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資料①" sheetId="1" r:id="rId1"/>
  </sheets>
  <externalReferences>
    <externalReference r:id="rId4"/>
  </externalReferences>
  <definedNames>
    <definedName name="_Fill" hidden="1">#REF!</definedName>
    <definedName name="_xlfn.IFERROR" hidden="1">#NAME?</definedName>
    <definedName name="_xlnm.Print_Area" localSheetId="0">'資料①'!$A$1:$M$51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<sst xmlns="http://schemas.openxmlformats.org/spreadsheetml/2006/main" count="78" uniqueCount="71">
  <si>
    <t>　　</t>
  </si>
  <si>
    <t>市町村名</t>
  </si>
  <si>
    <t>処理人口</t>
  </si>
  <si>
    <t>普及率</t>
  </si>
  <si>
    <t>処理人口</t>
  </si>
  <si>
    <t>普及率</t>
  </si>
  <si>
    <t>（％）</t>
  </si>
  <si>
    <t>②(人)</t>
  </si>
  <si>
    <t>（％）</t>
  </si>
  <si>
    <t>③（人）</t>
  </si>
  <si>
    <t>（％）</t>
  </si>
  <si>
    <t>④（人）</t>
  </si>
  <si>
    <t>①～④(人)</t>
  </si>
  <si>
    <t>県　計</t>
  </si>
  <si>
    <t>汚水処理人口</t>
  </si>
  <si>
    <t>合計</t>
  </si>
  <si>
    <t>行政人口</t>
  </si>
  <si>
    <t>合併処理浄化槽</t>
  </si>
  <si>
    <t>農(漁)業集落排水施設</t>
  </si>
  <si>
    <t>（人）</t>
  </si>
  <si>
    <t>①（人）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</si>
  <si>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</si>
  <si>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</si>
  <si>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</si>
  <si>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</si>
  <si>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</si>
  <si>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</si>
  <si>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</si>
  <si>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</si>
  <si>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</si>
  <si>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</si>
  <si>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</si>
  <si>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</si>
  <si>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</si>
  <si>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</si>
  <si>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</si>
  <si>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</si>
  <si>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</si>
  <si>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</si>
  <si>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</si>
  <si>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</si>
  <si>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</si>
  <si>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</si>
  <si>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</si>
  <si>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</si>
  <si>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</si>
  <si>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</si>
  <si>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</si>
  <si>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</si>
  <si>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</si>
  <si>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</si>
  <si>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</si>
  <si>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</si>
  <si>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</si>
  <si>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</si>
  <si>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</si>
  <si>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</si>
  <si>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</si>
  <si>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</si>
  <si>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</si>
  <si>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</si>
  <si>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</si>
  <si>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</si>
  <si>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</si>
  <si>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</si>
  <si>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下　水　道</t>
  </si>
  <si>
    <t>ｺﾐｭﾆﾃｨﾌﾟﾗﾝﾄ</t>
  </si>
  <si>
    <t>資料①</t>
  </si>
  <si>
    <t>(令和2年度末)</t>
  </si>
  <si>
    <t>(％)</t>
  </si>
  <si>
    <t>茨 城 県　 市 町 村 別 汚 水 処 理 人 口 普 及 状 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</si>
</sst>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  <numFmt numFmtId="179" formatCode="0.000%"/>
    <numFmt numFmtId="180" formatCode="0.0000%"/>
    <numFmt numFmtId="181" formatCode="#,##0_);[Red]\(#,##0\)"/>
    <numFmt numFmtId="182" formatCode="0_ "/>
    <numFmt numFmtId="183" formatCode="0.00000000000000000%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b/>
      <sz val="14"/>
      <color indexed="8"/>
      <name val="Cambria"/>
      <family val="3"/>
    </font>
    <font>
      <b/>
      <sz val="12"/>
      <color indexed="8"/>
      <name val="Cambria"/>
      <family val="3"/>
    </font>
    <font>
      <sz val="14"/>
      <name val="Calibri"/>
      <family val="3"/>
    </font>
    <font>
      <sz val="14"/>
      <color indexed="8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thin"/>
      <bottom style="double"/>
    </border>
    <border diagonalDown="1">
      <left style="medium"/>
      <right>
        <color indexed="63"/>
      </right>
      <top style="double"/>
      <bottom style="medium"/>
      <diagonal style="thin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Border="0" applyProtection="0">
      <alignment vertical="center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/>
      <protection/>
    </xf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2" fillId="0" borderId="12" xfId="0" applyFont="1" applyFill="1" applyBorder="1" applyAlignment="1" applyProtection="1">
      <alignment horizontal="center" vertical="center" shrinkToFit="1"/>
      <protection/>
    </xf>
    <xf numFmtId="0" fontId="52" fillId="0" borderId="13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181" fontId="3" fillId="0" borderId="18" xfId="0" applyNumberFormat="1" applyFont="1" applyFill="1" applyBorder="1" applyAlignment="1" applyProtection="1">
      <alignment vertical="center"/>
      <protection/>
    </xf>
    <xf numFmtId="38" fontId="3" fillId="0" borderId="19" xfId="50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38" fontId="3" fillId="0" borderId="20" xfId="50" applyFont="1" applyFill="1" applyBorder="1" applyAlignment="1" applyProtection="1">
      <alignment horizontal="right"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181" fontId="3" fillId="33" borderId="21" xfId="0" applyNumberFormat="1" applyFont="1" applyFill="1" applyBorder="1" applyAlignment="1" applyProtection="1">
      <alignment vertical="center"/>
      <protection/>
    </xf>
    <xf numFmtId="176" fontId="3" fillId="0" borderId="22" xfId="0" applyNumberFormat="1" applyFont="1" applyFill="1" applyBorder="1" applyAlignment="1" applyProtection="1">
      <alignment vertical="center"/>
      <protection/>
    </xf>
    <xf numFmtId="37" fontId="10" fillId="0" borderId="23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1" fontId="3" fillId="0" borderId="18" xfId="0" applyNumberFormat="1" applyFont="1" applyBorder="1" applyAlignment="1">
      <alignment vertical="center"/>
    </xf>
    <xf numFmtId="38" fontId="3" fillId="0" borderId="18" xfId="50" applyFont="1" applyFill="1" applyBorder="1" applyAlignment="1" applyProtection="1">
      <alignment vertical="center"/>
      <protection/>
    </xf>
    <xf numFmtId="38" fontId="3" fillId="0" borderId="25" xfId="50" applyFont="1" applyFill="1" applyBorder="1" applyAlignment="1" applyProtection="1">
      <alignment horizontal="right" vertical="center"/>
      <protection/>
    </xf>
    <xf numFmtId="181" fontId="3" fillId="0" borderId="17" xfId="0" applyNumberFormat="1" applyFont="1" applyBorder="1" applyAlignment="1">
      <alignment vertical="center"/>
    </xf>
    <xf numFmtId="38" fontId="10" fillId="0" borderId="23" xfId="50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81" fontId="3" fillId="33" borderId="18" xfId="0" applyNumberFormat="1" applyFont="1" applyFill="1" applyBorder="1" applyAlignment="1">
      <alignment vertical="center"/>
    </xf>
    <xf numFmtId="181" fontId="3" fillId="33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181" fontId="3" fillId="0" borderId="17" xfId="0" applyNumberFormat="1" applyFont="1" applyBorder="1" applyAlignment="1">
      <alignment horizontal="right" vertical="center"/>
    </xf>
    <xf numFmtId="37" fontId="3" fillId="0" borderId="18" xfId="0" applyNumberFormat="1" applyFont="1" applyFill="1" applyBorder="1" applyAlignment="1" applyProtection="1">
      <alignment vertical="center"/>
      <protection/>
    </xf>
    <xf numFmtId="38" fontId="3" fillId="0" borderId="18" xfId="50" applyFont="1" applyFill="1" applyBorder="1" applyAlignment="1" applyProtection="1">
      <alignment horizontal="right"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Border="1" applyAlignment="1">
      <alignment vertical="center"/>
    </xf>
    <xf numFmtId="37" fontId="3" fillId="0" borderId="29" xfId="0" applyNumberFormat="1" applyFont="1" applyFill="1" applyBorder="1" applyAlignment="1" applyProtection="1">
      <alignment vertical="center"/>
      <protection/>
    </xf>
    <xf numFmtId="176" fontId="3" fillId="0" borderId="29" xfId="0" applyNumberFormat="1" applyFont="1" applyFill="1" applyBorder="1" applyAlignment="1" applyProtection="1">
      <alignment vertical="center"/>
      <protection/>
    </xf>
    <xf numFmtId="38" fontId="3" fillId="0" borderId="28" xfId="50" applyFont="1" applyFill="1" applyBorder="1" applyAlignment="1" applyProtection="1">
      <alignment horizontal="right"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181" fontId="3" fillId="0" borderId="30" xfId="0" applyNumberFormat="1" applyFont="1" applyBorder="1" applyAlignment="1">
      <alignment vertical="center"/>
    </xf>
    <xf numFmtId="38" fontId="10" fillId="0" borderId="31" xfId="5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  <protection/>
    </xf>
    <xf numFmtId="37" fontId="3" fillId="0" borderId="34" xfId="0" applyNumberFormat="1" applyFont="1" applyBorder="1" applyAlignment="1">
      <alignment vertical="center"/>
    </xf>
    <xf numFmtId="37" fontId="3" fillId="0" borderId="34" xfId="0" applyNumberFormat="1" applyFont="1" applyFill="1" applyBorder="1" applyAlignment="1" applyProtection="1">
      <alignment vertical="center"/>
      <protection/>
    </xf>
    <xf numFmtId="176" fontId="3" fillId="0" borderId="33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176" fontId="3" fillId="0" borderId="35" xfId="0" applyNumberFormat="1" applyFont="1" applyFill="1" applyBorder="1" applyAlignment="1" applyProtection="1">
      <alignment vertical="center"/>
      <protection/>
    </xf>
    <xf numFmtId="38" fontId="10" fillId="0" borderId="36" xfId="50" applyFont="1" applyBorder="1" applyAlignment="1">
      <alignment vertical="center"/>
    </xf>
    <xf numFmtId="176" fontId="10" fillId="0" borderId="3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7" fillId="0" borderId="0" xfId="5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0" fillId="0" borderId="0" xfId="0" applyNumberFormat="1" applyAlignment="1">
      <alignment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5" fillId="0" borderId="40" xfId="0" applyFont="1" applyFill="1" applyBorder="1" applyAlignment="1" applyProtection="1">
      <alignment horizontal="center" vertical="center"/>
      <protection/>
    </xf>
    <xf numFmtId="0" fontId="55" fillId="0" borderId="29" xfId="0" applyFont="1" applyFill="1" applyBorder="1" applyAlignment="1" applyProtection="1">
      <alignment horizontal="center" vertical="center"/>
      <protection/>
    </xf>
    <xf numFmtId="0" fontId="55" fillId="0" borderId="41" xfId="0" applyFont="1" applyFill="1" applyBorder="1" applyAlignment="1" applyProtection="1">
      <alignment horizontal="center" vertical="center"/>
      <protection/>
    </xf>
    <xf numFmtId="0" fontId="56" fillId="0" borderId="42" xfId="0" applyFont="1" applyBorder="1" applyAlignment="1">
      <alignment horizontal="center" vertical="center"/>
    </xf>
    <xf numFmtId="0" fontId="57" fillId="0" borderId="20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43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shrinkToFit="1"/>
    </xf>
    <xf numFmtId="0" fontId="56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5" fillId="0" borderId="47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5" fillId="0" borderId="48" xfId="0" applyFont="1" applyFill="1" applyBorder="1" applyAlignment="1" applyProtection="1">
      <alignment horizontal="center" vertical="center"/>
      <protection/>
    </xf>
    <xf numFmtId="0" fontId="55" fillId="0" borderId="49" xfId="0" applyFont="1" applyFill="1" applyBorder="1" applyAlignment="1" applyProtection="1">
      <alignment horizontal="center" vertical="center"/>
      <protection/>
    </xf>
    <xf numFmtId="0" fontId="54" fillId="0" borderId="48" xfId="0" applyFont="1" applyFill="1" applyBorder="1" applyAlignment="1">
      <alignment horizontal="center" vertical="center" shrinkToFit="1"/>
    </xf>
    <xf numFmtId="0" fontId="54" fillId="0" borderId="49" xfId="0" applyFont="1" applyFill="1" applyBorder="1" applyAlignment="1">
      <alignment horizontal="center" vertical="center" shrinkToFit="1"/>
    </xf>
    <xf numFmtId="0" fontId="54" fillId="0" borderId="48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sui-hdd1\02%20&#20225;&#30011;&#65351;\New&#20225;&#30011;G&#65288;H29-)\07%20&#26989;&#21209;&#22577;&#21578;\H31&#26989;&#21209;&#22577;&#21578;\190823_&#27738;&#27700;&#20966;&#29702;&#20154;&#21475;&#26222;&#21450;&#29575;\&#28155;&#20184;&#36039;&#26009;&#9313;H30&#24180;&#24230;&#26411;&#27738;&#27700;&#20966;&#29702;&#20154;&#21475;&#26222;&#21450;&#29366;&#27841;&#65288;&#37117;&#36947;&#24220;&#3047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7"/>
  <sheetViews>
    <sheetView tabSelected="1" view="pageBreakPreview" zoomScale="70" zoomScaleNormal="70" zoomScaleSheetLayoutView="70" zoomScalePageLayoutView="0" workbookViewId="0" topLeftCell="A1">
      <selection activeCell="W16" sqref="W16"/>
    </sheetView>
  </sheetViews>
  <sheetFormatPr defaultColWidth="9.00390625" defaultRowHeight="13.5"/>
  <cols>
    <col min="1" max="1" width="4.625" style="5" bestFit="1" customWidth="1"/>
    <col min="2" max="2" width="18.125" style="0" bestFit="1" customWidth="1"/>
    <col min="3" max="4" width="14.625" style="0" customWidth="1"/>
    <col min="5" max="5" width="9.625" style="0" customWidth="1"/>
    <col min="6" max="6" width="14.625" style="0" customWidth="1"/>
    <col min="7" max="7" width="9.625" style="0" customWidth="1"/>
    <col min="8" max="8" width="14.625" style="0" customWidth="1"/>
    <col min="9" max="9" width="9.625" style="0" customWidth="1"/>
    <col min="10" max="10" width="14.625" style="0" customWidth="1"/>
    <col min="11" max="11" width="9.625" style="0" customWidth="1"/>
    <col min="12" max="13" width="14.625" style="0" customWidth="1"/>
  </cols>
  <sheetData>
    <row r="1" ht="21">
      <c r="M1" s="6" t="s">
        <v>67</v>
      </c>
    </row>
    <row r="2" spans="1:13" ht="30" customHeight="1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9" customFormat="1" ht="19.5" thickBot="1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77" t="s">
        <v>68</v>
      </c>
      <c r="L3" s="77"/>
      <c r="M3" s="77"/>
    </row>
    <row r="4" spans="1:13" s="12" customFormat="1" ht="30" customHeight="1">
      <c r="A4" s="78"/>
      <c r="B4" s="81" t="s">
        <v>1</v>
      </c>
      <c r="C4" s="67"/>
      <c r="D4" s="84" t="s">
        <v>65</v>
      </c>
      <c r="E4" s="85"/>
      <c r="F4" s="86" t="s">
        <v>18</v>
      </c>
      <c r="G4" s="87"/>
      <c r="H4" s="88" t="s">
        <v>17</v>
      </c>
      <c r="I4" s="89"/>
      <c r="J4" s="86" t="s">
        <v>66</v>
      </c>
      <c r="K4" s="90"/>
      <c r="L4" s="10" t="s">
        <v>14</v>
      </c>
      <c r="M4" s="11" t="s">
        <v>14</v>
      </c>
    </row>
    <row r="5" spans="1:13" s="15" customFormat="1" ht="30" customHeight="1">
      <c r="A5" s="79"/>
      <c r="B5" s="82"/>
      <c r="C5" s="68" t="s">
        <v>16</v>
      </c>
      <c r="D5" s="69" t="s">
        <v>2</v>
      </c>
      <c r="E5" s="70" t="s">
        <v>3</v>
      </c>
      <c r="F5" s="70" t="s">
        <v>2</v>
      </c>
      <c r="G5" s="70" t="s">
        <v>3</v>
      </c>
      <c r="H5" s="70" t="s">
        <v>4</v>
      </c>
      <c r="I5" s="70" t="s">
        <v>3</v>
      </c>
      <c r="J5" s="70" t="s">
        <v>2</v>
      </c>
      <c r="K5" s="71" t="s">
        <v>5</v>
      </c>
      <c r="L5" s="13" t="s">
        <v>15</v>
      </c>
      <c r="M5" s="14" t="s">
        <v>5</v>
      </c>
    </row>
    <row r="6" spans="1:13" s="15" customFormat="1" ht="30" customHeight="1">
      <c r="A6" s="80"/>
      <c r="B6" s="83"/>
      <c r="C6" s="72" t="s">
        <v>19</v>
      </c>
      <c r="D6" s="73" t="s">
        <v>20</v>
      </c>
      <c r="E6" s="74" t="s">
        <v>6</v>
      </c>
      <c r="F6" s="74" t="s">
        <v>7</v>
      </c>
      <c r="G6" s="74" t="s">
        <v>8</v>
      </c>
      <c r="H6" s="74" t="s">
        <v>9</v>
      </c>
      <c r="I6" s="74" t="s">
        <v>10</v>
      </c>
      <c r="J6" s="74" t="s">
        <v>11</v>
      </c>
      <c r="K6" s="75" t="s">
        <v>10</v>
      </c>
      <c r="L6" s="16" t="s">
        <v>12</v>
      </c>
      <c r="M6" s="17" t="s">
        <v>69</v>
      </c>
    </row>
    <row r="7" spans="1:14" s="30" customFormat="1" ht="30" customHeight="1">
      <c r="A7" s="18">
        <v>1</v>
      </c>
      <c r="B7" s="19" t="s">
        <v>21</v>
      </c>
      <c r="C7" s="20">
        <v>271018</v>
      </c>
      <c r="D7" s="21">
        <v>215632</v>
      </c>
      <c r="E7" s="22">
        <f>D7/C7</f>
        <v>0.7956371901497318</v>
      </c>
      <c r="F7" s="23">
        <v>9933</v>
      </c>
      <c r="G7" s="22">
        <f aca="true" t="shared" si="0" ref="G7:G51">F7/C7</f>
        <v>0.03665070216738372</v>
      </c>
      <c r="H7" s="24">
        <v>24326</v>
      </c>
      <c r="I7" s="22">
        <f aca="true" t="shared" si="1" ref="I7:I51">H7/C7</f>
        <v>0.08975787586064395</v>
      </c>
      <c r="J7" s="25">
        <v>0</v>
      </c>
      <c r="K7" s="26">
        <f aca="true" t="shared" si="2" ref="K7:K51">J7/C7</f>
        <v>0</v>
      </c>
      <c r="L7" s="27">
        <f aca="true" t="shared" si="3" ref="L7:L51">D7+F7+H7+J7</f>
        <v>249891</v>
      </c>
      <c r="M7" s="28">
        <f aca="true" t="shared" si="4" ref="M7:M50">L7/C7</f>
        <v>0.9220457681777594</v>
      </c>
      <c r="N7" s="29"/>
    </row>
    <row r="8" spans="1:14" s="30" customFormat="1" ht="30" customHeight="1">
      <c r="A8" s="18">
        <v>2</v>
      </c>
      <c r="B8" s="19" t="s">
        <v>22</v>
      </c>
      <c r="C8" s="31">
        <v>174408</v>
      </c>
      <c r="D8" s="32">
        <v>171313</v>
      </c>
      <c r="E8" s="22">
        <f>D8/C8</f>
        <v>0.9822542543920003</v>
      </c>
      <c r="F8" s="33">
        <v>0</v>
      </c>
      <c r="G8" s="22">
        <f t="shared" si="0"/>
        <v>0</v>
      </c>
      <c r="H8" s="24">
        <v>1962</v>
      </c>
      <c r="I8" s="22">
        <f t="shared" si="1"/>
        <v>0.011249483968625292</v>
      </c>
      <c r="J8" s="34">
        <v>0</v>
      </c>
      <c r="K8" s="26">
        <f t="shared" si="2"/>
        <v>0</v>
      </c>
      <c r="L8" s="35">
        <f t="shared" si="3"/>
        <v>173275</v>
      </c>
      <c r="M8" s="28">
        <f t="shared" si="4"/>
        <v>0.9935037383606257</v>
      </c>
      <c r="N8" s="29"/>
    </row>
    <row r="9" spans="1:14" s="30" customFormat="1" ht="30" customHeight="1">
      <c r="A9" s="18">
        <v>3</v>
      </c>
      <c r="B9" s="19" t="s">
        <v>23</v>
      </c>
      <c r="C9" s="31">
        <v>141119</v>
      </c>
      <c r="D9" s="32">
        <v>124494</v>
      </c>
      <c r="E9" s="22">
        <f aca="true" t="shared" si="5" ref="E9:E49">D9/C9</f>
        <v>0.8821916255075504</v>
      </c>
      <c r="F9" s="33">
        <v>3756</v>
      </c>
      <c r="G9" s="22">
        <f t="shared" si="0"/>
        <v>0.026615834862775387</v>
      </c>
      <c r="H9" s="24">
        <v>7939</v>
      </c>
      <c r="I9" s="22">
        <f t="shared" si="1"/>
        <v>0.056257484817777904</v>
      </c>
      <c r="J9" s="34">
        <v>0</v>
      </c>
      <c r="K9" s="26">
        <f t="shared" si="2"/>
        <v>0</v>
      </c>
      <c r="L9" s="35">
        <f t="shared" si="3"/>
        <v>136189</v>
      </c>
      <c r="M9" s="28">
        <f t="shared" si="4"/>
        <v>0.9650649451881037</v>
      </c>
      <c r="N9" s="29"/>
    </row>
    <row r="10" spans="1:14" s="30" customFormat="1" ht="30" customHeight="1">
      <c r="A10" s="18">
        <v>4</v>
      </c>
      <c r="B10" s="19" t="s">
        <v>24</v>
      </c>
      <c r="C10" s="31">
        <v>141986</v>
      </c>
      <c r="D10" s="32">
        <v>85674</v>
      </c>
      <c r="E10" s="22">
        <f t="shared" si="5"/>
        <v>0.6033975180651614</v>
      </c>
      <c r="F10" s="33">
        <v>11619</v>
      </c>
      <c r="G10" s="22">
        <f t="shared" si="0"/>
        <v>0.08183201160677814</v>
      </c>
      <c r="H10" s="24">
        <v>19294</v>
      </c>
      <c r="I10" s="22">
        <f t="shared" si="1"/>
        <v>0.13588663671066162</v>
      </c>
      <c r="J10" s="34">
        <v>0</v>
      </c>
      <c r="K10" s="26">
        <f t="shared" si="2"/>
        <v>0</v>
      </c>
      <c r="L10" s="35">
        <f t="shared" si="3"/>
        <v>116587</v>
      </c>
      <c r="M10" s="28">
        <f t="shared" si="4"/>
        <v>0.8211161663826011</v>
      </c>
      <c r="N10" s="29"/>
    </row>
    <row r="11" spans="1:14" s="30" customFormat="1" ht="30" customHeight="1">
      <c r="A11" s="18">
        <v>5</v>
      </c>
      <c r="B11" s="19" t="s">
        <v>25</v>
      </c>
      <c r="C11" s="31">
        <v>73293</v>
      </c>
      <c r="D11" s="32">
        <v>41791</v>
      </c>
      <c r="E11" s="22">
        <f t="shared" si="5"/>
        <v>0.5701908777100132</v>
      </c>
      <c r="F11" s="33">
        <v>4854</v>
      </c>
      <c r="G11" s="22">
        <f t="shared" si="0"/>
        <v>0.06622733412467767</v>
      </c>
      <c r="H11" s="24">
        <v>17902</v>
      </c>
      <c r="I11" s="22">
        <f t="shared" si="1"/>
        <v>0.24425252070456932</v>
      </c>
      <c r="J11" s="34">
        <v>0</v>
      </c>
      <c r="K11" s="26">
        <f t="shared" si="2"/>
        <v>0</v>
      </c>
      <c r="L11" s="35">
        <f t="shared" si="3"/>
        <v>64547</v>
      </c>
      <c r="M11" s="28">
        <f t="shared" si="4"/>
        <v>0.8806707325392602</v>
      </c>
      <c r="N11" s="29"/>
    </row>
    <row r="12" spans="1:14" s="30" customFormat="1" ht="30" customHeight="1">
      <c r="A12" s="18">
        <v>6</v>
      </c>
      <c r="B12" s="19" t="s">
        <v>26</v>
      </c>
      <c r="C12" s="31">
        <v>51109</v>
      </c>
      <c r="D12" s="32">
        <v>29008</v>
      </c>
      <c r="E12" s="22">
        <f t="shared" si="5"/>
        <v>0.5675712692480777</v>
      </c>
      <c r="F12" s="33">
        <v>2644</v>
      </c>
      <c r="G12" s="22">
        <f t="shared" si="0"/>
        <v>0.05173257156273846</v>
      </c>
      <c r="H12" s="24">
        <v>9747</v>
      </c>
      <c r="I12" s="22">
        <f t="shared" si="1"/>
        <v>0.1907100510673267</v>
      </c>
      <c r="J12" s="34">
        <v>462</v>
      </c>
      <c r="K12" s="26">
        <f t="shared" si="2"/>
        <v>0.00903950380559197</v>
      </c>
      <c r="L12" s="35">
        <f t="shared" si="3"/>
        <v>41861</v>
      </c>
      <c r="M12" s="28">
        <f t="shared" si="4"/>
        <v>0.8190533956837348</v>
      </c>
      <c r="N12" s="29"/>
    </row>
    <row r="13" spans="1:14" s="30" customFormat="1" ht="30" customHeight="1">
      <c r="A13" s="18">
        <v>7</v>
      </c>
      <c r="B13" s="19" t="s">
        <v>27</v>
      </c>
      <c r="C13" s="31">
        <v>76505</v>
      </c>
      <c r="D13" s="32">
        <v>64447</v>
      </c>
      <c r="E13" s="22">
        <f t="shared" si="5"/>
        <v>0.84238938631462</v>
      </c>
      <c r="F13" s="33">
        <v>415</v>
      </c>
      <c r="G13" s="22">
        <f t="shared" si="0"/>
        <v>0.005424482059996079</v>
      </c>
      <c r="H13" s="24">
        <v>6618</v>
      </c>
      <c r="I13" s="22">
        <f t="shared" si="1"/>
        <v>0.08650415005555193</v>
      </c>
      <c r="J13" s="36">
        <v>0</v>
      </c>
      <c r="K13" s="26">
        <f t="shared" si="2"/>
        <v>0</v>
      </c>
      <c r="L13" s="35">
        <f t="shared" si="3"/>
        <v>71480</v>
      </c>
      <c r="M13" s="28">
        <f t="shared" si="4"/>
        <v>0.9343180184301679</v>
      </c>
      <c r="N13" s="29"/>
    </row>
    <row r="14" spans="1:14" s="30" customFormat="1" ht="30" customHeight="1">
      <c r="A14" s="18">
        <v>8</v>
      </c>
      <c r="B14" s="19" t="s">
        <v>28</v>
      </c>
      <c r="C14" s="31">
        <v>42990</v>
      </c>
      <c r="D14" s="32">
        <v>13717</v>
      </c>
      <c r="E14" s="22">
        <f t="shared" si="5"/>
        <v>0.3190742033030937</v>
      </c>
      <c r="F14" s="33">
        <v>0</v>
      </c>
      <c r="G14" s="22">
        <f t="shared" si="0"/>
        <v>0</v>
      </c>
      <c r="H14" s="24">
        <v>14558</v>
      </c>
      <c r="I14" s="22">
        <f t="shared" si="1"/>
        <v>0.338636892300535</v>
      </c>
      <c r="J14" s="34">
        <v>0</v>
      </c>
      <c r="K14" s="26">
        <f t="shared" si="2"/>
        <v>0</v>
      </c>
      <c r="L14" s="35">
        <f t="shared" si="3"/>
        <v>28275</v>
      </c>
      <c r="M14" s="28">
        <f t="shared" si="4"/>
        <v>0.6577110956036287</v>
      </c>
      <c r="N14" s="29"/>
    </row>
    <row r="15" spans="1:14" s="30" customFormat="1" ht="30" customHeight="1">
      <c r="A15" s="18">
        <v>9</v>
      </c>
      <c r="B15" s="19" t="s">
        <v>29</v>
      </c>
      <c r="C15" s="31">
        <v>62467</v>
      </c>
      <c r="D15" s="32">
        <v>18052</v>
      </c>
      <c r="E15" s="22">
        <f t="shared" si="5"/>
        <v>0.28898458386027825</v>
      </c>
      <c r="F15" s="33">
        <v>4148</v>
      </c>
      <c r="G15" s="22">
        <f t="shared" si="0"/>
        <v>0.0664030608161109</v>
      </c>
      <c r="H15" s="24">
        <v>27841</v>
      </c>
      <c r="I15" s="22">
        <f t="shared" si="1"/>
        <v>0.44569132501961034</v>
      </c>
      <c r="J15" s="34">
        <v>0</v>
      </c>
      <c r="K15" s="26">
        <f t="shared" si="2"/>
        <v>0</v>
      </c>
      <c r="L15" s="35">
        <f t="shared" si="3"/>
        <v>50041</v>
      </c>
      <c r="M15" s="28">
        <f t="shared" si="4"/>
        <v>0.8010789696959995</v>
      </c>
      <c r="N15" s="29"/>
    </row>
    <row r="16" spans="1:14" s="30" customFormat="1" ht="30" customHeight="1">
      <c r="A16" s="18">
        <v>10</v>
      </c>
      <c r="B16" s="19" t="s">
        <v>30</v>
      </c>
      <c r="C16" s="37">
        <v>49950</v>
      </c>
      <c r="D16" s="32">
        <v>21538</v>
      </c>
      <c r="E16" s="22">
        <f t="shared" si="5"/>
        <v>0.4311911911911912</v>
      </c>
      <c r="F16" s="33">
        <v>5388</v>
      </c>
      <c r="G16" s="22">
        <f t="shared" si="0"/>
        <v>0.10786786786786787</v>
      </c>
      <c r="H16" s="24">
        <v>14841</v>
      </c>
      <c r="I16" s="22">
        <f t="shared" si="1"/>
        <v>0.29711711711711714</v>
      </c>
      <c r="J16" s="38">
        <v>203</v>
      </c>
      <c r="K16" s="26">
        <f t="shared" si="2"/>
        <v>0.004064064064064064</v>
      </c>
      <c r="L16" s="35">
        <f t="shared" si="3"/>
        <v>41970</v>
      </c>
      <c r="M16" s="28">
        <f t="shared" si="4"/>
        <v>0.8402402402402402</v>
      </c>
      <c r="N16" s="29"/>
    </row>
    <row r="17" spans="1:14" s="30" customFormat="1" ht="30" customHeight="1">
      <c r="A17" s="18">
        <v>11</v>
      </c>
      <c r="B17" s="19" t="s">
        <v>31</v>
      </c>
      <c r="C17" s="31">
        <v>27673</v>
      </c>
      <c r="D17" s="32">
        <v>25265</v>
      </c>
      <c r="E17" s="22">
        <f t="shared" si="5"/>
        <v>0.9129837747985401</v>
      </c>
      <c r="F17" s="33">
        <v>0</v>
      </c>
      <c r="G17" s="22">
        <f t="shared" si="0"/>
        <v>0</v>
      </c>
      <c r="H17" s="24">
        <v>656</v>
      </c>
      <c r="I17" s="22">
        <f t="shared" si="1"/>
        <v>0.023705416832291402</v>
      </c>
      <c r="J17" s="34">
        <v>0</v>
      </c>
      <c r="K17" s="26">
        <f t="shared" si="2"/>
        <v>0</v>
      </c>
      <c r="L17" s="35">
        <f t="shared" si="3"/>
        <v>25921</v>
      </c>
      <c r="M17" s="28">
        <f t="shared" si="4"/>
        <v>0.9366891916308315</v>
      </c>
      <c r="N17" s="29"/>
    </row>
    <row r="18" spans="1:14" s="30" customFormat="1" ht="30" customHeight="1">
      <c r="A18" s="18">
        <v>12</v>
      </c>
      <c r="B18" s="19" t="s">
        <v>32</v>
      </c>
      <c r="C18" s="31">
        <v>42404</v>
      </c>
      <c r="D18" s="32">
        <v>4190</v>
      </c>
      <c r="E18" s="22">
        <f t="shared" si="5"/>
        <v>0.09881143288369022</v>
      </c>
      <c r="F18" s="33">
        <v>866</v>
      </c>
      <c r="G18" s="22">
        <f t="shared" si="0"/>
        <v>0.02042260164135459</v>
      </c>
      <c r="H18" s="24">
        <v>22634</v>
      </c>
      <c r="I18" s="22">
        <f t="shared" si="1"/>
        <v>0.5337703990189605</v>
      </c>
      <c r="J18" s="34">
        <v>0</v>
      </c>
      <c r="K18" s="26">
        <f t="shared" si="2"/>
        <v>0</v>
      </c>
      <c r="L18" s="35">
        <f t="shared" si="3"/>
        <v>27690</v>
      </c>
      <c r="M18" s="28">
        <f t="shared" si="4"/>
        <v>0.6530044335440053</v>
      </c>
      <c r="N18" s="29"/>
    </row>
    <row r="19" spans="1:14" s="30" customFormat="1" ht="30" customHeight="1">
      <c r="A19" s="18">
        <v>13</v>
      </c>
      <c r="B19" s="19" t="s">
        <v>33</v>
      </c>
      <c r="C19" s="31">
        <v>74733</v>
      </c>
      <c r="D19" s="32">
        <v>34890</v>
      </c>
      <c r="E19" s="22">
        <f t="shared" si="5"/>
        <v>0.46686202882260847</v>
      </c>
      <c r="F19" s="33">
        <v>6477</v>
      </c>
      <c r="G19" s="22">
        <f t="shared" si="0"/>
        <v>0.08666854000240858</v>
      </c>
      <c r="H19" s="24">
        <v>16281</v>
      </c>
      <c r="I19" s="22">
        <f t="shared" si="1"/>
        <v>0.2178555658142989</v>
      </c>
      <c r="J19" s="34">
        <v>0</v>
      </c>
      <c r="K19" s="26">
        <f t="shared" si="2"/>
        <v>0</v>
      </c>
      <c r="L19" s="35">
        <f t="shared" si="3"/>
        <v>57648</v>
      </c>
      <c r="M19" s="28">
        <f t="shared" si="4"/>
        <v>0.7713861346393159</v>
      </c>
      <c r="N19" s="29"/>
    </row>
    <row r="20" spans="1:14" s="30" customFormat="1" ht="30" customHeight="1">
      <c r="A20" s="18">
        <v>14</v>
      </c>
      <c r="B20" s="19" t="s">
        <v>34</v>
      </c>
      <c r="C20" s="31">
        <v>106202</v>
      </c>
      <c r="D20" s="32">
        <v>80879</v>
      </c>
      <c r="E20" s="22">
        <f t="shared" si="5"/>
        <v>0.7615581627464643</v>
      </c>
      <c r="F20" s="33">
        <v>103</v>
      </c>
      <c r="G20" s="22">
        <f t="shared" si="0"/>
        <v>0.0009698499086646203</v>
      </c>
      <c r="H20" s="24">
        <v>13771</v>
      </c>
      <c r="I20" s="22">
        <f t="shared" si="1"/>
        <v>0.12966799118660666</v>
      </c>
      <c r="J20" s="36">
        <v>0</v>
      </c>
      <c r="K20" s="26">
        <f t="shared" si="2"/>
        <v>0</v>
      </c>
      <c r="L20" s="35">
        <f t="shared" si="3"/>
        <v>94753</v>
      </c>
      <c r="M20" s="28">
        <f t="shared" si="4"/>
        <v>0.8921960038417356</v>
      </c>
      <c r="N20" s="29"/>
    </row>
    <row r="21" spans="1:14" s="30" customFormat="1" ht="30" customHeight="1">
      <c r="A21" s="18">
        <v>15</v>
      </c>
      <c r="B21" s="19" t="s">
        <v>35</v>
      </c>
      <c r="C21" s="31">
        <v>84696</v>
      </c>
      <c r="D21" s="32">
        <v>74518</v>
      </c>
      <c r="E21" s="22">
        <f t="shared" si="5"/>
        <v>0.87982903560971</v>
      </c>
      <c r="F21" s="33">
        <v>0</v>
      </c>
      <c r="G21" s="22">
        <f t="shared" si="0"/>
        <v>0</v>
      </c>
      <c r="H21" s="24">
        <v>5367</v>
      </c>
      <c r="I21" s="22">
        <f t="shared" si="1"/>
        <v>0.06336780957778408</v>
      </c>
      <c r="J21" s="34">
        <v>0</v>
      </c>
      <c r="K21" s="26">
        <f t="shared" si="2"/>
        <v>0</v>
      </c>
      <c r="L21" s="35">
        <f t="shared" si="3"/>
        <v>79885</v>
      </c>
      <c r="M21" s="28">
        <f t="shared" si="4"/>
        <v>0.9431968451874941</v>
      </c>
      <c r="N21" s="29"/>
    </row>
    <row r="22" spans="1:14" s="30" customFormat="1" ht="30" customHeight="1">
      <c r="A22" s="18">
        <v>16</v>
      </c>
      <c r="B22" s="19" t="s">
        <v>36</v>
      </c>
      <c r="C22" s="31">
        <v>242866</v>
      </c>
      <c r="D22" s="32">
        <v>207561</v>
      </c>
      <c r="E22" s="22">
        <f t="shared" si="5"/>
        <v>0.8546317722530119</v>
      </c>
      <c r="F22" s="33">
        <v>0</v>
      </c>
      <c r="G22" s="22">
        <f t="shared" si="0"/>
        <v>0</v>
      </c>
      <c r="H22" s="24">
        <v>18371</v>
      </c>
      <c r="I22" s="22">
        <f t="shared" si="1"/>
        <v>0.07564253538988579</v>
      </c>
      <c r="J22" s="34">
        <v>0</v>
      </c>
      <c r="K22" s="26">
        <f t="shared" si="2"/>
        <v>0</v>
      </c>
      <c r="L22" s="35">
        <f t="shared" si="3"/>
        <v>225932</v>
      </c>
      <c r="M22" s="28">
        <f t="shared" si="4"/>
        <v>0.9302743076428978</v>
      </c>
      <c r="N22" s="29"/>
    </row>
    <row r="23" spans="1:14" s="30" customFormat="1" ht="30" customHeight="1">
      <c r="A23" s="18">
        <v>17</v>
      </c>
      <c r="B23" s="19" t="s">
        <v>37</v>
      </c>
      <c r="C23" s="37">
        <v>157672</v>
      </c>
      <c r="D23" s="32">
        <v>102819</v>
      </c>
      <c r="E23" s="22">
        <f t="shared" si="5"/>
        <v>0.6521069054746562</v>
      </c>
      <c r="F23" s="33">
        <v>813</v>
      </c>
      <c r="G23" s="22">
        <f t="shared" si="0"/>
        <v>0.005156273783550662</v>
      </c>
      <c r="H23" s="24">
        <v>38890</v>
      </c>
      <c r="I23" s="22">
        <f t="shared" si="1"/>
        <v>0.24665127606677154</v>
      </c>
      <c r="J23" s="38">
        <v>0</v>
      </c>
      <c r="K23" s="26">
        <f t="shared" si="2"/>
        <v>0</v>
      </c>
      <c r="L23" s="35">
        <f t="shared" si="3"/>
        <v>142522</v>
      </c>
      <c r="M23" s="28">
        <f t="shared" si="4"/>
        <v>0.9039144553249784</v>
      </c>
      <c r="N23" s="29"/>
    </row>
    <row r="24" spans="1:14" s="30" customFormat="1" ht="30" customHeight="1">
      <c r="A24" s="18">
        <v>18</v>
      </c>
      <c r="B24" s="19" t="s">
        <v>38</v>
      </c>
      <c r="C24" s="31">
        <v>67264</v>
      </c>
      <c r="D24" s="32">
        <v>33827</v>
      </c>
      <c r="E24" s="22">
        <f t="shared" si="5"/>
        <v>0.5028990247383445</v>
      </c>
      <c r="F24" s="33">
        <v>1610</v>
      </c>
      <c r="G24" s="22">
        <f t="shared" si="0"/>
        <v>0.023935537583254042</v>
      </c>
      <c r="H24" s="24">
        <v>19422</v>
      </c>
      <c r="I24" s="22">
        <f t="shared" si="1"/>
        <v>0.2887428639391056</v>
      </c>
      <c r="J24" s="36">
        <v>0</v>
      </c>
      <c r="K24" s="26">
        <f t="shared" si="2"/>
        <v>0</v>
      </c>
      <c r="L24" s="35">
        <f t="shared" si="3"/>
        <v>54859</v>
      </c>
      <c r="M24" s="28">
        <f t="shared" si="4"/>
        <v>0.8155774262607041</v>
      </c>
      <c r="N24" s="29"/>
    </row>
    <row r="25" spans="1:14" s="30" customFormat="1" ht="30" customHeight="1">
      <c r="A25" s="18">
        <v>19</v>
      </c>
      <c r="B25" s="19" t="s">
        <v>39</v>
      </c>
      <c r="C25" s="31">
        <v>27481</v>
      </c>
      <c r="D25" s="32">
        <v>20271</v>
      </c>
      <c r="E25" s="22">
        <f t="shared" si="5"/>
        <v>0.7376369127760999</v>
      </c>
      <c r="F25" s="33">
        <v>799</v>
      </c>
      <c r="G25" s="22">
        <f t="shared" si="0"/>
        <v>0.029074633383064662</v>
      </c>
      <c r="H25" s="24">
        <v>2897</v>
      </c>
      <c r="I25" s="22">
        <f t="shared" si="1"/>
        <v>0.1054182889996725</v>
      </c>
      <c r="J25" s="34">
        <v>0</v>
      </c>
      <c r="K25" s="26">
        <f t="shared" si="2"/>
        <v>0</v>
      </c>
      <c r="L25" s="35">
        <f t="shared" si="3"/>
        <v>23967</v>
      </c>
      <c r="M25" s="28">
        <f t="shared" si="4"/>
        <v>0.872129835158837</v>
      </c>
      <c r="N25" s="29"/>
    </row>
    <row r="26" spans="1:14" s="30" customFormat="1" ht="30" customHeight="1">
      <c r="A26" s="18">
        <v>20</v>
      </c>
      <c r="B26" s="19" t="s">
        <v>40</v>
      </c>
      <c r="C26" s="31">
        <v>69573</v>
      </c>
      <c r="D26" s="32">
        <v>69000</v>
      </c>
      <c r="E26" s="22">
        <f t="shared" si="5"/>
        <v>0.9917640463973093</v>
      </c>
      <c r="F26" s="33">
        <v>573</v>
      </c>
      <c r="G26" s="22">
        <f t="shared" si="0"/>
        <v>0.008235953602690698</v>
      </c>
      <c r="H26" s="24">
        <v>0</v>
      </c>
      <c r="I26" s="22">
        <f t="shared" si="1"/>
        <v>0</v>
      </c>
      <c r="J26" s="34">
        <v>0</v>
      </c>
      <c r="K26" s="26">
        <f t="shared" si="2"/>
        <v>0</v>
      </c>
      <c r="L26" s="35">
        <f t="shared" si="3"/>
        <v>69573</v>
      </c>
      <c r="M26" s="28">
        <f t="shared" si="4"/>
        <v>1</v>
      </c>
      <c r="N26" s="29"/>
    </row>
    <row r="27" spans="1:14" s="30" customFormat="1" ht="30" customHeight="1">
      <c r="A27" s="18">
        <v>21</v>
      </c>
      <c r="B27" s="19" t="s">
        <v>41</v>
      </c>
      <c r="C27" s="31">
        <v>40368</v>
      </c>
      <c r="D27" s="32">
        <v>11593</v>
      </c>
      <c r="E27" s="22">
        <f t="shared" si="5"/>
        <v>0.2871829171621086</v>
      </c>
      <c r="F27" s="33">
        <v>7060</v>
      </c>
      <c r="G27" s="22">
        <f t="shared" si="0"/>
        <v>0.17489100277447484</v>
      </c>
      <c r="H27" s="24">
        <v>11557</v>
      </c>
      <c r="I27" s="22">
        <f t="shared" si="1"/>
        <v>0.28629112168053905</v>
      </c>
      <c r="J27" s="34">
        <v>0</v>
      </c>
      <c r="K27" s="26">
        <f t="shared" si="2"/>
        <v>0</v>
      </c>
      <c r="L27" s="35">
        <f t="shared" si="3"/>
        <v>30210</v>
      </c>
      <c r="M27" s="28">
        <f t="shared" si="4"/>
        <v>0.7483650416171225</v>
      </c>
      <c r="N27" s="29"/>
    </row>
    <row r="28" spans="1:14" s="30" customFormat="1" ht="30" customHeight="1">
      <c r="A28" s="18">
        <v>22</v>
      </c>
      <c r="B28" s="19" t="s">
        <v>42</v>
      </c>
      <c r="C28" s="31">
        <v>54273</v>
      </c>
      <c r="D28" s="32">
        <v>29719</v>
      </c>
      <c r="E28" s="22">
        <f t="shared" si="5"/>
        <v>0.5475835129806718</v>
      </c>
      <c r="F28" s="33">
        <v>7495</v>
      </c>
      <c r="G28" s="22">
        <f t="shared" si="0"/>
        <v>0.13809813351021685</v>
      </c>
      <c r="H28" s="24">
        <v>8835</v>
      </c>
      <c r="I28" s="22">
        <f t="shared" si="1"/>
        <v>0.1627881266928307</v>
      </c>
      <c r="J28" s="34">
        <v>0</v>
      </c>
      <c r="K28" s="26">
        <f t="shared" si="2"/>
        <v>0</v>
      </c>
      <c r="L28" s="35">
        <f t="shared" si="3"/>
        <v>46049</v>
      </c>
      <c r="M28" s="28">
        <f t="shared" si="4"/>
        <v>0.8484697731837193</v>
      </c>
      <c r="N28" s="29"/>
    </row>
    <row r="29" spans="1:14" s="30" customFormat="1" ht="30" customHeight="1">
      <c r="A29" s="18">
        <v>23</v>
      </c>
      <c r="B29" s="19" t="s">
        <v>43</v>
      </c>
      <c r="C29" s="31">
        <v>102948</v>
      </c>
      <c r="D29" s="32">
        <v>34636</v>
      </c>
      <c r="E29" s="22">
        <f t="shared" si="5"/>
        <v>0.3364416987216847</v>
      </c>
      <c r="F29" s="33">
        <v>16970</v>
      </c>
      <c r="G29" s="22">
        <f t="shared" si="0"/>
        <v>0.16484050200101022</v>
      </c>
      <c r="H29" s="24">
        <v>21389</v>
      </c>
      <c r="I29" s="22">
        <f t="shared" si="1"/>
        <v>0.20776508528577534</v>
      </c>
      <c r="J29" s="34">
        <v>5830</v>
      </c>
      <c r="K29" s="26">
        <f t="shared" si="2"/>
        <v>0.05663053191902708</v>
      </c>
      <c r="L29" s="35">
        <f t="shared" si="3"/>
        <v>78825</v>
      </c>
      <c r="M29" s="28">
        <f t="shared" si="4"/>
        <v>0.7656778179274973</v>
      </c>
      <c r="N29" s="29"/>
    </row>
    <row r="30" spans="1:14" s="30" customFormat="1" ht="30" customHeight="1">
      <c r="A30" s="18">
        <v>24</v>
      </c>
      <c r="B30" s="19" t="s">
        <v>44</v>
      </c>
      <c r="C30" s="31">
        <v>53539</v>
      </c>
      <c r="D30" s="32">
        <v>20079</v>
      </c>
      <c r="E30" s="22">
        <f t="shared" si="5"/>
        <v>0.37503502119949944</v>
      </c>
      <c r="F30" s="33">
        <v>5951</v>
      </c>
      <c r="G30" s="22">
        <f t="shared" si="0"/>
        <v>0.11115261771792526</v>
      </c>
      <c r="H30" s="24">
        <v>13850</v>
      </c>
      <c r="I30" s="22">
        <f t="shared" si="1"/>
        <v>0.2586899269691253</v>
      </c>
      <c r="J30" s="34">
        <v>0</v>
      </c>
      <c r="K30" s="26">
        <f t="shared" si="2"/>
        <v>0</v>
      </c>
      <c r="L30" s="35">
        <f t="shared" si="3"/>
        <v>39880</v>
      </c>
      <c r="M30" s="28">
        <f t="shared" si="4"/>
        <v>0.74487756588655</v>
      </c>
      <c r="N30" s="29"/>
    </row>
    <row r="31" spans="1:14" s="30" customFormat="1" ht="30" customHeight="1">
      <c r="A31" s="18">
        <v>25</v>
      </c>
      <c r="B31" s="19" t="s">
        <v>45</v>
      </c>
      <c r="C31" s="31">
        <v>39565</v>
      </c>
      <c r="D31" s="32">
        <v>18374</v>
      </c>
      <c r="E31" s="22">
        <f>D31/C31</f>
        <v>0.4644003538480981</v>
      </c>
      <c r="F31" s="33">
        <v>7943</v>
      </c>
      <c r="G31" s="22">
        <f t="shared" si="0"/>
        <v>0.20075824592442815</v>
      </c>
      <c r="H31" s="24">
        <v>4952</v>
      </c>
      <c r="I31" s="22">
        <f t="shared" si="1"/>
        <v>0.125161127258941</v>
      </c>
      <c r="J31" s="34">
        <v>0</v>
      </c>
      <c r="K31" s="26">
        <f t="shared" si="2"/>
        <v>0</v>
      </c>
      <c r="L31" s="35">
        <f t="shared" si="3"/>
        <v>31269</v>
      </c>
      <c r="M31" s="28">
        <f t="shared" si="4"/>
        <v>0.7903197270314672</v>
      </c>
      <c r="N31" s="29"/>
    </row>
    <row r="32" spans="1:14" s="30" customFormat="1" ht="30" customHeight="1">
      <c r="A32" s="18">
        <v>26</v>
      </c>
      <c r="B32" s="39" t="s">
        <v>46</v>
      </c>
      <c r="C32" s="31">
        <v>40951</v>
      </c>
      <c r="D32" s="32">
        <v>25626</v>
      </c>
      <c r="E32" s="22">
        <f t="shared" si="5"/>
        <v>0.6257722644135675</v>
      </c>
      <c r="F32" s="33">
        <v>7043</v>
      </c>
      <c r="G32" s="22">
        <f t="shared" si="0"/>
        <v>0.1719860320871285</v>
      </c>
      <c r="H32" s="24">
        <v>5754</v>
      </c>
      <c r="I32" s="22">
        <f t="shared" si="1"/>
        <v>0.14050938927010329</v>
      </c>
      <c r="J32" s="34">
        <v>0</v>
      </c>
      <c r="K32" s="26">
        <f t="shared" si="2"/>
        <v>0</v>
      </c>
      <c r="L32" s="35">
        <f t="shared" si="3"/>
        <v>38423</v>
      </c>
      <c r="M32" s="28">
        <f t="shared" si="4"/>
        <v>0.9382676857707992</v>
      </c>
      <c r="N32" s="29"/>
    </row>
    <row r="33" spans="1:14" s="30" customFormat="1" ht="30" customHeight="1">
      <c r="A33" s="18">
        <v>27</v>
      </c>
      <c r="B33" s="19" t="s">
        <v>47</v>
      </c>
      <c r="C33" s="31">
        <v>40359</v>
      </c>
      <c r="D33" s="32">
        <v>6483</v>
      </c>
      <c r="E33" s="22">
        <f t="shared" si="5"/>
        <v>0.16063331598899874</v>
      </c>
      <c r="F33" s="33">
        <v>7033</v>
      </c>
      <c r="G33" s="22">
        <f t="shared" si="0"/>
        <v>0.1742610074580639</v>
      </c>
      <c r="H33" s="24">
        <v>14165</v>
      </c>
      <c r="I33" s="22">
        <f t="shared" si="1"/>
        <v>0.3509749993805595</v>
      </c>
      <c r="J33" s="40">
        <v>510</v>
      </c>
      <c r="K33" s="26">
        <f t="shared" si="2"/>
        <v>0.012636586634951312</v>
      </c>
      <c r="L33" s="35">
        <f t="shared" si="3"/>
        <v>28191</v>
      </c>
      <c r="M33" s="28">
        <f t="shared" si="4"/>
        <v>0.6985059094625734</v>
      </c>
      <c r="N33" s="29"/>
    </row>
    <row r="34" spans="1:14" s="30" customFormat="1" ht="30" customHeight="1">
      <c r="A34" s="18">
        <v>28</v>
      </c>
      <c r="B34" s="19" t="s">
        <v>48</v>
      </c>
      <c r="C34" s="31">
        <v>95488</v>
      </c>
      <c r="D34" s="32">
        <v>41516</v>
      </c>
      <c r="E34" s="22">
        <f t="shared" si="5"/>
        <v>0.434777144772118</v>
      </c>
      <c r="F34" s="33">
        <v>0</v>
      </c>
      <c r="G34" s="22">
        <f t="shared" si="0"/>
        <v>0</v>
      </c>
      <c r="H34" s="24">
        <v>24281</v>
      </c>
      <c r="I34" s="22">
        <f t="shared" si="1"/>
        <v>0.2542832607238606</v>
      </c>
      <c r="J34" s="34">
        <v>0</v>
      </c>
      <c r="K34" s="26">
        <f t="shared" si="2"/>
        <v>0</v>
      </c>
      <c r="L34" s="35">
        <f t="shared" si="3"/>
        <v>65797</v>
      </c>
      <c r="M34" s="28">
        <f t="shared" si="4"/>
        <v>0.6890604054959786</v>
      </c>
      <c r="N34" s="29"/>
    </row>
    <row r="35" spans="1:14" s="30" customFormat="1" ht="30" customHeight="1">
      <c r="A35" s="18">
        <v>29</v>
      </c>
      <c r="B35" s="19" t="s">
        <v>49</v>
      </c>
      <c r="C35" s="31">
        <v>33595</v>
      </c>
      <c r="D35" s="41">
        <v>6126</v>
      </c>
      <c r="E35" s="22">
        <f t="shared" si="5"/>
        <v>0.1823485637743712</v>
      </c>
      <c r="F35" s="33">
        <v>2110</v>
      </c>
      <c r="G35" s="22">
        <f t="shared" si="0"/>
        <v>0.06280696532222056</v>
      </c>
      <c r="H35" s="24">
        <v>11994</v>
      </c>
      <c r="I35" s="22">
        <f t="shared" si="1"/>
        <v>0.3570174133055514</v>
      </c>
      <c r="J35" s="34">
        <v>0</v>
      </c>
      <c r="K35" s="26">
        <f t="shared" si="2"/>
        <v>0</v>
      </c>
      <c r="L35" s="35">
        <f t="shared" si="3"/>
        <v>20230</v>
      </c>
      <c r="M35" s="28">
        <f t="shared" si="4"/>
        <v>0.6021729424021431</v>
      </c>
      <c r="N35" s="29"/>
    </row>
    <row r="36" spans="1:14" s="30" customFormat="1" ht="30" customHeight="1">
      <c r="A36" s="18">
        <v>30</v>
      </c>
      <c r="B36" s="19" t="s">
        <v>50</v>
      </c>
      <c r="C36" s="31">
        <v>48031</v>
      </c>
      <c r="D36" s="41">
        <v>3744</v>
      </c>
      <c r="E36" s="22">
        <f t="shared" si="5"/>
        <v>0.07794965751285628</v>
      </c>
      <c r="F36" s="42">
        <v>2769</v>
      </c>
      <c r="G36" s="22">
        <f t="shared" si="0"/>
        <v>0.05765026753554996</v>
      </c>
      <c r="H36" s="24">
        <v>23316</v>
      </c>
      <c r="I36" s="22">
        <f t="shared" si="1"/>
        <v>0.48543648893422997</v>
      </c>
      <c r="J36" s="34">
        <v>0</v>
      </c>
      <c r="K36" s="26">
        <f t="shared" si="2"/>
        <v>0</v>
      </c>
      <c r="L36" s="35">
        <f t="shared" si="3"/>
        <v>29829</v>
      </c>
      <c r="M36" s="28">
        <f t="shared" si="4"/>
        <v>0.6210364139826362</v>
      </c>
      <c r="N36" s="29"/>
    </row>
    <row r="37" spans="1:14" s="30" customFormat="1" ht="30" customHeight="1">
      <c r="A37" s="18">
        <v>31</v>
      </c>
      <c r="B37" s="39" t="s">
        <v>51</v>
      </c>
      <c r="C37" s="31">
        <v>52121</v>
      </c>
      <c r="D37" s="41">
        <v>37490</v>
      </c>
      <c r="E37" s="22">
        <f t="shared" si="5"/>
        <v>0.719287811055045</v>
      </c>
      <c r="F37" s="42">
        <v>5266</v>
      </c>
      <c r="G37" s="22">
        <f t="shared" si="0"/>
        <v>0.10103413211565396</v>
      </c>
      <c r="H37" s="24">
        <v>3065</v>
      </c>
      <c r="I37" s="22">
        <f t="shared" si="1"/>
        <v>0.058805471882734404</v>
      </c>
      <c r="J37" s="34">
        <v>1348</v>
      </c>
      <c r="K37" s="26">
        <f t="shared" si="2"/>
        <v>0.025862895953646322</v>
      </c>
      <c r="L37" s="35">
        <f t="shared" si="3"/>
        <v>47169</v>
      </c>
      <c r="M37" s="28">
        <f t="shared" si="4"/>
        <v>0.9049903110070797</v>
      </c>
      <c r="N37" s="29"/>
    </row>
    <row r="38" spans="1:14" s="30" customFormat="1" ht="30" customHeight="1">
      <c r="A38" s="18">
        <v>32</v>
      </c>
      <c r="B38" s="19" t="s">
        <v>52</v>
      </c>
      <c r="C38" s="31">
        <v>49950</v>
      </c>
      <c r="D38" s="41">
        <v>23632</v>
      </c>
      <c r="E38" s="22">
        <f t="shared" si="5"/>
        <v>0.4731131131131131</v>
      </c>
      <c r="F38" s="42">
        <v>4690</v>
      </c>
      <c r="G38" s="22">
        <f t="shared" si="0"/>
        <v>0.0938938938938939</v>
      </c>
      <c r="H38" s="24">
        <v>12826</v>
      </c>
      <c r="I38" s="22">
        <f t="shared" si="1"/>
        <v>0.2567767767767768</v>
      </c>
      <c r="J38" s="43">
        <v>0</v>
      </c>
      <c r="K38" s="26">
        <f t="shared" si="2"/>
        <v>0</v>
      </c>
      <c r="L38" s="35">
        <f t="shared" si="3"/>
        <v>41148</v>
      </c>
      <c r="M38" s="28">
        <f t="shared" si="4"/>
        <v>0.8237837837837838</v>
      </c>
      <c r="N38" s="29"/>
    </row>
    <row r="39" spans="1:14" s="30" customFormat="1" ht="30" customHeight="1">
      <c r="A39" s="18">
        <v>33</v>
      </c>
      <c r="B39" s="19" t="s">
        <v>53</v>
      </c>
      <c r="C39" s="31">
        <v>31856</v>
      </c>
      <c r="D39" s="41">
        <v>8160</v>
      </c>
      <c r="E39" s="22">
        <f t="shared" si="5"/>
        <v>0.25615268709191363</v>
      </c>
      <c r="F39" s="42">
        <v>3993</v>
      </c>
      <c r="G39" s="22">
        <f t="shared" si="0"/>
        <v>0.1253453038674033</v>
      </c>
      <c r="H39" s="24">
        <v>10566</v>
      </c>
      <c r="I39" s="22">
        <f t="shared" si="1"/>
        <v>0.3316800602712205</v>
      </c>
      <c r="J39" s="34">
        <v>0</v>
      </c>
      <c r="K39" s="26">
        <f t="shared" si="2"/>
        <v>0</v>
      </c>
      <c r="L39" s="35">
        <f t="shared" si="3"/>
        <v>22719</v>
      </c>
      <c r="M39" s="28">
        <f t="shared" si="4"/>
        <v>0.7131780512305375</v>
      </c>
      <c r="N39" s="29"/>
    </row>
    <row r="40" spans="1:14" s="30" customFormat="1" ht="30" customHeight="1">
      <c r="A40" s="18">
        <v>34</v>
      </c>
      <c r="B40" s="19" t="s">
        <v>54</v>
      </c>
      <c r="C40" s="31">
        <v>16382</v>
      </c>
      <c r="D40" s="41">
        <v>9581</v>
      </c>
      <c r="E40" s="22">
        <f t="shared" si="5"/>
        <v>0.5848492247588817</v>
      </c>
      <c r="F40" s="42">
        <v>0</v>
      </c>
      <c r="G40" s="22">
        <f t="shared" si="0"/>
        <v>0</v>
      </c>
      <c r="H40" s="24">
        <v>3214</v>
      </c>
      <c r="I40" s="22">
        <f t="shared" si="1"/>
        <v>0.19619094127701137</v>
      </c>
      <c r="J40" s="34">
        <v>511</v>
      </c>
      <c r="K40" s="26">
        <f t="shared" si="2"/>
        <v>0.03119277255524356</v>
      </c>
      <c r="L40" s="35">
        <f t="shared" si="3"/>
        <v>13306</v>
      </c>
      <c r="M40" s="28">
        <f t="shared" si="4"/>
        <v>0.8122329385911367</v>
      </c>
      <c r="N40" s="29"/>
    </row>
    <row r="41" spans="1:14" s="30" customFormat="1" ht="30" customHeight="1">
      <c r="A41" s="18">
        <v>35</v>
      </c>
      <c r="B41" s="19" t="s">
        <v>55</v>
      </c>
      <c r="C41" s="31">
        <v>18806</v>
      </c>
      <c r="D41" s="41">
        <v>11471</v>
      </c>
      <c r="E41" s="22">
        <f t="shared" si="5"/>
        <v>0.6099649048176115</v>
      </c>
      <c r="F41" s="42">
        <v>3744</v>
      </c>
      <c r="G41" s="22">
        <f t="shared" si="0"/>
        <v>0.19908539827714558</v>
      </c>
      <c r="H41" s="24">
        <v>2153</v>
      </c>
      <c r="I41" s="22">
        <f t="shared" si="1"/>
        <v>0.11448473891311284</v>
      </c>
      <c r="J41" s="34">
        <v>0</v>
      </c>
      <c r="K41" s="26">
        <f t="shared" si="2"/>
        <v>0</v>
      </c>
      <c r="L41" s="35">
        <f t="shared" si="3"/>
        <v>17368</v>
      </c>
      <c r="M41" s="28">
        <f t="shared" si="4"/>
        <v>0.9235350420078698</v>
      </c>
      <c r="N41" s="29"/>
    </row>
    <row r="42" spans="1:14" s="30" customFormat="1" ht="30" customHeight="1">
      <c r="A42" s="18">
        <v>36</v>
      </c>
      <c r="B42" s="19" t="s">
        <v>56</v>
      </c>
      <c r="C42" s="31">
        <v>38382</v>
      </c>
      <c r="D42" s="41">
        <v>34909</v>
      </c>
      <c r="E42" s="22">
        <f t="shared" si="5"/>
        <v>0.9095148767651503</v>
      </c>
      <c r="F42" s="42">
        <v>0</v>
      </c>
      <c r="G42" s="22">
        <f t="shared" si="0"/>
        <v>0</v>
      </c>
      <c r="H42" s="24">
        <v>822</v>
      </c>
      <c r="I42" s="22">
        <f t="shared" si="1"/>
        <v>0.02141628888541504</v>
      </c>
      <c r="J42" s="34">
        <v>0</v>
      </c>
      <c r="K42" s="26">
        <f t="shared" si="2"/>
        <v>0</v>
      </c>
      <c r="L42" s="35">
        <f t="shared" si="3"/>
        <v>35731</v>
      </c>
      <c r="M42" s="28">
        <f t="shared" si="4"/>
        <v>0.9309311656505653</v>
      </c>
      <c r="N42" s="29"/>
    </row>
    <row r="43" spans="1:14" s="30" customFormat="1" ht="30" customHeight="1">
      <c r="A43" s="18">
        <v>37</v>
      </c>
      <c r="B43" s="19" t="s">
        <v>57</v>
      </c>
      <c r="C43" s="37">
        <v>16093</v>
      </c>
      <c r="D43" s="41">
        <v>0</v>
      </c>
      <c r="E43" s="22">
        <f t="shared" si="5"/>
        <v>0</v>
      </c>
      <c r="F43" s="42">
        <v>0</v>
      </c>
      <c r="G43" s="22">
        <f t="shared" si="0"/>
        <v>0</v>
      </c>
      <c r="H43" s="24">
        <v>8062</v>
      </c>
      <c r="I43" s="22">
        <f t="shared" si="1"/>
        <v>0.500963151680855</v>
      </c>
      <c r="J43" s="38">
        <v>0</v>
      </c>
      <c r="K43" s="26">
        <f t="shared" si="2"/>
        <v>0</v>
      </c>
      <c r="L43" s="35">
        <f t="shared" si="3"/>
        <v>8062</v>
      </c>
      <c r="M43" s="28">
        <f t="shared" si="4"/>
        <v>0.500963151680855</v>
      </c>
      <c r="N43" s="29"/>
    </row>
    <row r="44" spans="1:14" s="30" customFormat="1" ht="30" customHeight="1">
      <c r="A44" s="18">
        <v>38</v>
      </c>
      <c r="B44" s="19" t="s">
        <v>58</v>
      </c>
      <c r="C44" s="31">
        <v>14911</v>
      </c>
      <c r="D44" s="41">
        <v>7594</v>
      </c>
      <c r="E44" s="22">
        <f t="shared" si="5"/>
        <v>0.5092884447723157</v>
      </c>
      <c r="F44" s="42">
        <v>5216</v>
      </c>
      <c r="G44" s="22">
        <f t="shared" si="0"/>
        <v>0.3498088659378982</v>
      </c>
      <c r="H44" s="24">
        <v>1376</v>
      </c>
      <c r="I44" s="22">
        <f t="shared" si="1"/>
        <v>0.09228086647441486</v>
      </c>
      <c r="J44" s="34">
        <v>0</v>
      </c>
      <c r="K44" s="26">
        <f t="shared" si="2"/>
        <v>0</v>
      </c>
      <c r="L44" s="35">
        <f t="shared" si="3"/>
        <v>14186</v>
      </c>
      <c r="M44" s="28">
        <f t="shared" si="4"/>
        <v>0.9513781771846288</v>
      </c>
      <c r="N44" s="29"/>
    </row>
    <row r="45" spans="1:14" s="30" customFormat="1" ht="30" customHeight="1">
      <c r="A45" s="18">
        <v>39</v>
      </c>
      <c r="B45" s="19" t="s">
        <v>59</v>
      </c>
      <c r="C45" s="31">
        <v>48023</v>
      </c>
      <c r="D45" s="41">
        <v>34090</v>
      </c>
      <c r="E45" s="22">
        <f t="shared" si="5"/>
        <v>0.7098681881598401</v>
      </c>
      <c r="F45" s="42">
        <v>2000</v>
      </c>
      <c r="G45" s="22">
        <f t="shared" si="0"/>
        <v>0.04164671095100264</v>
      </c>
      <c r="H45" s="24">
        <v>9653</v>
      </c>
      <c r="I45" s="22">
        <f t="shared" si="1"/>
        <v>0.20100785040501426</v>
      </c>
      <c r="J45" s="34">
        <v>0</v>
      </c>
      <c r="K45" s="26">
        <f t="shared" si="2"/>
        <v>0</v>
      </c>
      <c r="L45" s="35">
        <f t="shared" si="3"/>
        <v>45743</v>
      </c>
      <c r="M45" s="28">
        <f t="shared" si="4"/>
        <v>0.952522749515857</v>
      </c>
      <c r="N45" s="29"/>
    </row>
    <row r="46" spans="1:14" s="30" customFormat="1" ht="30" customHeight="1">
      <c r="A46" s="18">
        <v>40</v>
      </c>
      <c r="B46" s="19" t="s">
        <v>60</v>
      </c>
      <c r="C46" s="31">
        <v>8515</v>
      </c>
      <c r="D46" s="41">
        <v>3305</v>
      </c>
      <c r="E46" s="22">
        <f t="shared" si="5"/>
        <v>0.38813857897827364</v>
      </c>
      <c r="F46" s="42">
        <v>0</v>
      </c>
      <c r="G46" s="22">
        <f t="shared" si="0"/>
        <v>0</v>
      </c>
      <c r="H46" s="24">
        <v>2788</v>
      </c>
      <c r="I46" s="22">
        <f t="shared" si="1"/>
        <v>0.3274221961244862</v>
      </c>
      <c r="J46" s="34">
        <v>0</v>
      </c>
      <c r="K46" s="26">
        <f t="shared" si="2"/>
        <v>0</v>
      </c>
      <c r="L46" s="35">
        <f t="shared" si="3"/>
        <v>6093</v>
      </c>
      <c r="M46" s="28">
        <f t="shared" si="4"/>
        <v>0.7155607751027598</v>
      </c>
      <c r="N46" s="29"/>
    </row>
    <row r="47" spans="1:14" s="30" customFormat="1" ht="30" customHeight="1">
      <c r="A47" s="18">
        <v>41</v>
      </c>
      <c r="B47" s="19" t="s">
        <v>61</v>
      </c>
      <c r="C47" s="31">
        <v>21651</v>
      </c>
      <c r="D47" s="41">
        <v>3779</v>
      </c>
      <c r="E47" s="22">
        <f t="shared" si="5"/>
        <v>0.17454159161239666</v>
      </c>
      <c r="F47" s="42">
        <v>5714</v>
      </c>
      <c r="G47" s="22">
        <f t="shared" si="0"/>
        <v>0.26391390697889244</v>
      </c>
      <c r="H47" s="24">
        <v>4916</v>
      </c>
      <c r="I47" s="22">
        <f t="shared" si="1"/>
        <v>0.22705648699829106</v>
      </c>
      <c r="J47" s="34">
        <v>0</v>
      </c>
      <c r="K47" s="26">
        <f t="shared" si="2"/>
        <v>0</v>
      </c>
      <c r="L47" s="35">
        <f t="shared" si="3"/>
        <v>14409</v>
      </c>
      <c r="M47" s="28">
        <f t="shared" si="4"/>
        <v>0.6655119855895801</v>
      </c>
      <c r="N47" s="29"/>
    </row>
    <row r="48" spans="1:14" s="30" customFormat="1" ht="30" customHeight="1">
      <c r="A48" s="18">
        <v>42</v>
      </c>
      <c r="B48" s="19" t="s">
        <v>62</v>
      </c>
      <c r="C48" s="31">
        <v>8373</v>
      </c>
      <c r="D48" s="41">
        <v>5830</v>
      </c>
      <c r="E48" s="22">
        <f t="shared" si="5"/>
        <v>0.6962856801624269</v>
      </c>
      <c r="F48" s="42">
        <v>2470</v>
      </c>
      <c r="G48" s="22">
        <f t="shared" si="0"/>
        <v>0.2949958198972889</v>
      </c>
      <c r="H48" s="24">
        <v>35</v>
      </c>
      <c r="I48" s="22">
        <f t="shared" si="1"/>
        <v>0.004180102711095187</v>
      </c>
      <c r="J48" s="34">
        <v>0</v>
      </c>
      <c r="K48" s="26">
        <f t="shared" si="2"/>
        <v>0</v>
      </c>
      <c r="L48" s="35">
        <f t="shared" si="3"/>
        <v>8335</v>
      </c>
      <c r="M48" s="28">
        <f t="shared" si="4"/>
        <v>0.995461602770811</v>
      </c>
      <c r="N48" s="29"/>
    </row>
    <row r="49" spans="1:14" s="30" customFormat="1" ht="30" customHeight="1">
      <c r="A49" s="18">
        <v>43</v>
      </c>
      <c r="B49" s="19" t="s">
        <v>63</v>
      </c>
      <c r="C49" s="31">
        <v>25000</v>
      </c>
      <c r="D49" s="41">
        <v>12658</v>
      </c>
      <c r="E49" s="22">
        <f t="shared" si="5"/>
        <v>0.50632</v>
      </c>
      <c r="F49" s="42">
        <v>4017</v>
      </c>
      <c r="G49" s="22">
        <f t="shared" si="0"/>
        <v>0.16068</v>
      </c>
      <c r="H49" s="24">
        <v>1804</v>
      </c>
      <c r="I49" s="22">
        <f t="shared" si="1"/>
        <v>0.07216</v>
      </c>
      <c r="J49" s="34">
        <v>0</v>
      </c>
      <c r="K49" s="26">
        <f t="shared" si="2"/>
        <v>0</v>
      </c>
      <c r="L49" s="35">
        <f t="shared" si="3"/>
        <v>18479</v>
      </c>
      <c r="M49" s="28">
        <f t="shared" si="4"/>
        <v>0.73916</v>
      </c>
      <c r="N49" s="29"/>
    </row>
    <row r="50" spans="1:14" s="30" customFormat="1" ht="30" customHeight="1" thickBot="1">
      <c r="A50" s="44">
        <v>44</v>
      </c>
      <c r="B50" s="45" t="s">
        <v>64</v>
      </c>
      <c r="C50" s="46">
        <v>15732</v>
      </c>
      <c r="D50" s="47">
        <v>13833</v>
      </c>
      <c r="E50" s="48">
        <f>D50/C50</f>
        <v>0.8792906178489702</v>
      </c>
      <c r="F50" s="49">
        <v>0</v>
      </c>
      <c r="G50" s="22">
        <f t="shared" si="0"/>
        <v>0</v>
      </c>
      <c r="H50" s="50">
        <v>1084</v>
      </c>
      <c r="I50" s="22">
        <f t="shared" si="1"/>
        <v>0.06890414441901856</v>
      </c>
      <c r="J50" s="51">
        <v>0</v>
      </c>
      <c r="K50" s="26">
        <f t="shared" si="2"/>
        <v>0</v>
      </c>
      <c r="L50" s="52">
        <f t="shared" si="3"/>
        <v>14917</v>
      </c>
      <c r="M50" s="28">
        <f t="shared" si="4"/>
        <v>0.9481947622679888</v>
      </c>
      <c r="N50" s="29"/>
    </row>
    <row r="51" spans="1:13" s="30" customFormat="1" ht="30" customHeight="1" thickBot="1" thickTop="1">
      <c r="A51" s="53"/>
      <c r="B51" s="54" t="s">
        <v>13</v>
      </c>
      <c r="C51" s="55">
        <f>SUM(C7:C50)</f>
        <v>2900321</v>
      </c>
      <c r="D51" s="56">
        <f>SUM(D7:D50)</f>
        <v>1843114</v>
      </c>
      <c r="E51" s="57">
        <f>D51/C51</f>
        <v>0.635486209974689</v>
      </c>
      <c r="F51" s="58">
        <f>SUM(F7:F50)</f>
        <v>155482</v>
      </c>
      <c r="G51" s="57">
        <f t="shared" si="0"/>
        <v>0.05360854884683454</v>
      </c>
      <c r="H51" s="58">
        <f>SUM(H7:H50)</f>
        <v>485774</v>
      </c>
      <c r="I51" s="57">
        <f t="shared" si="1"/>
        <v>0.16748973648089296</v>
      </c>
      <c r="J51" s="58">
        <f>SUM(J7:J50)</f>
        <v>8864</v>
      </c>
      <c r="K51" s="59">
        <f t="shared" si="2"/>
        <v>0.003056213432926907</v>
      </c>
      <c r="L51" s="60">
        <f t="shared" si="3"/>
        <v>2493234</v>
      </c>
      <c r="M51" s="61">
        <f>L51/C51</f>
        <v>0.8596407087353435</v>
      </c>
    </row>
    <row r="52" spans="1:13" s="30" customFormat="1" ht="12" customHeight="1">
      <c r="A52" s="62"/>
      <c r="B52" s="2"/>
      <c r="C52" s="1"/>
      <c r="D52" s="1"/>
      <c r="E52" s="3"/>
      <c r="F52" s="1"/>
      <c r="G52" s="3"/>
      <c r="H52" s="1"/>
      <c r="I52" s="3"/>
      <c r="J52" s="1"/>
      <c r="K52" s="3"/>
      <c r="L52" s="63"/>
      <c r="M52" s="64"/>
    </row>
    <row r="53" spans="1:13" s="30" customFormat="1" ht="1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2:13" ht="13.5">
      <c r="L55" s="66"/>
      <c r="M55" s="4"/>
    </row>
    <row r="56" ht="13.5">
      <c r="M56" s="4"/>
    </row>
    <row r="57" ht="13.5">
      <c r="M57" s="4"/>
    </row>
  </sheetData>
  <sheetProtection/>
  <mergeCells count="8">
    <mergeCell ref="A2:M2"/>
    <mergeCell ref="K3:M3"/>
    <mergeCell ref="A4:A6"/>
    <mergeCell ref="B4:B6"/>
    <mergeCell ref="D4:E4"/>
    <mergeCell ref="F4:G4"/>
    <mergeCell ref="H4:I4"/>
    <mergeCell ref="J4:K4"/>
  </mergeCells>
  <dataValidations count="1">
    <dataValidation allowBlank="1" showInputMessage="1" showErrorMessage="1" imeMode="off" sqref="F35:F50 D35:D50 C7"/>
  </dataValidations>
  <printOptions/>
  <pageMargins left="0.5118110236220472" right="0.3937007874015748" top="0.4724409448818898" bottom="0.5118110236220472" header="0.5118110236220472" footer="0.31496062992125984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H23030515</dc:creator>
  <cp:keywords/>
  <dc:description/>
  <cp:lastModifiedBy>企画部情報政策課</cp:lastModifiedBy>
  <cp:lastPrinted>2021-08-30T04:59:57Z</cp:lastPrinted>
  <dcterms:created xsi:type="dcterms:W3CDTF">2012-06-27T08:04:03Z</dcterms:created>
  <dcterms:modified xsi:type="dcterms:W3CDTF">2021-08-30T09:56:12Z</dcterms:modified>
  <cp:category/>
  <cp:version/>
  <cp:contentType/>
  <cp:contentStatus/>
</cp:coreProperties>
</file>