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資料①" sheetId="1" r:id="rId1"/>
  </sheets>
  <definedNames>
    <definedName name="_xlfn.IFERROR" hidden="1">#NAME?</definedName>
    <definedName name="_xlnm.Print_Area" localSheetId="0">'資料①'!$A$1:$M$51</definedName>
  </definedNames>
  <calcPr fullCalcOnLoad="1"/>
</workbook>
</file>

<file path=xl/sharedStrings.xml><?xml version="1.0" encoding="utf-8"?>
<sst xmlns="http://schemas.openxmlformats.org/spreadsheetml/2006/main" count="78" uniqueCount="71">
  <si>
    <t>　　</t>
  </si>
  <si>
    <t>市町村名</t>
  </si>
  <si>
    <t>処理人口</t>
  </si>
  <si>
    <t>普及率</t>
  </si>
  <si>
    <t>処理人口</t>
  </si>
  <si>
    <t>普及率</t>
  </si>
  <si>
    <t>（％）</t>
  </si>
  <si>
    <t>②(人)</t>
  </si>
  <si>
    <t>（％）</t>
  </si>
  <si>
    <t>③（人）</t>
  </si>
  <si>
    <t>（％）</t>
  </si>
  <si>
    <t>④（人）</t>
  </si>
  <si>
    <t>①～④(人)</t>
  </si>
  <si>
    <t>(％)</t>
  </si>
  <si>
    <t>県　計</t>
  </si>
  <si>
    <t>汚水処理人口</t>
  </si>
  <si>
    <t>合計</t>
  </si>
  <si>
    <t>行政人口</t>
  </si>
  <si>
    <t>合併処理浄化槽</t>
  </si>
  <si>
    <t>農(漁)業集落排水施設</t>
  </si>
  <si>
    <t>（人）</t>
  </si>
  <si>
    <t>①（人）</t>
  </si>
  <si>
    <t>茨城県　市町村別汚水処理人口普及率一覧表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</si>
  <si>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</si>
  <si>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</si>
  <si>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</si>
  <si>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</si>
  <si>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</si>
  <si>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</si>
  <si>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</si>
  <si>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</si>
  <si>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</si>
  <si>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</si>
  <si>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</si>
  <si>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</si>
  <si>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</si>
  <si>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</si>
  <si>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</si>
  <si>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</si>
  <si>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</si>
  <si>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</si>
  <si>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</si>
  <si>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</si>
  <si>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</si>
  <si>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</si>
  <si>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</si>
  <si>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</si>
  <si>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</si>
  <si>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</si>
  <si>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</si>
  <si>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</si>
  <si>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</si>
  <si>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</si>
  <si>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</si>
  <si>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</si>
  <si>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</si>
  <si>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</si>
  <si>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</si>
  <si>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</si>
  <si>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</si>
  <si>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</si>
  <si>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</si>
  <si>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</si>
  <si>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</si>
  <si>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</si>
  <si>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</si>
  <si>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</si>
  <si>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下　水　道</t>
  </si>
  <si>
    <t>ｺﾐｭﾆﾃｨﾌﾟﾗﾝﾄ</t>
  </si>
  <si>
    <t>資料①</t>
  </si>
  <si>
    <t>(令和元年度末)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</si>
</sst>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0%"/>
    <numFmt numFmtId="180" formatCode="0.0000%"/>
    <numFmt numFmtId="181" formatCode="#,##0_);[Red]\(#,##0\)"/>
    <numFmt numFmtId="182" formatCode="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4"/>
      <color indexed="8"/>
      <name val="Calibri"/>
      <family val="3"/>
    </font>
    <font>
      <b/>
      <sz val="14"/>
      <color indexed="8"/>
      <name val="Calibri"/>
      <family val="3"/>
    </font>
    <font>
      <b/>
      <sz val="14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 diagonalDown="1">
      <left style="medium"/>
      <right>
        <color indexed="63"/>
      </right>
      <top style="double"/>
      <bottom style="medium"/>
      <diagonal style="thin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Border="0" applyProtection="0">
      <alignment vertical="center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 applyProtection="1">
      <alignment horizontal="center" vertical="center" shrinkToFit="1"/>
      <protection/>
    </xf>
    <xf numFmtId="0" fontId="48" fillId="0" borderId="12" xfId="0" applyFont="1" applyFill="1" applyBorder="1" applyAlignment="1" applyProtection="1">
      <alignment horizontal="center" vertical="center" shrinkToFit="1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176" fontId="46" fillId="0" borderId="17" xfId="0" applyNumberFormat="1" applyFont="1" applyFill="1" applyBorder="1" applyAlignment="1" applyProtection="1">
      <alignment vertical="center"/>
      <protection/>
    </xf>
    <xf numFmtId="0" fontId="46" fillId="0" borderId="16" xfId="0" applyFont="1" applyFill="1" applyBorder="1" applyAlignment="1" applyProtection="1">
      <alignment horizontal="center" vertical="center" shrinkToFit="1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 applyProtection="1">
      <alignment vertical="center"/>
      <protection/>
    </xf>
    <xf numFmtId="0" fontId="49" fillId="0" borderId="19" xfId="0" applyFont="1" applyFill="1" applyBorder="1" applyAlignment="1" applyProtection="1">
      <alignment horizontal="center" vertical="center"/>
      <protection/>
    </xf>
    <xf numFmtId="176" fontId="46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6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 applyProtection="1">
      <alignment horizontal="center" vertical="center"/>
      <protection/>
    </xf>
    <xf numFmtId="0" fontId="47" fillId="0" borderId="25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center" vertical="center"/>
      <protection/>
    </xf>
    <xf numFmtId="0" fontId="46" fillId="0" borderId="29" xfId="0" applyFont="1" applyFill="1" applyBorder="1" applyAlignment="1">
      <alignment horizontal="center" vertical="center"/>
    </xf>
    <xf numFmtId="37" fontId="50" fillId="0" borderId="29" xfId="0" applyNumberFormat="1" applyFont="1" applyFill="1" applyBorder="1" applyAlignment="1">
      <alignment vertical="center"/>
    </xf>
    <xf numFmtId="37" fontId="50" fillId="0" borderId="17" xfId="0" applyNumberFormat="1" applyFont="1" applyFill="1" applyBorder="1" applyAlignment="1">
      <alignment vertical="center"/>
    </xf>
    <xf numFmtId="37" fontId="50" fillId="0" borderId="30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 applyProtection="1">
      <alignment vertical="center"/>
      <protection/>
    </xf>
    <xf numFmtId="37" fontId="49" fillId="0" borderId="32" xfId="0" applyNumberFormat="1" applyFont="1" applyFill="1" applyBorder="1" applyAlignment="1">
      <alignment vertical="center"/>
    </xf>
    <xf numFmtId="176" fontId="49" fillId="0" borderId="33" xfId="0" applyNumberFormat="1" applyFont="1" applyFill="1" applyBorder="1" applyAlignment="1">
      <alignment vertical="center"/>
    </xf>
    <xf numFmtId="38" fontId="49" fillId="0" borderId="32" xfId="49" applyFont="1" applyFill="1" applyBorder="1" applyAlignment="1">
      <alignment vertical="center"/>
    </xf>
    <xf numFmtId="0" fontId="46" fillId="0" borderId="34" xfId="0" applyFont="1" applyFill="1" applyBorder="1" applyAlignment="1">
      <alignment horizontal="center" vertical="center"/>
    </xf>
    <xf numFmtId="38" fontId="49" fillId="0" borderId="35" xfId="49" applyFont="1" applyFill="1" applyBorder="1" applyAlignment="1">
      <alignment vertical="center"/>
    </xf>
    <xf numFmtId="0" fontId="46" fillId="0" borderId="36" xfId="0" applyFont="1" applyFill="1" applyBorder="1" applyAlignment="1">
      <alignment horizontal="center" vertical="center"/>
    </xf>
    <xf numFmtId="37" fontId="46" fillId="0" borderId="37" xfId="0" applyNumberFormat="1" applyFont="1" applyFill="1" applyBorder="1" applyAlignment="1">
      <alignment vertical="center"/>
    </xf>
    <xf numFmtId="37" fontId="46" fillId="0" borderId="37" xfId="0" applyNumberFormat="1" applyFont="1" applyFill="1" applyBorder="1" applyAlignment="1" applyProtection="1">
      <alignment vertical="center"/>
      <protection/>
    </xf>
    <xf numFmtId="37" fontId="46" fillId="0" borderId="19" xfId="0" applyNumberFormat="1" applyFont="1" applyFill="1" applyBorder="1" applyAlignment="1" applyProtection="1">
      <alignment vertical="center"/>
      <protection/>
    </xf>
    <xf numFmtId="176" fontId="46" fillId="0" borderId="38" xfId="0" applyNumberFormat="1" applyFont="1" applyFill="1" applyBorder="1" applyAlignment="1" applyProtection="1">
      <alignment vertical="center"/>
      <protection/>
    </xf>
    <xf numFmtId="38" fontId="49" fillId="0" borderId="39" xfId="49" applyFont="1" applyFill="1" applyBorder="1" applyAlignment="1">
      <alignment vertical="center"/>
    </xf>
    <xf numFmtId="176" fontId="49" fillId="0" borderId="4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37" fontId="50" fillId="0" borderId="17" xfId="0" applyNumberFormat="1" applyFont="1" applyFill="1" applyBorder="1" applyAlignment="1">
      <alignment vertical="center"/>
    </xf>
    <xf numFmtId="38" fontId="46" fillId="0" borderId="0" xfId="0" applyNumberFormat="1" applyFont="1" applyFill="1" applyAlignment="1">
      <alignment vertical="center"/>
    </xf>
    <xf numFmtId="176" fontId="46" fillId="0" borderId="0" xfId="0" applyNumberFormat="1" applyFont="1" applyFill="1" applyAlignment="1">
      <alignment vertical="center"/>
    </xf>
    <xf numFmtId="0" fontId="47" fillId="0" borderId="41" xfId="0" applyFont="1" applyFill="1" applyBorder="1" applyAlignment="1" applyProtection="1">
      <alignment horizontal="center" vertical="center"/>
      <protection/>
    </xf>
    <xf numFmtId="0" fontId="47" fillId="0" borderId="4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shrinkToFit="1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6" fillId="0" borderId="41" xfId="0" applyFont="1" applyFill="1" applyBorder="1" applyAlignment="1">
      <alignment horizontal="center" vertical="center" shrinkToFit="1"/>
    </xf>
    <xf numFmtId="0" fontId="46" fillId="0" borderId="42" xfId="0" applyFont="1" applyFill="1" applyBorder="1" applyAlignment="1">
      <alignment horizontal="center" vertical="center" shrinkToFit="1"/>
    </xf>
    <xf numFmtId="0" fontId="46" fillId="0" borderId="4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tabSelected="1" view="pageBreakPreview" zoomScale="70" zoomScaleNormal="70" zoomScaleSheetLayoutView="70" zoomScalePageLayoutView="0" workbookViewId="0" topLeftCell="A13">
      <selection activeCell="D14" sqref="D14"/>
    </sheetView>
  </sheetViews>
  <sheetFormatPr defaultColWidth="9.00390625" defaultRowHeight="13.5"/>
  <cols>
    <col min="1" max="1" width="4.625" style="21" bestFit="1" customWidth="1"/>
    <col min="2" max="2" width="18.125" style="4" bestFit="1" customWidth="1"/>
    <col min="3" max="4" width="14.625" style="4" customWidth="1"/>
    <col min="5" max="5" width="9.625" style="4" customWidth="1"/>
    <col min="6" max="6" width="14.625" style="4" customWidth="1"/>
    <col min="7" max="7" width="9.625" style="4" customWidth="1"/>
    <col min="8" max="8" width="14.625" style="4" customWidth="1"/>
    <col min="9" max="9" width="9.625" style="4" customWidth="1"/>
    <col min="10" max="10" width="14.625" style="4" customWidth="1"/>
    <col min="11" max="11" width="9.625" style="4" customWidth="1"/>
    <col min="12" max="13" width="14.625" style="4" customWidth="1"/>
    <col min="14" max="16384" width="9.00390625" style="4" customWidth="1"/>
  </cols>
  <sheetData>
    <row r="1" ht="21">
      <c r="M1" s="22" t="s">
        <v>69</v>
      </c>
    </row>
    <row r="2" spans="1:13" ht="30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24" customFormat="1" ht="18" thickBot="1">
      <c r="A3" s="23"/>
      <c r="B3" s="7" t="s">
        <v>0</v>
      </c>
      <c r="C3" s="7"/>
      <c r="D3" s="7"/>
      <c r="E3" s="7"/>
      <c r="F3" s="7"/>
      <c r="G3" s="7"/>
      <c r="H3" s="7"/>
      <c r="I3" s="7"/>
      <c r="J3" s="7"/>
      <c r="K3" s="64" t="s">
        <v>70</v>
      </c>
      <c r="L3" s="64"/>
      <c r="M3" s="64"/>
    </row>
    <row r="4" spans="1:13" s="28" customFormat="1" ht="30" customHeight="1">
      <c r="A4" s="65"/>
      <c r="B4" s="68" t="s">
        <v>1</v>
      </c>
      <c r="C4" s="25"/>
      <c r="D4" s="61" t="s">
        <v>67</v>
      </c>
      <c r="E4" s="62"/>
      <c r="F4" s="71" t="s">
        <v>19</v>
      </c>
      <c r="G4" s="72"/>
      <c r="H4" s="73" t="s">
        <v>18</v>
      </c>
      <c r="I4" s="74"/>
      <c r="J4" s="71" t="s">
        <v>68</v>
      </c>
      <c r="K4" s="75"/>
      <c r="L4" s="26" t="s">
        <v>15</v>
      </c>
      <c r="M4" s="27" t="s">
        <v>15</v>
      </c>
    </row>
    <row r="5" spans="1:13" s="28" customFormat="1" ht="30" customHeight="1">
      <c r="A5" s="66"/>
      <c r="B5" s="69"/>
      <c r="C5" s="29" t="s">
        <v>17</v>
      </c>
      <c r="D5" s="30" t="s">
        <v>2</v>
      </c>
      <c r="E5" s="8" t="s">
        <v>3</v>
      </c>
      <c r="F5" s="8" t="s">
        <v>2</v>
      </c>
      <c r="G5" s="8" t="s">
        <v>3</v>
      </c>
      <c r="H5" s="8" t="s">
        <v>4</v>
      </c>
      <c r="I5" s="8" t="s">
        <v>3</v>
      </c>
      <c r="J5" s="8" t="s">
        <v>2</v>
      </c>
      <c r="K5" s="31" t="s">
        <v>5</v>
      </c>
      <c r="L5" s="9" t="s">
        <v>16</v>
      </c>
      <c r="M5" s="10" t="s">
        <v>5</v>
      </c>
    </row>
    <row r="6" spans="1:13" s="28" customFormat="1" ht="30" customHeight="1">
      <c r="A6" s="67"/>
      <c r="B6" s="70"/>
      <c r="C6" s="32" t="s">
        <v>20</v>
      </c>
      <c r="D6" s="33" t="s">
        <v>21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34" t="s">
        <v>10</v>
      </c>
      <c r="L6" s="12" t="s">
        <v>12</v>
      </c>
      <c r="M6" s="13" t="s">
        <v>13</v>
      </c>
    </row>
    <row r="7" spans="1:17" s="24" customFormat="1" ht="30" customHeight="1">
      <c r="A7" s="35">
        <v>1</v>
      </c>
      <c r="B7" s="14" t="s">
        <v>23</v>
      </c>
      <c r="C7" s="36">
        <v>271164</v>
      </c>
      <c r="D7" s="37">
        <v>214768</v>
      </c>
      <c r="E7" s="15">
        <f>D7/C7</f>
        <v>0.7920225398651738</v>
      </c>
      <c r="F7" s="38">
        <v>9948</v>
      </c>
      <c r="G7" s="15">
        <f aca="true" t="shared" si="0" ref="G7:G50">F7/C7</f>
        <v>0.03668628579014913</v>
      </c>
      <c r="H7" s="58">
        <v>24208</v>
      </c>
      <c r="I7" s="15">
        <f aca="true" t="shared" si="1" ref="I7:I50">H7/C7</f>
        <v>0.08927438745556195</v>
      </c>
      <c r="J7" s="38">
        <v>0</v>
      </c>
      <c r="K7" s="39">
        <f aca="true" t="shared" si="2" ref="K7:K50">J7/C7</f>
        <v>0</v>
      </c>
      <c r="L7" s="40">
        <f aca="true" t="shared" si="3" ref="L7:L50">D7+F7+H7+J7</f>
        <v>248924</v>
      </c>
      <c r="M7" s="41">
        <f aca="true" t="shared" si="4" ref="M7:M50">L7/C7</f>
        <v>0.9179832131108849</v>
      </c>
      <c r="N7" s="7"/>
      <c r="P7" s="59"/>
      <c r="Q7" s="60"/>
    </row>
    <row r="8" spans="1:17" s="24" customFormat="1" ht="30" customHeight="1">
      <c r="A8" s="35">
        <v>2</v>
      </c>
      <c r="B8" s="14" t="s">
        <v>24</v>
      </c>
      <c r="C8" s="36">
        <v>176773</v>
      </c>
      <c r="D8" s="37">
        <v>173605</v>
      </c>
      <c r="E8" s="15">
        <f>D8/C8</f>
        <v>0.9820787111153852</v>
      </c>
      <c r="F8" s="38">
        <v>0</v>
      </c>
      <c r="G8" s="15">
        <f t="shared" si="0"/>
        <v>0</v>
      </c>
      <c r="H8" s="58">
        <v>2002</v>
      </c>
      <c r="I8" s="15">
        <f t="shared" si="1"/>
        <v>0.011325258947916254</v>
      </c>
      <c r="J8" s="38">
        <v>0</v>
      </c>
      <c r="K8" s="39">
        <f t="shared" si="2"/>
        <v>0</v>
      </c>
      <c r="L8" s="42">
        <f t="shared" si="3"/>
        <v>175607</v>
      </c>
      <c r="M8" s="41">
        <f t="shared" si="4"/>
        <v>0.9934039700633015</v>
      </c>
      <c r="N8" s="7"/>
      <c r="P8" s="59"/>
      <c r="Q8" s="60"/>
    </row>
    <row r="9" spans="1:17" s="24" customFormat="1" ht="30" customHeight="1">
      <c r="A9" s="35">
        <v>3</v>
      </c>
      <c r="B9" s="14" t="s">
        <v>25</v>
      </c>
      <c r="C9" s="36">
        <v>141655</v>
      </c>
      <c r="D9" s="37">
        <v>124801</v>
      </c>
      <c r="E9" s="15">
        <f aca="true" t="shared" si="5" ref="E9:E49">D9/C9</f>
        <v>0.8810207899474074</v>
      </c>
      <c r="F9" s="38">
        <v>3770</v>
      </c>
      <c r="G9" s="15">
        <f t="shared" si="0"/>
        <v>0.026613956443471816</v>
      </c>
      <c r="H9" s="58">
        <v>7876</v>
      </c>
      <c r="I9" s="15">
        <f t="shared" si="1"/>
        <v>0.05559987293071194</v>
      </c>
      <c r="J9" s="38">
        <v>0</v>
      </c>
      <c r="K9" s="39">
        <f t="shared" si="2"/>
        <v>0</v>
      </c>
      <c r="L9" s="42">
        <f t="shared" si="3"/>
        <v>136447</v>
      </c>
      <c r="M9" s="41">
        <f t="shared" si="4"/>
        <v>0.9632346193215912</v>
      </c>
      <c r="N9" s="7"/>
      <c r="P9" s="59"/>
      <c r="Q9" s="60"/>
    </row>
    <row r="10" spans="1:17" s="24" customFormat="1" ht="30" customHeight="1">
      <c r="A10" s="35">
        <v>4</v>
      </c>
      <c r="B10" s="14" t="s">
        <v>26</v>
      </c>
      <c r="C10" s="36">
        <v>142618</v>
      </c>
      <c r="D10" s="37">
        <v>85436</v>
      </c>
      <c r="E10" s="15">
        <f t="shared" si="5"/>
        <v>0.5990548177649385</v>
      </c>
      <c r="F10" s="38">
        <v>11786</v>
      </c>
      <c r="G10" s="15">
        <f t="shared" si="0"/>
        <v>0.08264033992904121</v>
      </c>
      <c r="H10" s="58">
        <v>19170</v>
      </c>
      <c r="I10" s="15">
        <f t="shared" si="1"/>
        <v>0.1344150107279586</v>
      </c>
      <c r="J10" s="38">
        <v>0</v>
      </c>
      <c r="K10" s="39">
        <f t="shared" si="2"/>
        <v>0</v>
      </c>
      <c r="L10" s="42">
        <f t="shared" si="3"/>
        <v>116392</v>
      </c>
      <c r="M10" s="41">
        <f t="shared" si="4"/>
        <v>0.8161101684219383</v>
      </c>
      <c r="N10" s="7"/>
      <c r="P10" s="59"/>
      <c r="Q10" s="60"/>
    </row>
    <row r="11" spans="1:17" s="24" customFormat="1" ht="30" customHeight="1">
      <c r="A11" s="35">
        <v>5</v>
      </c>
      <c r="B11" s="14" t="s">
        <v>27</v>
      </c>
      <c r="C11" s="36">
        <v>74286</v>
      </c>
      <c r="D11" s="37">
        <v>42202</v>
      </c>
      <c r="E11" s="15">
        <f t="shared" si="5"/>
        <v>0.5681016611474571</v>
      </c>
      <c r="F11" s="38">
        <v>4995</v>
      </c>
      <c r="G11" s="15">
        <f t="shared" si="0"/>
        <v>0.06724012599951538</v>
      </c>
      <c r="H11" s="58">
        <v>18548</v>
      </c>
      <c r="I11" s="15">
        <f t="shared" si="1"/>
        <v>0.24968365506286513</v>
      </c>
      <c r="J11" s="38">
        <v>0</v>
      </c>
      <c r="K11" s="39">
        <f t="shared" si="2"/>
        <v>0</v>
      </c>
      <c r="L11" s="42">
        <f t="shared" si="3"/>
        <v>65745</v>
      </c>
      <c r="M11" s="41">
        <f t="shared" si="4"/>
        <v>0.8850254422098377</v>
      </c>
      <c r="N11" s="7"/>
      <c r="P11" s="59"/>
      <c r="Q11" s="60"/>
    </row>
    <row r="12" spans="1:17" s="24" customFormat="1" ht="30" customHeight="1">
      <c r="A12" s="35">
        <v>6</v>
      </c>
      <c r="B12" s="14" t="s">
        <v>28</v>
      </c>
      <c r="C12" s="36">
        <v>51580</v>
      </c>
      <c r="D12" s="37">
        <v>28484</v>
      </c>
      <c r="E12" s="15">
        <f t="shared" si="5"/>
        <v>0.552229546335789</v>
      </c>
      <c r="F12" s="38">
        <v>2673</v>
      </c>
      <c r="G12" s="15">
        <f t="shared" si="0"/>
        <v>0.05182241178751454</v>
      </c>
      <c r="H12" s="58">
        <v>10132</v>
      </c>
      <c r="I12" s="15">
        <f t="shared" si="1"/>
        <v>0.1964327258627375</v>
      </c>
      <c r="J12" s="38">
        <v>463</v>
      </c>
      <c r="K12" s="39">
        <f t="shared" si="2"/>
        <v>0.008976347421481195</v>
      </c>
      <c r="L12" s="42">
        <f t="shared" si="3"/>
        <v>41752</v>
      </c>
      <c r="M12" s="41">
        <f t="shared" si="4"/>
        <v>0.8094610314075223</v>
      </c>
      <c r="N12" s="7"/>
      <c r="P12" s="59"/>
      <c r="Q12" s="60"/>
    </row>
    <row r="13" spans="1:17" s="24" customFormat="1" ht="30" customHeight="1">
      <c r="A13" s="35">
        <v>7</v>
      </c>
      <c r="B13" s="14" t="s">
        <v>29</v>
      </c>
      <c r="C13" s="36">
        <v>76988</v>
      </c>
      <c r="D13" s="37">
        <v>64592</v>
      </c>
      <c r="E13" s="15">
        <f t="shared" si="5"/>
        <v>0.8389878942172806</v>
      </c>
      <c r="F13" s="38">
        <v>420</v>
      </c>
      <c r="G13" s="15">
        <f t="shared" si="0"/>
        <v>0.005455395646074713</v>
      </c>
      <c r="H13" s="58">
        <v>6621</v>
      </c>
      <c r="I13" s="15">
        <f t="shared" si="1"/>
        <v>0.08600041564919209</v>
      </c>
      <c r="J13" s="38">
        <v>0</v>
      </c>
      <c r="K13" s="39">
        <f t="shared" si="2"/>
        <v>0</v>
      </c>
      <c r="L13" s="42">
        <f t="shared" si="3"/>
        <v>71633</v>
      </c>
      <c r="M13" s="41">
        <f t="shared" si="4"/>
        <v>0.9304437055125474</v>
      </c>
      <c r="N13" s="7"/>
      <c r="P13" s="59"/>
      <c r="Q13" s="60"/>
    </row>
    <row r="14" spans="1:17" s="24" customFormat="1" ht="30" customHeight="1">
      <c r="A14" s="35">
        <v>8</v>
      </c>
      <c r="B14" s="14" t="s">
        <v>30</v>
      </c>
      <c r="C14" s="36">
        <v>43201</v>
      </c>
      <c r="D14" s="37">
        <v>13737</v>
      </c>
      <c r="E14" s="15">
        <f t="shared" si="5"/>
        <v>0.3179787504918868</v>
      </c>
      <c r="F14" s="38">
        <v>0</v>
      </c>
      <c r="G14" s="15">
        <f t="shared" si="0"/>
        <v>0</v>
      </c>
      <c r="H14" s="58">
        <v>14591</v>
      </c>
      <c r="I14" s="15">
        <f t="shared" si="1"/>
        <v>0.3377468114164024</v>
      </c>
      <c r="J14" s="38">
        <v>0</v>
      </c>
      <c r="K14" s="39">
        <f t="shared" si="2"/>
        <v>0</v>
      </c>
      <c r="L14" s="42">
        <f t="shared" si="3"/>
        <v>28328</v>
      </c>
      <c r="M14" s="41">
        <f t="shared" si="4"/>
        <v>0.6557255619082891</v>
      </c>
      <c r="N14" s="7"/>
      <c r="P14" s="59"/>
      <c r="Q14" s="60"/>
    </row>
    <row r="15" spans="1:17" s="24" customFormat="1" ht="30" customHeight="1">
      <c r="A15" s="35">
        <v>9</v>
      </c>
      <c r="B15" s="14" t="s">
        <v>31</v>
      </c>
      <c r="C15" s="36">
        <v>62938</v>
      </c>
      <c r="D15" s="37">
        <v>18038</v>
      </c>
      <c r="E15" s="15">
        <f t="shared" si="5"/>
        <v>0.2865995106295084</v>
      </c>
      <c r="F15" s="38">
        <v>4247</v>
      </c>
      <c r="G15" s="15">
        <f t="shared" si="0"/>
        <v>0.06747910642219326</v>
      </c>
      <c r="H15" s="58">
        <v>27617</v>
      </c>
      <c r="I15" s="15">
        <f t="shared" si="1"/>
        <v>0.43879691124598813</v>
      </c>
      <c r="J15" s="38">
        <v>0</v>
      </c>
      <c r="K15" s="39">
        <f t="shared" si="2"/>
        <v>0</v>
      </c>
      <c r="L15" s="42">
        <f t="shared" si="3"/>
        <v>49902</v>
      </c>
      <c r="M15" s="41">
        <f t="shared" si="4"/>
        <v>0.7928755282976898</v>
      </c>
      <c r="N15" s="7"/>
      <c r="P15" s="59"/>
      <c r="Q15" s="60"/>
    </row>
    <row r="16" spans="1:17" s="24" customFormat="1" ht="30" customHeight="1">
      <c r="A16" s="35">
        <v>10</v>
      </c>
      <c r="B16" s="14" t="s">
        <v>32</v>
      </c>
      <c r="C16" s="36">
        <v>50831</v>
      </c>
      <c r="D16" s="37">
        <v>21744</v>
      </c>
      <c r="E16" s="15">
        <f t="shared" si="5"/>
        <v>0.4277704550372804</v>
      </c>
      <c r="F16" s="38">
        <v>5514</v>
      </c>
      <c r="G16" s="15">
        <f t="shared" si="0"/>
        <v>0.10847711042474081</v>
      </c>
      <c r="H16" s="58">
        <v>15042</v>
      </c>
      <c r="I16" s="15">
        <f t="shared" si="1"/>
        <v>0.2959217800161319</v>
      </c>
      <c r="J16" s="38">
        <v>206</v>
      </c>
      <c r="K16" s="39">
        <f t="shared" si="2"/>
        <v>0.0040526450394444335</v>
      </c>
      <c r="L16" s="42">
        <f t="shared" si="3"/>
        <v>42506</v>
      </c>
      <c r="M16" s="41">
        <f t="shared" si="4"/>
        <v>0.8362219905175975</v>
      </c>
      <c r="N16" s="7"/>
      <c r="P16" s="59"/>
      <c r="Q16" s="60"/>
    </row>
    <row r="17" spans="1:17" s="24" customFormat="1" ht="30" customHeight="1">
      <c r="A17" s="35">
        <v>11</v>
      </c>
      <c r="B17" s="14" t="s">
        <v>33</v>
      </c>
      <c r="C17" s="36">
        <v>28128</v>
      </c>
      <c r="D17" s="37">
        <v>25653</v>
      </c>
      <c r="E17" s="15">
        <f t="shared" si="5"/>
        <v>0.912009385665529</v>
      </c>
      <c r="F17" s="38">
        <v>0</v>
      </c>
      <c r="G17" s="15">
        <f t="shared" si="0"/>
        <v>0</v>
      </c>
      <c r="H17" s="58">
        <v>674</v>
      </c>
      <c r="I17" s="15">
        <f t="shared" si="1"/>
        <v>0.02396188850967008</v>
      </c>
      <c r="J17" s="38">
        <v>0</v>
      </c>
      <c r="K17" s="39">
        <f t="shared" si="2"/>
        <v>0</v>
      </c>
      <c r="L17" s="42">
        <f t="shared" si="3"/>
        <v>26327</v>
      </c>
      <c r="M17" s="41">
        <f t="shared" si="4"/>
        <v>0.9359712741751991</v>
      </c>
      <c r="N17" s="7"/>
      <c r="P17" s="59"/>
      <c r="Q17" s="60"/>
    </row>
    <row r="18" spans="1:17" s="24" customFormat="1" ht="30" customHeight="1">
      <c r="A18" s="35">
        <v>12</v>
      </c>
      <c r="B18" s="14" t="s">
        <v>34</v>
      </c>
      <c r="C18" s="36">
        <v>43085</v>
      </c>
      <c r="D18" s="37">
        <v>4205</v>
      </c>
      <c r="E18" s="15">
        <f t="shared" si="5"/>
        <v>0.09759777184635024</v>
      </c>
      <c r="F18" s="38">
        <v>903</v>
      </c>
      <c r="G18" s="15">
        <f t="shared" si="0"/>
        <v>0.020958570268074735</v>
      </c>
      <c r="H18" s="58">
        <v>22599</v>
      </c>
      <c r="I18" s="15">
        <f t="shared" si="1"/>
        <v>0.5245212951143089</v>
      </c>
      <c r="J18" s="38">
        <v>0</v>
      </c>
      <c r="K18" s="39">
        <f t="shared" si="2"/>
        <v>0</v>
      </c>
      <c r="L18" s="42">
        <f t="shared" si="3"/>
        <v>27707</v>
      </c>
      <c r="M18" s="41">
        <f t="shared" si="4"/>
        <v>0.6430776372287339</v>
      </c>
      <c r="N18" s="7"/>
      <c r="P18" s="59"/>
      <c r="Q18" s="60"/>
    </row>
    <row r="19" spans="1:17" s="24" customFormat="1" ht="30" customHeight="1">
      <c r="A19" s="35">
        <v>13</v>
      </c>
      <c r="B19" s="14" t="s">
        <v>35</v>
      </c>
      <c r="C19" s="36">
        <v>75316</v>
      </c>
      <c r="D19" s="37">
        <v>34871</v>
      </c>
      <c r="E19" s="15">
        <f t="shared" si="5"/>
        <v>0.4629959105634925</v>
      </c>
      <c r="F19" s="38">
        <v>6549</v>
      </c>
      <c r="G19" s="15">
        <f t="shared" si="0"/>
        <v>0.08695363534972649</v>
      </c>
      <c r="H19" s="58">
        <v>15735</v>
      </c>
      <c r="I19" s="15">
        <f t="shared" si="1"/>
        <v>0.20891975144723565</v>
      </c>
      <c r="J19" s="38">
        <v>0</v>
      </c>
      <c r="K19" s="39">
        <f t="shared" si="2"/>
        <v>0</v>
      </c>
      <c r="L19" s="42">
        <f t="shared" si="3"/>
        <v>57155</v>
      </c>
      <c r="M19" s="41">
        <f t="shared" si="4"/>
        <v>0.7588692973604546</v>
      </c>
      <c r="N19" s="7"/>
      <c r="P19" s="59"/>
      <c r="Q19" s="60"/>
    </row>
    <row r="20" spans="1:17" s="24" customFormat="1" ht="30" customHeight="1">
      <c r="A20" s="35">
        <v>14</v>
      </c>
      <c r="B20" s="14" t="s">
        <v>36</v>
      </c>
      <c r="C20" s="36">
        <v>106821</v>
      </c>
      <c r="D20" s="37">
        <v>80554</v>
      </c>
      <c r="E20" s="15">
        <f t="shared" si="5"/>
        <v>0.7541026577171156</v>
      </c>
      <c r="F20" s="38">
        <v>99</v>
      </c>
      <c r="G20" s="15">
        <f t="shared" si="0"/>
        <v>0.0009267840593141798</v>
      </c>
      <c r="H20" s="58">
        <v>13855</v>
      </c>
      <c r="I20" s="15">
        <f t="shared" si="1"/>
        <v>0.12970296102826223</v>
      </c>
      <c r="J20" s="38">
        <v>0</v>
      </c>
      <c r="K20" s="39">
        <f t="shared" si="2"/>
        <v>0</v>
      </c>
      <c r="L20" s="42">
        <f t="shared" si="3"/>
        <v>94508</v>
      </c>
      <c r="M20" s="41">
        <f t="shared" si="4"/>
        <v>0.884732402804692</v>
      </c>
      <c r="N20" s="7"/>
      <c r="P20" s="59"/>
      <c r="Q20" s="60"/>
    </row>
    <row r="21" spans="1:17" s="24" customFormat="1" ht="30" customHeight="1">
      <c r="A21" s="35">
        <v>15</v>
      </c>
      <c r="B21" s="14" t="s">
        <v>37</v>
      </c>
      <c r="C21" s="36">
        <v>84852</v>
      </c>
      <c r="D21" s="37">
        <v>74554</v>
      </c>
      <c r="E21" s="15">
        <f t="shared" si="5"/>
        <v>0.878635742233536</v>
      </c>
      <c r="F21" s="38">
        <v>0</v>
      </c>
      <c r="G21" s="15">
        <f t="shared" si="0"/>
        <v>0</v>
      </c>
      <c r="H21" s="58">
        <v>5267</v>
      </c>
      <c r="I21" s="15">
        <f t="shared" si="1"/>
        <v>0.062072785556026966</v>
      </c>
      <c r="J21" s="38">
        <v>0</v>
      </c>
      <c r="K21" s="39">
        <f t="shared" si="2"/>
        <v>0</v>
      </c>
      <c r="L21" s="42">
        <f t="shared" si="3"/>
        <v>79821</v>
      </c>
      <c r="M21" s="41">
        <f t="shared" si="4"/>
        <v>0.940708527789563</v>
      </c>
      <c r="N21" s="7"/>
      <c r="P21" s="59"/>
      <c r="Q21" s="60"/>
    </row>
    <row r="22" spans="1:17" s="24" customFormat="1" ht="30" customHeight="1">
      <c r="A22" s="35">
        <v>16</v>
      </c>
      <c r="B22" s="14" t="s">
        <v>38</v>
      </c>
      <c r="C22" s="36">
        <v>238014</v>
      </c>
      <c r="D22" s="37">
        <v>202449</v>
      </c>
      <c r="E22" s="15">
        <f t="shared" si="5"/>
        <v>0.8505760165368423</v>
      </c>
      <c r="F22" s="38">
        <v>0</v>
      </c>
      <c r="G22" s="15">
        <f t="shared" si="0"/>
        <v>0</v>
      </c>
      <c r="H22" s="58">
        <v>18192</v>
      </c>
      <c r="I22" s="15">
        <f t="shared" si="1"/>
        <v>0.0764324787617535</v>
      </c>
      <c r="J22" s="38">
        <v>0</v>
      </c>
      <c r="K22" s="39">
        <f t="shared" si="2"/>
        <v>0</v>
      </c>
      <c r="L22" s="42">
        <f t="shared" si="3"/>
        <v>220641</v>
      </c>
      <c r="M22" s="41">
        <f t="shared" si="4"/>
        <v>0.9270084952985959</v>
      </c>
      <c r="N22" s="7"/>
      <c r="P22" s="59"/>
      <c r="Q22" s="60"/>
    </row>
    <row r="23" spans="1:17" s="24" customFormat="1" ht="30" customHeight="1">
      <c r="A23" s="35">
        <v>17</v>
      </c>
      <c r="B23" s="14" t="s">
        <v>39</v>
      </c>
      <c r="C23" s="36">
        <v>158225</v>
      </c>
      <c r="D23" s="37">
        <v>101914</v>
      </c>
      <c r="E23" s="15">
        <f t="shared" si="5"/>
        <v>0.644108073945331</v>
      </c>
      <c r="F23" s="38">
        <v>805</v>
      </c>
      <c r="G23" s="15">
        <f t="shared" si="0"/>
        <v>0.005087691578448412</v>
      </c>
      <c r="H23" s="58">
        <v>39092</v>
      </c>
      <c r="I23" s="15">
        <f t="shared" si="1"/>
        <v>0.24706588718596934</v>
      </c>
      <c r="J23" s="38">
        <v>0</v>
      </c>
      <c r="K23" s="39">
        <f t="shared" si="2"/>
        <v>0</v>
      </c>
      <c r="L23" s="42">
        <f t="shared" si="3"/>
        <v>141811</v>
      </c>
      <c r="M23" s="41">
        <f t="shared" si="4"/>
        <v>0.8962616527097488</v>
      </c>
      <c r="N23" s="7"/>
      <c r="P23" s="59"/>
      <c r="Q23" s="60"/>
    </row>
    <row r="24" spans="1:17" s="24" customFormat="1" ht="30" customHeight="1">
      <c r="A24" s="35">
        <v>18</v>
      </c>
      <c r="B24" s="14" t="s">
        <v>40</v>
      </c>
      <c r="C24" s="36">
        <v>67447</v>
      </c>
      <c r="D24" s="37">
        <v>33780</v>
      </c>
      <c r="E24" s="15">
        <f t="shared" si="5"/>
        <v>0.50083769478257</v>
      </c>
      <c r="F24" s="38">
        <v>1904</v>
      </c>
      <c r="G24" s="15">
        <f t="shared" si="0"/>
        <v>0.02822957284979317</v>
      </c>
      <c r="H24" s="58">
        <v>25170</v>
      </c>
      <c r="I24" s="15">
        <f t="shared" si="1"/>
        <v>0.3731819057926965</v>
      </c>
      <c r="J24" s="38">
        <v>0</v>
      </c>
      <c r="K24" s="39">
        <f t="shared" si="2"/>
        <v>0</v>
      </c>
      <c r="L24" s="42">
        <f t="shared" si="3"/>
        <v>60854</v>
      </c>
      <c r="M24" s="41">
        <f t="shared" si="4"/>
        <v>0.9022491734250597</v>
      </c>
      <c r="N24" s="7"/>
      <c r="P24" s="59"/>
      <c r="Q24" s="60"/>
    </row>
    <row r="25" spans="1:17" s="24" customFormat="1" ht="30" customHeight="1">
      <c r="A25" s="35">
        <v>19</v>
      </c>
      <c r="B25" s="14" t="s">
        <v>41</v>
      </c>
      <c r="C25" s="36">
        <v>27815</v>
      </c>
      <c r="D25" s="37">
        <v>20391</v>
      </c>
      <c r="E25" s="15">
        <f t="shared" si="5"/>
        <v>0.733093654502966</v>
      </c>
      <c r="F25" s="38">
        <v>797</v>
      </c>
      <c r="G25" s="15">
        <f t="shared" si="0"/>
        <v>0.02865360417041165</v>
      </c>
      <c r="H25" s="58">
        <v>2897</v>
      </c>
      <c r="I25" s="15">
        <f t="shared" si="1"/>
        <v>0.1041524357361136</v>
      </c>
      <c r="J25" s="38">
        <v>0</v>
      </c>
      <c r="K25" s="39">
        <f t="shared" si="2"/>
        <v>0</v>
      </c>
      <c r="L25" s="42">
        <f t="shared" si="3"/>
        <v>24085</v>
      </c>
      <c r="M25" s="41">
        <f t="shared" si="4"/>
        <v>0.8658996944094913</v>
      </c>
      <c r="N25" s="7"/>
      <c r="P25" s="59"/>
      <c r="Q25" s="60"/>
    </row>
    <row r="26" spans="1:17" s="24" customFormat="1" ht="30" customHeight="1">
      <c r="A26" s="35">
        <v>20</v>
      </c>
      <c r="B26" s="14" t="s">
        <v>42</v>
      </c>
      <c r="C26" s="36">
        <v>68828</v>
      </c>
      <c r="D26" s="37">
        <v>68232</v>
      </c>
      <c r="E26" s="15">
        <f t="shared" si="5"/>
        <v>0.9913407334224443</v>
      </c>
      <c r="F26" s="38">
        <v>596</v>
      </c>
      <c r="G26" s="15">
        <f t="shared" si="0"/>
        <v>0.008659266577555646</v>
      </c>
      <c r="H26" s="58">
        <v>0</v>
      </c>
      <c r="I26" s="15">
        <f t="shared" si="1"/>
        <v>0</v>
      </c>
      <c r="J26" s="38">
        <v>0</v>
      </c>
      <c r="K26" s="39">
        <f t="shared" si="2"/>
        <v>0</v>
      </c>
      <c r="L26" s="42">
        <f t="shared" si="3"/>
        <v>68828</v>
      </c>
      <c r="M26" s="41">
        <f t="shared" si="4"/>
        <v>1</v>
      </c>
      <c r="N26" s="7"/>
      <c r="P26" s="59"/>
      <c r="Q26" s="60"/>
    </row>
    <row r="27" spans="1:17" s="24" customFormat="1" ht="30" customHeight="1">
      <c r="A27" s="35">
        <v>21</v>
      </c>
      <c r="B27" s="14" t="s">
        <v>43</v>
      </c>
      <c r="C27" s="36">
        <v>41122</v>
      </c>
      <c r="D27" s="37">
        <v>11239</v>
      </c>
      <c r="E27" s="15">
        <f t="shared" si="5"/>
        <v>0.27330869121151696</v>
      </c>
      <c r="F27" s="38">
        <v>7275</v>
      </c>
      <c r="G27" s="15">
        <f t="shared" si="0"/>
        <v>0.17691260152716307</v>
      </c>
      <c r="H27" s="58">
        <v>12165</v>
      </c>
      <c r="I27" s="15">
        <f t="shared" si="1"/>
        <v>0.29582705121346237</v>
      </c>
      <c r="J27" s="38">
        <v>0</v>
      </c>
      <c r="K27" s="39">
        <f t="shared" si="2"/>
        <v>0</v>
      </c>
      <c r="L27" s="42">
        <f t="shared" si="3"/>
        <v>30679</v>
      </c>
      <c r="M27" s="41">
        <f t="shared" si="4"/>
        <v>0.7460483439521424</v>
      </c>
      <c r="N27" s="7"/>
      <c r="P27" s="59"/>
      <c r="Q27" s="60"/>
    </row>
    <row r="28" spans="1:17" s="24" customFormat="1" ht="30" customHeight="1">
      <c r="A28" s="35">
        <v>22</v>
      </c>
      <c r="B28" s="14" t="s">
        <v>44</v>
      </c>
      <c r="C28" s="36">
        <v>54523</v>
      </c>
      <c r="D28" s="37">
        <v>29538</v>
      </c>
      <c r="E28" s="15">
        <f t="shared" si="5"/>
        <v>0.5417530216605836</v>
      </c>
      <c r="F28" s="38">
        <v>6740</v>
      </c>
      <c r="G28" s="15">
        <f t="shared" si="0"/>
        <v>0.12361755589384296</v>
      </c>
      <c r="H28" s="58">
        <v>9129</v>
      </c>
      <c r="I28" s="15">
        <f t="shared" si="1"/>
        <v>0.16743392696660125</v>
      </c>
      <c r="J28" s="38">
        <v>0</v>
      </c>
      <c r="K28" s="39">
        <f t="shared" si="2"/>
        <v>0</v>
      </c>
      <c r="L28" s="42">
        <f t="shared" si="3"/>
        <v>45407</v>
      </c>
      <c r="M28" s="41">
        <f t="shared" si="4"/>
        <v>0.8328045045210278</v>
      </c>
      <c r="N28" s="7"/>
      <c r="P28" s="59"/>
      <c r="Q28" s="60"/>
    </row>
    <row r="29" spans="1:17" s="24" customFormat="1" ht="30" customHeight="1">
      <c r="A29" s="35">
        <v>23</v>
      </c>
      <c r="B29" s="14" t="s">
        <v>45</v>
      </c>
      <c r="C29" s="36">
        <v>103750</v>
      </c>
      <c r="D29" s="37">
        <v>34774</v>
      </c>
      <c r="E29" s="15">
        <f t="shared" si="5"/>
        <v>0.3351710843373494</v>
      </c>
      <c r="F29" s="38">
        <v>16544</v>
      </c>
      <c r="G29" s="15">
        <f t="shared" si="0"/>
        <v>0.15946024096385542</v>
      </c>
      <c r="H29" s="58">
        <v>21485</v>
      </c>
      <c r="I29" s="15">
        <f t="shared" si="1"/>
        <v>0.2070843373493976</v>
      </c>
      <c r="J29" s="38">
        <v>6053</v>
      </c>
      <c r="K29" s="39">
        <f t="shared" si="2"/>
        <v>0.0583421686746988</v>
      </c>
      <c r="L29" s="42">
        <f t="shared" si="3"/>
        <v>78856</v>
      </c>
      <c r="M29" s="41">
        <f t="shared" si="4"/>
        <v>0.7600578313253012</v>
      </c>
      <c r="N29" s="7"/>
      <c r="P29" s="59"/>
      <c r="Q29" s="60"/>
    </row>
    <row r="30" spans="1:17" s="24" customFormat="1" ht="30" customHeight="1">
      <c r="A30" s="35">
        <v>24</v>
      </c>
      <c r="B30" s="14" t="s">
        <v>46</v>
      </c>
      <c r="C30" s="36">
        <v>53748</v>
      </c>
      <c r="D30" s="37">
        <v>19950</v>
      </c>
      <c r="E30" s="15">
        <f t="shared" si="5"/>
        <v>0.37117660192007146</v>
      </c>
      <c r="F30" s="38">
        <v>5970</v>
      </c>
      <c r="G30" s="15">
        <f t="shared" si="0"/>
        <v>0.11107390042420183</v>
      </c>
      <c r="H30" s="58">
        <v>13968</v>
      </c>
      <c r="I30" s="15">
        <f t="shared" si="1"/>
        <v>0.25987943737441394</v>
      </c>
      <c r="J30" s="38">
        <v>0</v>
      </c>
      <c r="K30" s="39">
        <f t="shared" si="2"/>
        <v>0</v>
      </c>
      <c r="L30" s="42">
        <f t="shared" si="3"/>
        <v>39888</v>
      </c>
      <c r="M30" s="41">
        <f t="shared" si="4"/>
        <v>0.7421299397186872</v>
      </c>
      <c r="N30" s="7"/>
      <c r="P30" s="59"/>
      <c r="Q30" s="60"/>
    </row>
    <row r="31" spans="1:17" s="24" customFormat="1" ht="30" customHeight="1">
      <c r="A31" s="35">
        <v>25</v>
      </c>
      <c r="B31" s="14" t="s">
        <v>47</v>
      </c>
      <c r="C31" s="36">
        <v>40303</v>
      </c>
      <c r="D31" s="37">
        <v>18717</v>
      </c>
      <c r="E31" s="15">
        <f>D31/C31</f>
        <v>0.464407116095576</v>
      </c>
      <c r="F31" s="38">
        <v>8097</v>
      </c>
      <c r="G31" s="15">
        <f t="shared" si="0"/>
        <v>0.20090315857380345</v>
      </c>
      <c r="H31" s="58">
        <v>5042</v>
      </c>
      <c r="I31" s="15">
        <f t="shared" si="1"/>
        <v>0.1251023497010148</v>
      </c>
      <c r="J31" s="38">
        <v>0</v>
      </c>
      <c r="K31" s="39">
        <f t="shared" si="2"/>
        <v>0</v>
      </c>
      <c r="L31" s="42">
        <f t="shared" si="3"/>
        <v>31856</v>
      </c>
      <c r="M31" s="41">
        <f t="shared" si="4"/>
        <v>0.7904126243703943</v>
      </c>
      <c r="N31" s="7"/>
      <c r="P31" s="59"/>
      <c r="Q31" s="60"/>
    </row>
    <row r="32" spans="1:17" s="24" customFormat="1" ht="30" customHeight="1">
      <c r="A32" s="35">
        <v>26</v>
      </c>
      <c r="B32" s="16" t="s">
        <v>48</v>
      </c>
      <c r="C32" s="36">
        <v>41483</v>
      </c>
      <c r="D32" s="37">
        <v>25889</v>
      </c>
      <c r="E32" s="15">
        <f t="shared" si="5"/>
        <v>0.6240869753875081</v>
      </c>
      <c r="F32" s="38">
        <v>7125</v>
      </c>
      <c r="G32" s="15">
        <f t="shared" si="0"/>
        <v>0.17175710532025168</v>
      </c>
      <c r="H32" s="58">
        <v>5143</v>
      </c>
      <c r="I32" s="15">
        <f t="shared" si="1"/>
        <v>0.12397849721572693</v>
      </c>
      <c r="J32" s="38">
        <v>0</v>
      </c>
      <c r="K32" s="39">
        <f t="shared" si="2"/>
        <v>0</v>
      </c>
      <c r="L32" s="42">
        <f t="shared" si="3"/>
        <v>38157</v>
      </c>
      <c r="M32" s="41">
        <f t="shared" si="4"/>
        <v>0.9198225779234868</v>
      </c>
      <c r="N32" s="7"/>
      <c r="P32" s="59"/>
      <c r="Q32" s="60"/>
    </row>
    <row r="33" spans="1:17" s="24" customFormat="1" ht="30" customHeight="1">
      <c r="A33" s="35">
        <v>27</v>
      </c>
      <c r="B33" s="14" t="s">
        <v>49</v>
      </c>
      <c r="C33" s="36">
        <v>41109</v>
      </c>
      <c r="D33" s="37">
        <v>6668</v>
      </c>
      <c r="E33" s="15">
        <f t="shared" si="5"/>
        <v>0.16220292393393174</v>
      </c>
      <c r="F33" s="38">
        <v>7098</v>
      </c>
      <c r="G33" s="15">
        <f t="shared" si="0"/>
        <v>0.17266292052835144</v>
      </c>
      <c r="H33" s="58">
        <v>14417</v>
      </c>
      <c r="I33" s="15">
        <f t="shared" si="1"/>
        <v>0.35070179279476515</v>
      </c>
      <c r="J33" s="38">
        <v>520</v>
      </c>
      <c r="K33" s="39">
        <f t="shared" si="2"/>
        <v>0.012649298207205235</v>
      </c>
      <c r="L33" s="42">
        <f t="shared" si="3"/>
        <v>28703</v>
      </c>
      <c r="M33" s="41">
        <f t="shared" si="4"/>
        <v>0.6982169354642536</v>
      </c>
      <c r="N33" s="7"/>
      <c r="P33" s="59"/>
      <c r="Q33" s="60"/>
    </row>
    <row r="34" spans="1:17" s="24" customFormat="1" ht="30" customHeight="1">
      <c r="A34" s="35">
        <v>28</v>
      </c>
      <c r="B34" s="14" t="s">
        <v>50</v>
      </c>
      <c r="C34" s="36">
        <v>95437</v>
      </c>
      <c r="D34" s="37">
        <v>40311</v>
      </c>
      <c r="E34" s="15">
        <f t="shared" si="5"/>
        <v>0.4223833523685782</v>
      </c>
      <c r="F34" s="38">
        <v>0</v>
      </c>
      <c r="G34" s="15">
        <f t="shared" si="0"/>
        <v>0</v>
      </c>
      <c r="H34" s="58">
        <v>23993</v>
      </c>
      <c r="I34" s="15">
        <f t="shared" si="1"/>
        <v>0.2514014480756939</v>
      </c>
      <c r="J34" s="38">
        <v>0</v>
      </c>
      <c r="K34" s="39">
        <f t="shared" si="2"/>
        <v>0</v>
      </c>
      <c r="L34" s="42">
        <f t="shared" si="3"/>
        <v>64304</v>
      </c>
      <c r="M34" s="41">
        <f t="shared" si="4"/>
        <v>0.6737848004442721</v>
      </c>
      <c r="N34" s="7"/>
      <c r="P34" s="59"/>
      <c r="Q34" s="60"/>
    </row>
    <row r="35" spans="1:17" s="24" customFormat="1" ht="30" customHeight="1">
      <c r="A35" s="35">
        <v>29</v>
      </c>
      <c r="B35" s="14" t="s">
        <v>51</v>
      </c>
      <c r="C35" s="36">
        <v>34203</v>
      </c>
      <c r="D35" s="37">
        <v>6220</v>
      </c>
      <c r="E35" s="15">
        <f t="shared" si="5"/>
        <v>0.18185539280180102</v>
      </c>
      <c r="F35" s="38">
        <v>2172</v>
      </c>
      <c r="G35" s="15">
        <f t="shared" si="0"/>
        <v>0.06350320147355495</v>
      </c>
      <c r="H35" s="58">
        <v>11994</v>
      </c>
      <c r="I35" s="15">
        <f t="shared" si="1"/>
        <v>0.3506709937724761</v>
      </c>
      <c r="J35" s="38">
        <v>0</v>
      </c>
      <c r="K35" s="39">
        <f t="shared" si="2"/>
        <v>0</v>
      </c>
      <c r="L35" s="42">
        <f t="shared" si="3"/>
        <v>20386</v>
      </c>
      <c r="M35" s="41">
        <f t="shared" si="4"/>
        <v>0.596029588047832</v>
      </c>
      <c r="N35" s="7"/>
      <c r="P35" s="59"/>
      <c r="Q35" s="60"/>
    </row>
    <row r="36" spans="1:17" s="24" customFormat="1" ht="30" customHeight="1">
      <c r="A36" s="35">
        <v>30</v>
      </c>
      <c r="B36" s="14" t="s">
        <v>52</v>
      </c>
      <c r="C36" s="36">
        <v>48513</v>
      </c>
      <c r="D36" s="37">
        <v>3585</v>
      </c>
      <c r="E36" s="15">
        <f t="shared" si="5"/>
        <v>0.07389771813740646</v>
      </c>
      <c r="F36" s="38">
        <v>2747</v>
      </c>
      <c r="G36" s="15">
        <f t="shared" si="0"/>
        <v>0.056623997691340466</v>
      </c>
      <c r="H36" s="58">
        <v>23117</v>
      </c>
      <c r="I36" s="15">
        <f t="shared" si="1"/>
        <v>0.47651145053903077</v>
      </c>
      <c r="J36" s="38">
        <v>0</v>
      </c>
      <c r="K36" s="39">
        <f t="shared" si="2"/>
        <v>0</v>
      </c>
      <c r="L36" s="42">
        <f t="shared" si="3"/>
        <v>29449</v>
      </c>
      <c r="M36" s="41">
        <f t="shared" si="4"/>
        <v>0.6070331663677777</v>
      </c>
      <c r="N36" s="7"/>
      <c r="P36" s="59"/>
      <c r="Q36" s="60"/>
    </row>
    <row r="37" spans="1:17" s="24" customFormat="1" ht="30" customHeight="1">
      <c r="A37" s="35">
        <v>31</v>
      </c>
      <c r="B37" s="16" t="s">
        <v>53</v>
      </c>
      <c r="C37" s="36">
        <v>51930</v>
      </c>
      <c r="D37" s="37">
        <v>37309</v>
      </c>
      <c r="E37" s="15">
        <f t="shared" si="5"/>
        <v>0.7184479106489505</v>
      </c>
      <c r="F37" s="38">
        <v>5254</v>
      </c>
      <c r="G37" s="15">
        <f t="shared" si="0"/>
        <v>0.10117465819372232</v>
      </c>
      <c r="H37" s="58">
        <v>2948</v>
      </c>
      <c r="I37" s="15">
        <f t="shared" si="1"/>
        <v>0.05676872713267861</v>
      </c>
      <c r="J37" s="38">
        <v>1457</v>
      </c>
      <c r="K37" s="39">
        <f t="shared" si="2"/>
        <v>0.02805699980743308</v>
      </c>
      <c r="L37" s="42">
        <f t="shared" si="3"/>
        <v>46968</v>
      </c>
      <c r="M37" s="41">
        <f t="shared" si="4"/>
        <v>0.9044482957827845</v>
      </c>
      <c r="N37" s="7"/>
      <c r="P37" s="59"/>
      <c r="Q37" s="60"/>
    </row>
    <row r="38" spans="1:17" s="24" customFormat="1" ht="30" customHeight="1">
      <c r="A38" s="35">
        <v>32</v>
      </c>
      <c r="B38" s="14" t="s">
        <v>54</v>
      </c>
      <c r="C38" s="36">
        <v>50525</v>
      </c>
      <c r="D38" s="37">
        <v>23399</v>
      </c>
      <c r="E38" s="15">
        <f t="shared" si="5"/>
        <v>0.4631172686788718</v>
      </c>
      <c r="F38" s="38">
        <v>4553</v>
      </c>
      <c r="G38" s="15">
        <f t="shared" si="0"/>
        <v>0.09011380504700643</v>
      </c>
      <c r="H38" s="58">
        <v>13026</v>
      </c>
      <c r="I38" s="15">
        <f t="shared" si="1"/>
        <v>0.25781296387926766</v>
      </c>
      <c r="J38" s="38">
        <v>0</v>
      </c>
      <c r="K38" s="39">
        <f t="shared" si="2"/>
        <v>0</v>
      </c>
      <c r="L38" s="42">
        <f t="shared" si="3"/>
        <v>40978</v>
      </c>
      <c r="M38" s="41">
        <f t="shared" si="4"/>
        <v>0.811044037605146</v>
      </c>
      <c r="N38" s="7"/>
      <c r="P38" s="59"/>
      <c r="Q38" s="60"/>
    </row>
    <row r="39" spans="1:17" s="24" customFormat="1" ht="30" customHeight="1">
      <c r="A39" s="35">
        <v>33</v>
      </c>
      <c r="B39" s="14" t="s">
        <v>55</v>
      </c>
      <c r="C39" s="36">
        <v>32154</v>
      </c>
      <c r="D39" s="37">
        <v>8035</v>
      </c>
      <c r="E39" s="15">
        <f t="shared" si="5"/>
        <v>0.24989114884617777</v>
      </c>
      <c r="F39" s="38">
        <v>4028</v>
      </c>
      <c r="G39" s="15">
        <f t="shared" si="0"/>
        <v>0.12527212788455558</v>
      </c>
      <c r="H39" s="58">
        <v>10522</v>
      </c>
      <c r="I39" s="15">
        <f t="shared" si="1"/>
        <v>0.32723766871928844</v>
      </c>
      <c r="J39" s="38">
        <v>0</v>
      </c>
      <c r="K39" s="39">
        <f t="shared" si="2"/>
        <v>0</v>
      </c>
      <c r="L39" s="42">
        <f t="shared" si="3"/>
        <v>22585</v>
      </c>
      <c r="M39" s="41">
        <f t="shared" si="4"/>
        <v>0.7024009454500217</v>
      </c>
      <c r="N39" s="7"/>
      <c r="P39" s="59"/>
      <c r="Q39" s="60"/>
    </row>
    <row r="40" spans="1:17" s="24" customFormat="1" ht="30" customHeight="1">
      <c r="A40" s="35">
        <v>34</v>
      </c>
      <c r="B40" s="14" t="s">
        <v>56</v>
      </c>
      <c r="C40" s="36">
        <v>16704</v>
      </c>
      <c r="D40" s="37">
        <v>9311</v>
      </c>
      <c r="E40" s="15">
        <f t="shared" si="5"/>
        <v>0.5574113984674329</v>
      </c>
      <c r="F40" s="38">
        <v>0</v>
      </c>
      <c r="G40" s="15">
        <f t="shared" si="0"/>
        <v>0</v>
      </c>
      <c r="H40" s="58">
        <v>3146</v>
      </c>
      <c r="I40" s="15">
        <f t="shared" si="1"/>
        <v>0.18833812260536398</v>
      </c>
      <c r="J40" s="38">
        <v>877</v>
      </c>
      <c r="K40" s="39">
        <f t="shared" si="2"/>
        <v>0.052502394636015325</v>
      </c>
      <c r="L40" s="42">
        <f t="shared" si="3"/>
        <v>13334</v>
      </c>
      <c r="M40" s="41">
        <f t="shared" si="4"/>
        <v>0.7982519157088123</v>
      </c>
      <c r="N40" s="7"/>
      <c r="P40" s="59"/>
      <c r="Q40" s="60"/>
    </row>
    <row r="41" spans="1:17" s="24" customFormat="1" ht="30" customHeight="1">
      <c r="A41" s="35">
        <v>35</v>
      </c>
      <c r="B41" s="14" t="s">
        <v>57</v>
      </c>
      <c r="C41" s="36">
        <v>19197</v>
      </c>
      <c r="D41" s="37">
        <v>11530</v>
      </c>
      <c r="E41" s="15">
        <f t="shared" si="5"/>
        <v>0.600614679376986</v>
      </c>
      <c r="F41" s="38">
        <v>3806</v>
      </c>
      <c r="G41" s="15">
        <f t="shared" si="0"/>
        <v>0.1982601448142939</v>
      </c>
      <c r="H41" s="58">
        <v>2122</v>
      </c>
      <c r="I41" s="15">
        <f t="shared" si="1"/>
        <v>0.11053810491222586</v>
      </c>
      <c r="J41" s="38">
        <v>0</v>
      </c>
      <c r="K41" s="39">
        <f t="shared" si="2"/>
        <v>0</v>
      </c>
      <c r="L41" s="42">
        <f t="shared" si="3"/>
        <v>17458</v>
      </c>
      <c r="M41" s="41">
        <f t="shared" si="4"/>
        <v>0.9094129291035058</v>
      </c>
      <c r="N41" s="7"/>
      <c r="P41" s="59"/>
      <c r="Q41" s="60"/>
    </row>
    <row r="42" spans="1:17" s="24" customFormat="1" ht="30" customHeight="1">
      <c r="A42" s="35">
        <v>36</v>
      </c>
      <c r="B42" s="14" t="s">
        <v>58</v>
      </c>
      <c r="C42" s="36">
        <v>38381</v>
      </c>
      <c r="D42" s="37">
        <v>34472</v>
      </c>
      <c r="E42" s="15">
        <f t="shared" si="5"/>
        <v>0.898152731820432</v>
      </c>
      <c r="F42" s="38">
        <v>0</v>
      </c>
      <c r="G42" s="15">
        <f t="shared" si="0"/>
        <v>0</v>
      </c>
      <c r="H42" s="58">
        <v>859</v>
      </c>
      <c r="I42" s="15">
        <f t="shared" si="1"/>
        <v>0.0223808655324249</v>
      </c>
      <c r="J42" s="38">
        <v>0</v>
      </c>
      <c r="K42" s="39">
        <f t="shared" si="2"/>
        <v>0</v>
      </c>
      <c r="L42" s="42">
        <f t="shared" si="3"/>
        <v>35331</v>
      </c>
      <c r="M42" s="41">
        <f t="shared" si="4"/>
        <v>0.9205335973528569</v>
      </c>
      <c r="N42" s="7"/>
      <c r="P42" s="59"/>
      <c r="Q42" s="60"/>
    </row>
    <row r="43" spans="1:17" s="24" customFormat="1" ht="30" customHeight="1">
      <c r="A43" s="35">
        <v>37</v>
      </c>
      <c r="B43" s="14" t="s">
        <v>59</v>
      </c>
      <c r="C43" s="36">
        <v>16547</v>
      </c>
      <c r="D43" s="37">
        <v>0</v>
      </c>
      <c r="E43" s="15">
        <f t="shared" si="5"/>
        <v>0</v>
      </c>
      <c r="F43" s="38">
        <v>0</v>
      </c>
      <c r="G43" s="15">
        <f t="shared" si="0"/>
        <v>0</v>
      </c>
      <c r="H43" s="58">
        <v>8296</v>
      </c>
      <c r="I43" s="15">
        <f t="shared" si="1"/>
        <v>0.5013597630990512</v>
      </c>
      <c r="J43" s="38">
        <v>0</v>
      </c>
      <c r="K43" s="39">
        <f t="shared" si="2"/>
        <v>0</v>
      </c>
      <c r="L43" s="42">
        <f t="shared" si="3"/>
        <v>8296</v>
      </c>
      <c r="M43" s="41">
        <f t="shared" si="4"/>
        <v>0.5013597630990512</v>
      </c>
      <c r="N43" s="7"/>
      <c r="P43" s="59"/>
      <c r="Q43" s="60"/>
    </row>
    <row r="44" spans="1:17" s="24" customFormat="1" ht="30" customHeight="1">
      <c r="A44" s="35">
        <v>38</v>
      </c>
      <c r="B44" s="14" t="s">
        <v>60</v>
      </c>
      <c r="C44" s="36">
        <v>15144</v>
      </c>
      <c r="D44" s="37">
        <v>7833</v>
      </c>
      <c r="E44" s="15">
        <f t="shared" si="5"/>
        <v>0.5172345483359746</v>
      </c>
      <c r="F44" s="38">
        <v>5206</v>
      </c>
      <c r="G44" s="15">
        <f t="shared" si="0"/>
        <v>0.34376650818806126</v>
      </c>
      <c r="H44" s="58">
        <v>510</v>
      </c>
      <c r="I44" s="15">
        <f t="shared" si="1"/>
        <v>0.033676703645007924</v>
      </c>
      <c r="J44" s="38">
        <v>0</v>
      </c>
      <c r="K44" s="39">
        <f t="shared" si="2"/>
        <v>0</v>
      </c>
      <c r="L44" s="42">
        <f t="shared" si="3"/>
        <v>13549</v>
      </c>
      <c r="M44" s="41">
        <f t="shared" si="4"/>
        <v>0.8946777601690439</v>
      </c>
      <c r="N44" s="7"/>
      <c r="P44" s="59"/>
      <c r="Q44" s="60"/>
    </row>
    <row r="45" spans="1:17" s="24" customFormat="1" ht="30" customHeight="1">
      <c r="A45" s="35">
        <v>39</v>
      </c>
      <c r="B45" s="14" t="s">
        <v>61</v>
      </c>
      <c r="C45" s="36">
        <v>47687</v>
      </c>
      <c r="D45" s="37">
        <v>33447</v>
      </c>
      <c r="E45" s="15">
        <f t="shared" si="5"/>
        <v>0.7013861220039004</v>
      </c>
      <c r="F45" s="38">
        <v>2069</v>
      </c>
      <c r="G45" s="15">
        <f t="shared" si="0"/>
        <v>0.04338708662738273</v>
      </c>
      <c r="H45" s="58">
        <v>9315</v>
      </c>
      <c r="I45" s="15">
        <f t="shared" si="1"/>
        <v>0.19533625516388115</v>
      </c>
      <c r="J45" s="38">
        <v>0</v>
      </c>
      <c r="K45" s="39">
        <f t="shared" si="2"/>
        <v>0</v>
      </c>
      <c r="L45" s="42">
        <f t="shared" si="3"/>
        <v>44831</v>
      </c>
      <c r="M45" s="41">
        <f t="shared" si="4"/>
        <v>0.9401094637951642</v>
      </c>
      <c r="N45" s="7"/>
      <c r="P45" s="59"/>
      <c r="Q45" s="60"/>
    </row>
    <row r="46" spans="1:17" s="24" customFormat="1" ht="30" customHeight="1">
      <c r="A46" s="35">
        <v>40</v>
      </c>
      <c r="B46" s="14" t="s">
        <v>62</v>
      </c>
      <c r="C46" s="36">
        <v>8704</v>
      </c>
      <c r="D46" s="37">
        <v>3401</v>
      </c>
      <c r="E46" s="15">
        <f t="shared" si="5"/>
        <v>0.39073988970588236</v>
      </c>
      <c r="F46" s="38">
        <v>0</v>
      </c>
      <c r="G46" s="15">
        <f t="shared" si="0"/>
        <v>0</v>
      </c>
      <c r="H46" s="58">
        <v>2731</v>
      </c>
      <c r="I46" s="15">
        <f t="shared" si="1"/>
        <v>0.3137637867647059</v>
      </c>
      <c r="J46" s="38">
        <v>0</v>
      </c>
      <c r="K46" s="39">
        <f t="shared" si="2"/>
        <v>0</v>
      </c>
      <c r="L46" s="42">
        <f t="shared" si="3"/>
        <v>6132</v>
      </c>
      <c r="M46" s="41">
        <f t="shared" si="4"/>
        <v>0.7045036764705882</v>
      </c>
      <c r="N46" s="7"/>
      <c r="P46" s="59"/>
      <c r="Q46" s="60"/>
    </row>
    <row r="47" spans="1:17" s="24" customFormat="1" ht="30" customHeight="1">
      <c r="A47" s="35">
        <v>41</v>
      </c>
      <c r="B47" s="14" t="s">
        <v>63</v>
      </c>
      <c r="C47" s="36">
        <v>21955</v>
      </c>
      <c r="D47" s="37">
        <v>3726</v>
      </c>
      <c r="E47" s="15">
        <f t="shared" si="5"/>
        <v>0.1697107720337053</v>
      </c>
      <c r="F47" s="38">
        <v>5889</v>
      </c>
      <c r="G47" s="15">
        <f t="shared" si="0"/>
        <v>0.2682304714188112</v>
      </c>
      <c r="H47" s="58">
        <v>4866</v>
      </c>
      <c r="I47" s="15">
        <f t="shared" si="1"/>
        <v>0.22163516283306764</v>
      </c>
      <c r="J47" s="38">
        <v>0</v>
      </c>
      <c r="K47" s="39">
        <f t="shared" si="2"/>
        <v>0</v>
      </c>
      <c r="L47" s="42">
        <f t="shared" si="3"/>
        <v>14481</v>
      </c>
      <c r="M47" s="41">
        <f t="shared" si="4"/>
        <v>0.6595764062855841</v>
      </c>
      <c r="N47" s="7"/>
      <c r="P47" s="59"/>
      <c r="Q47" s="60"/>
    </row>
    <row r="48" spans="1:17" s="24" customFormat="1" ht="30" customHeight="1">
      <c r="A48" s="35">
        <v>42</v>
      </c>
      <c r="B48" s="14" t="s">
        <v>64</v>
      </c>
      <c r="C48" s="36">
        <v>8484</v>
      </c>
      <c r="D48" s="37">
        <v>5894</v>
      </c>
      <c r="E48" s="15">
        <f t="shared" si="5"/>
        <v>0.6947194719471947</v>
      </c>
      <c r="F48" s="38">
        <v>2517</v>
      </c>
      <c r="G48" s="15">
        <f t="shared" si="0"/>
        <v>0.2966760961810467</v>
      </c>
      <c r="H48" s="58">
        <v>35</v>
      </c>
      <c r="I48" s="15">
        <f t="shared" si="1"/>
        <v>0.004125412541254125</v>
      </c>
      <c r="J48" s="38">
        <v>0</v>
      </c>
      <c r="K48" s="39">
        <f t="shared" si="2"/>
        <v>0</v>
      </c>
      <c r="L48" s="42">
        <f t="shared" si="3"/>
        <v>8446</v>
      </c>
      <c r="M48" s="41">
        <f t="shared" si="4"/>
        <v>0.9955209806694956</v>
      </c>
      <c r="N48" s="7"/>
      <c r="P48" s="59"/>
      <c r="Q48" s="60"/>
    </row>
    <row r="49" spans="1:17" s="24" customFormat="1" ht="30" customHeight="1">
      <c r="A49" s="35">
        <v>43</v>
      </c>
      <c r="B49" s="14" t="s">
        <v>65</v>
      </c>
      <c r="C49" s="36">
        <v>25101</v>
      </c>
      <c r="D49" s="37">
        <v>12824</v>
      </c>
      <c r="E49" s="15">
        <f t="shared" si="5"/>
        <v>0.5108959802398311</v>
      </c>
      <c r="F49" s="38">
        <v>4156</v>
      </c>
      <c r="G49" s="15">
        <f t="shared" si="0"/>
        <v>0.165571092785148</v>
      </c>
      <c r="H49" s="58">
        <v>1829</v>
      </c>
      <c r="I49" s="15">
        <f t="shared" si="1"/>
        <v>0.07286562288355046</v>
      </c>
      <c r="J49" s="38">
        <v>0</v>
      </c>
      <c r="K49" s="39">
        <f t="shared" si="2"/>
        <v>0</v>
      </c>
      <c r="L49" s="42">
        <f t="shared" si="3"/>
        <v>18809</v>
      </c>
      <c r="M49" s="41">
        <f t="shared" si="4"/>
        <v>0.7493326959085296</v>
      </c>
      <c r="N49" s="7"/>
      <c r="P49" s="59"/>
      <c r="Q49" s="60"/>
    </row>
    <row r="50" spans="1:17" s="24" customFormat="1" ht="30" customHeight="1" thickBot="1">
      <c r="A50" s="43">
        <v>44</v>
      </c>
      <c r="B50" s="17" t="s">
        <v>66</v>
      </c>
      <c r="C50" s="36">
        <v>15957</v>
      </c>
      <c r="D50" s="37">
        <v>13993</v>
      </c>
      <c r="E50" s="18">
        <f>D50/C50</f>
        <v>0.876919220404838</v>
      </c>
      <c r="F50" s="38">
        <v>0</v>
      </c>
      <c r="G50" s="15">
        <f t="shared" si="0"/>
        <v>0</v>
      </c>
      <c r="H50" s="58">
        <v>1110</v>
      </c>
      <c r="I50" s="15">
        <f t="shared" si="1"/>
        <v>0.06956194773453657</v>
      </c>
      <c r="J50" s="38">
        <v>0</v>
      </c>
      <c r="K50" s="39">
        <f t="shared" si="2"/>
        <v>0</v>
      </c>
      <c r="L50" s="44">
        <f t="shared" si="3"/>
        <v>15103</v>
      </c>
      <c r="M50" s="41">
        <f t="shared" si="4"/>
        <v>0.9464811681393746</v>
      </c>
      <c r="N50" s="7"/>
      <c r="P50" s="59"/>
      <c r="Q50" s="60"/>
    </row>
    <row r="51" spans="1:17" s="24" customFormat="1" ht="30" customHeight="1" thickBot="1" thickTop="1">
      <c r="A51" s="45"/>
      <c r="B51" s="19" t="s">
        <v>14</v>
      </c>
      <c r="C51" s="46">
        <f>SUM(C7:C50)</f>
        <v>2913226</v>
      </c>
      <c r="D51" s="47">
        <f>SUM(D7:D50)</f>
        <v>1836075</v>
      </c>
      <c r="E51" s="20">
        <f>ROUND(D51/C51,3)</f>
        <v>0.63</v>
      </c>
      <c r="F51" s="48">
        <f>SUM(F7:F50)</f>
        <v>156252</v>
      </c>
      <c r="G51" s="20">
        <f>ROUND(F51/C51,3)</f>
        <v>0.054</v>
      </c>
      <c r="H51" s="48">
        <f>SUM(H7:H50)</f>
        <v>491056</v>
      </c>
      <c r="I51" s="20">
        <f>ROUND(H51/C51,3)</f>
        <v>0.169</v>
      </c>
      <c r="J51" s="48">
        <f>SUM(J7:J50)</f>
        <v>9576</v>
      </c>
      <c r="K51" s="49">
        <f>ROUND(J51/C51,3)</f>
        <v>0.003</v>
      </c>
      <c r="L51" s="50">
        <f>D51+F51+H51+J51</f>
        <v>2492959</v>
      </c>
      <c r="M51" s="51">
        <f>ROUND(L51/C51,3)</f>
        <v>0.856</v>
      </c>
      <c r="P51" s="59"/>
      <c r="Q51" s="60"/>
    </row>
    <row r="52" spans="1:13" s="55" customFormat="1" ht="12" customHeight="1">
      <c r="A52" s="52"/>
      <c r="B52" s="2"/>
      <c r="C52" s="1"/>
      <c r="D52" s="1"/>
      <c r="E52" s="3"/>
      <c r="F52" s="1"/>
      <c r="G52" s="3"/>
      <c r="H52" s="1"/>
      <c r="I52" s="3"/>
      <c r="J52" s="1"/>
      <c r="K52" s="3"/>
      <c r="L52" s="53"/>
      <c r="M52" s="54"/>
    </row>
    <row r="53" spans="1:13" s="55" customFormat="1" ht="1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2:13" ht="13.5">
      <c r="L55" s="56"/>
      <c r="M55" s="57"/>
    </row>
    <row r="56" ht="13.5">
      <c r="M56" s="57"/>
    </row>
    <row r="57" ht="13.5">
      <c r="M57" s="57"/>
    </row>
  </sheetData>
  <sheetProtection/>
  <mergeCells count="8">
    <mergeCell ref="D4:E4"/>
    <mergeCell ref="A2:M2"/>
    <mergeCell ref="K3:M3"/>
    <mergeCell ref="A4:A6"/>
    <mergeCell ref="B4:B6"/>
    <mergeCell ref="F4:G4"/>
    <mergeCell ref="H4:I4"/>
    <mergeCell ref="J4:K4"/>
  </mergeCells>
  <dataValidations count="1">
    <dataValidation allowBlank="1" showInputMessage="1" showErrorMessage="1" imeMode="off" sqref="C7:D50 F7:F50"/>
  </dataValidations>
  <printOptions/>
  <pageMargins left="0.5118110236220472" right="0.3937007874015748" top="0.4724409448818898" bottom="0.5118110236220472" header="0.5118110236220472" footer="0.31496062992125984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H23030515</dc:creator>
  <cp:keywords/>
  <dc:description/>
  <cp:lastModifiedBy>企画部情報政策課</cp:lastModifiedBy>
  <cp:lastPrinted>2020-08-25T07:04:18Z</cp:lastPrinted>
  <dcterms:created xsi:type="dcterms:W3CDTF">2012-06-27T08:04:03Z</dcterms:created>
  <dcterms:modified xsi:type="dcterms:W3CDTF">2020-08-25T07:05:10Z</dcterms:modified>
  <cp:category/>
  <cp:version/>
  <cp:contentType/>
  <cp:contentStatus/>
</cp:coreProperties>
</file>