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介護保険指導・監査\05各事業\04ロボット・ICT補助金\R5\07実績報告\"/>
    </mc:Choice>
  </mc:AlternateContent>
  <bookViews>
    <workbookView xWindow="0" yWindow="0" windowWidth="20490" windowHeight="7920"/>
  </bookViews>
  <sheets>
    <sheet name="参考様式２" sheetId="24" r:id="rId1"/>
    <sheet name="参考様式３" sheetId="25" r:id="rId2"/>
    <sheet name="参考様式５" sheetId="29" r:id="rId3"/>
    <sheet name="参考様式２ (記載例)" sheetId="43" r:id="rId4"/>
    <sheet name="参考様式３ (記載例)" sheetId="36" r:id="rId5"/>
    <sheet name="参考様式５ (記載例)" sheetId="42" r:id="rId6"/>
    <sheet name="リスト" sheetId="31" r:id="rId7"/>
  </sheets>
  <definedNames>
    <definedName name="_xlnm.Print_Area" localSheetId="0">参考様式２!$A$1:$K$18</definedName>
    <definedName name="_xlnm.Print_Area" localSheetId="3">'参考様式２ (記載例)'!$A$1:$K$18</definedName>
    <definedName name="_xlnm.Print_Area" localSheetId="1">参考様式３!$A$1:$D$24</definedName>
    <definedName name="_xlnm.Print_Area" localSheetId="4">'参考様式３ (記載例)'!$A$1:$D$24</definedName>
    <definedName name="_xlnm.Print_Area" localSheetId="2">参考様式５!$A$1:$L$61</definedName>
    <definedName name="_xlnm.Print_Area" localSheetId="5">'参考様式５ (記載例)'!$A$1:$L$61</definedName>
    <definedName name="_xlnm.Print_Titles" localSheetId="2">参考様式５!$1:$3</definedName>
    <definedName name="_xlnm.Print_Titles" localSheetId="5">'参考様式５ (記載例)'!$1:$3</definedName>
  </definedNames>
  <calcPr calcId="162913" calcOnSave="0"/>
</workbook>
</file>

<file path=xl/calcChain.xml><?xml version="1.0" encoding="utf-8"?>
<calcChain xmlns="http://schemas.openxmlformats.org/spreadsheetml/2006/main">
  <c r="G12" i="43" l="1"/>
  <c r="F12" i="43"/>
  <c r="I11" i="43"/>
  <c r="J10" i="43"/>
  <c r="I10" i="43"/>
  <c r="I9" i="43"/>
  <c r="J8" i="43"/>
  <c r="I8" i="43"/>
  <c r="I7" i="43"/>
  <c r="M6" i="43"/>
  <c r="J11" i="43" s="1"/>
  <c r="I6" i="43"/>
  <c r="I12" i="43" s="1"/>
  <c r="M5" i="43"/>
  <c r="M4" i="43"/>
  <c r="J9" i="43" s="1"/>
  <c r="M3" i="43"/>
  <c r="M2" i="43"/>
  <c r="J7" i="43" s="1"/>
  <c r="M1" i="43"/>
  <c r="J6" i="43" s="1"/>
  <c r="J12" i="43" s="1"/>
  <c r="K14" i="43" s="1"/>
  <c r="M5" i="24"/>
  <c r="J10" i="24"/>
  <c r="I10" i="24"/>
  <c r="BB70" i="42" l="1"/>
  <c r="BA70" i="42"/>
  <c r="AZ70" i="42"/>
  <c r="AY70" i="42"/>
  <c r="AX70" i="42"/>
  <c r="AW70" i="42"/>
  <c r="AV70" i="42"/>
  <c r="AU70" i="42"/>
  <c r="AT70" i="42"/>
  <c r="AS70" i="42"/>
  <c r="AR70" i="42"/>
  <c r="AQ70" i="42"/>
  <c r="AP70" i="42"/>
  <c r="AO70" i="42"/>
  <c r="AN70" i="42"/>
  <c r="AM70" i="42"/>
  <c r="AL70" i="42"/>
  <c r="AK70" i="42"/>
  <c r="AJ70" i="42"/>
  <c r="AI70" i="42"/>
  <c r="AH70" i="42"/>
  <c r="AF70" i="42"/>
  <c r="AD70" i="42"/>
  <c r="AB70" i="42"/>
  <c r="Z70" i="42"/>
  <c r="X70" i="42"/>
  <c r="W70" i="42"/>
  <c r="V70" i="42"/>
  <c r="U70" i="42"/>
  <c r="T70" i="42"/>
  <c r="R70" i="42"/>
  <c r="Q70" i="42"/>
  <c r="P70" i="42"/>
  <c r="N70" i="42"/>
  <c r="M70" i="42"/>
  <c r="K70" i="42"/>
  <c r="I70" i="42"/>
  <c r="G70" i="42"/>
  <c r="F70" i="42"/>
  <c r="E70" i="42"/>
  <c r="D70" i="42"/>
  <c r="C70" i="42"/>
  <c r="B70" i="42"/>
  <c r="A70" i="42"/>
  <c r="M37" i="42"/>
  <c r="M36" i="42"/>
  <c r="AG70" i="42" s="1"/>
  <c r="M35" i="42"/>
  <c r="AE70" i="42" s="1"/>
  <c r="M34" i="42"/>
  <c r="AC70" i="42" s="1"/>
  <c r="M33" i="42"/>
  <c r="AA70" i="42" s="1"/>
  <c r="M32" i="42"/>
  <c r="Y70" i="42" s="1"/>
  <c r="M31" i="42"/>
  <c r="M29" i="42"/>
  <c r="S70" i="42" s="1"/>
  <c r="M28" i="42"/>
  <c r="M27" i="42"/>
  <c r="O70" i="42" s="1"/>
  <c r="M24" i="42"/>
  <c r="M22" i="42"/>
  <c r="L70" i="42" s="1"/>
  <c r="M21" i="42"/>
  <c r="M20" i="42"/>
  <c r="J70" i="42" s="1"/>
  <c r="M19" i="42"/>
  <c r="M18" i="42"/>
  <c r="H70" i="42" s="1"/>
  <c r="M70" i="29" l="1"/>
  <c r="N70" i="29"/>
  <c r="O70" i="29"/>
  <c r="P70" i="29"/>
  <c r="Q70" i="29"/>
  <c r="R70" i="29"/>
  <c r="S70" i="29"/>
  <c r="T70" i="29"/>
  <c r="U70" i="29"/>
  <c r="V70" i="29"/>
  <c r="W70" i="29"/>
  <c r="X70" i="29"/>
  <c r="Y70" i="29"/>
  <c r="Z70" i="29"/>
  <c r="AA70" i="29"/>
  <c r="AB70" i="29"/>
  <c r="AC70" i="29"/>
  <c r="AD70" i="29"/>
  <c r="AE70" i="29"/>
  <c r="AF70" i="29"/>
  <c r="AG70" i="29"/>
  <c r="AH70" i="29"/>
  <c r="AI70" i="29"/>
  <c r="AJ70" i="29"/>
  <c r="AK70" i="29"/>
  <c r="AL70" i="29"/>
  <c r="AM70" i="29"/>
  <c r="AN70" i="29"/>
  <c r="AO70" i="29"/>
  <c r="AP70" i="29"/>
  <c r="AQ70" i="29"/>
  <c r="AR70" i="29"/>
  <c r="AS70" i="29"/>
  <c r="AT70" i="29"/>
  <c r="AU70" i="29"/>
  <c r="AV70" i="29"/>
  <c r="AW70" i="29"/>
  <c r="AX70" i="29"/>
  <c r="AY70" i="29"/>
  <c r="AZ70" i="29"/>
  <c r="BA70" i="29"/>
  <c r="BB70" i="29"/>
  <c r="M24" i="29"/>
  <c r="L70" i="29" l="1"/>
  <c r="K70" i="29"/>
  <c r="G70" i="29"/>
  <c r="F70" i="29"/>
  <c r="E70" i="29"/>
  <c r="D70" i="29"/>
  <c r="C70" i="29"/>
  <c r="B70" i="29"/>
  <c r="J70" i="29"/>
  <c r="I70" i="29"/>
  <c r="H70" i="29"/>
  <c r="A70" i="29" l="1"/>
  <c r="M32" i="29" l="1"/>
  <c r="M33" i="29"/>
  <c r="M34" i="29"/>
  <c r="M35" i="29"/>
  <c r="M36" i="29"/>
  <c r="M37" i="29"/>
  <c r="M31" i="29"/>
  <c r="M28" i="29"/>
  <c r="M29" i="29"/>
  <c r="M27" i="29"/>
  <c r="M4" i="24" l="1"/>
  <c r="J9" i="24" s="1"/>
  <c r="M3" i="24"/>
  <c r="J8" i="24" s="1"/>
  <c r="M2" i="24"/>
  <c r="J7" i="24" s="1"/>
  <c r="M1" i="24"/>
  <c r="J6" i="24" s="1"/>
  <c r="I11" i="24"/>
  <c r="M6" i="24" s="1"/>
  <c r="J11" i="24" s="1"/>
  <c r="I7" i="24"/>
  <c r="I8" i="24"/>
  <c r="I9" i="24"/>
  <c r="I6" i="24"/>
  <c r="F12" i="24"/>
  <c r="M19" i="29"/>
  <c r="M20" i="29"/>
  <c r="M21" i="29"/>
  <c r="M22" i="29"/>
  <c r="M18" i="29"/>
  <c r="G12" i="24"/>
  <c r="I12" i="24" l="1"/>
  <c r="J12" i="24"/>
  <c r="K14" i="24" s="1"/>
</calcChain>
</file>

<file path=xl/comments1.xml><?xml version="1.0" encoding="utf-8"?>
<comments xmlns="http://schemas.openxmlformats.org/spreadsheetml/2006/main">
  <authors>
    <author>R0303XXXX</author>
  </authors>
  <commentList>
    <comment ref="A70" authorId="0" shapeId="0">
      <text>
        <r>
          <rPr>
            <b/>
            <sz val="9"/>
            <color indexed="81"/>
            <rFont val="MS P ゴシック"/>
            <family val="3"/>
            <charset val="128"/>
          </rPr>
          <t>R0303XXXX:</t>
        </r>
        <r>
          <rPr>
            <sz val="9"/>
            <color indexed="81"/>
            <rFont val="MS P ゴシック"/>
            <family val="3"/>
            <charset val="128"/>
          </rPr>
          <t xml:space="preserve">
参考様式２</t>
        </r>
      </text>
    </comment>
  </commentList>
</comments>
</file>

<file path=xl/comments2.xml><?xml version="1.0" encoding="utf-8"?>
<comments xmlns="http://schemas.openxmlformats.org/spreadsheetml/2006/main">
  <authors>
    <author>R0303XXXX</author>
  </authors>
  <commentList>
    <comment ref="A70" authorId="0" shapeId="0">
      <text>
        <r>
          <rPr>
            <b/>
            <sz val="9"/>
            <color indexed="81"/>
            <rFont val="MS P ゴシック"/>
            <family val="3"/>
            <charset val="128"/>
          </rPr>
          <t>R0303XXXX:</t>
        </r>
        <r>
          <rPr>
            <sz val="9"/>
            <color indexed="81"/>
            <rFont val="MS P ゴシック"/>
            <family val="3"/>
            <charset val="128"/>
          </rPr>
          <t xml:space="preserve">
参考様式２</t>
        </r>
      </text>
    </comment>
  </commentList>
</comments>
</file>

<file path=xl/sharedStrings.xml><?xml version="1.0" encoding="utf-8"?>
<sst xmlns="http://schemas.openxmlformats.org/spreadsheetml/2006/main" count="477" uniqueCount="202">
  <si>
    <t>総事業費</t>
    <rPh sb="0" eb="4">
      <t>ソウジギョウヒ</t>
    </rPh>
    <phoneticPr fontId="2"/>
  </si>
  <si>
    <t>（単位：円）</t>
    <rPh sb="1" eb="3">
      <t>タンイ</t>
    </rPh>
    <rPh sb="4" eb="5">
      <t>エン</t>
    </rPh>
    <phoneticPr fontId="2"/>
  </si>
  <si>
    <t>合計</t>
    <rPh sb="0" eb="2">
      <t>ゴウケイ</t>
    </rPh>
    <phoneticPr fontId="2"/>
  </si>
  <si>
    <t>Ａ</t>
    <phoneticPr fontId="2"/>
  </si>
  <si>
    <t>施設の名称</t>
    <rPh sb="0" eb="2">
      <t>シセツ</t>
    </rPh>
    <rPh sb="3" eb="5">
      <t>メイショウ</t>
    </rPh>
    <phoneticPr fontId="2"/>
  </si>
  <si>
    <t>C</t>
    <phoneticPr fontId="2"/>
  </si>
  <si>
    <t>D</t>
    <phoneticPr fontId="2"/>
  </si>
  <si>
    <t>E</t>
    <phoneticPr fontId="2"/>
  </si>
  <si>
    <t>精　算　額　算　出　内　訳　表（ロボット介護機器普及支援事業）</t>
    <rPh sb="0" eb="1">
      <t>セイ</t>
    </rPh>
    <rPh sb="2" eb="3">
      <t>サン</t>
    </rPh>
    <rPh sb="4" eb="5">
      <t>ガク</t>
    </rPh>
    <rPh sb="6" eb="7">
      <t>サン</t>
    </rPh>
    <rPh sb="8" eb="9">
      <t>デ</t>
    </rPh>
    <rPh sb="10" eb="11">
      <t>ナイ</t>
    </rPh>
    <rPh sb="12" eb="13">
      <t>ヤク</t>
    </rPh>
    <rPh sb="14" eb="15">
      <t>ヒョウ</t>
    </rPh>
    <rPh sb="20" eb="22">
      <t>カイゴ</t>
    </rPh>
    <rPh sb="22" eb="24">
      <t>キキ</t>
    </rPh>
    <rPh sb="24" eb="26">
      <t>フキュウ</t>
    </rPh>
    <rPh sb="26" eb="28">
      <t>シエン</t>
    </rPh>
    <rPh sb="28" eb="30">
      <t>ジギョウ</t>
    </rPh>
    <phoneticPr fontId="2"/>
  </si>
  <si>
    <t>（参考様式２）</t>
    <rPh sb="1" eb="3">
      <t>サンコウ</t>
    </rPh>
    <rPh sb="3" eb="5">
      <t>ヨウシキ</t>
    </rPh>
    <phoneticPr fontId="2"/>
  </si>
  <si>
    <t>（台）</t>
    <rPh sb="1" eb="2">
      <t>ダイ</t>
    </rPh>
    <phoneticPr fontId="2"/>
  </si>
  <si>
    <t>導入機器名</t>
    <rPh sb="0" eb="2">
      <t>ドウニュウ</t>
    </rPh>
    <rPh sb="2" eb="4">
      <t>キキ</t>
    </rPh>
    <rPh sb="4" eb="5">
      <t>メイ</t>
    </rPh>
    <phoneticPr fontId="2"/>
  </si>
  <si>
    <t>基準額</t>
    <rPh sb="0" eb="2">
      <t>キジュン</t>
    </rPh>
    <rPh sb="2" eb="3">
      <t>ガク</t>
    </rPh>
    <phoneticPr fontId="2"/>
  </si>
  <si>
    <t>導入台数</t>
    <rPh sb="0" eb="2">
      <t>ドウニュウ</t>
    </rPh>
    <rPh sb="2" eb="4">
      <t>ダイスウ</t>
    </rPh>
    <phoneticPr fontId="2"/>
  </si>
  <si>
    <t>法人名</t>
    <rPh sb="0" eb="3">
      <t>ホウジンメイ</t>
    </rPh>
    <phoneticPr fontId="2"/>
  </si>
  <si>
    <t>サービス種別</t>
    <rPh sb="4" eb="6">
      <t>シュベツ</t>
    </rPh>
    <phoneticPr fontId="2"/>
  </si>
  <si>
    <t>（参考様式３）</t>
    <rPh sb="1" eb="5">
      <t>サンコウヨウシキ</t>
    </rPh>
    <phoneticPr fontId="2"/>
  </si>
  <si>
    <t>（歳入）</t>
    <rPh sb="1" eb="3">
      <t>サイニュウ</t>
    </rPh>
    <phoneticPr fontId="2"/>
  </si>
  <si>
    <t>（歳出）</t>
    <rPh sb="1" eb="3">
      <t>サイシュツ</t>
    </rPh>
    <phoneticPr fontId="2"/>
  </si>
  <si>
    <t>県補助金</t>
    <rPh sb="0" eb="4">
      <t>ケンホジョキン</t>
    </rPh>
    <phoneticPr fontId="2"/>
  </si>
  <si>
    <t>一般財源</t>
    <rPh sb="0" eb="4">
      <t>イッパンザイゲン</t>
    </rPh>
    <phoneticPr fontId="2"/>
  </si>
  <si>
    <t>歳入合計</t>
    <rPh sb="0" eb="4">
      <t>サイニュウゴウケイ</t>
    </rPh>
    <phoneticPr fontId="2"/>
  </si>
  <si>
    <t>歳出合計</t>
    <rPh sb="0" eb="4">
      <t>サイシュツゴウケイ</t>
    </rPh>
    <phoneticPr fontId="2"/>
  </si>
  <si>
    <t>歳入歳出予算・決算書抄本</t>
    <rPh sb="0" eb="4">
      <t>サイニュウサイシュツ</t>
    </rPh>
    <rPh sb="4" eb="6">
      <t>ヨサン</t>
    </rPh>
    <rPh sb="7" eb="12">
      <t>ケッサンショショウホン</t>
    </rPh>
    <phoneticPr fontId="2"/>
  </si>
  <si>
    <t>令和　　年　　月　　　日</t>
    <rPh sb="0" eb="2">
      <t>レイワ</t>
    </rPh>
    <rPh sb="4" eb="5">
      <t>ネン</t>
    </rPh>
    <rPh sb="7" eb="8">
      <t>ガツ</t>
    </rPh>
    <rPh sb="11" eb="12">
      <t>ニチ</t>
    </rPh>
    <phoneticPr fontId="2"/>
  </si>
  <si>
    <t>（法人名）</t>
    <rPh sb="1" eb="4">
      <t>ホウジンメイ</t>
    </rPh>
    <phoneticPr fontId="2"/>
  </si>
  <si>
    <t>（代表者職名）　（代表者名）</t>
    <rPh sb="1" eb="4">
      <t>ダイヒョウシャ</t>
    </rPh>
    <rPh sb="4" eb="6">
      <t>ショクメイ</t>
    </rPh>
    <rPh sb="9" eb="13">
      <t>ダイヒョウシャメイ</t>
    </rPh>
    <phoneticPr fontId="2"/>
  </si>
  <si>
    <t>当てはまらない</t>
    <rPh sb="0" eb="1">
      <t>ア</t>
    </rPh>
    <phoneticPr fontId="6"/>
  </si>
  <si>
    <t>当てはまる</t>
    <rPh sb="0" eb="1">
      <t>ア</t>
    </rPh>
    <phoneticPr fontId="6"/>
  </si>
  <si>
    <t>・　業務時間の削減、効率化が達成できた。</t>
    <rPh sb="2" eb="4">
      <t>ギョウム</t>
    </rPh>
    <rPh sb="4" eb="6">
      <t>ジカン</t>
    </rPh>
    <rPh sb="7" eb="9">
      <t>サクゲン</t>
    </rPh>
    <rPh sb="10" eb="13">
      <t>コウリツカ</t>
    </rPh>
    <rPh sb="14" eb="16">
      <t>タッセイ</t>
    </rPh>
    <phoneticPr fontId="6"/>
  </si>
  <si>
    <t>・　職員の身体的、精神的な負担軽減につながった。</t>
    <rPh sb="2" eb="4">
      <t>ショクイン</t>
    </rPh>
    <rPh sb="5" eb="8">
      <t>シンタイテキ</t>
    </rPh>
    <rPh sb="9" eb="12">
      <t>セイシンテキ</t>
    </rPh>
    <rPh sb="13" eb="17">
      <t>フタンケイゲン</t>
    </rPh>
    <phoneticPr fontId="6"/>
  </si>
  <si>
    <t>・　利用者のケア向上につながった。</t>
    <rPh sb="2" eb="5">
      <t>リヨウシャ</t>
    </rPh>
    <rPh sb="8" eb="10">
      <t>コウジョウ</t>
    </rPh>
    <phoneticPr fontId="6"/>
  </si>
  <si>
    <t>・　職場環境が改善されたと感じる。</t>
    <rPh sb="2" eb="4">
      <t>ショクバ</t>
    </rPh>
    <rPh sb="4" eb="6">
      <t>カンキョウ</t>
    </rPh>
    <rPh sb="7" eb="9">
      <t>カイゼン</t>
    </rPh>
    <rPh sb="13" eb="14">
      <t>カン</t>
    </rPh>
    <phoneticPr fontId="6"/>
  </si>
  <si>
    <t>・　離職率が下がった。</t>
    <rPh sb="2" eb="5">
      <t>リショクリツ</t>
    </rPh>
    <rPh sb="6" eb="7">
      <t>サ</t>
    </rPh>
    <phoneticPr fontId="6"/>
  </si>
  <si>
    <t>→（任意）</t>
    <rPh sb="2" eb="4">
      <t>ニンイ</t>
    </rPh>
    <phoneticPr fontId="6"/>
  </si>
  <si>
    <t>％</t>
    <phoneticPr fontId="6"/>
  </si>
  <si>
    <t>●報告年度の離職率</t>
    <rPh sb="1" eb="5">
      <t>ホウコクネンド</t>
    </rPh>
    <rPh sb="6" eb="9">
      <t>リショクリツ</t>
    </rPh>
    <phoneticPr fontId="6"/>
  </si>
  <si>
    <t>オムツ・シーツ交換する時間が短縮できた。</t>
    <phoneticPr fontId="6"/>
  </si>
  <si>
    <t>移乗において、2人介助の回数が減った。</t>
    <rPh sb="0" eb="2">
      <t>イジョウ</t>
    </rPh>
    <rPh sb="7" eb="9">
      <t>フタリ</t>
    </rPh>
    <rPh sb="9" eb="11">
      <t>カイジョ</t>
    </rPh>
    <rPh sb="12" eb="14">
      <t>カイスウ</t>
    </rPh>
    <rPh sb="15" eb="16">
      <t>ヘ</t>
    </rPh>
    <phoneticPr fontId="6"/>
  </si>
  <si>
    <t>2人介助の回数</t>
    <rPh sb="0" eb="2">
      <t>フタリ</t>
    </rPh>
    <rPh sb="2" eb="4">
      <t>カイジョ</t>
    </rPh>
    <rPh sb="5" eb="7">
      <t>カイスウ</t>
    </rPh>
    <phoneticPr fontId="6"/>
  </si>
  <si>
    <t>回/月</t>
    <rPh sb="0" eb="1">
      <t>カイ</t>
    </rPh>
    <rPh sb="2" eb="3">
      <t>ツキ</t>
    </rPh>
    <phoneticPr fontId="6"/>
  </si>
  <si>
    <t>職員の腰痛防止につながった。</t>
    <rPh sb="0" eb="2">
      <t>ショクイン</t>
    </rPh>
    <rPh sb="3" eb="7">
      <t>ヨウツウボウシ</t>
    </rPh>
    <phoneticPr fontId="6"/>
  </si>
  <si>
    <t>腰痛の職員数</t>
    <rPh sb="0" eb="2">
      <t>ヨウツウ</t>
    </rPh>
    <rPh sb="3" eb="6">
      <t>ショクインスウ</t>
    </rPh>
    <phoneticPr fontId="6"/>
  </si>
  <si>
    <t>人</t>
    <rPh sb="0" eb="1">
      <t>ニン</t>
    </rPh>
    <phoneticPr fontId="6"/>
  </si>
  <si>
    <t>利用者の自立支援を促せた、またADL維持向上につながった。</t>
    <rPh sb="0" eb="3">
      <t>リヨウシャ</t>
    </rPh>
    <rPh sb="4" eb="8">
      <t>ジリツシエン</t>
    </rPh>
    <rPh sb="9" eb="10">
      <t>ウナガ</t>
    </rPh>
    <rPh sb="18" eb="22">
      <t>イジコウジョウ</t>
    </rPh>
    <phoneticPr fontId="6"/>
  </si>
  <si>
    <t>具体的事例</t>
    <rPh sb="0" eb="5">
      <t>グタイテキジレイ</t>
    </rPh>
    <phoneticPr fontId="6"/>
  </si>
  <si>
    <t>ロボットが利用者の補助、相手をすることで職員の付き添い時間が減った。</t>
    <rPh sb="5" eb="8">
      <t>リヨウシャ</t>
    </rPh>
    <rPh sb="9" eb="11">
      <t>ホジョ</t>
    </rPh>
    <rPh sb="12" eb="14">
      <t>アイテ</t>
    </rPh>
    <rPh sb="20" eb="22">
      <t>ショクイン</t>
    </rPh>
    <rPh sb="23" eb="24">
      <t>ツ</t>
    </rPh>
    <rPh sb="25" eb="26">
      <t>ソ</t>
    </rPh>
    <rPh sb="27" eb="29">
      <t>ジカン</t>
    </rPh>
    <rPh sb="30" eb="31">
      <t>ヘ</t>
    </rPh>
    <phoneticPr fontId="6"/>
  </si>
  <si>
    <t>1人あたりの業務時間
（付き添い時間）</t>
    <rPh sb="0" eb="2">
      <t>ヒトリ</t>
    </rPh>
    <rPh sb="6" eb="10">
      <t>ギョウムジカン</t>
    </rPh>
    <rPh sb="12" eb="13">
      <t>ツ</t>
    </rPh>
    <rPh sb="14" eb="15">
      <t>ソ</t>
    </rPh>
    <rPh sb="16" eb="18">
      <t>ジカン</t>
    </rPh>
    <phoneticPr fontId="6"/>
  </si>
  <si>
    <t>排泄誘導・支援に係る業務時間が減った。</t>
    <rPh sb="0" eb="4">
      <t>ハイセツユウドウ</t>
    </rPh>
    <rPh sb="5" eb="7">
      <t>シエン</t>
    </rPh>
    <rPh sb="8" eb="9">
      <t>カカワ</t>
    </rPh>
    <rPh sb="10" eb="14">
      <t>ギョウムジカン</t>
    </rPh>
    <rPh sb="15" eb="16">
      <t>ヘ</t>
    </rPh>
    <phoneticPr fontId="6"/>
  </si>
  <si>
    <t>1人あたりの業務時間
（排泄支援する時間）</t>
    <rPh sb="0" eb="2">
      <t>ヒトリ</t>
    </rPh>
    <rPh sb="6" eb="10">
      <t>ギョウムジカン</t>
    </rPh>
    <rPh sb="12" eb="14">
      <t>ハイセツ</t>
    </rPh>
    <rPh sb="14" eb="16">
      <t>シエン</t>
    </rPh>
    <rPh sb="18" eb="20">
      <t>ジカン</t>
    </rPh>
    <phoneticPr fontId="6"/>
  </si>
  <si>
    <t>夜間の訪室・巡回数が減った。</t>
    <rPh sb="6" eb="8">
      <t>ジュンカイ</t>
    </rPh>
    <rPh sb="10" eb="11">
      <t>ヘ</t>
    </rPh>
    <phoneticPr fontId="6"/>
  </si>
  <si>
    <t>夜間に直接介護する時間が減った。</t>
    <rPh sb="0" eb="2">
      <t>ヤカン</t>
    </rPh>
    <rPh sb="3" eb="7">
      <t>チョクセツカイゴ</t>
    </rPh>
    <rPh sb="9" eb="11">
      <t>ジカン</t>
    </rPh>
    <rPh sb="12" eb="13">
      <t>ヘ</t>
    </rPh>
    <phoneticPr fontId="6"/>
  </si>
  <si>
    <t>1人あたりの業務時間
（介護・巡回・移動）</t>
    <rPh sb="0" eb="2">
      <t>ヒトリ</t>
    </rPh>
    <rPh sb="6" eb="10">
      <t>ギョウムジカン</t>
    </rPh>
    <rPh sb="12" eb="14">
      <t>カイゴ</t>
    </rPh>
    <rPh sb="15" eb="17">
      <t>ジュンカイ</t>
    </rPh>
    <rPh sb="18" eb="20">
      <t>イドウ</t>
    </rPh>
    <phoneticPr fontId="6"/>
  </si>
  <si>
    <t>事故防止につながった。</t>
    <rPh sb="0" eb="4">
      <t>ジコボウシ</t>
    </rPh>
    <phoneticPr fontId="6"/>
  </si>
  <si>
    <t>介護事故・ヒヤリハットの件数</t>
    <rPh sb="0" eb="4">
      <t>カイゴジコ</t>
    </rPh>
    <rPh sb="12" eb="14">
      <t>ケンスウ</t>
    </rPh>
    <phoneticPr fontId="6"/>
  </si>
  <si>
    <t>入浴支援に係る業務時間が減った。</t>
    <rPh sb="0" eb="4">
      <t>ニュウヨクシエン</t>
    </rPh>
    <rPh sb="5" eb="6">
      <t>カカワ</t>
    </rPh>
    <rPh sb="7" eb="11">
      <t>ギョウムジカン</t>
    </rPh>
    <rPh sb="12" eb="13">
      <t>ヘ</t>
    </rPh>
    <phoneticPr fontId="6"/>
  </si>
  <si>
    <t>1人あたりの業務時間
（入浴支援する時間）</t>
    <rPh sb="0" eb="10">
      <t>ヒトリアタリノギョウムジカン</t>
    </rPh>
    <rPh sb="12" eb="16">
      <t>ニュウヨクシエン</t>
    </rPh>
    <rPh sb="18" eb="20">
      <t>ジカン</t>
    </rPh>
    <phoneticPr fontId="6"/>
  </si>
  <si>
    <t>介護業務支援用の機器を導入したことで、介護記録の入力時間を削減できた。</t>
    <rPh sb="0" eb="6">
      <t>カイゴギョウムシエン</t>
    </rPh>
    <rPh sb="6" eb="7">
      <t>ヨウ</t>
    </rPh>
    <rPh sb="8" eb="10">
      <t>キキ</t>
    </rPh>
    <rPh sb="11" eb="13">
      <t>ドウニュウ</t>
    </rPh>
    <rPh sb="19" eb="23">
      <t>カイゴキロク</t>
    </rPh>
    <rPh sb="24" eb="28">
      <t>ニュウリョクジカン</t>
    </rPh>
    <rPh sb="29" eb="31">
      <t>サクゲン</t>
    </rPh>
    <phoneticPr fontId="6"/>
  </si>
  <si>
    <t>1人あたりの業務時間
（記録入力する時間）</t>
    <rPh sb="0" eb="2">
      <t>ヒトリ</t>
    </rPh>
    <rPh sb="6" eb="10">
      <t>ギョウムジカン</t>
    </rPh>
    <rPh sb="12" eb="16">
      <t>キロクニュウリョク</t>
    </rPh>
    <rPh sb="18" eb="20">
      <t>ジカン</t>
    </rPh>
    <phoneticPr fontId="6"/>
  </si>
  <si>
    <t>（３）（２）で選択した導入効果について、具体的にご記載ください。また具体的な事例等があれば、それもご記載ください。</t>
    <rPh sb="7" eb="9">
      <t>センタク</t>
    </rPh>
    <rPh sb="11" eb="13">
      <t>ドウニュウ</t>
    </rPh>
    <rPh sb="13" eb="15">
      <t>コウカ</t>
    </rPh>
    <rPh sb="20" eb="22">
      <t>グタイ</t>
    </rPh>
    <rPh sb="22" eb="23">
      <t>テキ</t>
    </rPh>
    <rPh sb="25" eb="27">
      <t>キサイ</t>
    </rPh>
    <rPh sb="34" eb="37">
      <t>グタイテキ</t>
    </rPh>
    <rPh sb="38" eb="40">
      <t>ジレイ</t>
    </rPh>
    <rPh sb="40" eb="41">
      <t>トウ</t>
    </rPh>
    <rPh sb="50" eb="52">
      <t>キサイ</t>
    </rPh>
    <phoneticPr fontId="6"/>
  </si>
  <si>
    <t>（１）介護ロボットについて、今後活用していく上での課題だと考えているもの全てに「○」を付けてください。</t>
    <rPh sb="3" eb="5">
      <t>カイゴ</t>
    </rPh>
    <rPh sb="14" eb="16">
      <t>コンゴ</t>
    </rPh>
    <rPh sb="16" eb="18">
      <t>カツヨウ</t>
    </rPh>
    <rPh sb="22" eb="23">
      <t>ウエ</t>
    </rPh>
    <rPh sb="25" eb="27">
      <t>カダイ</t>
    </rPh>
    <rPh sb="29" eb="30">
      <t>カンガ</t>
    </rPh>
    <rPh sb="36" eb="37">
      <t>スベ</t>
    </rPh>
    <rPh sb="43" eb="44">
      <t>ツ</t>
    </rPh>
    <phoneticPr fontId="6"/>
  </si>
  <si>
    <t>機能や性能が不十分である。</t>
    <rPh sb="0" eb="2">
      <t>キノウ</t>
    </rPh>
    <rPh sb="3" eb="5">
      <t>セイノウ</t>
    </rPh>
    <rPh sb="6" eb="9">
      <t>フジュウブン</t>
    </rPh>
    <phoneticPr fontId="6"/>
  </si>
  <si>
    <t>保管場所が限られている。</t>
    <rPh sb="0" eb="4">
      <t>ホカンバショ</t>
    </rPh>
    <rPh sb="5" eb="6">
      <t>カギ</t>
    </rPh>
    <phoneticPr fontId="6"/>
  </si>
  <si>
    <t>素材や形状、大きさ、重量に問題がある。</t>
    <rPh sb="0" eb="2">
      <t>ソザイ</t>
    </rPh>
    <rPh sb="3" eb="5">
      <t>ケイジョウ</t>
    </rPh>
    <rPh sb="6" eb="7">
      <t>オオ</t>
    </rPh>
    <rPh sb="10" eb="12">
      <t>ジュウリョウ</t>
    </rPh>
    <rPh sb="13" eb="15">
      <t>モンダイ</t>
    </rPh>
    <phoneticPr fontId="6"/>
  </si>
  <si>
    <t>操作できる職員が限られている。</t>
    <rPh sb="0" eb="2">
      <t>ソウサ</t>
    </rPh>
    <rPh sb="5" eb="7">
      <t>ショクイン</t>
    </rPh>
    <rPh sb="8" eb="9">
      <t>カギ</t>
    </rPh>
    <phoneticPr fontId="6"/>
  </si>
  <si>
    <t>耐久性に問題がある。</t>
    <rPh sb="0" eb="3">
      <t>タイキュウセイ</t>
    </rPh>
    <rPh sb="4" eb="6">
      <t>モンダイ</t>
    </rPh>
    <phoneticPr fontId="6"/>
  </si>
  <si>
    <t>操作に慣れるまで時間がかかる。</t>
    <rPh sb="0" eb="2">
      <t>ソウサ</t>
    </rPh>
    <rPh sb="3" eb="4">
      <t>ナ</t>
    </rPh>
    <rPh sb="8" eb="10">
      <t>ジカン</t>
    </rPh>
    <phoneticPr fontId="6"/>
  </si>
  <si>
    <t>想定していた動作等ができない。</t>
    <rPh sb="0" eb="2">
      <t>ソウテイ</t>
    </rPh>
    <rPh sb="6" eb="8">
      <t>ドウサ</t>
    </rPh>
    <rPh sb="8" eb="9">
      <t>トウ</t>
    </rPh>
    <phoneticPr fontId="6"/>
  </si>
  <si>
    <t>事業所の利用者側の不理解、恐怖感がある。</t>
    <rPh sb="0" eb="3">
      <t>ジギョウショ</t>
    </rPh>
    <rPh sb="4" eb="7">
      <t>リヨウシャ</t>
    </rPh>
    <rPh sb="7" eb="8">
      <t>カワ</t>
    </rPh>
    <rPh sb="9" eb="12">
      <t>フリカイ</t>
    </rPh>
    <rPh sb="13" eb="16">
      <t>キョウフカン</t>
    </rPh>
    <phoneticPr fontId="6"/>
  </si>
  <si>
    <t>設定や準備に時間がかかる。</t>
    <rPh sb="0" eb="2">
      <t>セッテイ</t>
    </rPh>
    <rPh sb="3" eb="5">
      <t>ジュンビ</t>
    </rPh>
    <rPh sb="6" eb="8">
      <t>ジカン</t>
    </rPh>
    <phoneticPr fontId="6"/>
  </si>
  <si>
    <t>事業所の利用者の事故やトラブルの原因に成り得る。</t>
    <rPh sb="0" eb="3">
      <t>ジギョウショ</t>
    </rPh>
    <rPh sb="4" eb="7">
      <t>リヨウシャ</t>
    </rPh>
    <rPh sb="8" eb="10">
      <t>ジコ</t>
    </rPh>
    <rPh sb="16" eb="18">
      <t>ゲンイン</t>
    </rPh>
    <rPh sb="19" eb="20">
      <t>ナ</t>
    </rPh>
    <rPh sb="21" eb="22">
      <t>エ</t>
    </rPh>
    <phoneticPr fontId="6"/>
  </si>
  <si>
    <t>故障や不具合が生じやすい。</t>
    <rPh sb="0" eb="2">
      <t>コショウ</t>
    </rPh>
    <rPh sb="3" eb="6">
      <t>フグアイ</t>
    </rPh>
    <rPh sb="7" eb="8">
      <t>ショウ</t>
    </rPh>
    <phoneticPr fontId="6"/>
  </si>
  <si>
    <t>導入数が足りない。</t>
    <rPh sb="0" eb="3">
      <t>ドウニュウスウ</t>
    </rPh>
    <rPh sb="4" eb="5">
      <t>タ</t>
    </rPh>
    <phoneticPr fontId="6"/>
  </si>
  <si>
    <t>操作方法が分かりにくい。</t>
    <rPh sb="0" eb="4">
      <t>ソウサホウホウ</t>
    </rPh>
    <rPh sb="5" eb="6">
      <t>ワ</t>
    </rPh>
    <phoneticPr fontId="6"/>
  </si>
  <si>
    <t>ロボットの維持にコストがかかる。</t>
    <rPh sb="5" eb="7">
      <t>イジ</t>
    </rPh>
    <phoneticPr fontId="6"/>
  </si>
  <si>
    <t>メンテナンスが困難、または手間がかかる。</t>
    <rPh sb="7" eb="9">
      <t>コンナン</t>
    </rPh>
    <rPh sb="13" eb="15">
      <t>テマ</t>
    </rPh>
    <phoneticPr fontId="6"/>
  </si>
  <si>
    <t>その他</t>
    <rPh sb="2" eb="3">
      <t>タ</t>
    </rPh>
    <phoneticPr fontId="6"/>
  </si>
  <si>
    <t>（参考様式５）</t>
    <rPh sb="1" eb="5">
      <t>サンコウヨウシキ</t>
    </rPh>
    <phoneticPr fontId="6"/>
  </si>
  <si>
    <t>ロボット介護機器普及支援事業　実績報告</t>
    <rPh sb="15" eb="19">
      <t>ジッセキホウコク</t>
    </rPh>
    <phoneticPr fontId="6"/>
  </si>
  <si>
    <t>【実施内容】</t>
    <rPh sb="1" eb="5">
      <t>ジッシナイヨウ</t>
    </rPh>
    <phoneticPr fontId="2"/>
  </si>
  <si>
    <t>（１）導入機器名</t>
    <rPh sb="3" eb="8">
      <t>ドウニュウキキメイ</t>
    </rPh>
    <phoneticPr fontId="2"/>
  </si>
  <si>
    <t>（２）実施期間</t>
    <rPh sb="3" eb="7">
      <t>ジッシキカン</t>
    </rPh>
    <phoneticPr fontId="2"/>
  </si>
  <si>
    <t>（３）使用業務（３つ以上ある場合は、最も多い業務を選択してください）</t>
    <rPh sb="3" eb="7">
      <t>シヨウギョウム</t>
    </rPh>
    <rPh sb="10" eb="12">
      <t>イジョウ</t>
    </rPh>
    <rPh sb="14" eb="16">
      <t>バアイ</t>
    </rPh>
    <rPh sb="18" eb="19">
      <t>モット</t>
    </rPh>
    <rPh sb="20" eb="21">
      <t>オオ</t>
    </rPh>
    <rPh sb="22" eb="24">
      <t>ギョウム</t>
    </rPh>
    <rPh sb="25" eb="27">
      <t>センタク</t>
    </rPh>
    <phoneticPr fontId="6"/>
  </si>
  <si>
    <t>（５）具体的な使用状況をご記載ください。特に（３）と（４）で「その他」を選択した場合は、介護ロボットを使用する業務や頻度について具体的にご記載ください。</t>
    <rPh sb="3" eb="6">
      <t>グタイテキ</t>
    </rPh>
    <rPh sb="7" eb="11">
      <t>シヨウジョウキョウ</t>
    </rPh>
    <rPh sb="13" eb="15">
      <t>キサイ</t>
    </rPh>
    <rPh sb="20" eb="21">
      <t>トク</t>
    </rPh>
    <rPh sb="33" eb="34">
      <t>タ</t>
    </rPh>
    <rPh sb="36" eb="38">
      <t>センタク</t>
    </rPh>
    <rPh sb="40" eb="42">
      <t>バアイ</t>
    </rPh>
    <rPh sb="44" eb="46">
      <t>カイゴ</t>
    </rPh>
    <rPh sb="51" eb="53">
      <t>シヨウ</t>
    </rPh>
    <rPh sb="55" eb="57">
      <t>ギョウム</t>
    </rPh>
    <rPh sb="58" eb="60">
      <t>ヒンド</t>
    </rPh>
    <rPh sb="64" eb="67">
      <t>グタイテキ</t>
    </rPh>
    <rPh sb="69" eb="71">
      <t>キサイ</t>
    </rPh>
    <phoneticPr fontId="6"/>
  </si>
  <si>
    <t>【導入効果】</t>
    <rPh sb="1" eb="5">
      <t>ドウニュウコウカ</t>
    </rPh>
    <phoneticPr fontId="6"/>
  </si>
  <si>
    <t>※　具体的な導入効果についてご記載ください。（詳細な時間等が把握できていない場合は目安で結構です。）</t>
    <phoneticPr fontId="6"/>
  </si>
  <si>
    <t>時間/日</t>
    <rPh sb="0" eb="2">
      <t>ジカン</t>
    </rPh>
    <rPh sb="3" eb="4">
      <t>ニチ</t>
    </rPh>
    <phoneticPr fontId="6"/>
  </si>
  <si>
    <t>回/日</t>
    <rPh sb="0" eb="1">
      <t>カイ</t>
    </rPh>
    <rPh sb="2" eb="3">
      <t>ニチ</t>
    </rPh>
    <phoneticPr fontId="6"/>
  </si>
  <si>
    <t>回/日</t>
    <rPh sb="0" eb="1">
      <t>カイ</t>
    </rPh>
    <rPh sb="2" eb="3">
      <t>ヒ</t>
    </rPh>
    <phoneticPr fontId="6"/>
  </si>
  <si>
    <t>時間/日</t>
    <rPh sb="0" eb="2">
      <t>ジカン</t>
    </rPh>
    <rPh sb="3" eb="4">
      <t>ヒ</t>
    </rPh>
    <phoneticPr fontId="6"/>
  </si>
  <si>
    <t>【今後の課題】</t>
    <rPh sb="1" eb="3">
      <t>コンゴ</t>
    </rPh>
    <rPh sb="4" eb="6">
      <t>カダイ</t>
    </rPh>
    <phoneticPr fontId="6"/>
  </si>
  <si>
    <t>（２）（１）について、具体的な課題をご記載ください。</t>
    <rPh sb="11" eb="14">
      <t>グタイテキ</t>
    </rPh>
    <rPh sb="15" eb="17">
      <t>カダイ</t>
    </rPh>
    <rPh sb="19" eb="21">
      <t>キサイ</t>
    </rPh>
    <phoneticPr fontId="6"/>
  </si>
  <si>
    <t>【今後の取組】
機器導入後の効果や課題等を踏まえてご記載ください。（今後の活用方法、課題に対する解決法など）</t>
    <rPh sb="1" eb="3">
      <t>コンゴ</t>
    </rPh>
    <rPh sb="4" eb="6">
      <t>トリクミ</t>
    </rPh>
    <phoneticPr fontId="6"/>
  </si>
  <si>
    <t>使用業務</t>
    <rPh sb="0" eb="4">
      <t>シヨウギョウム</t>
    </rPh>
    <phoneticPr fontId="1"/>
  </si>
  <si>
    <t>使用頻度</t>
    <rPh sb="0" eb="4">
      <t>シヨウヒンド</t>
    </rPh>
    <phoneticPr fontId="1"/>
  </si>
  <si>
    <t>選択肢</t>
    <rPh sb="0" eb="3">
      <t>センタクシ</t>
    </rPh>
    <phoneticPr fontId="1"/>
  </si>
  <si>
    <t>利用者の離床、行動の把握</t>
    <rPh sb="0" eb="3">
      <t>リヨウシャ</t>
    </rPh>
    <rPh sb="4" eb="6">
      <t>リショウ</t>
    </rPh>
    <rPh sb="7" eb="9">
      <t>コウドウ</t>
    </rPh>
    <rPh sb="10" eb="12">
      <t>ハアク</t>
    </rPh>
    <phoneticPr fontId="1"/>
  </si>
  <si>
    <t>ほぼ毎日</t>
    <rPh sb="2" eb="4">
      <t>マイニチ</t>
    </rPh>
    <phoneticPr fontId="1"/>
  </si>
  <si>
    <t>○</t>
  </si>
  <si>
    <t>夜間の睡眠状況等の把握</t>
    <rPh sb="0" eb="2">
      <t>ヤカン</t>
    </rPh>
    <rPh sb="3" eb="5">
      <t>スイミン</t>
    </rPh>
    <rPh sb="5" eb="7">
      <t>ジョウキョウ</t>
    </rPh>
    <rPh sb="7" eb="8">
      <t>トウ</t>
    </rPh>
    <rPh sb="9" eb="11">
      <t>ハアク</t>
    </rPh>
    <phoneticPr fontId="1"/>
  </si>
  <si>
    <t>週に3日以上</t>
    <rPh sb="0" eb="1">
      <t>シュウ</t>
    </rPh>
    <rPh sb="3" eb="4">
      <t>ニチ</t>
    </rPh>
    <rPh sb="4" eb="6">
      <t>イジョウ</t>
    </rPh>
    <phoneticPr fontId="1"/>
  </si>
  <si>
    <t>常時の生活リズムの把握</t>
    <rPh sb="0" eb="2">
      <t>ジョウジ</t>
    </rPh>
    <rPh sb="3" eb="5">
      <t>セイカツ</t>
    </rPh>
    <rPh sb="9" eb="11">
      <t>ハアク</t>
    </rPh>
    <phoneticPr fontId="1"/>
  </si>
  <si>
    <t>週に1～2日程度</t>
    <rPh sb="0" eb="1">
      <t>シュウ</t>
    </rPh>
    <rPh sb="5" eb="6">
      <t>ニチ</t>
    </rPh>
    <rPh sb="6" eb="8">
      <t>テイド</t>
    </rPh>
    <phoneticPr fontId="1"/>
  </si>
  <si>
    <t>身体状況（呼吸数・心拍数等）の把握</t>
    <rPh sb="0" eb="4">
      <t>シンタイジョウキョウ</t>
    </rPh>
    <rPh sb="5" eb="7">
      <t>コキュウ</t>
    </rPh>
    <rPh sb="7" eb="8">
      <t>スウ</t>
    </rPh>
    <rPh sb="9" eb="12">
      <t>シンパクスウ</t>
    </rPh>
    <rPh sb="12" eb="13">
      <t>トウ</t>
    </rPh>
    <rPh sb="15" eb="17">
      <t>ハアク</t>
    </rPh>
    <phoneticPr fontId="1"/>
  </si>
  <si>
    <t>その他</t>
    <rPh sb="2" eb="3">
      <t>タ</t>
    </rPh>
    <phoneticPr fontId="1"/>
  </si>
  <si>
    <t>ロボット種別</t>
    <rPh sb="4" eb="6">
      <t>シュベツ</t>
    </rPh>
    <phoneticPr fontId="1"/>
  </si>
  <si>
    <t>移乗介護</t>
    <rPh sb="0" eb="2">
      <t>イジョウ</t>
    </rPh>
    <rPh sb="2" eb="4">
      <t>カイゴ</t>
    </rPh>
    <phoneticPr fontId="5"/>
  </si>
  <si>
    <t>オムツ・シーツ交換</t>
    <rPh sb="7" eb="9">
      <t>コウカン</t>
    </rPh>
    <phoneticPr fontId="1"/>
  </si>
  <si>
    <t>移動支援</t>
    <rPh sb="0" eb="2">
      <t>イドウ</t>
    </rPh>
    <rPh sb="2" eb="4">
      <t>シエン</t>
    </rPh>
    <phoneticPr fontId="5"/>
  </si>
  <si>
    <t>寝返り・体位変換</t>
    <rPh sb="0" eb="2">
      <t>ネガエ</t>
    </rPh>
    <rPh sb="4" eb="8">
      <t>タイイヘンカン</t>
    </rPh>
    <phoneticPr fontId="1"/>
  </si>
  <si>
    <t>排泄支援</t>
    <rPh sb="0" eb="2">
      <t>ハイセツ</t>
    </rPh>
    <rPh sb="2" eb="4">
      <t>シエン</t>
    </rPh>
    <phoneticPr fontId="5"/>
  </si>
  <si>
    <t>移動（屋内）</t>
    <rPh sb="0" eb="2">
      <t>イドウ</t>
    </rPh>
    <rPh sb="3" eb="5">
      <t>オクナイ</t>
    </rPh>
    <phoneticPr fontId="1"/>
  </si>
  <si>
    <t>見守り</t>
    <rPh sb="0" eb="2">
      <t>ミマモ</t>
    </rPh>
    <phoneticPr fontId="5"/>
  </si>
  <si>
    <t>移動（屋外）</t>
    <rPh sb="0" eb="2">
      <t>イドウ</t>
    </rPh>
    <rPh sb="3" eb="5">
      <t>オクガイ</t>
    </rPh>
    <phoneticPr fontId="1"/>
  </si>
  <si>
    <t>コミュニケーション</t>
  </si>
  <si>
    <t>排せつ支援</t>
    <rPh sb="0" eb="1">
      <t>ハイ</t>
    </rPh>
    <rPh sb="3" eb="5">
      <t>シエン</t>
    </rPh>
    <phoneticPr fontId="1"/>
  </si>
  <si>
    <t>入浴支援</t>
    <rPh sb="0" eb="2">
      <t>ニュウヨク</t>
    </rPh>
    <rPh sb="2" eb="4">
      <t>シエン</t>
    </rPh>
    <phoneticPr fontId="5"/>
  </si>
  <si>
    <t>排せつ予測</t>
    <rPh sb="0" eb="1">
      <t>ハイ</t>
    </rPh>
    <rPh sb="3" eb="5">
      <t>ヨソク</t>
    </rPh>
    <phoneticPr fontId="1"/>
  </si>
  <si>
    <t>介護業務支援</t>
    <rPh sb="0" eb="6">
      <t>カイゴギョウムシエン</t>
    </rPh>
    <phoneticPr fontId="1"/>
  </si>
  <si>
    <t>下衣の着脱</t>
    <rPh sb="0" eb="1">
      <t>シタ</t>
    </rPh>
    <rPh sb="1" eb="2">
      <t>コロモ</t>
    </rPh>
    <rPh sb="3" eb="5">
      <t>チャクダツ</t>
    </rPh>
    <phoneticPr fontId="1"/>
  </si>
  <si>
    <t>レクリエーション</t>
  </si>
  <si>
    <t>利用者との会話</t>
    <rPh sb="0" eb="3">
      <t>リヨウシャ</t>
    </rPh>
    <rPh sb="5" eb="7">
      <t>カイワ</t>
    </rPh>
    <phoneticPr fontId="1"/>
  </si>
  <si>
    <t>浴槽への出入り</t>
    <rPh sb="0" eb="2">
      <t>ヨクソウ</t>
    </rPh>
    <rPh sb="4" eb="6">
      <t>デイ</t>
    </rPh>
    <phoneticPr fontId="1"/>
  </si>
  <si>
    <t>介護情報の収集</t>
    <rPh sb="0" eb="4">
      <t>カイゴジョウホウ</t>
    </rPh>
    <rPh sb="5" eb="7">
      <t>シュウシュウ</t>
    </rPh>
    <phoneticPr fontId="1"/>
  </si>
  <si>
    <r>
      <t>（２）導入したロボットについて、当てはまると思った導入効果</t>
    </r>
    <r>
      <rPr>
        <u/>
        <sz val="11"/>
        <color indexed="8"/>
        <rFont val="ＭＳ 明朝"/>
        <family val="1"/>
        <charset val="128"/>
      </rPr>
      <t>すべて</t>
    </r>
    <r>
      <rPr>
        <sz val="11"/>
        <color indexed="8"/>
        <rFont val="ＭＳ 明朝"/>
        <family val="1"/>
        <charset val="128"/>
      </rPr>
      <t>に「○」を付けて</t>
    </r>
    <r>
      <rPr>
        <sz val="11"/>
        <rFont val="ＭＳ 明朝"/>
        <family val="1"/>
        <charset val="128"/>
      </rPr>
      <t>ください。</t>
    </r>
    <rPh sb="3" eb="5">
      <t>ドウニュウ</t>
    </rPh>
    <rPh sb="16" eb="17">
      <t>ア</t>
    </rPh>
    <rPh sb="22" eb="23">
      <t>オモ</t>
    </rPh>
    <rPh sb="25" eb="29">
      <t>ドウニュウコウカ</t>
    </rPh>
    <rPh sb="37" eb="38">
      <t>ツ</t>
    </rPh>
    <phoneticPr fontId="6"/>
  </si>
  <si>
    <r>
      <t>ロボット導入</t>
    </r>
    <r>
      <rPr>
        <b/>
        <sz val="11"/>
        <rFont val="ＭＳ 明朝"/>
        <family val="1"/>
        <charset val="128"/>
      </rPr>
      <t>前</t>
    </r>
    <rPh sb="4" eb="7">
      <t>ドウニュウマエ</t>
    </rPh>
    <phoneticPr fontId="6"/>
  </si>
  <si>
    <r>
      <t>ロボット導入</t>
    </r>
    <r>
      <rPr>
        <b/>
        <sz val="11"/>
        <rFont val="ＭＳ 明朝"/>
        <family val="1"/>
        <charset val="128"/>
      </rPr>
      <t>後</t>
    </r>
    <rPh sb="4" eb="7">
      <t>ドウニュウゴ</t>
    </rPh>
    <phoneticPr fontId="6"/>
  </si>
  <si>
    <r>
      <rPr>
        <sz val="9"/>
        <color indexed="8"/>
        <rFont val="ＭＳ 明朝"/>
        <family val="1"/>
        <charset val="128"/>
      </rPr>
      <t>1人当たりの業務時間</t>
    </r>
    <r>
      <rPr>
        <sz val="9"/>
        <rFont val="ＭＳ 明朝"/>
        <family val="1"/>
        <charset val="128"/>
      </rPr>
      <t xml:space="preserve">
</t>
    </r>
    <r>
      <rPr>
        <sz val="9"/>
        <color indexed="8"/>
        <rFont val="ＭＳ 明朝"/>
        <family val="1"/>
        <charset val="128"/>
      </rPr>
      <t>（交換時間）</t>
    </r>
    <rPh sb="0" eb="3">
      <t>ヒトリア</t>
    </rPh>
    <rPh sb="6" eb="10">
      <t>ギョウムジカン</t>
    </rPh>
    <rPh sb="12" eb="16">
      <t>コウカンジカン</t>
    </rPh>
    <phoneticPr fontId="6"/>
  </si>
  <si>
    <r>
      <t xml:space="preserve">夜間の訪問回数
</t>
    </r>
    <r>
      <rPr>
        <sz val="10"/>
        <color indexed="8"/>
        <rFont val="ＭＳ 明朝"/>
        <family val="1"/>
        <charset val="128"/>
      </rPr>
      <t>（定時＋随時）</t>
    </r>
    <rPh sb="0" eb="2">
      <t>ヤカン</t>
    </rPh>
    <rPh sb="3" eb="7">
      <t>ホウモンカイスウ</t>
    </rPh>
    <rPh sb="9" eb="11">
      <t>テイジ</t>
    </rPh>
    <rPh sb="12" eb="14">
      <t>ズイジ</t>
    </rPh>
    <phoneticPr fontId="6"/>
  </si>
  <si>
    <t>●ロボット導入前年度の
離職率</t>
    <rPh sb="5" eb="7">
      <t>ドウニュウ</t>
    </rPh>
    <rPh sb="7" eb="8">
      <t>マエ</t>
    </rPh>
    <rPh sb="8" eb="10">
      <t>ネンド</t>
    </rPh>
    <rPh sb="12" eb="15">
      <t>リショクリツ</t>
    </rPh>
    <phoneticPr fontId="6"/>
  </si>
  <si>
    <t>移乗（ベッド→車いすなど）</t>
    <rPh sb="0" eb="2">
      <t>イジョウ</t>
    </rPh>
    <rPh sb="7" eb="8">
      <t>クルマ</t>
    </rPh>
    <phoneticPr fontId="1"/>
  </si>
  <si>
    <t>事業所名</t>
    <rPh sb="0" eb="4">
      <t>ジギョウショメイ</t>
    </rPh>
    <phoneticPr fontId="2"/>
  </si>
  <si>
    <t>導入機器</t>
    <rPh sb="0" eb="4">
      <t>ドウニュウキキ</t>
    </rPh>
    <phoneticPr fontId="2"/>
  </si>
  <si>
    <t>業務時間の削減、効率化が達成できた。</t>
    <rPh sb="0" eb="2">
      <t>ギョウム</t>
    </rPh>
    <rPh sb="2" eb="4">
      <t>ジカン</t>
    </rPh>
    <rPh sb="5" eb="7">
      <t>サクゲン</t>
    </rPh>
    <rPh sb="8" eb="11">
      <t>コウリツカ</t>
    </rPh>
    <rPh sb="12" eb="14">
      <t>タッセイ</t>
    </rPh>
    <phoneticPr fontId="6"/>
  </si>
  <si>
    <t>職員の身体的、精神的な負担軽減につながった。</t>
    <rPh sb="0" eb="2">
      <t>ショクイン</t>
    </rPh>
    <rPh sb="3" eb="6">
      <t>シンタイテキ</t>
    </rPh>
    <rPh sb="7" eb="10">
      <t>セイシンテキ</t>
    </rPh>
    <rPh sb="11" eb="15">
      <t>フタンケイゲン</t>
    </rPh>
    <phoneticPr fontId="6"/>
  </si>
  <si>
    <t>利用者のケア向上につながった。</t>
    <rPh sb="0" eb="3">
      <t>リヨウシャ</t>
    </rPh>
    <rPh sb="6" eb="8">
      <t>コウジョウ</t>
    </rPh>
    <phoneticPr fontId="6"/>
  </si>
  <si>
    <t>職場環境が改善されたと感じる。</t>
    <rPh sb="0" eb="2">
      <t>ショクバ</t>
    </rPh>
    <rPh sb="2" eb="4">
      <t>カンキョウ</t>
    </rPh>
    <rPh sb="5" eb="7">
      <t>カイゼン</t>
    </rPh>
    <rPh sb="11" eb="12">
      <t>カン</t>
    </rPh>
    <phoneticPr fontId="6"/>
  </si>
  <si>
    <t>離職率が下がった。</t>
    <rPh sb="0" eb="3">
      <t>リショクリツ</t>
    </rPh>
    <rPh sb="4" eb="5">
      <t>サ</t>
    </rPh>
    <phoneticPr fontId="6"/>
  </si>
  <si>
    <t>5段階評価</t>
    <rPh sb="1" eb="5">
      <t>ダンカイヒョウカ</t>
    </rPh>
    <phoneticPr fontId="2"/>
  </si>
  <si>
    <t>導入効果</t>
    <rPh sb="0" eb="4">
      <t>ドウニュウコウカ</t>
    </rPh>
    <phoneticPr fontId="2"/>
  </si>
  <si>
    <t>課題</t>
    <rPh sb="0" eb="2">
      <t>カダイ</t>
    </rPh>
    <phoneticPr fontId="2"/>
  </si>
  <si>
    <t>（注1）導入する機器ごとに行を分けて記入してください。なお通信環境整備費については、１行にまとめてください。</t>
    <rPh sb="1" eb="2">
      <t>チュウ</t>
    </rPh>
    <rPh sb="4" eb="6">
      <t>ドウニュウ</t>
    </rPh>
    <rPh sb="8" eb="10">
      <t>キキ</t>
    </rPh>
    <rPh sb="13" eb="14">
      <t>ギョウ</t>
    </rPh>
    <rPh sb="15" eb="16">
      <t>ワ</t>
    </rPh>
    <rPh sb="18" eb="20">
      <t>キニュウ</t>
    </rPh>
    <rPh sb="29" eb="36">
      <t>ツウシンカンキョウセイビヒ</t>
    </rPh>
    <rPh sb="43" eb="44">
      <t>ギョウ</t>
    </rPh>
    <phoneticPr fontId="2"/>
  </si>
  <si>
    <t>とてもよく当てはまる</t>
    <rPh sb="5" eb="6">
      <t>ア</t>
    </rPh>
    <phoneticPr fontId="6"/>
  </si>
  <si>
    <t>（１）当てはまるところに「○」を付けてください。</t>
    <phoneticPr fontId="6"/>
  </si>
  <si>
    <t>あまり当てはまらない</t>
    <rPh sb="3" eb="4">
      <t>ア</t>
    </rPh>
    <phoneticPr fontId="6"/>
  </si>
  <si>
    <t>交付精算額</t>
    <rPh sb="0" eb="5">
      <t>コウフセイサンガク</t>
    </rPh>
    <phoneticPr fontId="2"/>
  </si>
  <si>
    <t>交付決定額</t>
    <rPh sb="0" eb="2">
      <t>コウフ</t>
    </rPh>
    <rPh sb="2" eb="4">
      <t>ケッテイ</t>
    </rPh>
    <rPh sb="4" eb="5">
      <t>ガク</t>
    </rPh>
    <phoneticPr fontId="2"/>
  </si>
  <si>
    <t>Ｂ</t>
    <phoneticPr fontId="2"/>
  </si>
  <si>
    <t>対象経費の
実支出額</t>
    <rPh sb="0" eb="2">
      <t>タイショウ</t>
    </rPh>
    <rPh sb="2" eb="4">
      <t>ケイヒ</t>
    </rPh>
    <rPh sb="6" eb="10">
      <t>ジッシシュツガク</t>
    </rPh>
    <phoneticPr fontId="2"/>
  </si>
  <si>
    <t>通信環境整備費</t>
    <rPh sb="0" eb="7">
      <t>ツウシンカンキョウセイビヒ</t>
    </rPh>
    <phoneticPr fontId="2"/>
  </si>
  <si>
    <t>（注2）Bには消費税を除いた額をご記載ください。</t>
    <phoneticPr fontId="2"/>
  </si>
  <si>
    <t>（注3）Eには、県から通知された交付決定額をご記載ください。</t>
    <rPh sb="1" eb="2">
      <t>チュウ</t>
    </rPh>
    <rPh sb="8" eb="9">
      <t>ケン</t>
    </rPh>
    <rPh sb="11" eb="13">
      <t>ツウチ</t>
    </rPh>
    <rPh sb="16" eb="20">
      <t>コウフケッテイ</t>
    </rPh>
    <rPh sb="20" eb="21">
      <t>ガク</t>
    </rPh>
    <rPh sb="23" eb="25">
      <t>キサイ</t>
    </rPh>
    <phoneticPr fontId="2"/>
  </si>
  <si>
    <t>＊機器の活用状況が確認できる写真等を添付してください。</t>
    <phoneticPr fontId="6"/>
  </si>
  <si>
    <t>6行目</t>
    <rPh sb="1" eb="3">
      <t>ギョウメ</t>
    </rPh>
    <phoneticPr fontId="2"/>
  </si>
  <si>
    <t>7行目</t>
    <rPh sb="1" eb="3">
      <t>ギョウメ</t>
    </rPh>
    <phoneticPr fontId="2"/>
  </si>
  <si>
    <t>8行目</t>
    <rPh sb="1" eb="3">
      <t>ギョウメ</t>
    </rPh>
    <phoneticPr fontId="2"/>
  </si>
  <si>
    <t>9行目</t>
    <rPh sb="1" eb="3">
      <t>ギョウメ</t>
    </rPh>
    <phoneticPr fontId="2"/>
  </si>
  <si>
    <t>通信環境</t>
    <rPh sb="0" eb="4">
      <t>ツウシンカンキョウ</t>
    </rPh>
    <phoneticPr fontId="2"/>
  </si>
  <si>
    <t>ロボット
補助上限</t>
    <rPh sb="5" eb="9">
      <t>ホジョジョウゲン</t>
    </rPh>
    <phoneticPr fontId="2"/>
  </si>
  <si>
    <t>通信環境
補助上限</t>
    <rPh sb="0" eb="2">
      <t>ツウシン</t>
    </rPh>
    <rPh sb="2" eb="4">
      <t>カンキョウ</t>
    </rPh>
    <rPh sb="5" eb="9">
      <t>ホジョジョウゲン</t>
    </rPh>
    <phoneticPr fontId="2"/>
  </si>
  <si>
    <t>1台（1式）当たりの経費</t>
    <rPh sb="1" eb="2">
      <t>ダイ</t>
    </rPh>
    <rPh sb="4" eb="5">
      <t>シキ</t>
    </rPh>
    <rPh sb="6" eb="7">
      <t>ア</t>
    </rPh>
    <rPh sb="10" eb="12">
      <t>ケイヒ</t>
    </rPh>
    <phoneticPr fontId="2"/>
  </si>
  <si>
    <t>★★★開始★★★</t>
    <rPh sb="3" eb="5">
      <t>カイシ</t>
    </rPh>
    <phoneticPr fontId="2"/>
  </si>
  <si>
    <t>★★★終了★★★</t>
    <rPh sb="3" eb="5">
      <t>シュウリョウ</t>
    </rPh>
    <phoneticPr fontId="2"/>
  </si>
  <si>
    <t>☆☆☆開始☆☆☆</t>
    <rPh sb="3" eb="5">
      <t>カイシ</t>
    </rPh>
    <phoneticPr fontId="2"/>
  </si>
  <si>
    <t>☆☆☆終了☆☆☆</t>
    <rPh sb="3" eb="5">
      <t>シュウリョウ</t>
    </rPh>
    <phoneticPr fontId="2"/>
  </si>
  <si>
    <t>←短縮時間</t>
  </si>
  <si>
    <t>←短縮時間</t>
    <rPh sb="1" eb="5">
      <t>タンシュクジカン</t>
    </rPh>
    <phoneticPr fontId="2"/>
  </si>
  <si>
    <t>←短縮回数</t>
    <rPh sb="1" eb="3">
      <t>タンシュク</t>
    </rPh>
    <rPh sb="3" eb="5">
      <t>カイスウ</t>
    </rPh>
    <phoneticPr fontId="2"/>
  </si>
  <si>
    <t>←短縮人数</t>
    <rPh sb="1" eb="3">
      <t>タンシュク</t>
    </rPh>
    <rPh sb="3" eb="4">
      <t>ジン</t>
    </rPh>
    <rPh sb="4" eb="5">
      <t>カズ</t>
    </rPh>
    <phoneticPr fontId="2"/>
  </si>
  <si>
    <t>←具体</t>
    <rPh sb="1" eb="3">
      <t>グタイ</t>
    </rPh>
    <phoneticPr fontId="2"/>
  </si>
  <si>
    <t>←短縮時間</t>
    <rPh sb="1" eb="3">
      <t>タンシュク</t>
    </rPh>
    <rPh sb="3" eb="5">
      <t>ジカン</t>
    </rPh>
    <phoneticPr fontId="2"/>
  </si>
  <si>
    <t>社会福祉法人　長福</t>
    <rPh sb="0" eb="6">
      <t>シャカイフクシホウジン</t>
    </rPh>
    <rPh sb="7" eb="9">
      <t>チョウフク</t>
    </rPh>
    <phoneticPr fontId="2"/>
  </si>
  <si>
    <t>見守りセンサー</t>
    <rPh sb="0" eb="2">
      <t>ミマモ</t>
    </rPh>
    <phoneticPr fontId="2"/>
  </si>
  <si>
    <t>パワーアシストスーツ</t>
  </si>
  <si>
    <t>パワーアシストスーツ</t>
    <phoneticPr fontId="2"/>
  </si>
  <si>
    <t>理事長　長福　太郎</t>
    <rPh sb="0" eb="3">
      <t>リジチョウ</t>
    </rPh>
    <rPh sb="4" eb="5">
      <t>オサ</t>
    </rPh>
    <rPh sb="5" eb="6">
      <t>フク</t>
    </rPh>
    <rPh sb="7" eb="9">
      <t>タロウ</t>
    </rPh>
    <phoneticPr fontId="2"/>
  </si>
  <si>
    <t>見守りセンサー、パワーアシストスーツ</t>
    <phoneticPr fontId="2"/>
  </si>
  <si>
    <t>（４）使用頻度</t>
    <rPh sb="3" eb="7">
      <t>シヨウヒンド</t>
    </rPh>
    <phoneticPr fontId="6"/>
  </si>
  <si>
    <t>（４）使用頻度</t>
    <phoneticPr fontId="2"/>
  </si>
  <si>
    <t>（３）使用業務①</t>
    <phoneticPr fontId="2"/>
  </si>
  <si>
    <t>（３）使用業務②</t>
    <phoneticPr fontId="2"/>
  </si>
  <si>
    <t>（３）使用業務③</t>
    <phoneticPr fontId="2"/>
  </si>
  <si>
    <t>（５）具体的な使用状況</t>
    <phoneticPr fontId="2"/>
  </si>
  <si>
    <t>具体的にご記載ください。</t>
    <phoneticPr fontId="2"/>
  </si>
  <si>
    <t>具体的な課題をご記載ください。</t>
    <phoneticPr fontId="2"/>
  </si>
  <si>
    <t>【今後の取組】</t>
    <phoneticPr fontId="2"/>
  </si>
  <si>
    <t xml:space="preserve">・
・
・
</t>
    <phoneticPr fontId="6"/>
  </si>
  <si>
    <t>・
・
・</t>
    <phoneticPr fontId="6"/>
  </si>
  <si>
    <t>・
・</t>
    <phoneticPr fontId="2"/>
  </si>
  <si>
    <t xml:space="preserve">・
・
</t>
    <phoneticPr fontId="6"/>
  </si>
  <si>
    <t>・　生産性向上が図られたことで、収支の改善につながった。</t>
    <rPh sb="2" eb="4">
      <t>セイサン</t>
    </rPh>
    <rPh sb="4" eb="5">
      <t>セイ</t>
    </rPh>
    <rPh sb="5" eb="7">
      <t>コウジョウ</t>
    </rPh>
    <rPh sb="8" eb="9">
      <t>ハカ</t>
    </rPh>
    <rPh sb="16" eb="18">
      <t>シュウシ</t>
    </rPh>
    <rPh sb="19" eb="21">
      <t>カイゼン</t>
    </rPh>
    <phoneticPr fontId="6"/>
  </si>
  <si>
    <t>生産性向上が図られたことで、収支の改善につながった。</t>
    <phoneticPr fontId="6"/>
  </si>
  <si>
    <t xml:space="preserve">（見守りセンサー）
・利用者ごとに離床するときに鳴るアラームのタイミングを変えている。
・呼吸や心拍数を把握できるので、利用者に異常が無いか定期的に確認している。
（パワーアシストスーツ）
・体の小さい女性職員が一人で高齢者の移乗を行うときに使用する。
</t>
    <phoneticPr fontId="6"/>
  </si>
  <si>
    <t>（見守りセンサー）
・利用者の睡眠と覚醒が機器で把握できるため、訪問する時間を絞ることができる。
・機器で得たデータを医師への説明資料として使用できる。
（パワーアシストスーツ）
・1人でも移乗ができるので、利用者を車いすに移す時など、他の職員の手を煩わすことがない。</t>
    <phoneticPr fontId="6"/>
  </si>
  <si>
    <t>・ユニットリーダーなど、一部の限られた職員しか、まだ操作方法を把握していない。
・パワースーツについて、１台のみの導入であったため、他の職員が使用しているときに他の職員が使えない。</t>
    <phoneticPr fontId="2"/>
  </si>
  <si>
    <t>・施設内で、操作に慣れていない職員のための研修会を開く。
・今回の導入で、機器の効果を確かめることができたので、次年度以降も必要数を導入予定。</t>
    <phoneticPr fontId="6"/>
  </si>
  <si>
    <t>【事業所の状況】LIFEへの情報提供に協力している。</t>
    <rPh sb="1" eb="4">
      <t>ジギョウショ</t>
    </rPh>
    <rPh sb="5" eb="7">
      <t>ジョウキョウ</t>
    </rPh>
    <phoneticPr fontId="2"/>
  </si>
  <si>
    <t>10行目</t>
    <rPh sb="2" eb="4">
      <t>ギョウメ</t>
    </rPh>
    <phoneticPr fontId="2"/>
  </si>
  <si>
    <t>社会福祉法人　長福</t>
    <phoneticPr fontId="2"/>
  </si>
  <si>
    <t>特別養護老人ホーム　長福</t>
    <phoneticPr fontId="2"/>
  </si>
  <si>
    <t>介護老人福祉施設</t>
    <phoneticPr fontId="2"/>
  </si>
  <si>
    <t>令和５年８月１日～令和５年11月30日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</si>
</sst>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9"/>
      <color indexed="10"/>
      <name val="ＭＳ Ｐゴシック"/>
      <family val="3"/>
      <charset val="128"/>
    </font>
    <font>
      <sz val="6"/>
      <name val="ＭＳ Ｐゴシック"/>
      <family val="3"/>
      <charset val="128"/>
    </font>
    <font>
      <sz val="11"/>
      <name val="ＭＳ 明朝"/>
      <family val="1"/>
      <charset val="128"/>
    </font>
    <font>
      <u/>
      <sz val="11"/>
      <color indexed="8"/>
      <name val="ＭＳ 明朝"/>
      <family val="1"/>
      <charset val="128"/>
    </font>
    <font>
      <sz val="11"/>
      <color indexed="8"/>
      <name val="ＭＳ 明朝"/>
      <family val="1"/>
      <charset val="128"/>
    </font>
    <font>
      <b/>
      <sz val="11"/>
      <name val="ＭＳ 明朝"/>
      <family val="1"/>
      <charset val="128"/>
    </font>
    <font>
      <sz val="9"/>
      <color indexed="8"/>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name val="ＭＳ 明朝"/>
      <family val="1"/>
      <charset val="128"/>
    </font>
    <font>
      <sz val="11"/>
      <color theme="1"/>
      <name val="ＭＳ 明朝"/>
      <family val="1"/>
      <charset val="128"/>
    </font>
    <font>
      <sz val="9"/>
      <color rgb="FFFF0000"/>
      <name val="ＭＳ Ｐゴシック"/>
      <family val="3"/>
      <charset val="128"/>
    </font>
    <font>
      <sz val="9"/>
      <color theme="0"/>
      <name val="ＭＳ Ｐゴシック"/>
      <family val="3"/>
      <charset val="128"/>
    </font>
    <font>
      <sz val="9"/>
      <color theme="1"/>
      <name val="ＭＳ Ｐゴシック"/>
      <family val="3"/>
      <charset val="128"/>
    </font>
    <font>
      <sz val="10"/>
      <color theme="1"/>
      <name val="ＭＳ 明朝"/>
      <family val="1"/>
      <charset val="128"/>
    </font>
    <font>
      <sz val="14"/>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77">
    <xf numFmtId="0" fontId="0" fillId="0" borderId="0" xfId="0">
      <alignment vertical="center"/>
    </xf>
    <xf numFmtId="0" fontId="0" fillId="0" borderId="0" xfId="0" applyAlignment="1">
      <alignment vertical="center" shrinkToFit="1"/>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lignment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Alignment="1">
      <alignment vertical="center" shrinkToFit="1"/>
    </xf>
    <xf numFmtId="0" fontId="4" fillId="0" borderId="4" xfId="0" applyFont="1" applyBorder="1" applyAlignment="1">
      <alignment vertical="center" shrinkToFit="1"/>
    </xf>
    <xf numFmtId="38" fontId="4" fillId="0" borderId="4" xfId="1" applyFont="1" applyBorder="1" applyAlignment="1">
      <alignment vertical="center" shrinkToFit="1"/>
    </xf>
    <xf numFmtId="38" fontId="4" fillId="0" borderId="1" xfId="1" applyFont="1" applyBorder="1" applyAlignment="1">
      <alignment vertical="center" shrinkToFit="1"/>
    </xf>
    <xf numFmtId="0" fontId="4" fillId="0" borderId="0" xfId="0" applyFont="1" applyFill="1">
      <alignment vertical="center"/>
    </xf>
    <xf numFmtId="0" fontId="0" fillId="0" borderId="0" xfId="0" applyBorder="1">
      <alignment vertical="center"/>
    </xf>
    <xf numFmtId="0" fontId="0" fillId="0" borderId="0" xfId="0" applyFill="1">
      <alignment vertical="center"/>
    </xf>
    <xf numFmtId="0" fontId="7" fillId="0" borderId="0" xfId="0" applyFont="1">
      <alignment vertical="center"/>
    </xf>
    <xf numFmtId="0" fontId="7" fillId="0" borderId="1" xfId="0" applyFont="1" applyBorder="1">
      <alignment vertical="center"/>
    </xf>
    <xf numFmtId="38" fontId="7" fillId="0" borderId="1" xfId="1" applyFont="1" applyBorder="1" applyAlignment="1">
      <alignment horizontal="right" vertical="center"/>
    </xf>
    <xf numFmtId="0" fontId="7" fillId="0" borderId="7" xfId="0" applyFont="1" applyBorder="1">
      <alignment vertical="center"/>
    </xf>
    <xf numFmtId="38" fontId="7" fillId="0" borderId="7" xfId="1" applyFont="1" applyBorder="1" applyAlignment="1">
      <alignment horizontal="right" vertical="center"/>
    </xf>
    <xf numFmtId="0" fontId="7" fillId="0" borderId="2" xfId="0" applyFont="1" applyBorder="1">
      <alignment vertical="center"/>
    </xf>
    <xf numFmtId="38" fontId="7" fillId="0" borderId="2" xfId="1" applyFont="1" applyBorder="1" applyAlignment="1">
      <alignment horizontal="right" vertical="center"/>
    </xf>
    <xf numFmtId="0" fontId="7" fillId="0" borderId="4" xfId="0" applyFont="1" applyBorder="1">
      <alignment vertical="center"/>
    </xf>
    <xf numFmtId="0" fontId="7" fillId="0" borderId="3" xfId="0" applyFont="1" applyFill="1" applyBorder="1" applyAlignment="1">
      <alignment horizontal="left" vertical="center"/>
    </xf>
    <xf numFmtId="0" fontId="7" fillId="2" borderId="9" xfId="0" applyFont="1" applyFill="1" applyBorder="1" applyAlignment="1">
      <alignment horizontal="left" vertical="center"/>
    </xf>
    <xf numFmtId="0" fontId="7" fillId="0" borderId="4" xfId="0" applyFont="1" applyFill="1" applyBorder="1" applyAlignment="1">
      <alignment horizontal="right" vertical="center" wrapText="1"/>
    </xf>
    <xf numFmtId="0" fontId="7" fillId="0" borderId="4" xfId="0" applyFont="1" applyFill="1" applyBorder="1" applyAlignment="1">
      <alignment horizontal="right" vertical="center"/>
    </xf>
    <xf numFmtId="0" fontId="7" fillId="2" borderId="5" xfId="0" applyFont="1" applyFill="1" applyBorder="1">
      <alignment vertical="center"/>
    </xf>
    <xf numFmtId="0" fontId="7" fillId="3" borderId="3" xfId="0" applyFont="1" applyFill="1" applyBorder="1" applyAlignment="1">
      <alignment vertical="center"/>
    </xf>
    <xf numFmtId="0" fontId="7" fillId="3" borderId="6" xfId="0" applyFont="1" applyFill="1" applyBorder="1">
      <alignment vertical="center"/>
    </xf>
    <xf numFmtId="0" fontId="7" fillId="3" borderId="4" xfId="0" applyFont="1" applyFill="1" applyBorder="1">
      <alignment vertical="center"/>
    </xf>
    <xf numFmtId="0" fontId="7" fillId="0" borderId="4" xfId="0" applyFont="1" applyFill="1" applyBorder="1" applyAlignment="1">
      <alignment horizontal="center" vertical="center"/>
    </xf>
    <xf numFmtId="0" fontId="7" fillId="0" borderId="1" xfId="0" applyFont="1" applyFill="1" applyBorder="1" applyAlignment="1">
      <alignment horizontal="right" vertical="center"/>
    </xf>
    <xf numFmtId="0" fontId="7" fillId="3" borderId="1" xfId="0" applyFont="1" applyFill="1" applyBorder="1">
      <alignment vertical="center"/>
    </xf>
    <xf numFmtId="0" fontId="7" fillId="0" borderId="4" xfId="0" applyFont="1" applyFill="1" applyBorder="1">
      <alignment vertical="center"/>
    </xf>
    <xf numFmtId="0" fontId="7" fillId="3" borderId="4" xfId="0" applyFont="1" applyFill="1" applyBorder="1" applyAlignment="1">
      <alignment vertical="center" shrinkToFit="1"/>
    </xf>
    <xf numFmtId="0" fontId="0" fillId="4" borderId="0" xfId="0" applyFill="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4" xfId="0" applyFont="1" applyFill="1" applyBorder="1" applyAlignment="1">
      <alignment vertical="center" wrapText="1"/>
    </xf>
    <xf numFmtId="0" fontId="12" fillId="0" borderId="4" xfId="0" applyFont="1" applyFill="1" applyBorder="1" applyAlignment="1">
      <alignment vertical="center" wrapText="1"/>
    </xf>
    <xf numFmtId="0" fontId="15" fillId="0" borderId="4" xfId="0" applyFont="1" applyFill="1" applyBorder="1" applyAlignment="1">
      <alignment vertical="center" wrapText="1"/>
    </xf>
    <xf numFmtId="0" fontId="7" fillId="0" borderId="4" xfId="0" applyFont="1" applyFill="1" applyBorder="1" applyAlignment="1">
      <alignment vertical="center"/>
    </xf>
    <xf numFmtId="0" fontId="0" fillId="0" borderId="4" xfId="0" applyBorder="1">
      <alignment vertical="center"/>
    </xf>
    <xf numFmtId="0" fontId="4" fillId="5" borderId="0" xfId="0" applyFont="1" applyFill="1" applyBorder="1" applyAlignment="1">
      <alignment horizontal="center" vertical="center"/>
    </xf>
    <xf numFmtId="0" fontId="4" fillId="0" borderId="0" xfId="0" applyFont="1" applyBorder="1" applyAlignment="1">
      <alignment vertical="center"/>
    </xf>
    <xf numFmtId="38" fontId="17" fillId="5" borderId="0" xfId="1" applyFont="1" applyFill="1" applyBorder="1">
      <alignment vertical="center"/>
    </xf>
    <xf numFmtId="38" fontId="0" fillId="0" borderId="0" xfId="1" applyFont="1">
      <alignment vertical="center"/>
    </xf>
    <xf numFmtId="38" fontId="4" fillId="6" borderId="4" xfId="1" applyFont="1" applyFill="1" applyBorder="1" applyAlignment="1">
      <alignment vertical="center" shrinkToFit="1"/>
    </xf>
    <xf numFmtId="38" fontId="4" fillId="6" borderId="1" xfId="1" applyFont="1" applyFill="1" applyBorder="1" applyAlignment="1">
      <alignment vertical="center" shrinkToFit="1"/>
    </xf>
    <xf numFmtId="38" fontId="17" fillId="6" borderId="10" xfId="1" applyFont="1" applyFill="1" applyBorder="1">
      <alignment vertical="center"/>
    </xf>
    <xf numFmtId="38" fontId="17" fillId="6" borderId="11" xfId="1" applyFont="1" applyFill="1" applyBorder="1">
      <alignment vertical="center"/>
    </xf>
    <xf numFmtId="38" fontId="17" fillId="6" borderId="0" xfId="1" applyFont="1" applyFill="1" applyBorder="1">
      <alignment vertical="center"/>
    </xf>
    <xf numFmtId="38" fontId="0" fillId="0" borderId="4" xfId="1" applyFont="1" applyBorder="1">
      <alignment vertical="center"/>
    </xf>
    <xf numFmtId="38" fontId="4" fillId="6" borderId="0" xfId="1" applyFont="1" applyFill="1" applyBorder="1" applyAlignment="1">
      <alignment vertical="center" shrinkToFit="1"/>
    </xf>
    <xf numFmtId="0" fontId="0" fillId="0" borderId="0" xfId="0" applyBorder="1" applyAlignment="1">
      <alignment vertical="center" shrinkToFit="1"/>
    </xf>
    <xf numFmtId="0" fontId="18" fillId="6" borderId="13" xfId="0" applyFont="1" applyFill="1" applyBorder="1" applyAlignment="1">
      <alignment vertical="center" shrinkToFit="1"/>
    </xf>
    <xf numFmtId="38" fontId="17" fillId="6" borderId="14" xfId="1" applyFont="1" applyFill="1" applyBorder="1">
      <alignment vertical="center"/>
    </xf>
    <xf numFmtId="38" fontId="17" fillId="6" borderId="15" xfId="1" applyFont="1" applyFill="1" applyBorder="1">
      <alignment vertical="center"/>
    </xf>
    <xf numFmtId="38" fontId="19" fillId="5" borderId="10" xfId="1" applyFont="1" applyFill="1" applyBorder="1">
      <alignment vertical="center"/>
    </xf>
    <xf numFmtId="38" fontId="4" fillId="6" borderId="16" xfId="1" applyFont="1" applyFill="1" applyBorder="1" applyAlignment="1">
      <alignment horizontal="center" vertical="center"/>
    </xf>
    <xf numFmtId="38" fontId="0" fillId="0" borderId="0" xfId="1" applyFont="1" applyBorder="1">
      <alignment vertical="center"/>
    </xf>
    <xf numFmtId="38" fontId="0" fillId="0" borderId="0" xfId="1" applyFont="1" applyBorder="1" applyAlignment="1">
      <alignment vertical="center" shrinkToFit="1"/>
    </xf>
    <xf numFmtId="0" fontId="4" fillId="0" borderId="26" xfId="0" applyFont="1" applyBorder="1" applyAlignment="1">
      <alignment vertical="center" wrapText="1"/>
    </xf>
    <xf numFmtId="0" fontId="4" fillId="0" borderId="4" xfId="0" applyFont="1" applyBorder="1" applyAlignment="1">
      <alignment vertical="center"/>
    </xf>
    <xf numFmtId="0" fontId="4" fillId="0" borderId="4" xfId="0" applyFont="1" applyBorder="1" applyAlignment="1">
      <alignment vertical="center" wrapText="1"/>
    </xf>
    <xf numFmtId="38" fontId="0" fillId="0" borderId="4" xfId="1" applyFont="1" applyBorder="1" applyAlignment="1">
      <alignment vertical="center" shrinkToFit="1"/>
    </xf>
    <xf numFmtId="38" fontId="4" fillId="6" borderId="4" xfId="1" applyFont="1" applyFill="1" applyBorder="1" applyAlignment="1">
      <alignment vertical="center" wrapText="1" shrinkToFit="1"/>
    </xf>
    <xf numFmtId="0" fontId="0" fillId="0" borderId="4" xfId="0" applyBorder="1" applyAlignment="1">
      <alignment horizontal="left" vertical="center"/>
    </xf>
    <xf numFmtId="0" fontId="0" fillId="0" borderId="0" xfId="0" applyAlignment="1">
      <alignment horizontal="left" vertical="center"/>
    </xf>
    <xf numFmtId="0" fontId="15" fillId="0" borderId="4" xfId="0" applyFont="1" applyFill="1" applyBorder="1" applyAlignment="1">
      <alignment vertical="center"/>
    </xf>
    <xf numFmtId="38" fontId="7" fillId="0" borderId="4" xfId="1" applyFont="1" applyBorder="1">
      <alignment vertical="center"/>
    </xf>
    <xf numFmtId="0" fontId="0" fillId="0" borderId="23"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4" xfId="0" applyBorder="1" applyAlignment="1">
      <alignment vertical="center" wrapText="1"/>
    </xf>
    <xf numFmtId="0" fontId="0" fillId="0" borderId="8" xfId="0" applyBorder="1">
      <alignment vertical="center"/>
    </xf>
    <xf numFmtId="0" fontId="0" fillId="0" borderId="23" xfId="0" applyBorder="1">
      <alignment vertical="center"/>
    </xf>
    <xf numFmtId="0" fontId="0" fillId="0" borderId="23" xfId="0" applyBorder="1" applyAlignment="1">
      <alignment vertical="center" wrapText="1"/>
    </xf>
    <xf numFmtId="0" fontId="0" fillId="0" borderId="9" xfId="0" applyBorder="1">
      <alignment vertical="center"/>
    </xf>
    <xf numFmtId="0" fontId="0" fillId="0" borderId="25" xfId="0" applyBorder="1">
      <alignment vertical="center"/>
    </xf>
    <xf numFmtId="0" fontId="4" fillId="6" borderId="1" xfId="0" applyFont="1" applyFill="1" applyBorder="1" applyAlignment="1">
      <alignment vertical="center" shrinkToFit="1"/>
    </xf>
    <xf numFmtId="0" fontId="7" fillId="0" borderId="0" xfId="0" applyFont="1" applyAlignment="1">
      <alignment horizontal="lef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7" fillId="2" borderId="3" xfId="0" applyFont="1" applyFill="1" applyBorder="1" applyAlignment="1">
      <alignment horizontal="left" vertical="center"/>
    </xf>
    <xf numFmtId="0" fontId="7" fillId="0" borderId="4" xfId="0" applyFont="1" applyBorder="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18" xfId="0" applyFont="1" applyBorder="1" applyAlignment="1">
      <alignment vertical="center"/>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9" xfId="0" applyFont="1" applyBorder="1" applyAlignment="1">
      <alignment horizontal="center" vertical="center" shrinkToFit="1"/>
    </xf>
    <xf numFmtId="38" fontId="4" fillId="0" borderId="20" xfId="1" applyFont="1" applyBorder="1" applyAlignment="1">
      <alignment horizontal="center" vertical="center" shrinkToFit="1"/>
    </xf>
    <xf numFmtId="38" fontId="4" fillId="0" borderId="21" xfId="1" applyFont="1" applyBorder="1" applyAlignment="1">
      <alignment horizontal="center" vertical="center" shrinkToFit="1"/>
    </xf>
    <xf numFmtId="38" fontId="4" fillId="0" borderId="22" xfId="1"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16" fillId="3" borderId="4" xfId="0" applyFont="1" applyFill="1" applyBorder="1" applyAlignment="1">
      <alignment horizontal="left" vertical="center"/>
    </xf>
    <xf numFmtId="0" fontId="7" fillId="0" borderId="4" xfId="0" applyFont="1" applyBorder="1" applyAlignment="1">
      <alignment horizontal="center" vertical="center"/>
    </xf>
    <xf numFmtId="0" fontId="16"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25" xfId="0" applyFont="1" applyBorder="1" applyAlignment="1">
      <alignment horizontal="left" vertical="center" wrapText="1"/>
    </xf>
    <xf numFmtId="0" fontId="16" fillId="3" borderId="4" xfId="0" applyFont="1" applyFill="1" applyBorder="1" applyAlignment="1">
      <alignment horizontal="left" vertical="center" wrapText="1"/>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7" fillId="3" borderId="2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4" xfId="0" applyFont="1" applyFill="1" applyBorder="1" applyAlignment="1">
      <alignment horizontal="left" vertical="center" shrinkToFit="1"/>
    </xf>
    <xf numFmtId="0" fontId="7" fillId="0" borderId="4" xfId="0" applyFont="1" applyFill="1" applyBorder="1" applyAlignment="1">
      <alignment horizontal="left" vertical="center" wrapText="1"/>
    </xf>
    <xf numFmtId="0" fontId="22" fillId="3" borderId="23"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8" xfId="0" applyFont="1" applyFill="1" applyBorder="1" applyAlignment="1">
      <alignment horizontal="left" vertical="center"/>
    </xf>
    <xf numFmtId="0" fontId="7" fillId="0" borderId="12" xfId="0" applyFont="1" applyFill="1" applyBorder="1" applyAlignment="1">
      <alignment horizontal="left" vertical="center"/>
    </xf>
    <xf numFmtId="0" fontId="20" fillId="3" borderId="23"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13" fillId="3" borderId="2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3" borderId="23"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3"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0" borderId="2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7" fillId="3" borderId="1" xfId="0" applyFont="1" applyFill="1" applyBorder="1" applyAlignment="1">
      <alignment horizontal="left" vertical="center" wrapText="1" shrinkToFit="1"/>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5" xfId="0" applyFont="1" applyFill="1" applyBorder="1" applyAlignment="1">
      <alignment horizontal="left" vertical="center"/>
    </xf>
    <xf numFmtId="0" fontId="22" fillId="3" borderId="23" xfId="0" applyFont="1" applyFill="1" applyBorder="1" applyAlignment="1">
      <alignment horizontal="center" vertical="center" wrapText="1" shrinkToFit="1"/>
    </xf>
    <xf numFmtId="0" fontId="22" fillId="3" borderId="12" xfId="0" applyFont="1" applyFill="1" applyBorder="1" applyAlignment="1">
      <alignment horizontal="center" vertical="center" wrapText="1" shrinkToFit="1"/>
    </xf>
    <xf numFmtId="0" fontId="16" fillId="3" borderId="7"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7" fillId="3" borderId="3" xfId="0" applyFont="1" applyFill="1" applyBorder="1" applyAlignment="1">
      <alignment horizontal="left" vertical="center"/>
    </xf>
    <xf numFmtId="0" fontId="16" fillId="2" borderId="9" xfId="0" applyFont="1" applyFill="1" applyBorder="1" applyAlignment="1">
      <alignment horizontal="right" vertical="center" wrapText="1"/>
    </xf>
    <xf numFmtId="0" fontId="7" fillId="2" borderId="9" xfId="0" applyFont="1" applyFill="1" applyBorder="1" applyAlignment="1">
      <alignment horizontal="right" vertical="center"/>
    </xf>
    <xf numFmtId="0" fontId="7" fillId="2" borderId="6" xfId="0" applyFont="1" applyFill="1" applyBorder="1" applyAlignment="1">
      <alignment horizontal="right" vertical="center"/>
    </xf>
    <xf numFmtId="0" fontId="16" fillId="3" borderId="26" xfId="0" applyFont="1" applyFill="1" applyBorder="1" applyAlignment="1">
      <alignment horizontal="left" vertical="center"/>
    </xf>
    <xf numFmtId="0" fontId="7" fillId="3" borderId="0" xfId="0" applyFont="1" applyFill="1" applyBorder="1" applyAlignment="1">
      <alignment horizontal="left" vertical="center"/>
    </xf>
    <xf numFmtId="0" fontId="16" fillId="3" borderId="1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0" fillId="0" borderId="4" xfId="0" applyBorder="1" applyAlignment="1">
      <alignment horizontal="center" vertical="center"/>
    </xf>
    <xf numFmtId="0" fontId="21" fillId="0" borderId="0" xfId="0" applyFont="1" applyAlignment="1">
      <alignment horizontal="center" vertical="center"/>
    </xf>
    <xf numFmtId="0" fontId="7" fillId="3" borderId="1" xfId="0" applyFont="1" applyFill="1" applyBorder="1" applyAlignment="1">
      <alignment horizontal="left" vertical="center"/>
    </xf>
    <xf numFmtId="0" fontId="7" fillId="0" borderId="27" xfId="0" applyFont="1" applyBorder="1" applyAlignment="1">
      <alignment horizontal="center" vertical="center"/>
    </xf>
    <xf numFmtId="58" fontId="7" fillId="0" borderId="0" xfId="0" applyNumberFormat="1" applyFont="1" applyAlignment="1">
      <alignment horizontal="center" vertical="center"/>
    </xf>
    <xf numFmtId="0" fontId="12" fillId="0" borderId="4" xfId="0" applyFont="1" applyBorder="1" applyAlignment="1">
      <alignment horizontal="left" vertical="top" wrapText="1"/>
    </xf>
    <xf numFmtId="0" fontId="12" fillId="0" borderId="4" xfId="0" applyFont="1" applyBorder="1" applyAlignment="1">
      <alignment horizontal="left" vertical="top"/>
    </xf>
    <xf numFmtId="0" fontId="15" fillId="0" borderId="4" xfId="0" applyFont="1" applyBorder="1" applyAlignment="1">
      <alignment horizontal="left" vertical="top" wrapText="1"/>
    </xf>
    <xf numFmtId="0" fontId="15" fillId="0" borderId="4" xfId="0" applyFont="1" applyBorder="1" applyAlignment="1">
      <alignment horizontal="left" vertical="top"/>
    </xf>
    <xf numFmtId="0" fontId="4" fillId="0" borderId="1" xfId="0" applyFont="1" applyBorder="1" applyAlignment="1">
      <alignment vertical="center" shrinkToFit="1"/>
    </xf>
    <xf numFmtId="38" fontId="4" fillId="6" borderId="0" xfId="1" applyFont="1" applyFill="1" applyBorder="1" applyAlignment="1">
      <alignment vertical="center" wrapText="1" shrinkToFit="1"/>
    </xf>
    <xf numFmtId="38" fontId="19" fillId="5" borderId="10" xfId="1"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vertical="center" shrinkToFit="1"/>
      <protection locked="0"/>
    </xf>
    <xf numFmtId="38" fontId="4" fillId="0" borderId="4" xfId="1" applyFont="1" applyBorder="1" applyAlignment="1" applyProtection="1">
      <alignment vertical="center" shrinkToFit="1"/>
      <protection locked="0"/>
    </xf>
    <xf numFmtId="0" fontId="4" fillId="0" borderId="7" xfId="0" applyFont="1" applyBorder="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38" fontId="4" fillId="0" borderId="1" xfId="1" applyFont="1" applyBorder="1" applyAlignment="1" applyProtection="1">
      <alignment vertical="center" shrinkToFit="1"/>
      <protection locked="0"/>
    </xf>
    <xf numFmtId="0" fontId="4" fillId="0" borderId="19" xfId="0" applyFont="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38" fontId="17" fillId="5" borderId="0" xfId="1" applyFont="1" applyFill="1" applyBorder="1" applyProtection="1">
      <alignment vertical="center"/>
      <protection locked="0"/>
    </xf>
    <xf numFmtId="38" fontId="4" fillId="6" borderId="16" xfId="1"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0" fillId="0" borderId="0" xfId="0" applyProtection="1">
      <alignment vertical="center"/>
      <protection locked="0"/>
    </xf>
    <xf numFmtId="38" fontId="4" fillId="6" borderId="4" xfId="1" applyFont="1" applyFill="1" applyBorder="1" applyAlignment="1" applyProtection="1">
      <alignment vertical="center" shrinkToFit="1"/>
    </xf>
    <xf numFmtId="38" fontId="4" fillId="6" borderId="1" xfId="1" applyFont="1" applyFill="1" applyBorder="1" applyAlignment="1" applyProtection="1">
      <alignment vertical="center" shrinkToFit="1"/>
    </xf>
    <xf numFmtId="38" fontId="17" fillId="6" borderId="14" xfId="1" applyFont="1" applyFill="1" applyBorder="1" applyProtection="1">
      <alignment vertical="center"/>
    </xf>
    <xf numFmtId="38" fontId="17" fillId="6" borderId="11" xfId="1" applyFont="1" applyFill="1" applyBorder="1" applyProtection="1">
      <alignment vertical="center"/>
    </xf>
    <xf numFmtId="0" fontId="4" fillId="6" borderId="1" xfId="0" applyFont="1" applyFill="1" applyBorder="1" applyAlignment="1" applyProtection="1">
      <alignment vertical="center" shrinkToFit="1"/>
    </xf>
    <xf numFmtId="0" fontId="18" fillId="6" borderId="13" xfId="0" applyFont="1" applyFill="1" applyBorder="1" applyAlignment="1" applyProtection="1">
      <alignment vertical="center" shrinkToFit="1"/>
    </xf>
    <xf numFmtId="38" fontId="17" fillId="6" borderId="10" xfId="1" applyFont="1" applyFill="1" applyBorder="1" applyProtection="1">
      <alignment vertical="center"/>
    </xf>
    <xf numFmtId="38" fontId="17" fillId="6" borderId="15" xfId="1"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2" xfId="0" applyFont="1" applyBorder="1" applyProtection="1">
      <alignment vertical="center"/>
    </xf>
    <xf numFmtId="0" fontId="4" fillId="0" borderId="3" xfId="0" applyFont="1" applyBorder="1" applyAlignment="1" applyProtection="1">
      <alignment horizontal="right" vertical="center"/>
    </xf>
    <xf numFmtId="0" fontId="4" fillId="0" borderId="2" xfId="0" applyFont="1" applyBorder="1" applyAlignment="1" applyProtection="1">
      <alignment horizontal="right" vertical="center"/>
    </xf>
    <xf numFmtId="38" fontId="4" fillId="0" borderId="20" xfId="1" applyFont="1" applyBorder="1" applyAlignment="1" applyProtection="1">
      <alignment horizontal="center" vertical="center" shrinkToFit="1"/>
    </xf>
    <xf numFmtId="38" fontId="4" fillId="0" borderId="21" xfId="1" applyFont="1" applyBorder="1" applyAlignment="1" applyProtection="1">
      <alignment horizontal="center" vertical="center" shrinkToFit="1"/>
    </xf>
    <xf numFmtId="38" fontId="4" fillId="0" borderId="22" xfId="1" applyFont="1" applyBorder="1" applyAlignment="1" applyProtection="1">
      <alignment horizontal="center" vertical="center" shrinkToFit="1"/>
    </xf>
    <xf numFmtId="0" fontId="4" fillId="5" borderId="14"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0" borderId="18" xfId="0" applyFont="1" applyBorder="1" applyAlignment="1" applyProtection="1">
      <alignment vertical="center"/>
    </xf>
    <xf numFmtId="0" fontId="7" fillId="0" borderId="0" xfId="0" applyFont="1" applyAlignment="1" applyProtection="1">
      <alignment horizontal="left" vertical="center"/>
      <protection locked="0"/>
    </xf>
    <xf numFmtId="0" fontId="7" fillId="0" borderId="0" xfId="0" applyFont="1" applyProtection="1">
      <alignment vertical="center"/>
      <protection locked="0"/>
    </xf>
    <xf numFmtId="0" fontId="21" fillId="0" borderId="0" xfId="0" applyFont="1" applyAlignment="1" applyProtection="1">
      <alignment horizontal="center" vertical="center"/>
      <protection locked="0"/>
    </xf>
    <xf numFmtId="0" fontId="7" fillId="3" borderId="1"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3" borderId="4"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top" wrapText="1"/>
      <protection locked="0"/>
    </xf>
    <xf numFmtId="0" fontId="7" fillId="0" borderId="4" xfId="0" applyFont="1" applyBorder="1" applyAlignment="1" applyProtection="1">
      <alignment horizontal="left" vertical="top"/>
      <protection locked="0"/>
    </xf>
    <xf numFmtId="0" fontId="16" fillId="3" borderId="26"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16" fillId="3" borderId="12"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left" vertical="center"/>
      <protection locked="0"/>
    </xf>
    <xf numFmtId="0" fontId="16" fillId="3" borderId="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24"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16" fillId="2" borderId="9" xfId="0" applyFont="1" applyFill="1" applyBorder="1" applyAlignment="1" applyProtection="1">
      <alignment horizontal="right" vertical="center" wrapText="1"/>
      <protection locked="0"/>
    </xf>
    <xf numFmtId="0" fontId="7" fillId="0" borderId="4" xfId="0" applyFont="1" applyFill="1" applyBorder="1" applyAlignment="1" applyProtection="1">
      <alignment horizontal="right" vertical="center" wrapText="1"/>
      <protection locked="0"/>
    </xf>
    <xf numFmtId="0" fontId="7" fillId="2" borderId="3" xfId="0" applyFont="1" applyFill="1" applyBorder="1" applyAlignment="1" applyProtection="1">
      <alignment horizontal="left" vertical="center"/>
      <protection locked="0"/>
    </xf>
    <xf numFmtId="0" fontId="7" fillId="2" borderId="9" xfId="0" applyFont="1" applyFill="1" applyBorder="1" applyAlignment="1" applyProtection="1">
      <alignment horizontal="right" vertical="center"/>
      <protection locked="0"/>
    </xf>
    <xf numFmtId="0" fontId="7" fillId="2" borderId="6" xfId="0"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0" fontId="7" fillId="2" borderId="5" xfId="0" applyFont="1" applyFill="1" applyBorder="1" applyProtection="1">
      <alignment vertical="center"/>
      <protection locked="0"/>
    </xf>
    <xf numFmtId="0" fontId="7" fillId="3" borderId="1" xfId="0" applyFont="1" applyFill="1" applyBorder="1" applyAlignment="1" applyProtection="1">
      <alignment horizontal="left" vertical="center" wrapText="1" shrinkToFit="1"/>
      <protection locked="0"/>
    </xf>
    <xf numFmtId="0" fontId="7" fillId="3" borderId="3" xfId="0" applyFont="1" applyFill="1" applyBorder="1" applyAlignment="1" applyProtection="1">
      <alignment vertical="center"/>
      <protection locked="0"/>
    </xf>
    <xf numFmtId="0" fontId="7" fillId="3" borderId="6" xfId="0" applyFont="1" applyFill="1" applyBorder="1" applyProtection="1">
      <alignment vertical="center"/>
      <protection locked="0"/>
    </xf>
    <xf numFmtId="0" fontId="7" fillId="3" borderId="4" xfId="0" applyFont="1" applyFill="1" applyBorder="1" applyProtection="1">
      <alignment vertical="center"/>
      <protection locked="0"/>
    </xf>
    <xf numFmtId="0" fontId="7" fillId="0" borderId="4" xfId="0" applyFont="1" applyFill="1" applyBorder="1" applyAlignment="1" applyProtection="1">
      <alignment horizontal="center" vertical="center"/>
      <protection locked="0"/>
    </xf>
    <xf numFmtId="0" fontId="22" fillId="3" borderId="23" xfId="0" applyFont="1" applyFill="1" applyBorder="1" applyAlignment="1" applyProtection="1">
      <alignment horizontal="center" vertical="center" wrapText="1" shrinkToFit="1"/>
      <protection locked="0"/>
    </xf>
    <xf numFmtId="0" fontId="22" fillId="3" borderId="12" xfId="0" applyFont="1" applyFill="1" applyBorder="1" applyAlignment="1" applyProtection="1">
      <alignment horizontal="center" vertical="center" wrapText="1" shrinkToFit="1"/>
      <protection locked="0"/>
    </xf>
    <xf numFmtId="0" fontId="7" fillId="3" borderId="23"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0" borderId="1" xfId="0" applyFont="1" applyFill="1" applyBorder="1" applyAlignment="1" applyProtection="1">
      <alignment horizontal="right" vertical="center"/>
      <protection locked="0"/>
    </xf>
    <xf numFmtId="0" fontId="7" fillId="3" borderId="1" xfId="0" applyFont="1" applyFill="1" applyBorder="1" applyProtection="1">
      <alignment vertical="center"/>
      <protection locked="0"/>
    </xf>
    <xf numFmtId="0" fontId="7" fillId="3" borderId="23"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0" borderId="4" xfId="0" applyFont="1" applyFill="1" applyBorder="1" applyProtection="1">
      <alignment vertical="center"/>
      <protection locked="0"/>
    </xf>
    <xf numFmtId="0" fontId="7" fillId="0" borderId="23"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shrinkToFit="1"/>
      <protection locked="0"/>
    </xf>
    <xf numFmtId="0" fontId="16" fillId="0" borderId="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22" fillId="3" borderId="23"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shrinkToFit="1"/>
      <protection locked="0"/>
    </xf>
    <xf numFmtId="0" fontId="20" fillId="3" borderId="12" xfId="0" applyFont="1" applyFill="1" applyBorder="1" applyAlignment="1" applyProtection="1">
      <alignment horizontal="center" vertical="center" wrapText="1" shrinkToFit="1"/>
      <protection locked="0"/>
    </xf>
    <xf numFmtId="0" fontId="16" fillId="3"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shrinkToFit="1"/>
      <protection locked="0"/>
    </xf>
    <xf numFmtId="0" fontId="16" fillId="3" borderId="4"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0" borderId="4" xfId="0" applyFont="1" applyBorder="1" applyAlignment="1" applyProtection="1">
      <alignment horizontal="center" vertical="center" wrapText="1"/>
      <protection locked="0"/>
    </xf>
    <xf numFmtId="0" fontId="7" fillId="0" borderId="28" xfId="0" applyFont="1" applyBorder="1" applyAlignment="1" applyProtection="1">
      <alignment horizontal="center" vertical="top" wrapText="1"/>
      <protection locked="0"/>
    </xf>
    <xf numFmtId="0" fontId="7" fillId="0" borderId="29" xfId="0" applyFont="1" applyBorder="1" applyAlignment="1" applyProtection="1">
      <alignment horizontal="center" vertical="top" wrapText="1"/>
      <protection locked="0"/>
    </xf>
    <xf numFmtId="0" fontId="7" fillId="0" borderId="30" xfId="0" applyFont="1" applyBorder="1" applyAlignment="1" applyProtection="1">
      <alignment horizontal="center" vertical="top" wrapText="1"/>
      <protection locked="0"/>
    </xf>
    <xf numFmtId="0" fontId="7" fillId="0" borderId="25"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533400</xdr:colOff>
      <xdr:row>0</xdr:row>
      <xdr:rowOff>95250</xdr:rowOff>
    </xdr:from>
    <xdr:to>
      <xdr:col>10</xdr:col>
      <xdr:colOff>954225</xdr:colOff>
      <xdr:row>1</xdr:row>
      <xdr:rowOff>112350</xdr:rowOff>
    </xdr:to>
    <xdr:sp macro="" textlink="">
      <xdr:nvSpPr>
        <xdr:cNvPr id="4" name="角丸四角形 3"/>
        <xdr:cNvSpPr/>
      </xdr:nvSpPr>
      <xdr:spPr>
        <a:xfrm>
          <a:off x="10601325" y="95250"/>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571500</xdr:colOff>
      <xdr:row>0</xdr:row>
      <xdr:rowOff>123825</xdr:rowOff>
    </xdr:from>
    <xdr:to>
      <xdr:col>10</xdr:col>
      <xdr:colOff>923925</xdr:colOff>
      <xdr:row>1</xdr:row>
      <xdr:rowOff>95250</xdr:rowOff>
    </xdr:to>
    <xdr:sp macro="" textlink="">
      <xdr:nvSpPr>
        <xdr:cNvPr id="5" name="テキスト ボックス 4"/>
        <xdr:cNvSpPr txBox="1"/>
      </xdr:nvSpPr>
      <xdr:spPr>
        <a:xfrm>
          <a:off x="10639425" y="123825"/>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0</xdr:row>
      <xdr:rowOff>66675</xdr:rowOff>
    </xdr:from>
    <xdr:to>
      <xdr:col>3</xdr:col>
      <xdr:colOff>1468575</xdr:colOff>
      <xdr:row>1</xdr:row>
      <xdr:rowOff>179025</xdr:rowOff>
    </xdr:to>
    <xdr:sp macro="" textlink="">
      <xdr:nvSpPr>
        <xdr:cNvPr id="2" name="角丸四角形 1"/>
        <xdr:cNvSpPr/>
      </xdr:nvSpPr>
      <xdr:spPr>
        <a:xfrm>
          <a:off x="5505450" y="66675"/>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0</xdr:row>
      <xdr:rowOff>95250</xdr:rowOff>
    </xdr:from>
    <xdr:to>
      <xdr:col>3</xdr:col>
      <xdr:colOff>1438275</xdr:colOff>
      <xdr:row>1</xdr:row>
      <xdr:rowOff>161925</xdr:rowOff>
    </xdr:to>
    <xdr:sp macro="" textlink="">
      <xdr:nvSpPr>
        <xdr:cNvPr id="3" name="テキスト ボックス 2"/>
        <xdr:cNvSpPr txBox="1"/>
      </xdr:nvSpPr>
      <xdr:spPr>
        <a:xfrm>
          <a:off x="5543550" y="95250"/>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0</xdr:row>
      <xdr:rowOff>76200</xdr:rowOff>
    </xdr:from>
    <xdr:to>
      <xdr:col>11</xdr:col>
      <xdr:colOff>611325</xdr:colOff>
      <xdr:row>1</xdr:row>
      <xdr:rowOff>198075</xdr:rowOff>
    </xdr:to>
    <xdr:sp macro="" textlink="">
      <xdr:nvSpPr>
        <xdr:cNvPr id="2" name="角丸四角形 1"/>
        <xdr:cNvSpPr/>
      </xdr:nvSpPr>
      <xdr:spPr>
        <a:xfrm>
          <a:off x="6715125" y="76200"/>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581025</xdr:colOff>
      <xdr:row>0</xdr:row>
      <xdr:rowOff>104775</xdr:rowOff>
    </xdr:from>
    <xdr:to>
      <xdr:col>11</xdr:col>
      <xdr:colOff>581025</xdr:colOff>
      <xdr:row>1</xdr:row>
      <xdr:rowOff>180975</xdr:rowOff>
    </xdr:to>
    <xdr:sp macro="" textlink="">
      <xdr:nvSpPr>
        <xdr:cNvPr id="3" name="テキスト ボックス 2"/>
        <xdr:cNvSpPr txBox="1"/>
      </xdr:nvSpPr>
      <xdr:spPr>
        <a:xfrm>
          <a:off x="6753225" y="104775"/>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tabSelected="1" view="pageBreakPreview" zoomScaleNormal="100" zoomScaleSheetLayoutView="100" workbookViewId="0"/>
  </sheetViews>
  <sheetFormatPr defaultRowHeight="13.5"/>
  <cols>
    <col min="1" max="1" width="3.5" customWidth="1"/>
    <col min="2" max="3" width="19.5" customWidth="1"/>
    <col min="4" max="4" width="17.75" customWidth="1"/>
    <col min="5" max="5" width="18.375" customWidth="1"/>
    <col min="6" max="11" width="13.375" customWidth="1"/>
    <col min="12" max="12" width="7" hidden="1" customWidth="1"/>
    <col min="13" max="13" width="11.625" hidden="1" customWidth="1"/>
    <col min="14" max="14" width="11" customWidth="1"/>
    <col min="15" max="15" width="10.25" bestFit="1" customWidth="1"/>
  </cols>
  <sheetData>
    <row r="1" spans="1:15" ht="27" customHeight="1">
      <c r="A1" s="190" t="s">
        <v>9</v>
      </c>
      <c r="B1" s="190"/>
      <c r="C1" s="190"/>
      <c r="D1" s="190"/>
      <c r="E1" s="190"/>
      <c r="F1" s="190"/>
      <c r="G1" s="190"/>
      <c r="H1" s="190"/>
      <c r="I1" s="190"/>
      <c r="J1" s="190"/>
      <c r="K1" s="190"/>
      <c r="L1" s="65" t="s">
        <v>153</v>
      </c>
      <c r="M1" s="54">
        <f>MIN(H6/2,$M$8)</f>
        <v>0</v>
      </c>
      <c r="N1" s="62"/>
      <c r="O1" s="48"/>
    </row>
    <row r="2" spans="1:15" ht="27" customHeight="1">
      <c r="A2" s="190"/>
      <c r="B2" s="191" t="s">
        <v>8</v>
      </c>
      <c r="C2" s="191"/>
      <c r="D2" s="191"/>
      <c r="E2" s="191"/>
      <c r="F2" s="191"/>
      <c r="G2" s="191"/>
      <c r="H2" s="191"/>
      <c r="I2" s="191"/>
      <c r="J2" s="191"/>
      <c r="K2" s="192"/>
      <c r="L2" s="65" t="s">
        <v>154</v>
      </c>
      <c r="M2" s="54">
        <f>MIN(H7/2,$M$8)</f>
        <v>0</v>
      </c>
      <c r="N2" s="62"/>
      <c r="O2" s="48"/>
    </row>
    <row r="3" spans="1:15" ht="27" customHeight="1">
      <c r="A3" s="190"/>
      <c r="B3" s="190"/>
      <c r="C3" s="190"/>
      <c r="D3" s="190"/>
      <c r="E3" s="190"/>
      <c r="F3" s="190"/>
      <c r="G3" s="190"/>
      <c r="H3" s="190"/>
      <c r="I3" s="190"/>
      <c r="J3" s="192"/>
      <c r="K3" s="192" t="s">
        <v>1</v>
      </c>
      <c r="L3" s="65" t="s">
        <v>155</v>
      </c>
      <c r="M3" s="54">
        <f>MIN(H8/2,$M$8)</f>
        <v>0</v>
      </c>
      <c r="N3" s="62"/>
      <c r="O3" s="48"/>
    </row>
    <row r="4" spans="1:15" ht="27" customHeight="1">
      <c r="A4" s="190"/>
      <c r="B4" s="193" t="s">
        <v>14</v>
      </c>
      <c r="C4" s="193" t="s">
        <v>4</v>
      </c>
      <c r="D4" s="193" t="s">
        <v>15</v>
      </c>
      <c r="E4" s="193" t="s">
        <v>11</v>
      </c>
      <c r="F4" s="193" t="s">
        <v>13</v>
      </c>
      <c r="G4" s="194" t="s">
        <v>0</v>
      </c>
      <c r="H4" s="194" t="s">
        <v>160</v>
      </c>
      <c r="I4" s="194" t="s">
        <v>148</v>
      </c>
      <c r="J4" s="194" t="s">
        <v>12</v>
      </c>
      <c r="K4" s="193" t="s">
        <v>146</v>
      </c>
      <c r="L4" s="65" t="s">
        <v>156</v>
      </c>
      <c r="M4" s="54">
        <f>MIN(H9/2,$M$8)</f>
        <v>0</v>
      </c>
      <c r="N4" s="62"/>
      <c r="O4" s="48"/>
    </row>
    <row r="5" spans="1:15">
      <c r="A5" s="190"/>
      <c r="B5" s="195"/>
      <c r="C5" s="195"/>
      <c r="D5" s="195"/>
      <c r="E5" s="196"/>
      <c r="F5" s="196" t="s">
        <v>10</v>
      </c>
      <c r="G5" s="197" t="s">
        <v>3</v>
      </c>
      <c r="H5" s="197" t="s">
        <v>147</v>
      </c>
      <c r="I5" s="197" t="s">
        <v>5</v>
      </c>
      <c r="J5" s="197" t="s">
        <v>6</v>
      </c>
      <c r="K5" s="197" t="s">
        <v>7</v>
      </c>
      <c r="L5" s="64" t="s">
        <v>197</v>
      </c>
      <c r="M5" s="54">
        <f>MIN(H10/2,$M$8)</f>
        <v>0</v>
      </c>
      <c r="N5" s="14"/>
      <c r="O5" s="14"/>
    </row>
    <row r="6" spans="1:15" s="1" customFormat="1" ht="27" customHeight="1">
      <c r="A6" s="168"/>
      <c r="B6" s="169"/>
      <c r="C6" s="169"/>
      <c r="D6" s="169"/>
      <c r="E6" s="170"/>
      <c r="F6" s="170"/>
      <c r="G6" s="171"/>
      <c r="H6" s="171"/>
      <c r="I6" s="182">
        <f>F6*H6</f>
        <v>0</v>
      </c>
      <c r="J6" s="182">
        <f>ROUNDDOWN(M1*F6,-3)</f>
        <v>0</v>
      </c>
      <c r="K6" s="198"/>
      <c r="L6" s="66" t="s">
        <v>157</v>
      </c>
      <c r="M6" s="54">
        <f>MIN(I11/2,M9)</f>
        <v>0</v>
      </c>
      <c r="N6" s="63"/>
      <c r="O6" s="56"/>
    </row>
    <row r="7" spans="1:15" s="1" customFormat="1" ht="27" customHeight="1">
      <c r="A7" s="168"/>
      <c r="B7" s="172"/>
      <c r="C7" s="172"/>
      <c r="D7" s="172"/>
      <c r="E7" s="170"/>
      <c r="F7" s="170"/>
      <c r="G7" s="171"/>
      <c r="H7" s="171"/>
      <c r="I7" s="182">
        <f t="shared" ref="I7:I10" si="0">F7*H7</f>
        <v>0</v>
      </c>
      <c r="J7" s="182">
        <f>ROUNDDOWN(M2*F7,-3)</f>
        <v>0</v>
      </c>
      <c r="K7" s="199"/>
      <c r="L7" s="64"/>
      <c r="M7" s="62"/>
      <c r="N7" s="56"/>
      <c r="O7" s="56"/>
    </row>
    <row r="8" spans="1:15" s="1" customFormat="1" ht="27" customHeight="1">
      <c r="A8" s="168"/>
      <c r="B8" s="172"/>
      <c r="C8" s="172"/>
      <c r="D8" s="172"/>
      <c r="E8" s="170"/>
      <c r="F8" s="170"/>
      <c r="G8" s="171"/>
      <c r="H8" s="171"/>
      <c r="I8" s="182">
        <f t="shared" si="0"/>
        <v>0</v>
      </c>
      <c r="J8" s="182">
        <f>ROUNDDOWN(M3*F8,-3)</f>
        <v>0</v>
      </c>
      <c r="K8" s="199"/>
      <c r="L8" s="66" t="s">
        <v>158</v>
      </c>
      <c r="M8" s="54">
        <v>300000</v>
      </c>
      <c r="N8" s="56"/>
      <c r="O8" s="56"/>
    </row>
    <row r="9" spans="1:15" s="1" customFormat="1" ht="27" customHeight="1">
      <c r="A9" s="168"/>
      <c r="B9" s="172"/>
      <c r="C9" s="172"/>
      <c r="D9" s="172"/>
      <c r="E9" s="170"/>
      <c r="F9" s="170"/>
      <c r="G9" s="171"/>
      <c r="H9" s="171"/>
      <c r="I9" s="182">
        <f t="shared" si="0"/>
        <v>0</v>
      </c>
      <c r="J9" s="182">
        <f>ROUNDDOWN(M4*F9,-3)</f>
        <v>0</v>
      </c>
      <c r="K9" s="199"/>
      <c r="L9" s="68" t="s">
        <v>159</v>
      </c>
      <c r="M9" s="67">
        <v>7500000</v>
      </c>
    </row>
    <row r="10" spans="1:15" s="1" customFormat="1" ht="27" customHeight="1">
      <c r="A10" s="168"/>
      <c r="B10" s="172"/>
      <c r="C10" s="172"/>
      <c r="D10" s="172"/>
      <c r="E10" s="173"/>
      <c r="F10" s="173"/>
      <c r="G10" s="174"/>
      <c r="H10" s="174"/>
      <c r="I10" s="182">
        <f t="shared" si="0"/>
        <v>0</v>
      </c>
      <c r="J10" s="182">
        <f>ROUNDDOWN(M5*F10,-3)</f>
        <v>0</v>
      </c>
      <c r="K10" s="199"/>
      <c r="L10" s="165"/>
      <c r="M10" s="63"/>
    </row>
    <row r="11" spans="1:15" s="1" customFormat="1" ht="27" customHeight="1" thickBot="1">
      <c r="A11" s="168"/>
      <c r="B11" s="175"/>
      <c r="C11" s="175"/>
      <c r="D11" s="175"/>
      <c r="E11" s="186" t="s">
        <v>149</v>
      </c>
      <c r="F11" s="187">
        <v>1</v>
      </c>
      <c r="G11" s="174"/>
      <c r="H11" s="174"/>
      <c r="I11" s="183">
        <f>H11</f>
        <v>0</v>
      </c>
      <c r="J11" s="182">
        <f>ROUNDDOWN(M6,-3)</f>
        <v>0</v>
      </c>
      <c r="K11" s="200"/>
      <c r="L11" s="55"/>
    </row>
    <row r="12" spans="1:15" ht="27" customHeight="1" thickTop="1">
      <c r="A12" s="167"/>
      <c r="B12" s="201" t="s">
        <v>2</v>
      </c>
      <c r="C12" s="202"/>
      <c r="D12" s="202"/>
      <c r="E12" s="203"/>
      <c r="F12" s="188">
        <f>SUM(F6:F9)</f>
        <v>0</v>
      </c>
      <c r="G12" s="188">
        <f>SUM(G6:G11)</f>
        <v>0</v>
      </c>
      <c r="H12" s="189"/>
      <c r="I12" s="184">
        <f>SUM(I6:I11)</f>
        <v>0</v>
      </c>
      <c r="J12" s="184">
        <f>SUM(J6:J11)</f>
        <v>0</v>
      </c>
      <c r="K12" s="166"/>
      <c r="L12" s="53"/>
    </row>
    <row r="13" spans="1:15" ht="13.5" customHeight="1" thickBot="1">
      <c r="A13" s="167"/>
      <c r="B13" s="176"/>
      <c r="C13" s="176"/>
      <c r="D13" s="176"/>
      <c r="E13" s="177"/>
      <c r="F13" s="178"/>
      <c r="G13" s="178"/>
      <c r="H13" s="178"/>
      <c r="I13" s="178"/>
      <c r="J13" s="178"/>
      <c r="K13" s="178"/>
      <c r="L13" s="47"/>
      <c r="M13" s="47"/>
    </row>
    <row r="14" spans="1:15" ht="27" customHeight="1" thickBot="1">
      <c r="A14" s="167"/>
      <c r="B14" s="176"/>
      <c r="C14" s="176"/>
      <c r="D14" s="176"/>
      <c r="E14" s="177"/>
      <c r="F14" s="178"/>
      <c r="G14" s="178"/>
      <c r="H14" s="178"/>
      <c r="I14" s="178"/>
      <c r="J14" s="179" t="s">
        <v>145</v>
      </c>
      <c r="K14" s="185">
        <f>IF(J12=K12,J12,IF(J12&gt;K12,K12,IF(J12&lt;K12,J12)))</f>
        <v>0</v>
      </c>
      <c r="L14" s="53"/>
    </row>
    <row r="15" spans="1:15" ht="17.25" customHeight="1">
      <c r="A15" s="167"/>
      <c r="B15" s="176"/>
      <c r="C15" s="176"/>
      <c r="D15" s="176"/>
      <c r="E15" s="177"/>
      <c r="F15" s="178"/>
      <c r="G15" s="178"/>
      <c r="H15" s="178"/>
      <c r="I15" s="178"/>
      <c r="J15" s="178"/>
      <c r="K15" s="178"/>
      <c r="L15" s="47"/>
      <c r="M15" s="47"/>
    </row>
    <row r="16" spans="1:15">
      <c r="A16" s="167"/>
      <c r="B16" s="167" t="s">
        <v>141</v>
      </c>
      <c r="C16" s="167"/>
      <c r="D16" s="167"/>
      <c r="E16" s="167"/>
      <c r="F16" s="167"/>
      <c r="G16" s="167"/>
      <c r="H16" s="167"/>
      <c r="I16" s="167"/>
      <c r="J16" s="167"/>
      <c r="K16" s="167"/>
      <c r="L16" s="3"/>
    </row>
    <row r="17" spans="1:12">
      <c r="A17" s="167"/>
      <c r="B17" s="167" t="s">
        <v>150</v>
      </c>
      <c r="C17" s="167"/>
      <c r="D17" s="167"/>
      <c r="E17" s="167"/>
      <c r="F17" s="180"/>
      <c r="G17" s="167"/>
      <c r="H17" s="167"/>
      <c r="I17" s="167"/>
      <c r="J17" s="167"/>
      <c r="K17" s="167"/>
      <c r="L17" s="3"/>
    </row>
    <row r="18" spans="1:12">
      <c r="A18" s="181"/>
      <c r="B18" s="167" t="s">
        <v>151</v>
      </c>
      <c r="C18" s="181"/>
      <c r="D18" s="181"/>
      <c r="E18" s="181"/>
      <c r="F18" s="181"/>
      <c r="G18" s="181"/>
      <c r="H18" s="181"/>
      <c r="I18" s="181"/>
      <c r="J18" s="181"/>
      <c r="K18" s="181"/>
      <c r="L18" s="2"/>
    </row>
  </sheetData>
  <sheetProtection password="D2DD" sheet="1" objects="1" scenarios="1"/>
  <mergeCells count="6">
    <mergeCell ref="K6:K11"/>
    <mergeCell ref="B2:J2"/>
    <mergeCell ref="B12:E12"/>
    <mergeCell ref="B6:B11"/>
    <mergeCell ref="C6:C11"/>
    <mergeCell ref="D6:D11"/>
  </mergeCells>
  <phoneticPr fontId="2"/>
  <pageMargins left="0.7" right="0.7" top="0.75" bottom="0.75" header="0.3" footer="0.3"/>
  <pageSetup paperSize="9" scale="81"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view="pageBreakPreview" zoomScaleNormal="100" zoomScaleSheetLayoutView="100" workbookViewId="0">
      <selection activeCell="C24" sqref="C24"/>
    </sheetView>
  </sheetViews>
  <sheetFormatPr defaultRowHeight="13.5"/>
  <cols>
    <col min="1" max="1" width="25.625" customWidth="1"/>
    <col min="2" max="2" width="20.625" customWidth="1"/>
    <col min="3" max="3" width="25.625" customWidth="1"/>
    <col min="4" max="4" width="20.625" customWidth="1"/>
  </cols>
  <sheetData>
    <row r="1" spans="1:4" ht="20.100000000000001" customHeight="1">
      <c r="A1" s="16" t="s">
        <v>16</v>
      </c>
      <c r="B1" s="16"/>
      <c r="C1" s="16"/>
      <c r="D1" s="16"/>
    </row>
    <row r="2" spans="1:4" ht="20.100000000000001" customHeight="1">
      <c r="A2" s="100" t="s">
        <v>23</v>
      </c>
      <c r="B2" s="100"/>
      <c r="C2" s="100"/>
      <c r="D2" s="100"/>
    </row>
    <row r="3" spans="1:4" ht="20.100000000000001" customHeight="1">
      <c r="A3" s="16"/>
      <c r="B3" s="16"/>
      <c r="C3" s="16"/>
      <c r="D3" s="16"/>
    </row>
    <row r="4" spans="1:4" ht="20.100000000000001" customHeight="1">
      <c r="A4" s="102" t="s">
        <v>17</v>
      </c>
      <c r="B4" s="102"/>
      <c r="C4" s="102" t="s">
        <v>18</v>
      </c>
      <c r="D4" s="102"/>
    </row>
    <row r="5" spans="1:4" ht="20.100000000000001" customHeight="1">
      <c r="A5" s="17" t="s">
        <v>19</v>
      </c>
      <c r="B5" s="18"/>
      <c r="C5" s="17"/>
      <c r="D5" s="18"/>
    </row>
    <row r="6" spans="1:4" ht="20.100000000000001" customHeight="1">
      <c r="A6" s="19" t="s">
        <v>20</v>
      </c>
      <c r="B6" s="20"/>
      <c r="C6" s="19"/>
      <c r="D6" s="20"/>
    </row>
    <row r="7" spans="1:4" ht="20.100000000000001" customHeight="1">
      <c r="A7" s="19"/>
      <c r="B7" s="20"/>
      <c r="C7" s="19"/>
      <c r="D7" s="20"/>
    </row>
    <row r="8" spans="1:4" ht="20.100000000000001" customHeight="1">
      <c r="A8" s="19"/>
      <c r="B8" s="20"/>
      <c r="C8" s="19"/>
      <c r="D8" s="20"/>
    </row>
    <row r="9" spans="1:4" ht="20.100000000000001" customHeight="1">
      <c r="A9" s="19"/>
      <c r="B9" s="20"/>
      <c r="C9" s="19"/>
      <c r="D9" s="20"/>
    </row>
    <row r="10" spans="1:4" ht="20.100000000000001" customHeight="1">
      <c r="A10" s="21"/>
      <c r="B10" s="22"/>
      <c r="C10" s="21"/>
      <c r="D10" s="22"/>
    </row>
    <row r="11" spans="1:4" ht="20.100000000000001" customHeight="1">
      <c r="A11" s="23" t="s">
        <v>21</v>
      </c>
      <c r="B11" s="72"/>
      <c r="C11" s="23" t="s">
        <v>22</v>
      </c>
      <c r="D11" s="72"/>
    </row>
    <row r="12" spans="1:4" ht="20.100000000000001" customHeight="1">
      <c r="A12" s="16"/>
      <c r="B12" s="16"/>
      <c r="C12" s="16"/>
      <c r="D12" s="16"/>
    </row>
    <row r="13" spans="1:4" ht="20.100000000000001" customHeight="1">
      <c r="A13" s="100" t="s">
        <v>24</v>
      </c>
      <c r="B13" s="100"/>
      <c r="C13" s="16"/>
      <c r="D13" s="16"/>
    </row>
    <row r="14" spans="1:4" ht="20.100000000000001" customHeight="1">
      <c r="A14" s="16"/>
      <c r="B14" s="16"/>
      <c r="C14" s="16"/>
      <c r="D14" s="16"/>
    </row>
    <row r="15" spans="1:4" ht="20.100000000000001" customHeight="1">
      <c r="A15" s="16"/>
      <c r="B15" s="16"/>
      <c r="C15" s="16" t="s">
        <v>25</v>
      </c>
      <c r="D15" s="16"/>
    </row>
    <row r="16" spans="1:4" ht="20.100000000000001" customHeight="1">
      <c r="A16" s="16"/>
      <c r="B16" s="16"/>
      <c r="C16" s="101" t="s">
        <v>26</v>
      </c>
      <c r="D16" s="101"/>
    </row>
    <row r="17" spans="1:4" ht="20.100000000000001" customHeight="1">
      <c r="A17" s="16"/>
      <c r="B17" s="16"/>
      <c r="C17" s="16"/>
      <c r="D17" s="16"/>
    </row>
    <row r="18" spans="1:4" ht="20.100000000000001" customHeight="1">
      <c r="A18" s="16"/>
      <c r="B18" s="16"/>
      <c r="C18" s="16"/>
      <c r="D18" s="16"/>
    </row>
    <row r="19" spans="1:4" ht="20.100000000000001" customHeight="1">
      <c r="A19" s="16"/>
      <c r="B19" s="16"/>
      <c r="C19" s="16"/>
      <c r="D19" s="16"/>
    </row>
    <row r="20" spans="1:4" ht="20.100000000000001" customHeight="1">
      <c r="A20" s="16"/>
      <c r="B20" s="16"/>
      <c r="C20" s="16"/>
      <c r="D20" s="16"/>
    </row>
    <row r="21" spans="1:4" ht="20.100000000000001" customHeight="1">
      <c r="A21" s="16"/>
      <c r="B21" s="16"/>
      <c r="C21" s="16"/>
      <c r="D21" s="16"/>
    </row>
    <row r="22" spans="1:4" ht="20.100000000000001" customHeight="1">
      <c r="A22" s="16"/>
      <c r="B22" s="16"/>
      <c r="C22" s="16"/>
      <c r="D22" s="16"/>
    </row>
    <row r="23" spans="1:4" ht="20.100000000000001" customHeight="1">
      <c r="A23" s="16"/>
      <c r="B23" s="16"/>
      <c r="C23" s="16"/>
      <c r="D23" s="16"/>
    </row>
    <row r="24" spans="1:4" ht="20.100000000000001" customHeight="1">
      <c r="A24" s="16"/>
      <c r="B24" s="16"/>
      <c r="C24" s="16"/>
      <c r="D24" s="16"/>
    </row>
    <row r="25" spans="1:4" ht="20.100000000000001" customHeight="1"/>
    <row r="26" spans="1:4" ht="20.100000000000001" customHeight="1"/>
    <row r="27" spans="1:4" ht="20.100000000000001" customHeight="1"/>
    <row r="28" spans="1:4" ht="20.100000000000001" customHeight="1"/>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mergeCells count="5">
    <mergeCell ref="A13:B13"/>
    <mergeCell ref="C16:D16"/>
    <mergeCell ref="A4:B4"/>
    <mergeCell ref="C4:D4"/>
    <mergeCell ref="A2:D2"/>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72"/>
  <sheetViews>
    <sheetView showGridLines="0" view="pageBreakPreview" zoomScaleNormal="100" zoomScaleSheetLayoutView="100" workbookViewId="0">
      <selection activeCell="A8" sqref="A8:D8"/>
    </sheetView>
  </sheetViews>
  <sheetFormatPr defaultRowHeight="13.5"/>
  <cols>
    <col min="12" max="12" width="9" customWidth="1"/>
    <col min="13" max="13" width="9" hidden="1" customWidth="1"/>
    <col min="14" max="18" width="9" customWidth="1"/>
  </cols>
  <sheetData>
    <row r="1" spans="1:12" ht="18.75" customHeight="1">
      <c r="A1" s="204" t="s">
        <v>77</v>
      </c>
      <c r="B1" s="205"/>
      <c r="C1" s="205"/>
      <c r="D1" s="205"/>
      <c r="E1" s="205"/>
      <c r="F1" s="205"/>
      <c r="G1" s="205"/>
      <c r="H1" s="205"/>
      <c r="I1" s="205"/>
      <c r="J1" s="205"/>
      <c r="K1" s="205"/>
      <c r="L1" s="205"/>
    </row>
    <row r="2" spans="1:12" ht="24.75" customHeight="1">
      <c r="A2" s="206" t="s">
        <v>78</v>
      </c>
      <c r="B2" s="206"/>
      <c r="C2" s="206"/>
      <c r="D2" s="206"/>
      <c r="E2" s="206"/>
      <c r="F2" s="206"/>
      <c r="G2" s="206"/>
      <c r="H2" s="206"/>
      <c r="I2" s="206"/>
      <c r="J2" s="206"/>
      <c r="K2" s="206"/>
      <c r="L2" s="206"/>
    </row>
    <row r="3" spans="1:12" ht="9.9499999999999993" customHeight="1">
      <c r="A3" s="205"/>
      <c r="B3" s="205"/>
      <c r="C3" s="205"/>
      <c r="D3" s="205"/>
      <c r="E3" s="205"/>
      <c r="F3" s="205"/>
      <c r="G3" s="205"/>
      <c r="H3" s="205"/>
      <c r="I3" s="205"/>
      <c r="J3" s="205"/>
      <c r="K3" s="205"/>
      <c r="L3" s="205"/>
    </row>
    <row r="4" spans="1:12" ht="24.95" customHeight="1">
      <c r="A4" s="207" t="s">
        <v>79</v>
      </c>
      <c r="B4" s="207"/>
      <c r="C4" s="208"/>
      <c r="D4" s="208"/>
      <c r="E4" s="208"/>
      <c r="F4" s="208"/>
      <c r="G4" s="208"/>
      <c r="H4" s="208"/>
      <c r="I4" s="208"/>
      <c r="J4" s="208"/>
      <c r="K4" s="208"/>
      <c r="L4" s="208"/>
    </row>
    <row r="5" spans="1:12" ht="32.1" customHeight="1">
      <c r="A5" s="209" t="s">
        <v>80</v>
      </c>
      <c r="B5" s="209"/>
      <c r="C5" s="210"/>
      <c r="D5" s="210"/>
      <c r="E5" s="210"/>
      <c r="F5" s="210"/>
      <c r="G5" s="210"/>
      <c r="H5" s="210"/>
      <c r="I5" s="210"/>
      <c r="J5" s="210"/>
      <c r="K5" s="210"/>
      <c r="L5" s="210"/>
    </row>
    <row r="6" spans="1:12" ht="32.1" customHeight="1">
      <c r="A6" s="208" t="s">
        <v>81</v>
      </c>
      <c r="B6" s="208"/>
      <c r="C6" s="210"/>
      <c r="D6" s="210"/>
      <c r="E6" s="210"/>
      <c r="F6" s="210"/>
      <c r="G6" s="210"/>
      <c r="H6" s="210"/>
      <c r="I6" s="210"/>
      <c r="J6" s="210"/>
      <c r="K6" s="210"/>
      <c r="L6" s="210"/>
    </row>
    <row r="7" spans="1:12" ht="24.95" customHeight="1">
      <c r="A7" s="208" t="s">
        <v>82</v>
      </c>
      <c r="B7" s="208"/>
      <c r="C7" s="208"/>
      <c r="D7" s="208"/>
      <c r="E7" s="208"/>
      <c r="F7" s="208"/>
      <c r="G7" s="208"/>
      <c r="H7" s="208"/>
      <c r="I7" s="208"/>
      <c r="J7" s="208"/>
      <c r="K7" s="208"/>
      <c r="L7" s="208"/>
    </row>
    <row r="8" spans="1:12" ht="39.950000000000003" customHeight="1">
      <c r="A8" s="210"/>
      <c r="B8" s="210"/>
      <c r="C8" s="210"/>
      <c r="D8" s="210"/>
      <c r="E8" s="210"/>
      <c r="F8" s="210"/>
      <c r="G8" s="210"/>
      <c r="H8" s="210"/>
      <c r="I8" s="210"/>
      <c r="J8" s="210"/>
      <c r="K8" s="210"/>
      <c r="L8" s="210"/>
    </row>
    <row r="9" spans="1:12" ht="24.95" customHeight="1">
      <c r="A9" s="208" t="s">
        <v>177</v>
      </c>
      <c r="B9" s="208"/>
      <c r="C9" s="208"/>
      <c r="D9" s="208"/>
      <c r="E9" s="208"/>
      <c r="F9" s="208"/>
      <c r="G9" s="208"/>
      <c r="H9" s="208"/>
      <c r="I9" s="208"/>
      <c r="J9" s="208"/>
      <c r="K9" s="208"/>
      <c r="L9" s="208"/>
    </row>
    <row r="10" spans="1:12" ht="32.1" customHeight="1">
      <c r="A10" s="210"/>
      <c r="B10" s="210"/>
      <c r="C10" s="210"/>
      <c r="D10" s="210"/>
      <c r="E10" s="211"/>
      <c r="F10" s="211"/>
      <c r="G10" s="211"/>
      <c r="H10" s="211"/>
      <c r="I10" s="211"/>
      <c r="J10" s="211"/>
      <c r="K10" s="211"/>
      <c r="L10" s="211"/>
    </row>
    <row r="11" spans="1:12" ht="20.100000000000001" customHeight="1">
      <c r="A11" s="212" t="s">
        <v>83</v>
      </c>
      <c r="B11" s="212"/>
      <c r="C11" s="212"/>
      <c r="D11" s="212"/>
      <c r="E11" s="212"/>
      <c r="F11" s="212"/>
      <c r="G11" s="212"/>
      <c r="H11" s="212"/>
      <c r="I11" s="212"/>
      <c r="J11" s="212"/>
      <c r="K11" s="212"/>
      <c r="L11" s="212"/>
    </row>
    <row r="12" spans="1:12" ht="20.100000000000001" customHeight="1">
      <c r="A12" s="212"/>
      <c r="B12" s="212"/>
      <c r="C12" s="212"/>
      <c r="D12" s="212"/>
      <c r="E12" s="212"/>
      <c r="F12" s="212"/>
      <c r="G12" s="212"/>
      <c r="H12" s="212"/>
      <c r="I12" s="212"/>
      <c r="J12" s="212"/>
      <c r="K12" s="212"/>
      <c r="L12" s="212"/>
    </row>
    <row r="13" spans="1:12" ht="18.75" customHeight="1">
      <c r="A13" s="213" t="s">
        <v>186</v>
      </c>
      <c r="B13" s="214"/>
      <c r="C13" s="214"/>
      <c r="D13" s="214"/>
      <c r="E13" s="214"/>
      <c r="F13" s="214"/>
      <c r="G13" s="214"/>
      <c r="H13" s="214"/>
      <c r="I13" s="214"/>
      <c r="J13" s="214"/>
      <c r="K13" s="214"/>
      <c r="L13" s="214"/>
    </row>
    <row r="14" spans="1:12" ht="18.75" customHeight="1">
      <c r="A14" s="214"/>
      <c r="B14" s="214"/>
      <c r="C14" s="214"/>
      <c r="D14" s="214"/>
      <c r="E14" s="214"/>
      <c r="F14" s="214"/>
      <c r="G14" s="214"/>
      <c r="H14" s="214"/>
      <c r="I14" s="214"/>
      <c r="J14" s="214"/>
      <c r="K14" s="214"/>
      <c r="L14" s="214"/>
    </row>
    <row r="15" spans="1:12" ht="18.75" customHeight="1">
      <c r="A15" s="214"/>
      <c r="B15" s="214"/>
      <c r="C15" s="214"/>
      <c r="D15" s="214"/>
      <c r="E15" s="214"/>
      <c r="F15" s="214"/>
      <c r="G15" s="214"/>
      <c r="H15" s="214"/>
      <c r="I15" s="214"/>
      <c r="J15" s="214"/>
      <c r="K15" s="214"/>
      <c r="L15" s="214"/>
    </row>
    <row r="16" spans="1:12" ht="24.95" customHeight="1">
      <c r="A16" s="215" t="s">
        <v>84</v>
      </c>
      <c r="B16" s="216"/>
      <c r="C16" s="216"/>
      <c r="D16" s="216"/>
      <c r="E16" s="216"/>
      <c r="F16" s="216"/>
      <c r="G16" s="216"/>
      <c r="H16" s="217"/>
      <c r="I16" s="218" t="s">
        <v>142</v>
      </c>
      <c r="J16" s="218" t="s">
        <v>28</v>
      </c>
      <c r="K16" s="218" t="s">
        <v>144</v>
      </c>
      <c r="L16" s="219" t="s">
        <v>27</v>
      </c>
    </row>
    <row r="17" spans="1:13" ht="24.95" customHeight="1">
      <c r="A17" s="209" t="s">
        <v>143</v>
      </c>
      <c r="B17" s="209"/>
      <c r="C17" s="209"/>
      <c r="D17" s="209"/>
      <c r="E17" s="209"/>
      <c r="F17" s="209"/>
      <c r="G17" s="220"/>
      <c r="H17" s="217"/>
      <c r="I17" s="221"/>
      <c r="J17" s="221"/>
      <c r="K17" s="221"/>
      <c r="L17" s="218"/>
    </row>
    <row r="18" spans="1:13" ht="24.95" customHeight="1">
      <c r="A18" s="222" t="s">
        <v>29</v>
      </c>
      <c r="B18" s="223"/>
      <c r="C18" s="223"/>
      <c r="D18" s="223"/>
      <c r="E18" s="223"/>
      <c r="F18" s="223"/>
      <c r="G18" s="223"/>
      <c r="H18" s="224"/>
      <c r="I18" s="225" t="s">
        <v>98</v>
      </c>
      <c r="J18" s="225"/>
      <c r="K18" s="225"/>
      <c r="L18" s="225"/>
      <c r="M18">
        <f>IF(I18="○",4,IF(J18="○",3,IF(K18="○",2,IF(L18="○",1,0))))</f>
        <v>4</v>
      </c>
    </row>
    <row r="19" spans="1:13" ht="24.95" customHeight="1">
      <c r="A19" s="222" t="s">
        <v>30</v>
      </c>
      <c r="B19" s="223"/>
      <c r="C19" s="223"/>
      <c r="D19" s="223"/>
      <c r="E19" s="223"/>
      <c r="F19" s="223"/>
      <c r="G19" s="223"/>
      <c r="H19" s="224"/>
      <c r="I19" s="225" t="s">
        <v>98</v>
      </c>
      <c r="J19" s="225"/>
      <c r="K19" s="225"/>
      <c r="L19" s="225"/>
      <c r="M19">
        <f>IF(I19="○",4,IF(J19="○",3,IF(K19="○",2,IF(L19="○",1,0))))</f>
        <v>4</v>
      </c>
    </row>
    <row r="20" spans="1:13" ht="24.95" customHeight="1">
      <c r="A20" s="222" t="s">
        <v>31</v>
      </c>
      <c r="B20" s="223"/>
      <c r="C20" s="223"/>
      <c r="D20" s="223"/>
      <c r="E20" s="223"/>
      <c r="F20" s="223"/>
      <c r="G20" s="223"/>
      <c r="H20" s="224"/>
      <c r="I20" s="225"/>
      <c r="J20" s="225" t="s">
        <v>98</v>
      </c>
      <c r="K20" s="225"/>
      <c r="L20" s="225"/>
      <c r="M20">
        <f>IF(I20="○",4,IF(J20="○",3,IF(K20="○",2,IF(L20="○",1,0))))</f>
        <v>3</v>
      </c>
    </row>
    <row r="21" spans="1:13" ht="24.95" customHeight="1">
      <c r="A21" s="222" t="s">
        <v>32</v>
      </c>
      <c r="B21" s="223"/>
      <c r="C21" s="223"/>
      <c r="D21" s="223"/>
      <c r="E21" s="223"/>
      <c r="F21" s="223"/>
      <c r="G21" s="223"/>
      <c r="H21" s="224"/>
      <c r="I21" s="225"/>
      <c r="J21" s="225"/>
      <c r="K21" s="225" t="s">
        <v>98</v>
      </c>
      <c r="L21" s="225"/>
      <c r="M21">
        <f>IF(I21="○",4,IF(J21="○",3,IF(K21="○",2,IF(L21="○",1,0))))</f>
        <v>2</v>
      </c>
    </row>
    <row r="22" spans="1:13" ht="24.95" customHeight="1">
      <c r="A22" s="226" t="s">
        <v>33</v>
      </c>
      <c r="B22" s="227"/>
      <c r="C22" s="227"/>
      <c r="D22" s="227"/>
      <c r="E22" s="227"/>
      <c r="F22" s="227"/>
      <c r="G22" s="227"/>
      <c r="H22" s="228"/>
      <c r="I22" s="225"/>
      <c r="J22" s="225"/>
      <c r="K22" s="225"/>
      <c r="L22" s="225" t="s">
        <v>98</v>
      </c>
      <c r="M22">
        <f>IF(I22="○",4,IF(J22="○",3,IF(K22="○",2,IF(L22="○",1,0))))</f>
        <v>1</v>
      </c>
    </row>
    <row r="23" spans="1:13" s="15" customFormat="1" ht="30" customHeight="1">
      <c r="A23" s="229"/>
      <c r="B23" s="230" t="s">
        <v>34</v>
      </c>
      <c r="C23" s="231" t="s">
        <v>129</v>
      </c>
      <c r="D23" s="231"/>
      <c r="E23" s="231"/>
      <c r="F23" s="232"/>
      <c r="G23" s="233" t="s">
        <v>35</v>
      </c>
      <c r="H23" s="234" t="s">
        <v>36</v>
      </c>
      <c r="I23" s="234"/>
      <c r="J23" s="235"/>
      <c r="K23" s="236"/>
      <c r="L23" s="237" t="s">
        <v>35</v>
      </c>
    </row>
    <row r="24" spans="1:13" s="15" customFormat="1" ht="24.75" customHeight="1">
      <c r="A24" s="226" t="s">
        <v>190</v>
      </c>
      <c r="B24" s="227"/>
      <c r="C24" s="227"/>
      <c r="D24" s="227"/>
      <c r="E24" s="227"/>
      <c r="F24" s="227"/>
      <c r="G24" s="227"/>
      <c r="H24" s="228"/>
      <c r="I24" s="225"/>
      <c r="J24" s="225"/>
      <c r="K24" s="225"/>
      <c r="L24" s="225" t="s">
        <v>98</v>
      </c>
      <c r="M24">
        <f>IF(I24="○",4,IF(J24="○",3,IF(K24="○",2,IF(L24="○",1,0))))</f>
        <v>1</v>
      </c>
    </row>
    <row r="25" spans="1:13" ht="30" customHeight="1">
      <c r="A25" s="212" t="s">
        <v>124</v>
      </c>
      <c r="B25" s="212"/>
      <c r="C25" s="212"/>
      <c r="D25" s="212"/>
      <c r="E25" s="212"/>
      <c r="F25" s="212"/>
      <c r="G25" s="238" t="s">
        <v>85</v>
      </c>
      <c r="H25" s="238"/>
      <c r="I25" s="238"/>
      <c r="J25" s="238"/>
      <c r="K25" s="238"/>
      <c r="L25" s="238"/>
    </row>
    <row r="26" spans="1:13" ht="24.95" customHeight="1">
      <c r="A26" s="212"/>
      <c r="B26" s="212"/>
      <c r="C26" s="212"/>
      <c r="D26" s="212"/>
      <c r="E26" s="212"/>
      <c r="F26" s="212"/>
      <c r="G26" s="239"/>
      <c r="H26" s="240"/>
      <c r="I26" s="241" t="s">
        <v>125</v>
      </c>
      <c r="J26" s="241"/>
      <c r="K26" s="241" t="s">
        <v>126</v>
      </c>
      <c r="L26" s="241"/>
    </row>
    <row r="27" spans="1:13" ht="32.1" customHeight="1">
      <c r="A27" s="242"/>
      <c r="B27" s="222" t="s">
        <v>37</v>
      </c>
      <c r="C27" s="223"/>
      <c r="D27" s="223"/>
      <c r="E27" s="223"/>
      <c r="F27" s="224"/>
      <c r="G27" s="243" t="s">
        <v>127</v>
      </c>
      <c r="H27" s="244"/>
      <c r="I27" s="236"/>
      <c r="J27" s="241" t="s">
        <v>86</v>
      </c>
      <c r="K27" s="236"/>
      <c r="L27" s="241" t="s">
        <v>86</v>
      </c>
      <c r="M27">
        <f>I27-K27</f>
        <v>0</v>
      </c>
    </row>
    <row r="28" spans="1:13" ht="32.1" customHeight="1">
      <c r="A28" s="242"/>
      <c r="B28" s="222" t="s">
        <v>38</v>
      </c>
      <c r="C28" s="223"/>
      <c r="D28" s="223"/>
      <c r="E28" s="223"/>
      <c r="F28" s="224"/>
      <c r="G28" s="245" t="s">
        <v>39</v>
      </c>
      <c r="H28" s="246"/>
      <c r="I28" s="247"/>
      <c r="J28" s="248" t="s">
        <v>87</v>
      </c>
      <c r="K28" s="247"/>
      <c r="L28" s="248" t="s">
        <v>87</v>
      </c>
      <c r="M28">
        <f t="shared" ref="M28:M29" si="0">I28-K28</f>
        <v>0</v>
      </c>
    </row>
    <row r="29" spans="1:13" ht="32.1" customHeight="1">
      <c r="A29" s="242"/>
      <c r="B29" s="222" t="s">
        <v>41</v>
      </c>
      <c r="C29" s="223"/>
      <c r="D29" s="223"/>
      <c r="E29" s="223"/>
      <c r="F29" s="223"/>
      <c r="G29" s="249" t="s">
        <v>42</v>
      </c>
      <c r="H29" s="250"/>
      <c r="I29" s="251"/>
      <c r="J29" s="241" t="s">
        <v>43</v>
      </c>
      <c r="K29" s="251"/>
      <c r="L29" s="241" t="s">
        <v>43</v>
      </c>
      <c r="M29">
        <f t="shared" si="0"/>
        <v>0</v>
      </c>
    </row>
    <row r="30" spans="1:13" ht="32.1" customHeight="1">
      <c r="A30" s="242"/>
      <c r="B30" s="252" t="s">
        <v>44</v>
      </c>
      <c r="C30" s="253"/>
      <c r="D30" s="253"/>
      <c r="E30" s="253"/>
      <c r="F30" s="254"/>
      <c r="G30" s="255" t="s">
        <v>45</v>
      </c>
      <c r="H30" s="256"/>
      <c r="I30" s="256"/>
      <c r="J30" s="256"/>
      <c r="K30" s="256"/>
      <c r="L30" s="256"/>
    </row>
    <row r="31" spans="1:13" ht="32.1" customHeight="1">
      <c r="A31" s="242"/>
      <c r="B31" s="257" t="s">
        <v>46</v>
      </c>
      <c r="C31" s="257"/>
      <c r="D31" s="257"/>
      <c r="E31" s="257"/>
      <c r="F31" s="257"/>
      <c r="G31" s="258" t="s">
        <v>47</v>
      </c>
      <c r="H31" s="259"/>
      <c r="I31" s="251"/>
      <c r="J31" s="241" t="s">
        <v>86</v>
      </c>
      <c r="K31" s="251"/>
      <c r="L31" s="241" t="s">
        <v>86</v>
      </c>
      <c r="M31">
        <f>I31-K31</f>
        <v>0</v>
      </c>
    </row>
    <row r="32" spans="1:13" ht="32.1" customHeight="1">
      <c r="A32" s="242"/>
      <c r="B32" s="222" t="s">
        <v>48</v>
      </c>
      <c r="C32" s="223"/>
      <c r="D32" s="223"/>
      <c r="E32" s="223"/>
      <c r="F32" s="224"/>
      <c r="G32" s="258" t="s">
        <v>49</v>
      </c>
      <c r="H32" s="259"/>
      <c r="I32" s="251"/>
      <c r="J32" s="241" t="s">
        <v>86</v>
      </c>
      <c r="K32" s="251"/>
      <c r="L32" s="241" t="s">
        <v>86</v>
      </c>
      <c r="M32">
        <f t="shared" ref="M32:M37" si="1">I32-K32</f>
        <v>0</v>
      </c>
    </row>
    <row r="33" spans="1:13" ht="32.1" customHeight="1">
      <c r="A33" s="242"/>
      <c r="B33" s="222" t="s">
        <v>50</v>
      </c>
      <c r="C33" s="223"/>
      <c r="D33" s="223"/>
      <c r="E33" s="223"/>
      <c r="F33" s="224"/>
      <c r="G33" s="260" t="s">
        <v>128</v>
      </c>
      <c r="H33" s="261"/>
      <c r="I33" s="251"/>
      <c r="J33" s="241" t="s">
        <v>87</v>
      </c>
      <c r="K33" s="251"/>
      <c r="L33" s="241" t="s">
        <v>88</v>
      </c>
      <c r="M33">
        <f t="shared" si="1"/>
        <v>0</v>
      </c>
    </row>
    <row r="34" spans="1:13" ht="32.1" customHeight="1">
      <c r="A34" s="242"/>
      <c r="B34" s="222" t="s">
        <v>51</v>
      </c>
      <c r="C34" s="223"/>
      <c r="D34" s="223"/>
      <c r="E34" s="223"/>
      <c r="F34" s="224"/>
      <c r="G34" s="258" t="s">
        <v>52</v>
      </c>
      <c r="H34" s="259"/>
      <c r="I34" s="251"/>
      <c r="J34" s="241" t="s">
        <v>89</v>
      </c>
      <c r="K34" s="251"/>
      <c r="L34" s="241" t="s">
        <v>89</v>
      </c>
      <c r="M34">
        <f t="shared" si="1"/>
        <v>0</v>
      </c>
    </row>
    <row r="35" spans="1:13" ht="32.1" customHeight="1">
      <c r="A35" s="242"/>
      <c r="B35" s="222" t="s">
        <v>53</v>
      </c>
      <c r="C35" s="223"/>
      <c r="D35" s="223"/>
      <c r="E35" s="223"/>
      <c r="F35" s="224"/>
      <c r="G35" s="262" t="s">
        <v>54</v>
      </c>
      <c r="H35" s="263"/>
      <c r="I35" s="251"/>
      <c r="J35" s="241" t="s">
        <v>40</v>
      </c>
      <c r="K35" s="251"/>
      <c r="L35" s="241" t="s">
        <v>40</v>
      </c>
      <c r="M35">
        <f t="shared" si="1"/>
        <v>0</v>
      </c>
    </row>
    <row r="36" spans="1:13" ht="32.1" customHeight="1">
      <c r="A36" s="242"/>
      <c r="B36" s="222" t="s">
        <v>55</v>
      </c>
      <c r="C36" s="223"/>
      <c r="D36" s="223"/>
      <c r="E36" s="223"/>
      <c r="F36" s="224"/>
      <c r="G36" s="258" t="s">
        <v>56</v>
      </c>
      <c r="H36" s="259"/>
      <c r="I36" s="251"/>
      <c r="J36" s="241" t="s">
        <v>89</v>
      </c>
      <c r="K36" s="251"/>
      <c r="L36" s="241" t="s">
        <v>89</v>
      </c>
      <c r="M36">
        <f t="shared" si="1"/>
        <v>0</v>
      </c>
    </row>
    <row r="37" spans="1:13" ht="32.1" customHeight="1">
      <c r="A37" s="242"/>
      <c r="B37" s="257" t="s">
        <v>57</v>
      </c>
      <c r="C37" s="257"/>
      <c r="D37" s="257"/>
      <c r="E37" s="257"/>
      <c r="F37" s="257"/>
      <c r="G37" s="258" t="s">
        <v>58</v>
      </c>
      <c r="H37" s="259"/>
      <c r="I37" s="251"/>
      <c r="J37" s="241" t="s">
        <v>89</v>
      </c>
      <c r="K37" s="251"/>
      <c r="L37" s="241" t="s">
        <v>89</v>
      </c>
      <c r="M37">
        <f t="shared" si="1"/>
        <v>0</v>
      </c>
    </row>
    <row r="38" spans="1:13" ht="40.5" customHeight="1">
      <c r="A38" s="212" t="s">
        <v>59</v>
      </c>
      <c r="B38" s="212"/>
      <c r="C38" s="212"/>
      <c r="D38" s="212"/>
      <c r="E38" s="212"/>
      <c r="F38" s="212"/>
      <c r="G38" s="212"/>
      <c r="H38" s="212"/>
      <c r="I38" s="212"/>
      <c r="J38" s="212"/>
      <c r="K38" s="212"/>
      <c r="L38" s="212"/>
    </row>
    <row r="39" spans="1:13" ht="18.75" customHeight="1">
      <c r="A39" s="213" t="s">
        <v>187</v>
      </c>
      <c r="B39" s="214"/>
      <c r="C39" s="214"/>
      <c r="D39" s="214"/>
      <c r="E39" s="214"/>
      <c r="F39" s="214"/>
      <c r="G39" s="214"/>
      <c r="H39" s="214"/>
      <c r="I39" s="214"/>
      <c r="J39" s="214"/>
      <c r="K39" s="214"/>
      <c r="L39" s="214"/>
    </row>
    <row r="40" spans="1:13" ht="18.75" customHeight="1">
      <c r="A40" s="214"/>
      <c r="B40" s="214"/>
      <c r="C40" s="214"/>
      <c r="D40" s="214"/>
      <c r="E40" s="214"/>
      <c r="F40" s="214"/>
      <c r="G40" s="214"/>
      <c r="H40" s="214"/>
      <c r="I40" s="214"/>
      <c r="J40" s="214"/>
      <c r="K40" s="214"/>
      <c r="L40" s="214"/>
    </row>
    <row r="41" spans="1:13" ht="18.75" customHeight="1">
      <c r="A41" s="214"/>
      <c r="B41" s="214"/>
      <c r="C41" s="214"/>
      <c r="D41" s="214"/>
      <c r="E41" s="214"/>
      <c r="F41" s="214"/>
      <c r="G41" s="214"/>
      <c r="H41" s="214"/>
      <c r="I41" s="214"/>
      <c r="J41" s="214"/>
      <c r="K41" s="214"/>
      <c r="L41" s="214"/>
    </row>
    <row r="42" spans="1:13" ht="24.95" customHeight="1">
      <c r="A42" s="264" t="s">
        <v>90</v>
      </c>
      <c r="B42" s="264"/>
      <c r="C42" s="264"/>
      <c r="D42" s="264"/>
      <c r="E42" s="264"/>
      <c r="F42" s="264"/>
      <c r="G42" s="264"/>
      <c r="H42" s="264"/>
      <c r="I42" s="264"/>
      <c r="J42" s="264"/>
      <c r="K42" s="264"/>
      <c r="L42" s="264"/>
    </row>
    <row r="43" spans="1:13" ht="24.95" customHeight="1">
      <c r="A43" s="209" t="s">
        <v>60</v>
      </c>
      <c r="B43" s="209"/>
      <c r="C43" s="209"/>
      <c r="D43" s="209"/>
      <c r="E43" s="209"/>
      <c r="F43" s="209"/>
      <c r="G43" s="209"/>
      <c r="H43" s="209"/>
      <c r="I43" s="209"/>
      <c r="J43" s="209"/>
      <c r="K43" s="209"/>
      <c r="L43" s="209"/>
    </row>
    <row r="44" spans="1:13" ht="24.95" customHeight="1">
      <c r="A44" s="225"/>
      <c r="B44" s="265" t="s">
        <v>61</v>
      </c>
      <c r="C44" s="265"/>
      <c r="D44" s="265"/>
      <c r="E44" s="265"/>
      <c r="F44" s="265"/>
      <c r="G44" s="242"/>
      <c r="H44" s="265" t="s">
        <v>62</v>
      </c>
      <c r="I44" s="265"/>
      <c r="J44" s="265"/>
      <c r="K44" s="265"/>
      <c r="L44" s="265"/>
    </row>
    <row r="45" spans="1:13" ht="24.95" customHeight="1">
      <c r="A45" s="225"/>
      <c r="B45" s="265" t="s">
        <v>63</v>
      </c>
      <c r="C45" s="265"/>
      <c r="D45" s="265"/>
      <c r="E45" s="265"/>
      <c r="F45" s="265"/>
      <c r="G45" s="242"/>
      <c r="H45" s="265" t="s">
        <v>64</v>
      </c>
      <c r="I45" s="265"/>
      <c r="J45" s="265"/>
      <c r="K45" s="265"/>
      <c r="L45" s="265"/>
    </row>
    <row r="46" spans="1:13" ht="24.95" customHeight="1">
      <c r="A46" s="225"/>
      <c r="B46" s="265" t="s">
        <v>65</v>
      </c>
      <c r="C46" s="265"/>
      <c r="D46" s="265"/>
      <c r="E46" s="265"/>
      <c r="F46" s="265"/>
      <c r="G46" s="242"/>
      <c r="H46" s="265" t="s">
        <v>66</v>
      </c>
      <c r="I46" s="265"/>
      <c r="J46" s="265"/>
      <c r="K46" s="265"/>
      <c r="L46" s="265"/>
    </row>
    <row r="47" spans="1:13" ht="24.95" customHeight="1">
      <c r="A47" s="225"/>
      <c r="B47" s="265" t="s">
        <v>67</v>
      </c>
      <c r="C47" s="265"/>
      <c r="D47" s="265"/>
      <c r="E47" s="265"/>
      <c r="F47" s="265"/>
      <c r="G47" s="242"/>
      <c r="H47" s="265" t="s">
        <v>68</v>
      </c>
      <c r="I47" s="265"/>
      <c r="J47" s="265"/>
      <c r="K47" s="265"/>
      <c r="L47" s="265"/>
    </row>
    <row r="48" spans="1:13" ht="24.95" customHeight="1">
      <c r="A48" s="225"/>
      <c r="B48" s="265" t="s">
        <v>69</v>
      </c>
      <c r="C48" s="265"/>
      <c r="D48" s="265"/>
      <c r="E48" s="265"/>
      <c r="F48" s="265"/>
      <c r="G48" s="242"/>
      <c r="H48" s="266" t="s">
        <v>70</v>
      </c>
      <c r="I48" s="266"/>
      <c r="J48" s="266"/>
      <c r="K48" s="266"/>
      <c r="L48" s="266"/>
    </row>
    <row r="49" spans="1:54" ht="24.95" customHeight="1">
      <c r="A49" s="225"/>
      <c r="B49" s="265" t="s">
        <v>71</v>
      </c>
      <c r="C49" s="265"/>
      <c r="D49" s="265"/>
      <c r="E49" s="265"/>
      <c r="F49" s="265"/>
      <c r="G49" s="242"/>
      <c r="H49" s="265" t="s">
        <v>72</v>
      </c>
      <c r="I49" s="265"/>
      <c r="J49" s="265"/>
      <c r="K49" s="265"/>
      <c r="L49" s="265"/>
    </row>
    <row r="50" spans="1:54" ht="24.95" customHeight="1">
      <c r="A50" s="225"/>
      <c r="B50" s="265" t="s">
        <v>73</v>
      </c>
      <c r="C50" s="265"/>
      <c r="D50" s="265"/>
      <c r="E50" s="265"/>
      <c r="F50" s="265"/>
      <c r="G50" s="242"/>
      <c r="H50" s="265" t="s">
        <v>74</v>
      </c>
      <c r="I50" s="265"/>
      <c r="J50" s="265"/>
      <c r="K50" s="265"/>
      <c r="L50" s="265"/>
    </row>
    <row r="51" spans="1:54" ht="24.95" customHeight="1">
      <c r="A51" s="225"/>
      <c r="B51" s="265" t="s">
        <v>75</v>
      </c>
      <c r="C51" s="265"/>
      <c r="D51" s="265"/>
      <c r="E51" s="265"/>
      <c r="F51" s="265"/>
      <c r="G51" s="242"/>
      <c r="H51" s="265" t="s">
        <v>76</v>
      </c>
      <c r="I51" s="265"/>
      <c r="J51" s="265"/>
      <c r="K51" s="265"/>
      <c r="L51" s="265"/>
    </row>
    <row r="52" spans="1:54" ht="24.95" customHeight="1">
      <c r="A52" s="212" t="s">
        <v>91</v>
      </c>
      <c r="B52" s="212"/>
      <c r="C52" s="212"/>
      <c r="D52" s="212"/>
      <c r="E52" s="212"/>
      <c r="F52" s="212"/>
      <c r="G52" s="212"/>
      <c r="H52" s="212"/>
      <c r="I52" s="212"/>
      <c r="J52" s="212"/>
      <c r="K52" s="212"/>
      <c r="L52" s="212"/>
    </row>
    <row r="53" spans="1:54" ht="18.75" customHeight="1">
      <c r="A53" s="213" t="s">
        <v>188</v>
      </c>
      <c r="B53" s="214"/>
      <c r="C53" s="214"/>
      <c r="D53" s="214"/>
      <c r="E53" s="214"/>
      <c r="F53" s="214"/>
      <c r="G53" s="214"/>
      <c r="H53" s="214"/>
      <c r="I53" s="214"/>
      <c r="J53" s="214"/>
      <c r="K53" s="214"/>
      <c r="L53" s="214"/>
    </row>
    <row r="54" spans="1:54" ht="18.75" customHeight="1">
      <c r="A54" s="214"/>
      <c r="B54" s="214"/>
      <c r="C54" s="214"/>
      <c r="D54" s="214"/>
      <c r="E54" s="214"/>
      <c r="F54" s="214"/>
      <c r="G54" s="214"/>
      <c r="H54" s="214"/>
      <c r="I54" s="214"/>
      <c r="J54" s="214"/>
      <c r="K54" s="214"/>
      <c r="L54" s="214"/>
    </row>
    <row r="55" spans="1:54" ht="18.75" customHeight="1">
      <c r="A55" s="214"/>
      <c r="B55" s="214"/>
      <c r="C55" s="214"/>
      <c r="D55" s="214"/>
      <c r="E55" s="214"/>
      <c r="F55" s="214"/>
      <c r="G55" s="214"/>
      <c r="H55" s="214"/>
      <c r="I55" s="214"/>
      <c r="J55" s="214"/>
      <c r="K55" s="214"/>
      <c r="L55" s="214"/>
    </row>
    <row r="56" spans="1:54" ht="40.5" customHeight="1">
      <c r="A56" s="267" t="s">
        <v>92</v>
      </c>
      <c r="B56" s="268"/>
      <c r="C56" s="268"/>
      <c r="D56" s="268"/>
      <c r="E56" s="268"/>
      <c r="F56" s="268"/>
      <c r="G56" s="268"/>
      <c r="H56" s="268"/>
      <c r="I56" s="268"/>
      <c r="J56" s="268"/>
      <c r="K56" s="268"/>
      <c r="L56" s="268"/>
    </row>
    <row r="57" spans="1:54" ht="18.75" customHeight="1">
      <c r="A57" s="213" t="s">
        <v>189</v>
      </c>
      <c r="B57" s="213"/>
      <c r="C57" s="213"/>
      <c r="D57" s="213"/>
      <c r="E57" s="213"/>
      <c r="F57" s="213"/>
      <c r="G57" s="213"/>
      <c r="H57" s="213"/>
      <c r="I57" s="213"/>
      <c r="J57" s="213"/>
      <c r="K57" s="213"/>
      <c r="L57" s="213"/>
    </row>
    <row r="58" spans="1:54" ht="18.75" customHeight="1">
      <c r="A58" s="213"/>
      <c r="B58" s="213"/>
      <c r="C58" s="213"/>
      <c r="D58" s="213"/>
      <c r="E58" s="213"/>
      <c r="F58" s="213"/>
      <c r="G58" s="213"/>
      <c r="H58" s="213"/>
      <c r="I58" s="213"/>
      <c r="J58" s="213"/>
      <c r="K58" s="213"/>
      <c r="L58" s="213"/>
    </row>
    <row r="59" spans="1:54" ht="18.75" customHeight="1">
      <c r="A59" s="213"/>
      <c r="B59" s="213"/>
      <c r="C59" s="213"/>
      <c r="D59" s="213"/>
      <c r="E59" s="213"/>
      <c r="F59" s="213"/>
      <c r="G59" s="213"/>
      <c r="H59" s="213"/>
      <c r="I59" s="213"/>
      <c r="J59" s="213"/>
      <c r="K59" s="213"/>
      <c r="L59" s="213"/>
    </row>
    <row r="60" spans="1:54" ht="30" customHeight="1">
      <c r="A60" s="269" t="s">
        <v>196</v>
      </c>
      <c r="B60" s="270"/>
      <c r="C60" s="270"/>
      <c r="D60" s="270"/>
      <c r="E60" s="270"/>
      <c r="F60" s="271"/>
      <c r="G60" s="272" t="s">
        <v>98</v>
      </c>
      <c r="H60" s="273"/>
      <c r="I60" s="274"/>
      <c r="J60" s="274"/>
      <c r="K60" s="274"/>
      <c r="L60" s="275"/>
    </row>
    <row r="61" spans="1:54" ht="24.95" customHeight="1">
      <c r="A61" s="276" t="s">
        <v>152</v>
      </c>
      <c r="B61" s="276"/>
      <c r="C61" s="276"/>
      <c r="D61" s="276"/>
      <c r="E61" s="276"/>
      <c r="F61" s="276"/>
      <c r="G61" s="276"/>
      <c r="H61" s="276"/>
      <c r="I61" s="276"/>
      <c r="J61" s="276"/>
      <c r="K61" s="276"/>
      <c r="L61" s="276"/>
    </row>
    <row r="63" spans="1:54" hidden="1"/>
    <row r="64" spans="1:54" ht="19.5" hidden="1" customHeight="1">
      <c r="A64" s="155"/>
      <c r="B64" s="155"/>
      <c r="C64" s="73"/>
      <c r="D64" s="74"/>
      <c r="E64" s="74"/>
      <c r="F64" s="73"/>
      <c r="G64" s="75"/>
      <c r="H64" s="73" t="s">
        <v>138</v>
      </c>
      <c r="I64" s="74"/>
      <c r="J64" s="74"/>
      <c r="K64" s="74"/>
      <c r="L64" s="74"/>
      <c r="M64" s="75"/>
      <c r="N64" s="73" t="s">
        <v>139</v>
      </c>
      <c r="O64" s="74"/>
      <c r="P64" s="74"/>
      <c r="Q64" s="74"/>
      <c r="R64" s="74"/>
      <c r="S64" s="74"/>
      <c r="T64" s="74"/>
      <c r="U64" s="74"/>
      <c r="V64" s="74"/>
      <c r="W64" s="74"/>
      <c r="X64" s="74"/>
      <c r="Y64" s="74"/>
      <c r="Z64" s="74"/>
      <c r="AA64" s="74"/>
      <c r="AB64" s="74"/>
      <c r="AC64" s="74"/>
      <c r="AD64" s="74"/>
      <c r="AE64" s="74"/>
      <c r="AF64" s="74"/>
      <c r="AG64" s="74"/>
      <c r="AH64" s="74"/>
      <c r="AI64" s="74"/>
      <c r="AJ64" s="75"/>
      <c r="AK64" s="73" t="s">
        <v>140</v>
      </c>
      <c r="AL64" s="74"/>
      <c r="AM64" s="74"/>
      <c r="AN64" s="74"/>
      <c r="AO64" s="74"/>
      <c r="AP64" s="74"/>
      <c r="AQ64" s="74"/>
      <c r="AR64" s="74"/>
      <c r="AS64" s="74"/>
      <c r="AT64" s="74"/>
      <c r="AU64" s="74"/>
      <c r="AV64" s="74"/>
      <c r="AW64" s="74"/>
      <c r="AX64" s="74"/>
      <c r="AY64" s="74"/>
      <c r="AZ64" s="74"/>
      <c r="BA64" s="77"/>
      <c r="BB64" s="44"/>
    </row>
    <row r="65" spans="1:54" ht="19.5" hidden="1" customHeight="1">
      <c r="A65" s="69" t="s">
        <v>163</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78"/>
      <c r="BB65" s="44"/>
    </row>
    <row r="66" spans="1:54" ht="76.5" hidden="1" customHeight="1">
      <c r="A66" s="44" t="s">
        <v>131</v>
      </c>
      <c r="B66" s="44" t="s">
        <v>132</v>
      </c>
      <c r="C66" s="40" t="s">
        <v>179</v>
      </c>
      <c r="D66" s="40" t="s">
        <v>180</v>
      </c>
      <c r="E66" s="40" t="s">
        <v>181</v>
      </c>
      <c r="F66" s="40" t="s">
        <v>178</v>
      </c>
      <c r="G66" s="40" t="s">
        <v>182</v>
      </c>
      <c r="H66" s="40" t="s">
        <v>133</v>
      </c>
      <c r="I66" s="41" t="s">
        <v>134</v>
      </c>
      <c r="J66" s="40" t="s">
        <v>135</v>
      </c>
      <c r="K66" s="40" t="s">
        <v>136</v>
      </c>
      <c r="L66" s="40" t="s">
        <v>137</v>
      </c>
      <c r="M66" s="41" t="s">
        <v>191</v>
      </c>
      <c r="N66" s="40" t="s">
        <v>37</v>
      </c>
      <c r="O66" s="40" t="s">
        <v>166</v>
      </c>
      <c r="P66" s="40" t="s">
        <v>38</v>
      </c>
      <c r="Q66" s="40" t="s">
        <v>167</v>
      </c>
      <c r="R66" s="40" t="s">
        <v>41</v>
      </c>
      <c r="S66" s="40" t="s">
        <v>168</v>
      </c>
      <c r="T66" s="41" t="s">
        <v>44</v>
      </c>
      <c r="U66" s="40" t="s">
        <v>169</v>
      </c>
      <c r="V66" s="42" t="s">
        <v>46</v>
      </c>
      <c r="W66" s="40" t="s">
        <v>166</v>
      </c>
      <c r="X66" s="40" t="s">
        <v>48</v>
      </c>
      <c r="Y66" s="40" t="s">
        <v>166</v>
      </c>
      <c r="Z66" s="40" t="s">
        <v>50</v>
      </c>
      <c r="AA66" s="40" t="s">
        <v>167</v>
      </c>
      <c r="AB66" s="40" t="s">
        <v>51</v>
      </c>
      <c r="AC66" s="40" t="s">
        <v>166</v>
      </c>
      <c r="AD66" s="40" t="s">
        <v>53</v>
      </c>
      <c r="AE66" s="40" t="s">
        <v>167</v>
      </c>
      <c r="AF66" s="40" t="s">
        <v>55</v>
      </c>
      <c r="AG66" s="40" t="s">
        <v>170</v>
      </c>
      <c r="AH66" s="42" t="s">
        <v>57</v>
      </c>
      <c r="AI66" s="71" t="s">
        <v>165</v>
      </c>
      <c r="AJ66" s="40" t="s">
        <v>183</v>
      </c>
      <c r="AK66" s="40" t="s">
        <v>61</v>
      </c>
      <c r="AL66" s="40" t="s">
        <v>63</v>
      </c>
      <c r="AM66" s="40" t="s">
        <v>65</v>
      </c>
      <c r="AN66" s="40" t="s">
        <v>67</v>
      </c>
      <c r="AO66" s="40" t="s">
        <v>69</v>
      </c>
      <c r="AP66" s="40" t="s">
        <v>71</v>
      </c>
      <c r="AQ66" s="40" t="s">
        <v>73</v>
      </c>
      <c r="AR66" s="40" t="s">
        <v>75</v>
      </c>
      <c r="AS66" s="40" t="s">
        <v>62</v>
      </c>
      <c r="AT66" s="40" t="s">
        <v>64</v>
      </c>
      <c r="AU66" s="40" t="s">
        <v>66</v>
      </c>
      <c r="AV66" s="41" t="s">
        <v>68</v>
      </c>
      <c r="AW66" s="41" t="s">
        <v>70</v>
      </c>
      <c r="AX66" s="40" t="s">
        <v>72</v>
      </c>
      <c r="AY66" s="40" t="s">
        <v>74</v>
      </c>
      <c r="AZ66" s="40" t="s">
        <v>76</v>
      </c>
      <c r="BA66" s="79" t="s">
        <v>184</v>
      </c>
      <c r="BB66" s="76" t="s">
        <v>185</v>
      </c>
    </row>
    <row r="67" spans="1:54" ht="20.100000000000001" hidden="1" customHeight="1">
      <c r="A67" t="s">
        <v>164</v>
      </c>
      <c r="C67" s="39"/>
      <c r="D67" s="39"/>
      <c r="E67" s="39"/>
      <c r="F67" s="39"/>
      <c r="G67" s="39"/>
      <c r="H67" s="39"/>
      <c r="I67" s="39"/>
      <c r="J67" s="39"/>
      <c r="K67" s="39"/>
      <c r="L67" s="39"/>
      <c r="M67" s="39"/>
      <c r="N67" s="39"/>
      <c r="O67" s="39"/>
      <c r="P67" s="39"/>
      <c r="Q67" s="39"/>
      <c r="R67" s="39"/>
      <c r="S67" s="39"/>
      <c r="T67" s="38"/>
      <c r="U67" s="39"/>
      <c r="V67" s="38"/>
      <c r="W67" s="39"/>
      <c r="X67" s="39"/>
      <c r="Y67" s="39"/>
      <c r="Z67" s="39"/>
      <c r="AA67" s="39"/>
      <c r="AB67" s="39"/>
      <c r="AC67" s="39"/>
      <c r="AD67" s="39"/>
      <c r="AE67" s="39"/>
      <c r="AF67" s="39"/>
      <c r="AG67" s="39"/>
      <c r="AH67" s="38"/>
      <c r="AI67" s="38"/>
      <c r="AJ67" s="38"/>
      <c r="AK67" s="38"/>
      <c r="AL67" s="38"/>
      <c r="AM67" s="38"/>
      <c r="AN67" s="38"/>
      <c r="AO67" s="38"/>
      <c r="AP67" s="38"/>
      <c r="AQ67" s="38"/>
      <c r="AR67" s="38"/>
      <c r="AS67" s="38"/>
      <c r="AT67" s="38"/>
      <c r="AU67" s="38"/>
      <c r="AV67" s="38"/>
      <c r="AW67" s="38"/>
      <c r="AX67" s="38"/>
      <c r="AY67" s="38"/>
      <c r="AZ67" s="38"/>
      <c r="BB67" s="81"/>
    </row>
    <row r="68" spans="1:54" ht="20.100000000000001" hidden="1" customHeight="1">
      <c r="C68" s="39"/>
      <c r="D68" s="39"/>
      <c r="E68" s="39"/>
      <c r="F68" s="39"/>
      <c r="G68" s="39"/>
      <c r="H68" s="39"/>
      <c r="I68" s="39"/>
      <c r="J68" s="39"/>
      <c r="K68" s="39"/>
      <c r="L68" s="39"/>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BB68" s="80"/>
    </row>
    <row r="69" spans="1:54" ht="18" hidden="1" customHeight="1">
      <c r="A69" s="44" t="s">
        <v>161</v>
      </c>
      <c r="B69" s="44"/>
      <c r="C69" s="40"/>
      <c r="D69" s="41"/>
      <c r="E69" s="40"/>
      <c r="F69" s="40"/>
      <c r="G69" s="40"/>
      <c r="H69" s="40"/>
      <c r="I69" s="41"/>
      <c r="J69" s="40"/>
      <c r="K69" s="40"/>
      <c r="L69" s="40"/>
      <c r="M69" s="40"/>
      <c r="N69" s="40"/>
      <c r="O69" s="40"/>
      <c r="P69" s="40"/>
      <c r="Q69" s="40"/>
      <c r="R69" s="40"/>
      <c r="S69" s="40"/>
      <c r="T69" s="41"/>
      <c r="U69" s="40"/>
      <c r="V69" s="42"/>
      <c r="W69" s="40"/>
      <c r="X69" s="40"/>
      <c r="Y69" s="40"/>
      <c r="Z69" s="40"/>
      <c r="AA69" s="40"/>
      <c r="AB69" s="40"/>
      <c r="AC69" s="40"/>
      <c r="AD69" s="40"/>
      <c r="AE69" s="40"/>
      <c r="AF69" s="40"/>
      <c r="AG69" s="40"/>
      <c r="AH69" s="42"/>
      <c r="AI69" s="42"/>
      <c r="AJ69" s="40"/>
      <c r="AK69" s="40"/>
      <c r="AL69" s="40"/>
      <c r="AM69" s="40"/>
      <c r="AN69" s="40"/>
      <c r="AO69" s="40"/>
      <c r="AP69" s="40"/>
      <c r="AQ69" s="40"/>
      <c r="AR69" s="40"/>
      <c r="AS69" s="40"/>
      <c r="AT69" s="40"/>
      <c r="AU69" s="40"/>
      <c r="AV69" s="41"/>
      <c r="AW69" s="41"/>
      <c r="AX69" s="40"/>
      <c r="AY69" s="40"/>
      <c r="AZ69" s="40"/>
      <c r="BA69" s="78"/>
      <c r="BB69" s="44"/>
    </row>
    <row r="70" spans="1:54" ht="20.100000000000001" hidden="1" customHeight="1">
      <c r="A70" s="44">
        <f>参考様式２!C6</f>
        <v>0</v>
      </c>
      <c r="B70" s="44">
        <f>$C$5</f>
        <v>0</v>
      </c>
      <c r="C70" s="43">
        <f>$A$8</f>
        <v>0</v>
      </c>
      <c r="D70" s="43">
        <f>$E$8</f>
        <v>0</v>
      </c>
      <c r="E70" s="43">
        <f>$I$8</f>
        <v>0</v>
      </c>
      <c r="F70" s="43">
        <f>$A$10</f>
        <v>0</v>
      </c>
      <c r="G70" s="43" t="str">
        <f>$A$13</f>
        <v xml:space="preserve">・
・
・
</v>
      </c>
      <c r="H70" s="43">
        <f>$M$18</f>
        <v>4</v>
      </c>
      <c r="I70" s="43">
        <f>$M$19</f>
        <v>4</v>
      </c>
      <c r="J70" s="43">
        <f>$M$20</f>
        <v>3</v>
      </c>
      <c r="K70" s="43">
        <f>$M$21</f>
        <v>2</v>
      </c>
      <c r="L70" s="43">
        <f>$M$22</f>
        <v>1</v>
      </c>
      <c r="M70" s="43">
        <f>$M$24</f>
        <v>1</v>
      </c>
      <c r="N70" s="43">
        <f>$A$27</f>
        <v>0</v>
      </c>
      <c r="O70" s="43">
        <f>$M$27</f>
        <v>0</v>
      </c>
      <c r="P70" s="43">
        <f>$A$28</f>
        <v>0</v>
      </c>
      <c r="Q70" s="43">
        <f>$M$28</f>
        <v>0</v>
      </c>
      <c r="R70" s="43">
        <f>$A$29</f>
        <v>0</v>
      </c>
      <c r="S70" s="43">
        <f>$M$29</f>
        <v>0</v>
      </c>
      <c r="T70" s="40">
        <f>$A$30</f>
        <v>0</v>
      </c>
      <c r="U70" s="43">
        <f>$H$30</f>
        <v>0</v>
      </c>
      <c r="V70" s="40">
        <f>$A$31</f>
        <v>0</v>
      </c>
      <c r="W70" s="43">
        <f>$M$31</f>
        <v>0</v>
      </c>
      <c r="X70" s="43">
        <f>$A$32</f>
        <v>0</v>
      </c>
      <c r="Y70" s="43">
        <f>$M$32</f>
        <v>0</v>
      </c>
      <c r="Z70" s="43">
        <f>$A$33</f>
        <v>0</v>
      </c>
      <c r="AA70" s="43">
        <f>$M$33</f>
        <v>0</v>
      </c>
      <c r="AB70" s="43">
        <f>$A$34</f>
        <v>0</v>
      </c>
      <c r="AC70" s="43">
        <f>$M$34</f>
        <v>0</v>
      </c>
      <c r="AD70" s="43">
        <f>$A$35</f>
        <v>0</v>
      </c>
      <c r="AE70" s="43">
        <f>$M$35</f>
        <v>0</v>
      </c>
      <c r="AF70" s="43">
        <f>$A$36</f>
        <v>0</v>
      </c>
      <c r="AG70" s="43">
        <f>$M$36</f>
        <v>0</v>
      </c>
      <c r="AH70" s="40">
        <f>$A$37</f>
        <v>0</v>
      </c>
      <c r="AI70" s="40">
        <f>$M$37</f>
        <v>0</v>
      </c>
      <c r="AJ70" s="40" t="str">
        <f>$A$39</f>
        <v>・
・
・</v>
      </c>
      <c r="AK70" s="40">
        <f>$A$44</f>
        <v>0</v>
      </c>
      <c r="AL70" s="40">
        <f>$A$45</f>
        <v>0</v>
      </c>
      <c r="AM70" s="40">
        <f>$A$46</f>
        <v>0</v>
      </c>
      <c r="AN70" s="40">
        <f>$A$47</f>
        <v>0</v>
      </c>
      <c r="AO70" s="40">
        <f>$A$48</f>
        <v>0</v>
      </c>
      <c r="AP70" s="40">
        <f>$A$49</f>
        <v>0</v>
      </c>
      <c r="AQ70" s="40">
        <f>$A$50</f>
        <v>0</v>
      </c>
      <c r="AR70" s="40">
        <f>$A$51</f>
        <v>0</v>
      </c>
      <c r="AS70" s="40">
        <f>$G$44</f>
        <v>0</v>
      </c>
      <c r="AT70" s="40">
        <f>$G$45</f>
        <v>0</v>
      </c>
      <c r="AU70" s="40">
        <f>$G$46</f>
        <v>0</v>
      </c>
      <c r="AV70" s="40">
        <f>$G$47</f>
        <v>0</v>
      </c>
      <c r="AW70" s="40">
        <f>$G$48</f>
        <v>0</v>
      </c>
      <c r="AX70" s="40">
        <f>$G$49</f>
        <v>0</v>
      </c>
      <c r="AY70" s="40">
        <f>$G$50</f>
        <v>0</v>
      </c>
      <c r="AZ70" s="40">
        <f>$G$51</f>
        <v>0</v>
      </c>
      <c r="BA70" s="78" t="str">
        <f>$A$53</f>
        <v>・
・</v>
      </c>
      <c r="BB70" s="44" t="str">
        <f>$A$57</f>
        <v xml:space="preserve">・
・
</v>
      </c>
    </row>
    <row r="71" spans="1:54" ht="20.100000000000001" hidden="1" customHeight="1">
      <c r="A71" s="70" t="s">
        <v>162</v>
      </c>
      <c r="C71" s="39"/>
      <c r="D71" s="39"/>
      <c r="E71" s="39"/>
      <c r="F71" s="39"/>
      <c r="G71" s="39"/>
      <c r="H71" s="39"/>
      <c r="I71" s="39"/>
      <c r="J71" s="39"/>
      <c r="K71" s="39"/>
      <c r="L71" s="39"/>
      <c r="M71" s="39"/>
      <c r="N71" s="38"/>
      <c r="O71" s="39"/>
      <c r="P71" s="38"/>
      <c r="Q71" s="39"/>
      <c r="R71" s="39"/>
      <c r="S71" s="39"/>
      <c r="T71" s="39"/>
      <c r="U71" s="39"/>
      <c r="V71" s="39"/>
      <c r="W71" s="39"/>
      <c r="X71" s="39"/>
      <c r="Y71" s="39"/>
      <c r="Z71" s="39"/>
      <c r="AA71" s="39"/>
      <c r="AB71" s="38"/>
      <c r="AC71" s="38"/>
      <c r="AD71" s="38"/>
      <c r="AE71" s="38"/>
      <c r="AF71" s="38"/>
      <c r="AG71" s="38"/>
      <c r="AH71" s="38"/>
      <c r="AI71" s="38"/>
      <c r="AJ71" s="38"/>
      <c r="AK71" s="38"/>
      <c r="AL71" s="38"/>
      <c r="AM71" s="38"/>
      <c r="AN71" s="38"/>
      <c r="AO71" s="38"/>
      <c r="AP71" s="38"/>
      <c r="AQ71" s="38"/>
      <c r="AR71" s="38"/>
      <c r="AS71" s="38"/>
    </row>
    <row r="72" spans="1:54" hidden="1"/>
  </sheetData>
  <sheetProtection password="D2DD" sheet="1" objects="1" scenarios="1" formatRows="0"/>
  <mergeCells count="82">
    <mergeCell ref="A64:B64"/>
    <mergeCell ref="A7:L7"/>
    <mergeCell ref="A8:D8"/>
    <mergeCell ref="A2:L2"/>
    <mergeCell ref="A4:L4"/>
    <mergeCell ref="A5:B5"/>
    <mergeCell ref="A6:B6"/>
    <mergeCell ref="C6:L6"/>
    <mergeCell ref="C5:L5"/>
    <mergeCell ref="E8:H8"/>
    <mergeCell ref="I8:L8"/>
    <mergeCell ref="A9:L9"/>
    <mergeCell ref="A10:D10"/>
    <mergeCell ref="E10:L10"/>
    <mergeCell ref="A11:L12"/>
    <mergeCell ref="A13:L15"/>
    <mergeCell ref="L16:L17"/>
    <mergeCell ref="A17:G17"/>
    <mergeCell ref="C23:E23"/>
    <mergeCell ref="H23:J23"/>
    <mergeCell ref="A18:H18"/>
    <mergeCell ref="A19:H19"/>
    <mergeCell ref="A20:H20"/>
    <mergeCell ref="A16:G16"/>
    <mergeCell ref="H16:H17"/>
    <mergeCell ref="I16:I17"/>
    <mergeCell ref="J16:J17"/>
    <mergeCell ref="K16:K17"/>
    <mergeCell ref="A25:F26"/>
    <mergeCell ref="G25:L25"/>
    <mergeCell ref="A21:H21"/>
    <mergeCell ref="A22:H22"/>
    <mergeCell ref="B27:F27"/>
    <mergeCell ref="G27:H27"/>
    <mergeCell ref="A24:H24"/>
    <mergeCell ref="B28:F28"/>
    <mergeCell ref="G28:H28"/>
    <mergeCell ref="B29:F29"/>
    <mergeCell ref="G29:H29"/>
    <mergeCell ref="B30:F30"/>
    <mergeCell ref="H30:L30"/>
    <mergeCell ref="B31:F31"/>
    <mergeCell ref="G31:H31"/>
    <mergeCell ref="B32:F32"/>
    <mergeCell ref="B33:F33"/>
    <mergeCell ref="G33:H33"/>
    <mergeCell ref="G32:H32"/>
    <mergeCell ref="B34:F34"/>
    <mergeCell ref="B35:F35"/>
    <mergeCell ref="G35:H35"/>
    <mergeCell ref="B36:F36"/>
    <mergeCell ref="G36:H36"/>
    <mergeCell ref="G34:H34"/>
    <mergeCell ref="B37:F37"/>
    <mergeCell ref="G37:H37"/>
    <mergeCell ref="A38:L38"/>
    <mergeCell ref="A39:L41"/>
    <mergeCell ref="A42:L42"/>
    <mergeCell ref="A43:L43"/>
    <mergeCell ref="B44:F44"/>
    <mergeCell ref="H44:L44"/>
    <mergeCell ref="B45:F45"/>
    <mergeCell ref="H45:L45"/>
    <mergeCell ref="B46:F46"/>
    <mergeCell ref="H46:L46"/>
    <mergeCell ref="B47:F47"/>
    <mergeCell ref="H47:L47"/>
    <mergeCell ref="B48:F48"/>
    <mergeCell ref="H48:L48"/>
    <mergeCell ref="B49:F49"/>
    <mergeCell ref="H49:L49"/>
    <mergeCell ref="A61:L61"/>
    <mergeCell ref="A56:L56"/>
    <mergeCell ref="A57:L59"/>
    <mergeCell ref="B50:F50"/>
    <mergeCell ref="H50:L50"/>
    <mergeCell ref="B51:F51"/>
    <mergeCell ref="H51:L51"/>
    <mergeCell ref="A52:L52"/>
    <mergeCell ref="A53:L55"/>
    <mergeCell ref="A60:F60"/>
    <mergeCell ref="H60:L60"/>
  </mergeCells>
  <phoneticPr fontId="2"/>
  <dataValidations count="1">
    <dataValidation type="list" allowBlank="1" showInputMessage="1" showErrorMessage="1" sqref="G44:G51 A27:A37 A44:A51 I18:L22 I24:L24">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37" max="11" man="1"/>
  </rowBreaks>
  <colBreaks count="1" manualBreakCount="1">
    <brk id="12"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リスト!$A$2:$A$18</xm:f>
          </x14:formula1>
          <xm:sqref>A8:L8</xm:sqref>
        </x14:dataValidation>
        <x14:dataValidation type="list" allowBlank="1" showInputMessage="1" showErrorMessage="1">
          <x14:formula1>
            <xm:f>リスト!$C$2:$C$5</xm:f>
          </x14:formula1>
          <xm:sqref>A10:D10</xm:sqref>
        </x14:dataValidation>
        <x14:dataValidation type="list" allowBlank="1" showInputMessage="1" showErrorMessage="1">
          <x14:formula1>
            <xm:f>リスト!$G$2:$G$3</xm:f>
          </x14:formula1>
          <xm:sqref>G60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view="pageBreakPreview" zoomScaleNormal="100" zoomScaleSheetLayoutView="100" workbookViewId="0"/>
  </sheetViews>
  <sheetFormatPr defaultRowHeight="13.5"/>
  <cols>
    <col min="1" max="1" width="3.5" customWidth="1"/>
    <col min="2" max="3" width="19.5" customWidth="1"/>
    <col min="4" max="4" width="17.75" customWidth="1"/>
    <col min="5" max="5" width="18.375" customWidth="1"/>
    <col min="6" max="11" width="13.375" customWidth="1"/>
    <col min="12" max="12" width="7" hidden="1" customWidth="1"/>
    <col min="13" max="13" width="11.625" hidden="1" customWidth="1"/>
    <col min="14" max="14" width="11" customWidth="1"/>
    <col min="15" max="15" width="10.25" bestFit="1" customWidth="1"/>
  </cols>
  <sheetData>
    <row r="1" spans="1:15" ht="27" customHeight="1">
      <c r="A1" s="3" t="s">
        <v>9</v>
      </c>
      <c r="B1" s="3"/>
      <c r="C1" s="3"/>
      <c r="D1" s="3"/>
      <c r="E1" s="3"/>
      <c r="F1" s="3"/>
      <c r="G1" s="3"/>
      <c r="H1" s="3"/>
      <c r="I1" s="3"/>
      <c r="J1" s="3"/>
      <c r="K1" s="3"/>
      <c r="L1" s="65" t="s">
        <v>153</v>
      </c>
      <c r="M1" s="54">
        <f>MIN(H6/2,$M$8)</f>
        <v>117800</v>
      </c>
      <c r="N1" s="62"/>
      <c r="O1" s="48"/>
    </row>
    <row r="2" spans="1:15" ht="27" customHeight="1">
      <c r="A2" s="3"/>
      <c r="B2" s="90" t="s">
        <v>8</v>
      </c>
      <c r="C2" s="90"/>
      <c r="D2" s="90"/>
      <c r="E2" s="90"/>
      <c r="F2" s="90"/>
      <c r="G2" s="90"/>
      <c r="H2" s="90"/>
      <c r="I2" s="90"/>
      <c r="J2" s="90"/>
      <c r="K2" s="88"/>
      <c r="L2" s="65" t="s">
        <v>154</v>
      </c>
      <c r="M2" s="54">
        <f>MIN(H7/2,$M$8)</f>
        <v>300000</v>
      </c>
      <c r="N2" s="62"/>
      <c r="O2" s="48"/>
    </row>
    <row r="3" spans="1:15" ht="27" customHeight="1">
      <c r="A3" s="3"/>
      <c r="B3" s="3"/>
      <c r="C3" s="3"/>
      <c r="D3" s="3"/>
      <c r="E3" s="3"/>
      <c r="F3" s="3"/>
      <c r="G3" s="3"/>
      <c r="H3" s="3"/>
      <c r="I3" s="3"/>
      <c r="J3" s="88"/>
      <c r="K3" s="88" t="s">
        <v>1</v>
      </c>
      <c r="L3" s="65" t="s">
        <v>155</v>
      </c>
      <c r="M3" s="54">
        <f>MIN(H8/2,$M$8)</f>
        <v>0</v>
      </c>
      <c r="N3" s="62"/>
      <c r="O3" s="48"/>
    </row>
    <row r="4" spans="1:15" ht="27" customHeight="1">
      <c r="A4" s="3"/>
      <c r="B4" s="4" t="s">
        <v>14</v>
      </c>
      <c r="C4" s="4" t="s">
        <v>4</v>
      </c>
      <c r="D4" s="4" t="s">
        <v>15</v>
      </c>
      <c r="E4" s="4" t="s">
        <v>11</v>
      </c>
      <c r="F4" s="4" t="s">
        <v>13</v>
      </c>
      <c r="G4" s="5" t="s">
        <v>0</v>
      </c>
      <c r="H4" s="5" t="s">
        <v>160</v>
      </c>
      <c r="I4" s="5" t="s">
        <v>148</v>
      </c>
      <c r="J4" s="5" t="s">
        <v>12</v>
      </c>
      <c r="K4" s="4" t="s">
        <v>146</v>
      </c>
      <c r="L4" s="65" t="s">
        <v>156</v>
      </c>
      <c r="M4" s="54">
        <f>MIN(H9/2,$M$8)</f>
        <v>0</v>
      </c>
      <c r="N4" s="62"/>
      <c r="O4" s="48"/>
    </row>
    <row r="5" spans="1:15">
      <c r="A5" s="3"/>
      <c r="B5" s="6"/>
      <c r="C5" s="6"/>
      <c r="D5" s="6"/>
      <c r="E5" s="7"/>
      <c r="F5" s="7" t="s">
        <v>10</v>
      </c>
      <c r="G5" s="8" t="s">
        <v>3</v>
      </c>
      <c r="H5" s="8" t="s">
        <v>147</v>
      </c>
      <c r="I5" s="8" t="s">
        <v>5</v>
      </c>
      <c r="J5" s="8" t="s">
        <v>6</v>
      </c>
      <c r="K5" s="8" t="s">
        <v>7</v>
      </c>
      <c r="L5" s="64" t="s">
        <v>197</v>
      </c>
      <c r="M5" s="54">
        <f>MIN(H10/2,$M$8)</f>
        <v>0</v>
      </c>
      <c r="N5" s="14"/>
      <c r="O5" s="14"/>
    </row>
    <row r="6" spans="1:15" s="1" customFormat="1" ht="27" customHeight="1">
      <c r="A6" s="9"/>
      <c r="B6" s="94" t="s">
        <v>198</v>
      </c>
      <c r="C6" s="94" t="s">
        <v>199</v>
      </c>
      <c r="D6" s="94" t="s">
        <v>200</v>
      </c>
      <c r="E6" s="10" t="s">
        <v>172</v>
      </c>
      <c r="F6" s="10">
        <v>10</v>
      </c>
      <c r="G6" s="11">
        <v>2591600</v>
      </c>
      <c r="H6" s="11">
        <v>235600</v>
      </c>
      <c r="I6" s="49">
        <f>F6*H6</f>
        <v>2356000</v>
      </c>
      <c r="J6" s="49">
        <f>ROUNDDOWN(M1*F6,-3)</f>
        <v>1178000</v>
      </c>
      <c r="K6" s="97"/>
      <c r="L6" s="66" t="s">
        <v>157</v>
      </c>
      <c r="M6" s="54">
        <f>MIN(I11/2,M9)</f>
        <v>0</v>
      </c>
      <c r="N6" s="63"/>
      <c r="O6" s="56"/>
    </row>
    <row r="7" spans="1:15" s="1" customFormat="1" ht="27" customHeight="1">
      <c r="A7" s="9"/>
      <c r="B7" s="95"/>
      <c r="C7" s="95"/>
      <c r="D7" s="95"/>
      <c r="E7" s="10" t="s">
        <v>173</v>
      </c>
      <c r="F7" s="10">
        <v>1</v>
      </c>
      <c r="G7" s="11">
        <v>1085315</v>
      </c>
      <c r="H7" s="11">
        <v>986650</v>
      </c>
      <c r="I7" s="49">
        <f t="shared" ref="I7:I10" si="0">F7*H7</f>
        <v>986650</v>
      </c>
      <c r="J7" s="49">
        <f>ROUNDDOWN(M2*F7,-3)</f>
        <v>300000</v>
      </c>
      <c r="K7" s="98"/>
      <c r="L7" s="64"/>
      <c r="M7" s="62"/>
      <c r="N7" s="56"/>
      <c r="O7" s="56"/>
    </row>
    <row r="8" spans="1:15" s="1" customFormat="1" ht="27" customHeight="1">
      <c r="A8" s="9"/>
      <c r="B8" s="95"/>
      <c r="C8" s="95"/>
      <c r="D8" s="95"/>
      <c r="E8" s="10"/>
      <c r="F8" s="10"/>
      <c r="G8" s="11"/>
      <c r="H8" s="11"/>
      <c r="I8" s="49">
        <f t="shared" si="0"/>
        <v>0</v>
      </c>
      <c r="J8" s="49">
        <f>ROUNDDOWN(M3*F8,-3)</f>
        <v>0</v>
      </c>
      <c r="K8" s="98"/>
      <c r="L8" s="66" t="s">
        <v>158</v>
      </c>
      <c r="M8" s="54">
        <v>300000</v>
      </c>
      <c r="N8" s="56"/>
      <c r="O8" s="56"/>
    </row>
    <row r="9" spans="1:15" s="1" customFormat="1" ht="27" customHeight="1">
      <c r="A9" s="9"/>
      <c r="B9" s="95"/>
      <c r="C9" s="95"/>
      <c r="D9" s="95"/>
      <c r="E9" s="10"/>
      <c r="F9" s="10"/>
      <c r="G9" s="11"/>
      <c r="H9" s="11"/>
      <c r="I9" s="49">
        <f t="shared" si="0"/>
        <v>0</v>
      </c>
      <c r="J9" s="49">
        <f>ROUNDDOWN(M4*F9,-3)</f>
        <v>0</v>
      </c>
      <c r="K9" s="98"/>
      <c r="L9" s="68" t="s">
        <v>159</v>
      </c>
      <c r="M9" s="67">
        <v>7500000</v>
      </c>
    </row>
    <row r="10" spans="1:15" s="1" customFormat="1" ht="27" customHeight="1">
      <c r="A10" s="9"/>
      <c r="B10" s="95"/>
      <c r="C10" s="95"/>
      <c r="D10" s="95"/>
      <c r="E10" s="164"/>
      <c r="F10" s="164"/>
      <c r="G10" s="12"/>
      <c r="H10" s="12"/>
      <c r="I10" s="49">
        <f t="shared" si="0"/>
        <v>0</v>
      </c>
      <c r="J10" s="49">
        <f>ROUNDDOWN(M5*F10,-3)</f>
        <v>0</v>
      </c>
      <c r="K10" s="98"/>
      <c r="L10" s="165"/>
      <c r="M10" s="63"/>
    </row>
    <row r="11" spans="1:15" s="1" customFormat="1" ht="27" customHeight="1" thickBot="1">
      <c r="A11" s="9"/>
      <c r="B11" s="96"/>
      <c r="C11" s="96"/>
      <c r="D11" s="96"/>
      <c r="E11" s="82" t="s">
        <v>149</v>
      </c>
      <c r="F11" s="57">
        <v>1</v>
      </c>
      <c r="G11" s="12"/>
      <c r="H11" s="12"/>
      <c r="I11" s="50">
        <f>H11</f>
        <v>0</v>
      </c>
      <c r="J11" s="49">
        <f>ROUNDDOWN(M6,-3)</f>
        <v>0</v>
      </c>
      <c r="K11" s="99"/>
      <c r="L11" s="55"/>
    </row>
    <row r="12" spans="1:15" ht="27" customHeight="1" thickTop="1">
      <c r="A12" s="3"/>
      <c r="B12" s="91" t="s">
        <v>2</v>
      </c>
      <c r="C12" s="92"/>
      <c r="D12" s="92"/>
      <c r="E12" s="93"/>
      <c r="F12" s="51">
        <f>SUM(F6:F9)</f>
        <v>11</v>
      </c>
      <c r="G12" s="51">
        <f>SUM(G6:G11)</f>
        <v>3676915</v>
      </c>
      <c r="H12" s="59"/>
      <c r="I12" s="58">
        <f>SUM(I6:I11)</f>
        <v>3342650</v>
      </c>
      <c r="J12" s="58">
        <f>SUM(J6:J11)</f>
        <v>1478000</v>
      </c>
      <c r="K12" s="60">
        <v>1478000</v>
      </c>
      <c r="L12" s="53"/>
    </row>
    <row r="13" spans="1:15" ht="13.5" customHeight="1" thickBot="1">
      <c r="A13" s="3"/>
      <c r="B13" s="45"/>
      <c r="C13" s="45"/>
      <c r="D13" s="45"/>
      <c r="E13" s="46"/>
      <c r="F13" s="47"/>
      <c r="G13" s="47"/>
      <c r="H13" s="47"/>
      <c r="I13" s="47"/>
      <c r="J13" s="47"/>
      <c r="K13" s="47"/>
      <c r="L13" s="47"/>
      <c r="M13" s="47"/>
    </row>
    <row r="14" spans="1:15" ht="27" customHeight="1" thickBot="1">
      <c r="A14" s="3"/>
      <c r="B14" s="45"/>
      <c r="C14" s="45"/>
      <c r="D14" s="45"/>
      <c r="E14" s="46"/>
      <c r="F14" s="47"/>
      <c r="G14" s="47"/>
      <c r="H14" s="47"/>
      <c r="I14" s="47"/>
      <c r="J14" s="61" t="s">
        <v>145</v>
      </c>
      <c r="K14" s="52">
        <f>IF(J12=K12,J12,IF(J12&gt;K12,K12,IF(J12&lt;K12,J12)))</f>
        <v>1478000</v>
      </c>
      <c r="L14" s="53"/>
    </row>
    <row r="15" spans="1:15" ht="17.25" customHeight="1">
      <c r="A15" s="3"/>
      <c r="B15" s="45"/>
      <c r="C15" s="45"/>
      <c r="D15" s="45"/>
      <c r="E15" s="46"/>
      <c r="F15" s="47"/>
      <c r="G15" s="47"/>
      <c r="H15" s="47"/>
      <c r="I15" s="47"/>
      <c r="J15" s="47"/>
      <c r="K15" s="47"/>
      <c r="L15" s="47"/>
      <c r="M15" s="47"/>
    </row>
    <row r="16" spans="1:15">
      <c r="A16" s="3"/>
      <c r="B16" s="3" t="s">
        <v>141</v>
      </c>
      <c r="C16" s="3"/>
      <c r="D16" s="3"/>
      <c r="E16" s="3"/>
      <c r="F16" s="3"/>
      <c r="G16" s="3"/>
      <c r="H16" s="3"/>
      <c r="I16" s="3"/>
      <c r="J16" s="3"/>
      <c r="K16" s="3"/>
      <c r="L16" s="3"/>
    </row>
    <row r="17" spans="1:12">
      <c r="A17" s="3"/>
      <c r="B17" s="3" t="s">
        <v>150</v>
      </c>
      <c r="C17" s="3"/>
      <c r="D17" s="3"/>
      <c r="E17" s="3"/>
      <c r="F17" s="13"/>
      <c r="G17" s="3"/>
      <c r="H17" s="3"/>
      <c r="I17" s="3"/>
      <c r="J17" s="3"/>
      <c r="K17" s="3"/>
      <c r="L17" s="3"/>
    </row>
    <row r="18" spans="1:12">
      <c r="B18" s="3" t="s">
        <v>151</v>
      </c>
      <c r="L18" s="2"/>
    </row>
  </sheetData>
  <sheetProtection password="D2DD" sheet="1" objects="1" scenarios="1"/>
  <mergeCells count="6">
    <mergeCell ref="B2:J2"/>
    <mergeCell ref="B6:B11"/>
    <mergeCell ref="C6:C11"/>
    <mergeCell ref="D6:D11"/>
    <mergeCell ref="K6:K11"/>
    <mergeCell ref="B12:E12"/>
  </mergeCells>
  <phoneticPr fontId="2"/>
  <pageMargins left="0.7" right="0.7" top="0.75" bottom="0.75" header="0.3" footer="0.3"/>
  <pageSetup paperSize="9" scale="81" orientation="landscape"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view="pageBreakPreview" zoomScaleNormal="100" zoomScaleSheetLayoutView="100" workbookViewId="0"/>
  </sheetViews>
  <sheetFormatPr defaultRowHeight="13.5"/>
  <cols>
    <col min="1" max="1" width="25.625" customWidth="1"/>
    <col min="2" max="2" width="20.625" customWidth="1"/>
    <col min="3" max="3" width="25.625" customWidth="1"/>
    <col min="4" max="4" width="20.625" customWidth="1"/>
  </cols>
  <sheetData>
    <row r="1" spans="1:4" ht="20.100000000000001" customHeight="1">
      <c r="A1" s="16" t="s">
        <v>16</v>
      </c>
      <c r="B1" s="16"/>
      <c r="C1" s="16"/>
      <c r="D1" s="16"/>
    </row>
    <row r="2" spans="1:4" ht="20.100000000000001" customHeight="1">
      <c r="A2" s="100" t="s">
        <v>23</v>
      </c>
      <c r="B2" s="100"/>
      <c r="C2" s="100"/>
      <c r="D2" s="100"/>
    </row>
    <row r="3" spans="1:4" ht="20.100000000000001" customHeight="1">
      <c r="A3" s="16"/>
      <c r="B3" s="16"/>
      <c r="C3" s="16"/>
      <c r="D3" s="16"/>
    </row>
    <row r="4" spans="1:4" ht="20.100000000000001" customHeight="1">
      <c r="A4" s="102" t="s">
        <v>17</v>
      </c>
      <c r="B4" s="102"/>
      <c r="C4" s="102" t="s">
        <v>18</v>
      </c>
      <c r="D4" s="102"/>
    </row>
    <row r="5" spans="1:4" ht="20.100000000000001" customHeight="1">
      <c r="A5" s="17" t="s">
        <v>19</v>
      </c>
      <c r="B5" s="18">
        <v>1478000</v>
      </c>
      <c r="C5" s="17" t="s">
        <v>172</v>
      </c>
      <c r="D5" s="18">
        <v>2591600</v>
      </c>
    </row>
    <row r="6" spans="1:4" ht="20.100000000000001" customHeight="1">
      <c r="A6" s="19" t="s">
        <v>20</v>
      </c>
      <c r="B6" s="20">
        <v>2198915</v>
      </c>
      <c r="C6" s="19" t="s">
        <v>174</v>
      </c>
      <c r="D6" s="20">
        <v>1085315</v>
      </c>
    </row>
    <row r="7" spans="1:4" ht="20.100000000000001" customHeight="1">
      <c r="A7" s="19"/>
      <c r="B7" s="20"/>
      <c r="C7" s="19"/>
      <c r="D7" s="20"/>
    </row>
    <row r="8" spans="1:4" ht="20.100000000000001" customHeight="1">
      <c r="A8" s="19"/>
      <c r="B8" s="20"/>
      <c r="C8" s="19"/>
      <c r="D8" s="20"/>
    </row>
    <row r="9" spans="1:4" ht="20.100000000000001" customHeight="1">
      <c r="A9" s="19"/>
      <c r="B9" s="20"/>
      <c r="C9" s="19"/>
      <c r="D9" s="20"/>
    </row>
    <row r="10" spans="1:4" ht="20.100000000000001" customHeight="1">
      <c r="A10" s="21"/>
      <c r="B10" s="22"/>
      <c r="C10" s="21"/>
      <c r="D10" s="22"/>
    </row>
    <row r="11" spans="1:4" ht="20.100000000000001" customHeight="1">
      <c r="A11" s="23" t="s">
        <v>21</v>
      </c>
      <c r="B11" s="72">
        <v>3676915</v>
      </c>
      <c r="C11" s="23" t="s">
        <v>22</v>
      </c>
      <c r="D11" s="72">
        <v>3676915</v>
      </c>
    </row>
    <row r="12" spans="1:4" ht="20.100000000000001" customHeight="1">
      <c r="A12" s="16"/>
      <c r="B12" s="16"/>
      <c r="C12" s="16"/>
      <c r="D12" s="16"/>
    </row>
    <row r="13" spans="1:4" ht="20.100000000000001" customHeight="1">
      <c r="A13" s="159">
        <v>45017</v>
      </c>
      <c r="B13" s="100"/>
      <c r="C13" s="16"/>
      <c r="D13" s="16"/>
    </row>
    <row r="14" spans="1:4" ht="20.100000000000001" customHeight="1">
      <c r="A14" s="16"/>
      <c r="B14" s="16"/>
      <c r="C14" s="16"/>
      <c r="D14" s="16"/>
    </row>
    <row r="15" spans="1:4" ht="20.100000000000001" customHeight="1">
      <c r="A15" s="16"/>
      <c r="B15" s="16"/>
      <c r="C15" s="16" t="s">
        <v>171</v>
      </c>
      <c r="D15" s="16"/>
    </row>
    <row r="16" spans="1:4" ht="20.100000000000001" customHeight="1">
      <c r="A16" s="16"/>
      <c r="B16" s="16"/>
      <c r="C16" s="101" t="s">
        <v>175</v>
      </c>
      <c r="D16" s="101"/>
    </row>
    <row r="17" spans="1:4" ht="20.100000000000001" customHeight="1">
      <c r="A17" s="16"/>
      <c r="B17" s="16"/>
      <c r="C17" s="16"/>
      <c r="D17" s="16"/>
    </row>
    <row r="18" spans="1:4" ht="20.100000000000001" customHeight="1">
      <c r="A18" s="16"/>
      <c r="B18" s="16"/>
      <c r="C18" s="16"/>
      <c r="D18" s="16"/>
    </row>
    <row r="19" spans="1:4" ht="20.100000000000001" customHeight="1">
      <c r="A19" s="16"/>
      <c r="B19" s="16"/>
      <c r="C19" s="16"/>
      <c r="D19" s="16"/>
    </row>
    <row r="20" spans="1:4" ht="20.100000000000001" customHeight="1">
      <c r="A20" s="16"/>
      <c r="B20" s="16"/>
      <c r="C20" s="16"/>
      <c r="D20" s="16"/>
    </row>
    <row r="21" spans="1:4" ht="20.100000000000001" customHeight="1">
      <c r="A21" s="16"/>
      <c r="B21" s="16"/>
      <c r="C21" s="16"/>
      <c r="D21" s="16"/>
    </row>
    <row r="22" spans="1:4" ht="20.100000000000001" customHeight="1">
      <c r="A22" s="16"/>
      <c r="B22" s="16"/>
      <c r="C22" s="16"/>
      <c r="D22" s="16"/>
    </row>
    <row r="23" spans="1:4" ht="20.100000000000001" customHeight="1">
      <c r="A23" s="16"/>
      <c r="B23" s="16"/>
      <c r="C23" s="16"/>
      <c r="D23" s="16"/>
    </row>
    <row r="24" spans="1:4" ht="20.100000000000001" customHeight="1">
      <c r="A24" s="16"/>
      <c r="B24" s="16"/>
      <c r="C24" s="16"/>
      <c r="D24" s="16"/>
    </row>
    <row r="25" spans="1:4" ht="20.100000000000001" customHeight="1"/>
    <row r="26" spans="1:4" ht="20.100000000000001" customHeight="1"/>
    <row r="27" spans="1:4" ht="20.100000000000001" customHeight="1"/>
    <row r="28" spans="1:4" ht="20.100000000000001" customHeight="1"/>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mergeCells count="5">
    <mergeCell ref="A2:D2"/>
    <mergeCell ref="A4:B4"/>
    <mergeCell ref="C4:D4"/>
    <mergeCell ref="A13:B13"/>
    <mergeCell ref="C16:D16"/>
  </mergeCells>
  <phoneticPr fontId="2"/>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2"/>
  <sheetViews>
    <sheetView showGridLines="0" view="pageBreakPreview" zoomScaleNormal="100" zoomScaleSheetLayoutView="100" workbookViewId="0">
      <selection activeCell="A2" sqref="A2:L2"/>
    </sheetView>
  </sheetViews>
  <sheetFormatPr defaultRowHeight="13.5"/>
  <cols>
    <col min="12" max="12" width="9" customWidth="1"/>
    <col min="13" max="13" width="9" hidden="1" customWidth="1"/>
    <col min="14" max="18" width="9" customWidth="1"/>
  </cols>
  <sheetData>
    <row r="1" spans="1:12" ht="18.75" customHeight="1">
      <c r="A1" s="83" t="s">
        <v>77</v>
      </c>
      <c r="B1" s="16"/>
      <c r="C1" s="16"/>
      <c r="D1" s="16"/>
      <c r="E1" s="16"/>
      <c r="F1" s="16"/>
      <c r="G1" s="16"/>
      <c r="H1" s="16"/>
      <c r="I1" s="16"/>
      <c r="J1" s="16"/>
      <c r="K1" s="16"/>
      <c r="L1" s="16"/>
    </row>
    <row r="2" spans="1:12" ht="24.75" customHeight="1">
      <c r="A2" s="156" t="s">
        <v>78</v>
      </c>
      <c r="B2" s="156"/>
      <c r="C2" s="156"/>
      <c r="D2" s="156"/>
      <c r="E2" s="156"/>
      <c r="F2" s="156"/>
      <c r="G2" s="156"/>
      <c r="H2" s="156"/>
      <c r="I2" s="156"/>
      <c r="J2" s="156"/>
      <c r="K2" s="156"/>
      <c r="L2" s="156"/>
    </row>
    <row r="3" spans="1:12" ht="9.9499999999999993" customHeight="1">
      <c r="A3" s="16"/>
      <c r="B3" s="16"/>
      <c r="C3" s="16"/>
      <c r="D3" s="16"/>
      <c r="E3" s="16"/>
      <c r="F3" s="16"/>
      <c r="G3" s="16"/>
      <c r="H3" s="16"/>
      <c r="I3" s="16"/>
      <c r="J3" s="16"/>
      <c r="K3" s="16"/>
      <c r="L3" s="16"/>
    </row>
    <row r="4" spans="1:12" ht="24.95" customHeight="1">
      <c r="A4" s="157" t="s">
        <v>79</v>
      </c>
      <c r="B4" s="157"/>
      <c r="C4" s="103"/>
      <c r="D4" s="103"/>
      <c r="E4" s="103"/>
      <c r="F4" s="103"/>
      <c r="G4" s="103"/>
      <c r="H4" s="103"/>
      <c r="I4" s="103"/>
      <c r="J4" s="103"/>
      <c r="K4" s="103"/>
      <c r="L4" s="103"/>
    </row>
    <row r="5" spans="1:12" ht="32.1" customHeight="1">
      <c r="A5" s="108" t="s">
        <v>80</v>
      </c>
      <c r="B5" s="108"/>
      <c r="C5" s="106" t="s">
        <v>176</v>
      </c>
      <c r="D5" s="106"/>
      <c r="E5" s="106"/>
      <c r="F5" s="106"/>
      <c r="G5" s="106"/>
      <c r="H5" s="106"/>
      <c r="I5" s="106"/>
      <c r="J5" s="106"/>
      <c r="K5" s="106"/>
      <c r="L5" s="106"/>
    </row>
    <row r="6" spans="1:12" ht="32.1" customHeight="1">
      <c r="A6" s="103" t="s">
        <v>81</v>
      </c>
      <c r="B6" s="103"/>
      <c r="C6" s="106" t="s">
        <v>201</v>
      </c>
      <c r="D6" s="106"/>
      <c r="E6" s="106"/>
      <c r="F6" s="106"/>
      <c r="G6" s="106"/>
      <c r="H6" s="106"/>
      <c r="I6" s="106"/>
      <c r="J6" s="106"/>
      <c r="K6" s="106"/>
      <c r="L6" s="106"/>
    </row>
    <row r="7" spans="1:12" ht="24.95" customHeight="1">
      <c r="A7" s="103" t="s">
        <v>82</v>
      </c>
      <c r="B7" s="103"/>
      <c r="C7" s="103"/>
      <c r="D7" s="103"/>
      <c r="E7" s="103"/>
      <c r="F7" s="103"/>
      <c r="G7" s="103"/>
      <c r="H7" s="103"/>
      <c r="I7" s="103"/>
      <c r="J7" s="103"/>
      <c r="K7" s="103"/>
      <c r="L7" s="103"/>
    </row>
    <row r="8" spans="1:12" ht="39.950000000000003" customHeight="1">
      <c r="A8" s="106" t="s">
        <v>96</v>
      </c>
      <c r="B8" s="106"/>
      <c r="C8" s="106"/>
      <c r="D8" s="106"/>
      <c r="E8" s="106" t="s">
        <v>99</v>
      </c>
      <c r="F8" s="106"/>
      <c r="G8" s="106"/>
      <c r="H8" s="106"/>
      <c r="I8" s="106" t="s">
        <v>130</v>
      </c>
      <c r="J8" s="106"/>
      <c r="K8" s="106"/>
      <c r="L8" s="106"/>
    </row>
    <row r="9" spans="1:12" ht="24.95" customHeight="1">
      <c r="A9" s="103" t="s">
        <v>177</v>
      </c>
      <c r="B9" s="103"/>
      <c r="C9" s="103"/>
      <c r="D9" s="103"/>
      <c r="E9" s="103"/>
      <c r="F9" s="103"/>
      <c r="G9" s="103"/>
      <c r="H9" s="103"/>
      <c r="I9" s="103"/>
      <c r="J9" s="103"/>
      <c r="K9" s="103"/>
      <c r="L9" s="103"/>
    </row>
    <row r="10" spans="1:12" ht="32.1" customHeight="1">
      <c r="A10" s="106" t="s">
        <v>97</v>
      </c>
      <c r="B10" s="106"/>
      <c r="C10" s="106"/>
      <c r="D10" s="106"/>
      <c r="E10" s="158"/>
      <c r="F10" s="158"/>
      <c r="G10" s="158"/>
      <c r="H10" s="158"/>
      <c r="I10" s="158"/>
      <c r="J10" s="158"/>
      <c r="K10" s="158"/>
      <c r="L10" s="158"/>
    </row>
    <row r="11" spans="1:12" ht="20.100000000000001" customHeight="1">
      <c r="A11" s="104" t="s">
        <v>83</v>
      </c>
      <c r="B11" s="104"/>
      <c r="C11" s="104"/>
      <c r="D11" s="104"/>
      <c r="E11" s="104"/>
      <c r="F11" s="104"/>
      <c r="G11" s="104"/>
      <c r="H11" s="104"/>
      <c r="I11" s="104"/>
      <c r="J11" s="104"/>
      <c r="K11" s="104"/>
      <c r="L11" s="104"/>
    </row>
    <row r="12" spans="1:12" ht="20.100000000000001" customHeight="1">
      <c r="A12" s="104"/>
      <c r="B12" s="104"/>
      <c r="C12" s="104"/>
      <c r="D12" s="104"/>
      <c r="E12" s="104"/>
      <c r="F12" s="104"/>
      <c r="G12" s="104"/>
      <c r="H12" s="104"/>
      <c r="I12" s="104"/>
      <c r="J12" s="104"/>
      <c r="K12" s="104"/>
      <c r="L12" s="104"/>
    </row>
    <row r="13" spans="1:12" ht="18.75" customHeight="1">
      <c r="A13" s="162" t="s">
        <v>192</v>
      </c>
      <c r="B13" s="163"/>
      <c r="C13" s="163"/>
      <c r="D13" s="163"/>
      <c r="E13" s="163"/>
      <c r="F13" s="163"/>
      <c r="G13" s="163"/>
      <c r="H13" s="163"/>
      <c r="I13" s="163"/>
      <c r="J13" s="163"/>
      <c r="K13" s="163"/>
      <c r="L13" s="163"/>
    </row>
    <row r="14" spans="1:12" ht="18.75" customHeight="1">
      <c r="A14" s="163"/>
      <c r="B14" s="163"/>
      <c r="C14" s="163"/>
      <c r="D14" s="163"/>
      <c r="E14" s="163"/>
      <c r="F14" s="163"/>
      <c r="G14" s="163"/>
      <c r="H14" s="163"/>
      <c r="I14" s="163"/>
      <c r="J14" s="163"/>
      <c r="K14" s="163"/>
      <c r="L14" s="163"/>
    </row>
    <row r="15" spans="1:12" ht="18.75" customHeight="1">
      <c r="A15" s="163"/>
      <c r="B15" s="163"/>
      <c r="C15" s="163"/>
      <c r="D15" s="163"/>
      <c r="E15" s="163"/>
      <c r="F15" s="163"/>
      <c r="G15" s="163"/>
      <c r="H15" s="163"/>
      <c r="I15" s="163"/>
      <c r="J15" s="163"/>
      <c r="K15" s="163"/>
      <c r="L15" s="163"/>
    </row>
    <row r="16" spans="1:12" ht="24.95" customHeight="1">
      <c r="A16" s="151" t="s">
        <v>84</v>
      </c>
      <c r="B16" s="152"/>
      <c r="C16" s="152"/>
      <c r="D16" s="152"/>
      <c r="E16" s="152"/>
      <c r="F16" s="152"/>
      <c r="G16" s="152"/>
      <c r="H16" s="153"/>
      <c r="I16" s="146" t="s">
        <v>142</v>
      </c>
      <c r="J16" s="146" t="s">
        <v>28</v>
      </c>
      <c r="K16" s="146" t="s">
        <v>144</v>
      </c>
      <c r="L16" s="145" t="s">
        <v>27</v>
      </c>
    </row>
    <row r="17" spans="1:13" ht="24.95" customHeight="1">
      <c r="A17" s="108" t="s">
        <v>143</v>
      </c>
      <c r="B17" s="108"/>
      <c r="C17" s="108"/>
      <c r="D17" s="108"/>
      <c r="E17" s="108"/>
      <c r="F17" s="108"/>
      <c r="G17" s="147"/>
      <c r="H17" s="153"/>
      <c r="I17" s="154"/>
      <c r="J17" s="154"/>
      <c r="K17" s="154"/>
      <c r="L17" s="146"/>
    </row>
    <row r="18" spans="1:13" ht="24.95" customHeight="1">
      <c r="A18" s="124" t="s">
        <v>29</v>
      </c>
      <c r="B18" s="125"/>
      <c r="C18" s="125"/>
      <c r="D18" s="125"/>
      <c r="E18" s="125"/>
      <c r="F18" s="125"/>
      <c r="G18" s="125"/>
      <c r="H18" s="126"/>
      <c r="I18" s="85" t="s">
        <v>98</v>
      </c>
      <c r="J18" s="85"/>
      <c r="K18" s="85"/>
      <c r="L18" s="85"/>
      <c r="M18">
        <f>IF(I18="○",4,IF(J18="○",3,IF(K18="○",2,IF(L18="○",1,0))))</f>
        <v>4</v>
      </c>
    </row>
    <row r="19" spans="1:13" ht="24.95" customHeight="1">
      <c r="A19" s="124" t="s">
        <v>30</v>
      </c>
      <c r="B19" s="125"/>
      <c r="C19" s="125"/>
      <c r="D19" s="125"/>
      <c r="E19" s="125"/>
      <c r="F19" s="125"/>
      <c r="G19" s="125"/>
      <c r="H19" s="126"/>
      <c r="I19" s="85" t="s">
        <v>98</v>
      </c>
      <c r="J19" s="85"/>
      <c r="K19" s="85"/>
      <c r="L19" s="85"/>
      <c r="M19">
        <f>IF(I19="○",4,IF(J19="○",3,IF(K19="○",2,IF(L19="○",1,0))))</f>
        <v>4</v>
      </c>
    </row>
    <row r="20" spans="1:13" ht="24.95" customHeight="1">
      <c r="A20" s="124" t="s">
        <v>31</v>
      </c>
      <c r="B20" s="125"/>
      <c r="C20" s="125"/>
      <c r="D20" s="125"/>
      <c r="E20" s="125"/>
      <c r="F20" s="125"/>
      <c r="G20" s="125"/>
      <c r="H20" s="126"/>
      <c r="I20" s="85"/>
      <c r="J20" s="85" t="s">
        <v>98</v>
      </c>
      <c r="K20" s="85"/>
      <c r="L20" s="85"/>
      <c r="M20">
        <f>IF(I20="○",4,IF(J20="○",3,IF(K20="○",2,IF(L20="○",1,0))))</f>
        <v>3</v>
      </c>
    </row>
    <row r="21" spans="1:13" ht="24.95" customHeight="1">
      <c r="A21" s="124" t="s">
        <v>32</v>
      </c>
      <c r="B21" s="125"/>
      <c r="C21" s="125"/>
      <c r="D21" s="125"/>
      <c r="E21" s="125"/>
      <c r="F21" s="125"/>
      <c r="G21" s="125"/>
      <c r="H21" s="126"/>
      <c r="I21" s="85"/>
      <c r="J21" s="85"/>
      <c r="K21" s="85" t="s">
        <v>98</v>
      </c>
      <c r="L21" s="85"/>
      <c r="M21">
        <f>IF(I21="○",4,IF(J21="○",3,IF(K21="○",2,IF(L21="○",1,0))))</f>
        <v>2</v>
      </c>
    </row>
    <row r="22" spans="1:13" ht="24.95" customHeight="1">
      <c r="A22" s="140" t="s">
        <v>33</v>
      </c>
      <c r="B22" s="141"/>
      <c r="C22" s="141"/>
      <c r="D22" s="141"/>
      <c r="E22" s="141"/>
      <c r="F22" s="141"/>
      <c r="G22" s="141"/>
      <c r="H22" s="142"/>
      <c r="I22" s="85"/>
      <c r="J22" s="85"/>
      <c r="K22" s="85"/>
      <c r="L22" s="85" t="s">
        <v>98</v>
      </c>
      <c r="M22">
        <f>IF(I22="○",4,IF(J22="○",3,IF(K22="○",2,IF(L22="○",1,0))))</f>
        <v>1</v>
      </c>
    </row>
    <row r="23" spans="1:13" s="15" customFormat="1" ht="30" customHeight="1">
      <c r="A23" s="24"/>
      <c r="B23" s="25" t="s">
        <v>34</v>
      </c>
      <c r="C23" s="148" t="s">
        <v>129</v>
      </c>
      <c r="D23" s="148"/>
      <c r="E23" s="148"/>
      <c r="F23" s="26"/>
      <c r="G23" s="86" t="s">
        <v>35</v>
      </c>
      <c r="H23" s="149" t="s">
        <v>36</v>
      </c>
      <c r="I23" s="149"/>
      <c r="J23" s="150"/>
      <c r="K23" s="27"/>
      <c r="L23" s="28" t="s">
        <v>35</v>
      </c>
    </row>
    <row r="24" spans="1:13" s="15" customFormat="1" ht="24.75" customHeight="1">
      <c r="A24" s="140" t="s">
        <v>190</v>
      </c>
      <c r="B24" s="141"/>
      <c r="C24" s="141"/>
      <c r="D24" s="141"/>
      <c r="E24" s="141"/>
      <c r="F24" s="141"/>
      <c r="G24" s="141"/>
      <c r="H24" s="142"/>
      <c r="I24" s="85"/>
      <c r="J24" s="85"/>
      <c r="K24" s="85"/>
      <c r="L24" s="85" t="s">
        <v>98</v>
      </c>
      <c r="M24">
        <f>IF(I24="○",4,IF(J24="○",3,IF(K24="○",2,IF(L24="○",1,0))))</f>
        <v>1</v>
      </c>
    </row>
    <row r="25" spans="1:13" ht="30" customHeight="1">
      <c r="A25" s="104" t="s">
        <v>124</v>
      </c>
      <c r="B25" s="104"/>
      <c r="C25" s="104"/>
      <c r="D25" s="104"/>
      <c r="E25" s="104"/>
      <c r="F25" s="104"/>
      <c r="G25" s="139" t="s">
        <v>85</v>
      </c>
      <c r="H25" s="139"/>
      <c r="I25" s="139"/>
      <c r="J25" s="139"/>
      <c r="K25" s="139"/>
      <c r="L25" s="139"/>
    </row>
    <row r="26" spans="1:13" ht="24.95" customHeight="1">
      <c r="A26" s="104"/>
      <c r="B26" s="104"/>
      <c r="C26" s="104"/>
      <c r="D26" s="104"/>
      <c r="E26" s="104"/>
      <c r="F26" s="104"/>
      <c r="G26" s="29"/>
      <c r="H26" s="30"/>
      <c r="I26" s="31" t="s">
        <v>125</v>
      </c>
      <c r="J26" s="31"/>
      <c r="K26" s="31" t="s">
        <v>126</v>
      </c>
      <c r="L26" s="31"/>
    </row>
    <row r="27" spans="1:13" ht="32.1" customHeight="1">
      <c r="A27" s="32" t="s">
        <v>98</v>
      </c>
      <c r="B27" s="124" t="s">
        <v>37</v>
      </c>
      <c r="C27" s="125"/>
      <c r="D27" s="125"/>
      <c r="E27" s="125"/>
      <c r="F27" s="126"/>
      <c r="G27" s="143" t="s">
        <v>127</v>
      </c>
      <c r="H27" s="144"/>
      <c r="I27" s="27">
        <v>5</v>
      </c>
      <c r="J27" s="31" t="s">
        <v>86</v>
      </c>
      <c r="K27" s="27">
        <v>2</v>
      </c>
      <c r="L27" s="31" t="s">
        <v>86</v>
      </c>
      <c r="M27">
        <f>I27-K27</f>
        <v>3</v>
      </c>
    </row>
    <row r="28" spans="1:13" ht="32.1" customHeight="1">
      <c r="A28" s="32" t="s">
        <v>98</v>
      </c>
      <c r="B28" s="124" t="s">
        <v>38</v>
      </c>
      <c r="C28" s="125"/>
      <c r="D28" s="125"/>
      <c r="E28" s="125"/>
      <c r="F28" s="126"/>
      <c r="G28" s="131" t="s">
        <v>39</v>
      </c>
      <c r="H28" s="132"/>
      <c r="I28" s="33">
        <v>16</v>
      </c>
      <c r="J28" s="34" t="s">
        <v>87</v>
      </c>
      <c r="K28" s="33">
        <v>8</v>
      </c>
      <c r="L28" s="34" t="s">
        <v>87</v>
      </c>
      <c r="M28">
        <f t="shared" ref="M28:M29" si="0">I28-K28</f>
        <v>8</v>
      </c>
    </row>
    <row r="29" spans="1:13" ht="32.1" customHeight="1">
      <c r="A29" s="32" t="s">
        <v>98</v>
      </c>
      <c r="B29" s="124" t="s">
        <v>41</v>
      </c>
      <c r="C29" s="125"/>
      <c r="D29" s="125"/>
      <c r="E29" s="125"/>
      <c r="F29" s="125"/>
      <c r="G29" s="133" t="s">
        <v>42</v>
      </c>
      <c r="H29" s="134"/>
      <c r="I29" s="35">
        <v>10</v>
      </c>
      <c r="J29" s="31" t="s">
        <v>43</v>
      </c>
      <c r="K29" s="35">
        <v>3</v>
      </c>
      <c r="L29" s="31" t="s">
        <v>43</v>
      </c>
      <c r="M29">
        <f t="shared" si="0"/>
        <v>7</v>
      </c>
    </row>
    <row r="30" spans="1:13" ht="32.1" customHeight="1">
      <c r="A30" s="32"/>
      <c r="B30" s="135" t="s">
        <v>44</v>
      </c>
      <c r="C30" s="136"/>
      <c r="D30" s="136"/>
      <c r="E30" s="136"/>
      <c r="F30" s="137"/>
      <c r="G30" s="36" t="s">
        <v>45</v>
      </c>
      <c r="H30" s="138"/>
      <c r="I30" s="138"/>
      <c r="J30" s="138"/>
      <c r="K30" s="138"/>
      <c r="L30" s="138"/>
    </row>
    <row r="31" spans="1:13" ht="32.1" customHeight="1">
      <c r="A31" s="32"/>
      <c r="B31" s="121" t="s">
        <v>46</v>
      </c>
      <c r="C31" s="121"/>
      <c r="D31" s="121"/>
      <c r="E31" s="121"/>
      <c r="F31" s="121"/>
      <c r="G31" s="122" t="s">
        <v>47</v>
      </c>
      <c r="H31" s="123"/>
      <c r="I31" s="35"/>
      <c r="J31" s="31" t="s">
        <v>86</v>
      </c>
      <c r="K31" s="35"/>
      <c r="L31" s="31" t="s">
        <v>86</v>
      </c>
      <c r="M31">
        <f>I31-K31</f>
        <v>0</v>
      </c>
    </row>
    <row r="32" spans="1:13" ht="32.1" customHeight="1">
      <c r="A32" s="32"/>
      <c r="B32" s="124" t="s">
        <v>48</v>
      </c>
      <c r="C32" s="125"/>
      <c r="D32" s="125"/>
      <c r="E32" s="125"/>
      <c r="F32" s="126"/>
      <c r="G32" s="122" t="s">
        <v>49</v>
      </c>
      <c r="H32" s="123"/>
      <c r="I32" s="35"/>
      <c r="J32" s="31" t="s">
        <v>86</v>
      </c>
      <c r="K32" s="35"/>
      <c r="L32" s="31" t="s">
        <v>86</v>
      </c>
      <c r="M32">
        <f t="shared" ref="M32:M37" si="1">I32-K32</f>
        <v>0</v>
      </c>
    </row>
    <row r="33" spans="1:13" ht="32.1" customHeight="1">
      <c r="A33" s="32" t="s">
        <v>98</v>
      </c>
      <c r="B33" s="124" t="s">
        <v>50</v>
      </c>
      <c r="C33" s="125"/>
      <c r="D33" s="125"/>
      <c r="E33" s="125"/>
      <c r="F33" s="126"/>
      <c r="G33" s="129" t="s">
        <v>128</v>
      </c>
      <c r="H33" s="130"/>
      <c r="I33" s="35">
        <v>5</v>
      </c>
      <c r="J33" s="31" t="s">
        <v>87</v>
      </c>
      <c r="K33" s="35">
        <v>3</v>
      </c>
      <c r="L33" s="31" t="s">
        <v>88</v>
      </c>
      <c r="M33">
        <f t="shared" si="1"/>
        <v>2</v>
      </c>
    </row>
    <row r="34" spans="1:13" ht="32.1" customHeight="1">
      <c r="A34" s="32" t="s">
        <v>98</v>
      </c>
      <c r="B34" s="124" t="s">
        <v>51</v>
      </c>
      <c r="C34" s="125"/>
      <c r="D34" s="125"/>
      <c r="E34" s="125"/>
      <c r="F34" s="126"/>
      <c r="G34" s="122" t="s">
        <v>52</v>
      </c>
      <c r="H34" s="123"/>
      <c r="I34" s="35">
        <v>4</v>
      </c>
      <c r="J34" s="31" t="s">
        <v>89</v>
      </c>
      <c r="K34" s="35">
        <v>2</v>
      </c>
      <c r="L34" s="31" t="s">
        <v>89</v>
      </c>
      <c r="M34">
        <f t="shared" si="1"/>
        <v>2</v>
      </c>
    </row>
    <row r="35" spans="1:13" ht="32.1" customHeight="1">
      <c r="A35" s="32" t="s">
        <v>98</v>
      </c>
      <c r="B35" s="124" t="s">
        <v>53</v>
      </c>
      <c r="C35" s="125"/>
      <c r="D35" s="125"/>
      <c r="E35" s="125"/>
      <c r="F35" s="126"/>
      <c r="G35" s="127" t="s">
        <v>54</v>
      </c>
      <c r="H35" s="128"/>
      <c r="I35" s="35">
        <v>15</v>
      </c>
      <c r="J35" s="31" t="s">
        <v>40</v>
      </c>
      <c r="K35" s="35">
        <v>6</v>
      </c>
      <c r="L35" s="31" t="s">
        <v>40</v>
      </c>
      <c r="M35">
        <f t="shared" si="1"/>
        <v>9</v>
      </c>
    </row>
    <row r="36" spans="1:13" ht="32.1" customHeight="1">
      <c r="A36" s="32"/>
      <c r="B36" s="124" t="s">
        <v>55</v>
      </c>
      <c r="C36" s="125"/>
      <c r="D36" s="125"/>
      <c r="E36" s="125"/>
      <c r="F36" s="126"/>
      <c r="G36" s="122" t="s">
        <v>56</v>
      </c>
      <c r="H36" s="123"/>
      <c r="I36" s="35"/>
      <c r="J36" s="31" t="s">
        <v>89</v>
      </c>
      <c r="K36" s="35"/>
      <c r="L36" s="31" t="s">
        <v>89</v>
      </c>
      <c r="M36">
        <f t="shared" si="1"/>
        <v>0</v>
      </c>
    </row>
    <row r="37" spans="1:13" ht="32.1" customHeight="1">
      <c r="A37" s="32"/>
      <c r="B37" s="121" t="s">
        <v>57</v>
      </c>
      <c r="C37" s="121"/>
      <c r="D37" s="121"/>
      <c r="E37" s="121"/>
      <c r="F37" s="121"/>
      <c r="G37" s="122" t="s">
        <v>58</v>
      </c>
      <c r="H37" s="123"/>
      <c r="I37" s="35"/>
      <c r="J37" s="31" t="s">
        <v>89</v>
      </c>
      <c r="K37" s="35"/>
      <c r="L37" s="31" t="s">
        <v>89</v>
      </c>
      <c r="M37">
        <f t="shared" si="1"/>
        <v>0</v>
      </c>
    </row>
    <row r="38" spans="1:13" ht="40.5" customHeight="1">
      <c r="A38" s="104" t="s">
        <v>59</v>
      </c>
      <c r="B38" s="104"/>
      <c r="C38" s="104"/>
      <c r="D38" s="104"/>
      <c r="E38" s="104"/>
      <c r="F38" s="104"/>
      <c r="G38" s="104"/>
      <c r="H38" s="104"/>
      <c r="I38" s="104"/>
      <c r="J38" s="104"/>
      <c r="K38" s="104"/>
      <c r="L38" s="104"/>
    </row>
    <row r="39" spans="1:13" ht="18.75" customHeight="1">
      <c r="A39" s="160" t="s">
        <v>193</v>
      </c>
      <c r="B39" s="161"/>
      <c r="C39" s="161"/>
      <c r="D39" s="161"/>
      <c r="E39" s="161"/>
      <c r="F39" s="161"/>
      <c r="G39" s="161"/>
      <c r="H39" s="161"/>
      <c r="I39" s="161"/>
      <c r="J39" s="161"/>
      <c r="K39" s="161"/>
      <c r="L39" s="161"/>
    </row>
    <row r="40" spans="1:13" ht="18.75" customHeight="1">
      <c r="A40" s="161"/>
      <c r="B40" s="161"/>
      <c r="C40" s="161"/>
      <c r="D40" s="161"/>
      <c r="E40" s="161"/>
      <c r="F40" s="161"/>
      <c r="G40" s="161"/>
      <c r="H40" s="161"/>
      <c r="I40" s="161"/>
      <c r="J40" s="161"/>
      <c r="K40" s="161"/>
      <c r="L40" s="161"/>
    </row>
    <row r="41" spans="1:13" ht="25.5" customHeight="1">
      <c r="A41" s="161"/>
      <c r="B41" s="161"/>
      <c r="C41" s="161"/>
      <c r="D41" s="161"/>
      <c r="E41" s="161"/>
      <c r="F41" s="161"/>
      <c r="G41" s="161"/>
      <c r="H41" s="161"/>
      <c r="I41" s="161"/>
      <c r="J41" s="161"/>
      <c r="K41" s="161"/>
      <c r="L41" s="161"/>
    </row>
    <row r="42" spans="1:13" ht="24.95" customHeight="1">
      <c r="A42" s="107" t="s">
        <v>90</v>
      </c>
      <c r="B42" s="107"/>
      <c r="C42" s="107"/>
      <c r="D42" s="107"/>
      <c r="E42" s="107"/>
      <c r="F42" s="107"/>
      <c r="G42" s="107"/>
      <c r="H42" s="107"/>
      <c r="I42" s="107"/>
      <c r="J42" s="107"/>
      <c r="K42" s="107"/>
      <c r="L42" s="107"/>
    </row>
    <row r="43" spans="1:13" ht="24.95" customHeight="1">
      <c r="A43" s="108" t="s">
        <v>60</v>
      </c>
      <c r="B43" s="108"/>
      <c r="C43" s="108"/>
      <c r="D43" s="108"/>
      <c r="E43" s="108"/>
      <c r="F43" s="108"/>
      <c r="G43" s="108"/>
      <c r="H43" s="108"/>
      <c r="I43" s="108"/>
      <c r="J43" s="108"/>
      <c r="K43" s="108"/>
      <c r="L43" s="108"/>
    </row>
    <row r="44" spans="1:13" ht="24.95" customHeight="1">
      <c r="A44" s="85"/>
      <c r="B44" s="109" t="s">
        <v>61</v>
      </c>
      <c r="C44" s="109"/>
      <c r="D44" s="109"/>
      <c r="E44" s="109"/>
      <c r="F44" s="109"/>
      <c r="G44" s="32"/>
      <c r="H44" s="109" t="s">
        <v>62</v>
      </c>
      <c r="I44" s="109"/>
      <c r="J44" s="109"/>
      <c r="K44" s="109"/>
      <c r="L44" s="109"/>
    </row>
    <row r="45" spans="1:13" ht="24.95" customHeight="1">
      <c r="A45" s="85" t="s">
        <v>98</v>
      </c>
      <c r="B45" s="109" t="s">
        <v>63</v>
      </c>
      <c r="C45" s="109"/>
      <c r="D45" s="109"/>
      <c r="E45" s="109"/>
      <c r="F45" s="109"/>
      <c r="G45" s="32" t="s">
        <v>98</v>
      </c>
      <c r="H45" s="109" t="s">
        <v>64</v>
      </c>
      <c r="I45" s="109"/>
      <c r="J45" s="109"/>
      <c r="K45" s="109"/>
      <c r="L45" s="109"/>
    </row>
    <row r="46" spans="1:13" ht="24.95" customHeight="1">
      <c r="A46" s="85"/>
      <c r="B46" s="109" t="s">
        <v>65</v>
      </c>
      <c r="C46" s="109"/>
      <c r="D46" s="109"/>
      <c r="E46" s="109"/>
      <c r="F46" s="109"/>
      <c r="G46" s="32" t="s">
        <v>98</v>
      </c>
      <c r="H46" s="109" t="s">
        <v>66</v>
      </c>
      <c r="I46" s="109"/>
      <c r="J46" s="109"/>
      <c r="K46" s="109"/>
      <c r="L46" s="109"/>
    </row>
    <row r="47" spans="1:13" ht="24.95" customHeight="1">
      <c r="A47" s="85"/>
      <c r="B47" s="109" t="s">
        <v>67</v>
      </c>
      <c r="C47" s="109"/>
      <c r="D47" s="109"/>
      <c r="E47" s="109"/>
      <c r="F47" s="109"/>
      <c r="G47" s="32"/>
      <c r="H47" s="109" t="s">
        <v>68</v>
      </c>
      <c r="I47" s="109"/>
      <c r="J47" s="109"/>
      <c r="K47" s="109"/>
      <c r="L47" s="109"/>
    </row>
    <row r="48" spans="1:13" ht="24.95" customHeight="1">
      <c r="A48" s="85" t="s">
        <v>98</v>
      </c>
      <c r="B48" s="109" t="s">
        <v>69</v>
      </c>
      <c r="C48" s="109"/>
      <c r="D48" s="109"/>
      <c r="E48" s="109"/>
      <c r="F48" s="109"/>
      <c r="G48" s="32"/>
      <c r="H48" s="120" t="s">
        <v>70</v>
      </c>
      <c r="I48" s="120"/>
      <c r="J48" s="120"/>
      <c r="K48" s="120"/>
      <c r="L48" s="120"/>
    </row>
    <row r="49" spans="1:54" ht="24.95" customHeight="1">
      <c r="A49" s="85"/>
      <c r="B49" s="109" t="s">
        <v>71</v>
      </c>
      <c r="C49" s="109"/>
      <c r="D49" s="109"/>
      <c r="E49" s="109"/>
      <c r="F49" s="109"/>
      <c r="G49" s="32" t="s">
        <v>98</v>
      </c>
      <c r="H49" s="109" t="s">
        <v>72</v>
      </c>
      <c r="I49" s="109"/>
      <c r="J49" s="109"/>
      <c r="K49" s="109"/>
      <c r="L49" s="109"/>
    </row>
    <row r="50" spans="1:54" ht="24.95" customHeight="1">
      <c r="A50" s="85" t="s">
        <v>98</v>
      </c>
      <c r="B50" s="109" t="s">
        <v>73</v>
      </c>
      <c r="C50" s="109"/>
      <c r="D50" s="109"/>
      <c r="E50" s="109"/>
      <c r="F50" s="109"/>
      <c r="G50" s="32"/>
      <c r="H50" s="109" t="s">
        <v>74</v>
      </c>
      <c r="I50" s="109"/>
      <c r="J50" s="109"/>
      <c r="K50" s="109"/>
      <c r="L50" s="109"/>
    </row>
    <row r="51" spans="1:54" ht="24.95" customHeight="1">
      <c r="A51" s="85"/>
      <c r="B51" s="109" t="s">
        <v>75</v>
      </c>
      <c r="C51" s="109"/>
      <c r="D51" s="109"/>
      <c r="E51" s="109"/>
      <c r="F51" s="109"/>
      <c r="G51" s="32"/>
      <c r="H51" s="109" t="s">
        <v>76</v>
      </c>
      <c r="I51" s="109"/>
      <c r="J51" s="109"/>
      <c r="K51" s="109"/>
      <c r="L51" s="109"/>
    </row>
    <row r="52" spans="1:54" ht="24.95" customHeight="1">
      <c r="A52" s="104" t="s">
        <v>91</v>
      </c>
      <c r="B52" s="104"/>
      <c r="C52" s="104"/>
      <c r="D52" s="104"/>
      <c r="E52" s="104"/>
      <c r="F52" s="104"/>
      <c r="G52" s="104"/>
      <c r="H52" s="104"/>
      <c r="I52" s="104"/>
      <c r="J52" s="104"/>
      <c r="K52" s="104"/>
      <c r="L52" s="104"/>
    </row>
    <row r="53" spans="1:54" ht="18.75" customHeight="1">
      <c r="A53" s="112" t="s">
        <v>194</v>
      </c>
      <c r="B53" s="113"/>
      <c r="C53" s="113"/>
      <c r="D53" s="113"/>
      <c r="E53" s="113"/>
      <c r="F53" s="113"/>
      <c r="G53" s="113"/>
      <c r="H53" s="113"/>
      <c r="I53" s="113"/>
      <c r="J53" s="113"/>
      <c r="K53" s="113"/>
      <c r="L53" s="113"/>
    </row>
    <row r="54" spans="1:54" ht="18.75" customHeight="1">
      <c r="A54" s="113"/>
      <c r="B54" s="113"/>
      <c r="C54" s="113"/>
      <c r="D54" s="113"/>
      <c r="E54" s="113"/>
      <c r="F54" s="113"/>
      <c r="G54" s="113"/>
      <c r="H54" s="113"/>
      <c r="I54" s="113"/>
      <c r="J54" s="113"/>
      <c r="K54" s="113"/>
      <c r="L54" s="113"/>
    </row>
    <row r="55" spans="1:54" ht="18.75" customHeight="1">
      <c r="A55" s="113"/>
      <c r="B55" s="113"/>
      <c r="C55" s="113"/>
      <c r="D55" s="113"/>
      <c r="E55" s="113"/>
      <c r="F55" s="113"/>
      <c r="G55" s="113"/>
      <c r="H55" s="113"/>
      <c r="I55" s="113"/>
      <c r="J55" s="113"/>
      <c r="K55" s="113"/>
      <c r="L55" s="113"/>
    </row>
    <row r="56" spans="1:54" ht="40.5" customHeight="1">
      <c r="A56" s="111" t="s">
        <v>92</v>
      </c>
      <c r="B56" s="105"/>
      <c r="C56" s="105"/>
      <c r="D56" s="105"/>
      <c r="E56" s="105"/>
      <c r="F56" s="105"/>
      <c r="G56" s="105"/>
      <c r="H56" s="105"/>
      <c r="I56" s="105"/>
      <c r="J56" s="105"/>
      <c r="K56" s="105"/>
      <c r="L56" s="105"/>
    </row>
    <row r="57" spans="1:54" ht="18.75" customHeight="1">
      <c r="A57" s="112" t="s">
        <v>195</v>
      </c>
      <c r="B57" s="112"/>
      <c r="C57" s="112"/>
      <c r="D57" s="112"/>
      <c r="E57" s="112"/>
      <c r="F57" s="112"/>
      <c r="G57" s="112"/>
      <c r="H57" s="112"/>
      <c r="I57" s="112"/>
      <c r="J57" s="112"/>
      <c r="K57" s="112"/>
      <c r="L57" s="112"/>
    </row>
    <row r="58" spans="1:54" ht="18.75" customHeight="1">
      <c r="A58" s="112"/>
      <c r="B58" s="112"/>
      <c r="C58" s="112"/>
      <c r="D58" s="112"/>
      <c r="E58" s="112"/>
      <c r="F58" s="112"/>
      <c r="G58" s="112"/>
      <c r="H58" s="112"/>
      <c r="I58" s="112"/>
      <c r="J58" s="112"/>
      <c r="K58" s="112"/>
      <c r="L58" s="112"/>
    </row>
    <row r="59" spans="1:54" ht="18.75" customHeight="1">
      <c r="A59" s="112"/>
      <c r="B59" s="112"/>
      <c r="C59" s="112"/>
      <c r="D59" s="112"/>
      <c r="E59" s="112"/>
      <c r="F59" s="112"/>
      <c r="G59" s="112"/>
      <c r="H59" s="112"/>
      <c r="I59" s="112"/>
      <c r="J59" s="112"/>
      <c r="K59" s="112"/>
      <c r="L59" s="112"/>
    </row>
    <row r="60" spans="1:54" ht="30" customHeight="1">
      <c r="A60" s="114" t="s">
        <v>196</v>
      </c>
      <c r="B60" s="115"/>
      <c r="C60" s="115"/>
      <c r="D60" s="115"/>
      <c r="E60" s="115"/>
      <c r="F60" s="116"/>
      <c r="G60" s="87" t="s">
        <v>98</v>
      </c>
      <c r="H60" s="117"/>
      <c r="I60" s="118"/>
      <c r="J60" s="118"/>
      <c r="K60" s="118"/>
      <c r="L60" s="119"/>
    </row>
    <row r="61" spans="1:54" ht="24.95" customHeight="1">
      <c r="A61" s="110" t="s">
        <v>152</v>
      </c>
      <c r="B61" s="110"/>
      <c r="C61" s="110"/>
      <c r="D61" s="110"/>
      <c r="E61" s="110"/>
      <c r="F61" s="110"/>
      <c r="G61" s="110"/>
      <c r="H61" s="110"/>
      <c r="I61" s="110"/>
      <c r="J61" s="110"/>
      <c r="K61" s="110"/>
      <c r="L61" s="110"/>
    </row>
    <row r="63" spans="1:54" hidden="1"/>
    <row r="64" spans="1:54" ht="19.5" hidden="1" customHeight="1">
      <c r="A64" s="155"/>
      <c r="B64" s="155"/>
      <c r="C64" s="73"/>
      <c r="D64" s="74"/>
      <c r="E64" s="74"/>
      <c r="F64" s="73"/>
      <c r="G64" s="75"/>
      <c r="H64" s="73" t="s">
        <v>138</v>
      </c>
      <c r="I64" s="74"/>
      <c r="J64" s="74"/>
      <c r="K64" s="74"/>
      <c r="L64" s="74"/>
      <c r="M64" s="75"/>
      <c r="N64" s="73" t="s">
        <v>139</v>
      </c>
      <c r="O64" s="74"/>
      <c r="P64" s="74"/>
      <c r="Q64" s="74"/>
      <c r="R64" s="74"/>
      <c r="S64" s="74"/>
      <c r="T64" s="74"/>
      <c r="U64" s="74"/>
      <c r="V64" s="74"/>
      <c r="W64" s="74"/>
      <c r="X64" s="74"/>
      <c r="Y64" s="74"/>
      <c r="Z64" s="74"/>
      <c r="AA64" s="74"/>
      <c r="AB64" s="74"/>
      <c r="AC64" s="74"/>
      <c r="AD64" s="74"/>
      <c r="AE64" s="74"/>
      <c r="AF64" s="74"/>
      <c r="AG64" s="74"/>
      <c r="AH64" s="74"/>
      <c r="AI64" s="74"/>
      <c r="AJ64" s="75"/>
      <c r="AK64" s="73" t="s">
        <v>140</v>
      </c>
      <c r="AL64" s="74"/>
      <c r="AM64" s="74"/>
      <c r="AN64" s="74"/>
      <c r="AO64" s="74"/>
      <c r="AP64" s="74"/>
      <c r="AQ64" s="74"/>
      <c r="AR64" s="74"/>
      <c r="AS64" s="74"/>
      <c r="AT64" s="74"/>
      <c r="AU64" s="74"/>
      <c r="AV64" s="74"/>
      <c r="AW64" s="74"/>
      <c r="AX64" s="74"/>
      <c r="AY64" s="74"/>
      <c r="AZ64" s="74"/>
      <c r="BA64" s="77"/>
      <c r="BB64" s="44"/>
    </row>
    <row r="65" spans="1:54" ht="19.5" hidden="1" customHeight="1">
      <c r="A65" s="69" t="s">
        <v>163</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78"/>
      <c r="BB65" s="44"/>
    </row>
    <row r="66" spans="1:54" ht="76.5" hidden="1" customHeight="1">
      <c r="A66" s="44" t="s">
        <v>131</v>
      </c>
      <c r="B66" s="44" t="s">
        <v>132</v>
      </c>
      <c r="C66" s="40" t="s">
        <v>179</v>
      </c>
      <c r="D66" s="40" t="s">
        <v>180</v>
      </c>
      <c r="E66" s="40" t="s">
        <v>181</v>
      </c>
      <c r="F66" s="40" t="s">
        <v>178</v>
      </c>
      <c r="G66" s="40" t="s">
        <v>182</v>
      </c>
      <c r="H66" s="40" t="s">
        <v>133</v>
      </c>
      <c r="I66" s="41" t="s">
        <v>134</v>
      </c>
      <c r="J66" s="40" t="s">
        <v>135</v>
      </c>
      <c r="K66" s="40" t="s">
        <v>136</v>
      </c>
      <c r="L66" s="40" t="s">
        <v>137</v>
      </c>
      <c r="M66" s="41" t="s">
        <v>191</v>
      </c>
      <c r="N66" s="40" t="s">
        <v>37</v>
      </c>
      <c r="O66" s="40" t="s">
        <v>166</v>
      </c>
      <c r="P66" s="40" t="s">
        <v>38</v>
      </c>
      <c r="Q66" s="40" t="s">
        <v>167</v>
      </c>
      <c r="R66" s="40" t="s">
        <v>41</v>
      </c>
      <c r="S66" s="40" t="s">
        <v>168</v>
      </c>
      <c r="T66" s="41" t="s">
        <v>44</v>
      </c>
      <c r="U66" s="40" t="s">
        <v>169</v>
      </c>
      <c r="V66" s="42" t="s">
        <v>46</v>
      </c>
      <c r="W66" s="40" t="s">
        <v>166</v>
      </c>
      <c r="X66" s="40" t="s">
        <v>48</v>
      </c>
      <c r="Y66" s="40" t="s">
        <v>166</v>
      </c>
      <c r="Z66" s="40" t="s">
        <v>50</v>
      </c>
      <c r="AA66" s="40" t="s">
        <v>167</v>
      </c>
      <c r="AB66" s="40" t="s">
        <v>51</v>
      </c>
      <c r="AC66" s="40" t="s">
        <v>166</v>
      </c>
      <c r="AD66" s="40" t="s">
        <v>53</v>
      </c>
      <c r="AE66" s="40" t="s">
        <v>167</v>
      </c>
      <c r="AF66" s="40" t="s">
        <v>55</v>
      </c>
      <c r="AG66" s="40" t="s">
        <v>170</v>
      </c>
      <c r="AH66" s="42" t="s">
        <v>57</v>
      </c>
      <c r="AI66" s="71" t="s">
        <v>165</v>
      </c>
      <c r="AJ66" s="40" t="s">
        <v>183</v>
      </c>
      <c r="AK66" s="40" t="s">
        <v>61</v>
      </c>
      <c r="AL66" s="40" t="s">
        <v>63</v>
      </c>
      <c r="AM66" s="40" t="s">
        <v>65</v>
      </c>
      <c r="AN66" s="40" t="s">
        <v>67</v>
      </c>
      <c r="AO66" s="40" t="s">
        <v>69</v>
      </c>
      <c r="AP66" s="40" t="s">
        <v>71</v>
      </c>
      <c r="AQ66" s="40" t="s">
        <v>73</v>
      </c>
      <c r="AR66" s="40" t="s">
        <v>75</v>
      </c>
      <c r="AS66" s="40" t="s">
        <v>62</v>
      </c>
      <c r="AT66" s="40" t="s">
        <v>64</v>
      </c>
      <c r="AU66" s="40" t="s">
        <v>66</v>
      </c>
      <c r="AV66" s="41" t="s">
        <v>68</v>
      </c>
      <c r="AW66" s="41" t="s">
        <v>70</v>
      </c>
      <c r="AX66" s="40" t="s">
        <v>72</v>
      </c>
      <c r="AY66" s="40" t="s">
        <v>74</v>
      </c>
      <c r="AZ66" s="40" t="s">
        <v>76</v>
      </c>
      <c r="BA66" s="79" t="s">
        <v>184</v>
      </c>
      <c r="BB66" s="76" t="s">
        <v>185</v>
      </c>
    </row>
    <row r="67" spans="1:54" ht="20.100000000000001" hidden="1" customHeight="1">
      <c r="A67" t="s">
        <v>164</v>
      </c>
      <c r="C67" s="39"/>
      <c r="D67" s="39"/>
      <c r="E67" s="39"/>
      <c r="F67" s="39"/>
      <c r="G67" s="39"/>
      <c r="H67" s="39"/>
      <c r="I67" s="39"/>
      <c r="J67" s="39"/>
      <c r="K67" s="39"/>
      <c r="L67" s="39"/>
      <c r="M67" s="39"/>
      <c r="N67" s="39"/>
      <c r="O67" s="39"/>
      <c r="P67" s="39"/>
      <c r="Q67" s="39"/>
      <c r="R67" s="39"/>
      <c r="S67" s="39"/>
      <c r="T67" s="38"/>
      <c r="U67" s="39"/>
      <c r="V67" s="38"/>
      <c r="W67" s="39"/>
      <c r="X67" s="39"/>
      <c r="Y67" s="39"/>
      <c r="Z67" s="39"/>
      <c r="AA67" s="39"/>
      <c r="AB67" s="39"/>
      <c r="AC67" s="39"/>
      <c r="AD67" s="39"/>
      <c r="AE67" s="39"/>
      <c r="AF67" s="39"/>
      <c r="AG67" s="39"/>
      <c r="AH67" s="38"/>
      <c r="AI67" s="38"/>
      <c r="AJ67" s="38"/>
      <c r="AK67" s="38"/>
      <c r="AL67" s="38"/>
      <c r="AM67" s="38"/>
      <c r="AN67" s="38"/>
      <c r="AO67" s="38"/>
      <c r="AP67" s="38"/>
      <c r="AQ67" s="38"/>
      <c r="AR67" s="38"/>
      <c r="AS67" s="38"/>
      <c r="AT67" s="38"/>
      <c r="AU67" s="38"/>
      <c r="AV67" s="38"/>
      <c r="AW67" s="38"/>
      <c r="AX67" s="38"/>
      <c r="AY67" s="38"/>
      <c r="AZ67" s="38"/>
      <c r="BB67" s="81"/>
    </row>
    <row r="68" spans="1:54" ht="20.100000000000001" hidden="1" customHeight="1">
      <c r="C68" s="39"/>
      <c r="D68" s="39"/>
      <c r="E68" s="39"/>
      <c r="F68" s="39"/>
      <c r="G68" s="39"/>
      <c r="H68" s="39"/>
      <c r="I68" s="39"/>
      <c r="J68" s="39"/>
      <c r="K68" s="39"/>
      <c r="L68" s="39"/>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BB68" s="80"/>
    </row>
    <row r="69" spans="1:54" ht="18" hidden="1" customHeight="1">
      <c r="A69" s="44" t="s">
        <v>161</v>
      </c>
      <c r="B69" s="44"/>
      <c r="C69" s="40"/>
      <c r="D69" s="41"/>
      <c r="E69" s="40"/>
      <c r="F69" s="40"/>
      <c r="G69" s="40"/>
      <c r="H69" s="40"/>
      <c r="I69" s="41"/>
      <c r="J69" s="40"/>
      <c r="K69" s="40"/>
      <c r="L69" s="40"/>
      <c r="M69" s="40"/>
      <c r="N69" s="40"/>
      <c r="O69" s="40"/>
      <c r="P69" s="40"/>
      <c r="Q69" s="40"/>
      <c r="R69" s="40"/>
      <c r="S69" s="40"/>
      <c r="T69" s="41"/>
      <c r="U69" s="40"/>
      <c r="V69" s="42"/>
      <c r="W69" s="40"/>
      <c r="X69" s="40"/>
      <c r="Y69" s="40"/>
      <c r="Z69" s="40"/>
      <c r="AA69" s="40"/>
      <c r="AB69" s="40"/>
      <c r="AC69" s="40"/>
      <c r="AD69" s="40"/>
      <c r="AE69" s="40"/>
      <c r="AF69" s="40"/>
      <c r="AG69" s="40"/>
      <c r="AH69" s="42"/>
      <c r="AI69" s="42"/>
      <c r="AJ69" s="40"/>
      <c r="AK69" s="40"/>
      <c r="AL69" s="40"/>
      <c r="AM69" s="40"/>
      <c r="AN69" s="40"/>
      <c r="AO69" s="40"/>
      <c r="AP69" s="40"/>
      <c r="AQ69" s="40"/>
      <c r="AR69" s="40"/>
      <c r="AS69" s="40"/>
      <c r="AT69" s="40"/>
      <c r="AU69" s="40"/>
      <c r="AV69" s="41"/>
      <c r="AW69" s="41"/>
      <c r="AX69" s="40"/>
      <c r="AY69" s="40"/>
      <c r="AZ69" s="40"/>
      <c r="BA69" s="78"/>
      <c r="BB69" s="44"/>
    </row>
    <row r="70" spans="1:54" ht="20.100000000000001" hidden="1" customHeight="1">
      <c r="A70" s="44">
        <f>参考様式２!C6</f>
        <v>0</v>
      </c>
      <c r="B70" s="44" t="str">
        <f>$C$5</f>
        <v>見守りセンサー、パワーアシストスーツ</v>
      </c>
      <c r="C70" s="43" t="str">
        <f>$A$8</f>
        <v>利用者の離床、行動の把握</v>
      </c>
      <c r="D70" s="43" t="str">
        <f>$E$8</f>
        <v>夜間の睡眠状況等の把握</v>
      </c>
      <c r="E70" s="43" t="str">
        <f>$I$8</f>
        <v>移乗（ベッド→車いすなど）</v>
      </c>
      <c r="F70" s="43" t="str">
        <f>$A$10</f>
        <v>ほぼ毎日</v>
      </c>
      <c r="G70" s="43" t="str">
        <f>$A$13</f>
        <v xml:space="preserve">（見守りセンサー）
・利用者ごとに離床するときに鳴るアラームのタイミングを変えている。
・呼吸や心拍数を把握できるので、利用者に異常が無いか定期的に確認している。
（パワーアシストスーツ）
・体の小さい女性職員が一人で高齢者の移乗を行うときに使用する。
</v>
      </c>
      <c r="H70" s="43">
        <f>$M$18</f>
        <v>4</v>
      </c>
      <c r="I70" s="43">
        <f>$M$19</f>
        <v>4</v>
      </c>
      <c r="J70" s="43">
        <f>$M$20</f>
        <v>3</v>
      </c>
      <c r="K70" s="43">
        <f>$M$21</f>
        <v>2</v>
      </c>
      <c r="L70" s="43">
        <f>$M$22</f>
        <v>1</v>
      </c>
      <c r="M70" s="43">
        <f>$M$24</f>
        <v>1</v>
      </c>
      <c r="N70" s="43" t="str">
        <f>$A$27</f>
        <v>○</v>
      </c>
      <c r="O70" s="43">
        <f>$M$27</f>
        <v>3</v>
      </c>
      <c r="P70" s="43" t="str">
        <f>$A$28</f>
        <v>○</v>
      </c>
      <c r="Q70" s="43">
        <f>$M$28</f>
        <v>8</v>
      </c>
      <c r="R70" s="43" t="str">
        <f>$A$29</f>
        <v>○</v>
      </c>
      <c r="S70" s="43">
        <f>$M$29</f>
        <v>7</v>
      </c>
      <c r="T70" s="40">
        <f>$A$30</f>
        <v>0</v>
      </c>
      <c r="U70" s="43">
        <f>$H$30</f>
        <v>0</v>
      </c>
      <c r="V70" s="40">
        <f>$A$31</f>
        <v>0</v>
      </c>
      <c r="W70" s="43">
        <f>$M$31</f>
        <v>0</v>
      </c>
      <c r="X70" s="43">
        <f>$A$32</f>
        <v>0</v>
      </c>
      <c r="Y70" s="43">
        <f>$M$32</f>
        <v>0</v>
      </c>
      <c r="Z70" s="43" t="str">
        <f>$A$33</f>
        <v>○</v>
      </c>
      <c r="AA70" s="43">
        <f>$M$33</f>
        <v>2</v>
      </c>
      <c r="AB70" s="43" t="str">
        <f>$A$34</f>
        <v>○</v>
      </c>
      <c r="AC70" s="43">
        <f>$M$34</f>
        <v>2</v>
      </c>
      <c r="AD70" s="43" t="str">
        <f>$A$35</f>
        <v>○</v>
      </c>
      <c r="AE70" s="43">
        <f>$M$35</f>
        <v>9</v>
      </c>
      <c r="AF70" s="43">
        <f>$A$36</f>
        <v>0</v>
      </c>
      <c r="AG70" s="43">
        <f>$M$36</f>
        <v>0</v>
      </c>
      <c r="AH70" s="40">
        <f>$A$37</f>
        <v>0</v>
      </c>
      <c r="AI70" s="40">
        <f>$M$37</f>
        <v>0</v>
      </c>
      <c r="AJ70" s="40" t="str">
        <f>$A$39</f>
        <v>（見守りセンサー）
・利用者の睡眠と覚醒が機器で把握できるため、訪問する時間を絞ることができる。
・機器で得たデータを医師への説明資料として使用できる。
（パワーアシストスーツ）
・1人でも移乗ができるので、利用者を車いすに移す時など、他の職員の手を煩わすことがない。</v>
      </c>
      <c r="AK70" s="40">
        <f>$A$44</f>
        <v>0</v>
      </c>
      <c r="AL70" s="40" t="str">
        <f>$A$45</f>
        <v>○</v>
      </c>
      <c r="AM70" s="40">
        <f>$A$46</f>
        <v>0</v>
      </c>
      <c r="AN70" s="40">
        <f>$A$47</f>
        <v>0</v>
      </c>
      <c r="AO70" s="40" t="str">
        <f>$A$48</f>
        <v>○</v>
      </c>
      <c r="AP70" s="40">
        <f>$A$49</f>
        <v>0</v>
      </c>
      <c r="AQ70" s="40" t="str">
        <f>$A$50</f>
        <v>○</v>
      </c>
      <c r="AR70" s="40">
        <f>$A$51</f>
        <v>0</v>
      </c>
      <c r="AS70" s="40">
        <f>$G$44</f>
        <v>0</v>
      </c>
      <c r="AT70" s="40" t="str">
        <f>$G$45</f>
        <v>○</v>
      </c>
      <c r="AU70" s="40" t="str">
        <f>$G$46</f>
        <v>○</v>
      </c>
      <c r="AV70" s="40">
        <f>$G$47</f>
        <v>0</v>
      </c>
      <c r="AW70" s="40">
        <f>$G$48</f>
        <v>0</v>
      </c>
      <c r="AX70" s="40" t="str">
        <f>$G$49</f>
        <v>○</v>
      </c>
      <c r="AY70" s="40">
        <f>$G$50</f>
        <v>0</v>
      </c>
      <c r="AZ70" s="40">
        <f>$G$51</f>
        <v>0</v>
      </c>
      <c r="BA70" s="78" t="str">
        <f>$A$53</f>
        <v>・ユニットリーダーなど、一部の限られた職員しか、まだ操作方法を把握していない。
・パワースーツについて、１台のみの導入であったため、他の職員が使用しているときに他の職員が使えない。</v>
      </c>
      <c r="BB70" s="44" t="str">
        <f>$A$57</f>
        <v>・施設内で、操作に慣れていない職員のための研修会を開く。
・今回の導入で、機器の効果を確かめることができたので、次年度以降も必要数を導入予定。</v>
      </c>
    </row>
    <row r="71" spans="1:54" ht="20.100000000000001" hidden="1" customHeight="1">
      <c r="A71" s="70" t="s">
        <v>162</v>
      </c>
      <c r="C71" s="39"/>
      <c r="D71" s="39"/>
      <c r="E71" s="39"/>
      <c r="F71" s="39"/>
      <c r="G71" s="39"/>
      <c r="H71" s="39"/>
      <c r="I71" s="39"/>
      <c r="J71" s="39"/>
      <c r="K71" s="39"/>
      <c r="L71" s="39"/>
      <c r="M71" s="39"/>
      <c r="N71" s="38"/>
      <c r="O71" s="39"/>
      <c r="P71" s="38"/>
      <c r="Q71" s="39"/>
      <c r="R71" s="39"/>
      <c r="S71" s="39"/>
      <c r="T71" s="39"/>
      <c r="U71" s="39"/>
      <c r="V71" s="39"/>
      <c r="W71" s="39"/>
      <c r="X71" s="39"/>
      <c r="Y71" s="39"/>
      <c r="Z71" s="39"/>
      <c r="AA71" s="39"/>
      <c r="AB71" s="38"/>
      <c r="AC71" s="38"/>
      <c r="AD71" s="38"/>
      <c r="AE71" s="38"/>
      <c r="AF71" s="38"/>
      <c r="AG71" s="38"/>
      <c r="AH71" s="38"/>
      <c r="AI71" s="38"/>
      <c r="AJ71" s="38"/>
      <c r="AK71" s="38"/>
      <c r="AL71" s="38"/>
      <c r="AM71" s="38"/>
      <c r="AN71" s="38"/>
      <c r="AO71" s="38"/>
      <c r="AP71" s="38"/>
      <c r="AQ71" s="38"/>
      <c r="AR71" s="38"/>
      <c r="AS71" s="38"/>
    </row>
    <row r="72" spans="1:54" hidden="1"/>
  </sheetData>
  <sheetProtection password="D2DD" sheet="1" objects="1" scenarios="1"/>
  <mergeCells count="82">
    <mergeCell ref="A10:D10"/>
    <mergeCell ref="E10:L10"/>
    <mergeCell ref="A2:L2"/>
    <mergeCell ref="A4:L4"/>
    <mergeCell ref="A5:B5"/>
    <mergeCell ref="C5:L5"/>
    <mergeCell ref="A6:B6"/>
    <mergeCell ref="C6:L6"/>
    <mergeCell ref="A7:L7"/>
    <mergeCell ref="A8:D8"/>
    <mergeCell ref="E8:H8"/>
    <mergeCell ref="I8:L8"/>
    <mergeCell ref="A9:L9"/>
    <mergeCell ref="A11:L12"/>
    <mergeCell ref="A13:L15"/>
    <mergeCell ref="A16:G16"/>
    <mergeCell ref="H16:H17"/>
    <mergeCell ref="I16:I17"/>
    <mergeCell ref="J16:J17"/>
    <mergeCell ref="K16:K17"/>
    <mergeCell ref="L16:L17"/>
    <mergeCell ref="A17:G17"/>
    <mergeCell ref="B28:F28"/>
    <mergeCell ref="G28:H28"/>
    <mergeCell ref="A18:H18"/>
    <mergeCell ref="A19:H19"/>
    <mergeCell ref="A20:H20"/>
    <mergeCell ref="A21:H21"/>
    <mergeCell ref="A22:H22"/>
    <mergeCell ref="C23:E23"/>
    <mergeCell ref="H23:J23"/>
    <mergeCell ref="A24:H24"/>
    <mergeCell ref="A25:F26"/>
    <mergeCell ref="G25:L25"/>
    <mergeCell ref="B27:F27"/>
    <mergeCell ref="G27:H27"/>
    <mergeCell ref="B29:F29"/>
    <mergeCell ref="G29:H29"/>
    <mergeCell ref="B30:F30"/>
    <mergeCell ref="H30:L30"/>
    <mergeCell ref="B31:F31"/>
    <mergeCell ref="G31:H31"/>
    <mergeCell ref="B32:F32"/>
    <mergeCell ref="G32:H32"/>
    <mergeCell ref="B33:F33"/>
    <mergeCell ref="G33:H33"/>
    <mergeCell ref="B34:F34"/>
    <mergeCell ref="G34:H34"/>
    <mergeCell ref="B35:F35"/>
    <mergeCell ref="G35:H35"/>
    <mergeCell ref="B36:F36"/>
    <mergeCell ref="G36:H36"/>
    <mergeCell ref="B37:F37"/>
    <mergeCell ref="G37:H37"/>
    <mergeCell ref="A38:L38"/>
    <mergeCell ref="A39:L41"/>
    <mergeCell ref="A42:L42"/>
    <mergeCell ref="A43:L43"/>
    <mergeCell ref="B44:F44"/>
    <mergeCell ref="H44:L44"/>
    <mergeCell ref="B45:F45"/>
    <mergeCell ref="H45:L45"/>
    <mergeCell ref="B46:F46"/>
    <mergeCell ref="H46:L46"/>
    <mergeCell ref="B47:F47"/>
    <mergeCell ref="H47:L47"/>
    <mergeCell ref="B48:F48"/>
    <mergeCell ref="H48:L48"/>
    <mergeCell ref="B49:F49"/>
    <mergeCell ref="H49:L49"/>
    <mergeCell ref="B50:F50"/>
    <mergeCell ref="H50:L50"/>
    <mergeCell ref="A61:L61"/>
    <mergeCell ref="A64:B64"/>
    <mergeCell ref="B51:F51"/>
    <mergeCell ref="H51:L51"/>
    <mergeCell ref="A52:L52"/>
    <mergeCell ref="A53:L55"/>
    <mergeCell ref="A56:L56"/>
    <mergeCell ref="A57:L59"/>
    <mergeCell ref="A60:F60"/>
    <mergeCell ref="H60:L60"/>
  </mergeCells>
  <phoneticPr fontId="2"/>
  <dataValidations count="1">
    <dataValidation type="list" allowBlank="1" showInputMessage="1" showErrorMessage="1" sqref="G44:G51 A27:A37 A44:A51 I18:L22 I24:L24">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37" max="11" man="1"/>
  </rowBreaks>
  <colBreaks count="1" manualBreakCount="1">
    <brk id="12"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リスト!$C$2:$C$5</xm:f>
          </x14:formula1>
          <xm:sqref>A10:D10</xm:sqref>
        </x14:dataValidation>
        <x14:dataValidation type="list" allowBlank="1" showInputMessage="1" showErrorMessage="1">
          <x14:formula1>
            <xm:f>リスト!$A$2:$A$18</xm:f>
          </x14:formula1>
          <xm:sqref>A8:L8</xm:sqref>
        </x14:dataValidation>
        <x14:dataValidation type="list" allowBlank="1" showInputMessage="1" showErrorMessage="1">
          <x14:formula1>
            <xm:f>リスト!$G$2:$G$3</xm:f>
          </x14:formula1>
          <xm:sqref>G60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2" sqref="E2"/>
    </sheetView>
  </sheetViews>
  <sheetFormatPr defaultRowHeight="13.5"/>
  <cols>
    <col min="1" max="1" width="30.875" customWidth="1"/>
  </cols>
  <sheetData>
    <row r="1" spans="1:7">
      <c r="A1" s="37" t="s">
        <v>93</v>
      </c>
      <c r="B1" s="37"/>
      <c r="C1" s="37" t="s">
        <v>94</v>
      </c>
      <c r="D1" s="37"/>
      <c r="E1" s="37" t="s">
        <v>105</v>
      </c>
      <c r="F1" s="37"/>
      <c r="G1" s="37" t="s">
        <v>95</v>
      </c>
    </row>
    <row r="2" spans="1:7">
      <c r="A2" t="s">
        <v>130</v>
      </c>
      <c r="C2" t="s">
        <v>97</v>
      </c>
      <c r="E2" t="s">
        <v>106</v>
      </c>
      <c r="G2" t="s">
        <v>98</v>
      </c>
    </row>
    <row r="3" spans="1:7">
      <c r="A3" t="s">
        <v>107</v>
      </c>
      <c r="C3" t="s">
        <v>100</v>
      </c>
      <c r="E3" t="s">
        <v>108</v>
      </c>
    </row>
    <row r="4" spans="1:7">
      <c r="A4" t="s">
        <v>109</v>
      </c>
      <c r="C4" t="s">
        <v>102</v>
      </c>
      <c r="E4" t="s">
        <v>110</v>
      </c>
    </row>
    <row r="5" spans="1:7">
      <c r="A5" t="s">
        <v>111</v>
      </c>
      <c r="C5" t="s">
        <v>104</v>
      </c>
      <c r="E5" t="s">
        <v>112</v>
      </c>
    </row>
    <row r="6" spans="1:7">
      <c r="A6" t="s">
        <v>113</v>
      </c>
      <c r="E6" t="s">
        <v>114</v>
      </c>
    </row>
    <row r="7" spans="1:7">
      <c r="A7" t="s">
        <v>115</v>
      </c>
      <c r="E7" t="s">
        <v>116</v>
      </c>
    </row>
    <row r="8" spans="1:7">
      <c r="A8" t="s">
        <v>117</v>
      </c>
      <c r="E8" t="s">
        <v>118</v>
      </c>
    </row>
    <row r="9" spans="1:7">
      <c r="A9" t="s">
        <v>119</v>
      </c>
    </row>
    <row r="10" spans="1:7">
      <c r="A10" t="s">
        <v>96</v>
      </c>
    </row>
    <row r="11" spans="1:7">
      <c r="A11" t="s">
        <v>99</v>
      </c>
    </row>
    <row r="12" spans="1:7">
      <c r="A12" t="s">
        <v>101</v>
      </c>
    </row>
    <row r="13" spans="1:7">
      <c r="A13" t="s">
        <v>103</v>
      </c>
    </row>
    <row r="14" spans="1:7">
      <c r="A14" t="s">
        <v>120</v>
      </c>
    </row>
    <row r="15" spans="1:7">
      <c r="A15" t="s">
        <v>121</v>
      </c>
    </row>
    <row r="16" spans="1:7">
      <c r="A16" t="s">
        <v>122</v>
      </c>
    </row>
    <row r="17" spans="1:1">
      <c r="A17" t="s">
        <v>123</v>
      </c>
    </row>
    <row r="18" spans="1:1">
      <c r="A18" t="s">
        <v>104</v>
      </c>
    </row>
  </sheetData>
  <sheetProtection password="D2DD"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参考様式２</vt:lpstr>
      <vt:lpstr>参考様式３</vt:lpstr>
      <vt:lpstr>参考様式５</vt:lpstr>
      <vt:lpstr>参考様式２ (記載例)</vt:lpstr>
      <vt:lpstr>参考様式３ (記載例)</vt:lpstr>
      <vt:lpstr>参考様式５ (記載例)</vt:lpstr>
      <vt:lpstr>リスト</vt:lpstr>
      <vt:lpstr>参考様式２!Print_Area</vt:lpstr>
      <vt:lpstr>'参考様式２ (記載例)'!Print_Area</vt:lpstr>
      <vt:lpstr>参考様式３!Print_Area</vt:lpstr>
      <vt:lpstr>'参考様式３ (記載例)'!Print_Area</vt:lpstr>
      <vt:lpstr>参考様式５!Print_Area</vt:lpstr>
      <vt:lpstr>'参考様式５ (記載例)'!Print_Area</vt:lpstr>
      <vt:lpstr>参考様式５!Print_Titles</vt:lpstr>
      <vt:lpstr>'参考様式５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R0303XXXX</cp:lastModifiedBy>
  <cp:lastPrinted>2023-08-30T01:54:30Z</cp:lastPrinted>
  <dcterms:created xsi:type="dcterms:W3CDTF">2010-04-09T11:15:22Z</dcterms:created>
  <dcterms:modified xsi:type="dcterms:W3CDTF">2023-12-06T01:20:29Z</dcterms:modified>
</cp:coreProperties>
</file>