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EB100F0-5F9A-444C-AA65-35F300AFD965}"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<sst xmlns="http://schemas.openxmlformats.org/spreadsheetml/2006/main" count="3084" uniqueCount="1050">
  <si>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</si>
  <si>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</si>
  <si>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</si>
  <si>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</si>
  <si>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</si>
  <si>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</si>
  <si>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</si>
  <si>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</si>
  <si>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</si>
  <si>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</si>
  <si>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</si>
  <si>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</si>
  <si>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</si>
  <si>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</si>
  <si>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</si>
  <si>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</si>
  <si>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</si>
  <si>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</si>
  <si>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</si>
  <si>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</si>
  <si>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</si>
  <si>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</si>
  <si>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</si>
  <si>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</si>
  <si>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</si>
  <si>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</si>
  <si>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</si>
  <si>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</si>
  <si>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</si>
  <si>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</si>
  <si>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</si>
  <si>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</si>
  <si>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</si>
  <si>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</si>
  <si>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</si>
  <si>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</si>
  <si>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</si>
  <si>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</si>
  <si>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</si>
  <si>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</si>
  <si>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</si>
  <si>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</si>
  <si>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</si>
  <si>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</si>
  <si>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</si>
  <si>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</si>
  <si>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</si>
  <si>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</si>
  <si>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</si>
  <si>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</si>
  <si>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</si>
  <si>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</si>
  <si>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</si>
  <si>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</si>
  <si>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</si>
  <si>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</si>
  <si>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</si>
  <si>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</si>
  <si>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</si>
  <si>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</si>
  <si>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</si>
  <si>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</si>
  <si>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</si>
  <si>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</si>
  <si>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</si>
  <si>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</si>
  <si>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</si>
  <si>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</si>
  <si>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</si>
  <si>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</si>
  <si>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</si>
  <si>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</si>
  <si>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</si>
  <si>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</si>
  <si>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</si>
  <si>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</si>
  <si>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</si>
  <si>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</si>
  <si>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</si>
  <si>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</si>
  <si>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</si>
  <si>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</si>
  <si>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</si>
  <si>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</si>
  <si>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</si>
  <si>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</si>
  <si>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</si>
  <si>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</si>
  <si>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</si>
  <si>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</si>
  <si>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</si>
  <si>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</si>
  <si>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</si>
  <si>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</si>
  <si>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</si>
  <si>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</si>
  <si>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</si>
  <si>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</si>
  <si>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</si>
  <si>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</si>
  <si>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</si>
  <si>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</si>
  <si>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</si>
  <si>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</si>
  <si>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</si>
  <si>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</si>
  <si>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</si>
  <si>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</si>
  <si>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</si>
  <si>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</si>
  <si>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</si>
  <si>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</si>
  <si>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</si>
  <si>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</si>
  <si>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</si>
  <si>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</si>
  <si>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</si>
  <si>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</si>
  <si>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</si>
  <si>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</si>
  <si>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</si>
  <si>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</si>
  <si>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</si>
  <si>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</si>
  <si>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</si>
  <si>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</si>
  <si>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</si>
  <si>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</si>
  <si>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</si>
  <si>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</si>
  <si>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</si>
  <si>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</si>
  <si>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</si>
  <si>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</si>
  <si>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</si>
  <si>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</si>
  <si>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</si>
  <si>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</si>
  <si>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</si>
  <si>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</si>
  <si>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</si>
  <si>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</si>
  <si>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</si>
  <si>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</si>
  <si>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</si>
  <si>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</si>
  <si>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</si>
  <si>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</si>
  <si>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</si>
  <si>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</si>
  <si>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</si>
  <si>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</si>
  <si>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</si>
  <si>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</si>
  <si>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</si>
  <si>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</si>
  <si>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</si>
  <si>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</si>
  <si>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</si>
  <si>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</si>
  <si>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</si>
  <si>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</si>
  <si>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</si>
  <si>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</si>
  <si>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</si>
  <si>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</si>
  <si>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</si>
  <si>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</si>
  <si>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</si>
  <si>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</si>
  <si>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</si>
  <si>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</si>
  <si>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</si>
  <si>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</si>
  <si>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</si>
  <si>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</si>
  <si>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</si>
  <si>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</si>
  <si>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</si>
  <si>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</si>
  <si>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</si>
  <si>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</si>
  <si>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</si>
  <si>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</si>
  <si>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</si>
  <si>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</si>
  <si>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</si>
  <si>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</si>
  <si>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</si>
  <si>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</si>
  <si>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</si>
  <si>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</si>
  <si>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</si>
  <si>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</si>
  <si>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</si>
  <si>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</si>
  <si>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</si>
  <si>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</si>
  <si>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</si>
  <si>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</si>
  <si>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</si>
  <si>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</si>
  <si>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</si>
  <si>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</si>
  <si>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</si>
  <si>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</si>
  <si>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</si>
  <si>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</si>
  <si>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</si>
  <si>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</si>
  <si>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</si>
  <si>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</si>
  <si>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</si>
  <si>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</si>
  <si>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</si>
  <si>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</si>
  <si>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</si>
  <si>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</si>
  <si>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</si>
  <si>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</si>
  <si>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</si>
  <si>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</si>
  <si>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</si>
  <si>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</si>
  <si>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</si>
  <si>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</si>
  <si>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</si>
  <si>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</si>
  <si>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</si>
  <si>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</si>
  <si>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</si>
  <si>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</si>
  <si>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</si>
  <si>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</si>
  <si>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</si>
  <si>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</si>
  <si>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</si>
  <si>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</si>
  <si>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</si>
  <si>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</si>
  <si>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</si>
  <si>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</si>
  <si>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</si>
  <si>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</si>
  <si>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</si>
  <si>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</si>
  <si>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</si>
  <si>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</si>
  <si>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</si>
  <si>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</si>
  <si>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</si>
  <si>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</si>
  <si>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</si>
  <si>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</si>
  <si>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</si>
  <si>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</si>
  <si>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</si>
  <si>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</si>
  <si>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</si>
  <si>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</si>
  <si>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</si>
  <si>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</si>
  <si>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</si>
  <si>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</si>
  <si>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</si>
  <si>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</si>
  <si>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</si>
  <si>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</si>
  <si>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</si>
  <si>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</si>
  <si>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</si>
  <si>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</si>
  <si>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</si>
  <si>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</si>
  <si>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</si>
  <si>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</si>
  <si>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</si>
  <si>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</si>
  <si>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</si>
  <si>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</si>
  <si>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</si>
  <si>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</si>
  <si>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</si>
  <si>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</si>
  <si>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</si>
  <si>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</si>
  <si>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</si>
  <si>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</si>
  <si>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</si>
  <si>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</si>
  <si>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</si>
  <si>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</si>
  <si>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</si>
  <si>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</si>
  <si>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</si>
  <si>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</si>
  <si>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</si>
  <si>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</si>
  <si>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</si>
  <si>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</si>
  <si>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</si>
  <si>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</si>
  <si>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</si>
  <si>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</si>
  <si>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</si>
  <si>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</si>
  <si>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</si>
  <si>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</si>
  <si>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</si>
  <si>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</si>
  <si>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</si>
  <si>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</si>
  <si>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</si>
  <si>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</si>
  <si>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</si>
  <si>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</si>
  <si>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</si>
  <si>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</si>
  <si>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</si>
  <si>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</si>
  <si>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</si>
  <si>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</si>
  <si>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</si>
  <si>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</si>
  <si>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</si>
  <si>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</si>
  <si>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</si>
  <si>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</si>
  <si>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</si>
  <si>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</si>
  <si>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</si>
  <si>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</si>
  <si>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</si>
  <si>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</si>
  <si>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</si>
  <si>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</si>
  <si>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</si>
  <si>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</si>
  <si>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</si>
  <si>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</si>
  <si>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</si>
  <si>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</si>
  <si>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</si>
  <si>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</si>
  <si>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</si>
  <si>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</si>
  <si>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</si>
  <si>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</si>
  <si>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</si>
  <si>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</si>
  <si>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</si>
  <si>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</si>
  <si>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</si>
  <si>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</si>
  <si>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</si>
  <si>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</si>
  <si>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</si>
  <si>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</si>
  <si>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</si>
  <si>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</si>
  <si>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</si>
  <si>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</si>
  <si>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</si>
  <si>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</si>
  <si>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</si>
  <si>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</si>
  <si>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</si>
  <si>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</si>
  <si>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</si>
  <si>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</si>
  <si>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</si>
  <si>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</si>
  <si>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</si>
  <si>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</si>
  <si>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</si>
  <si>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</si>
  <si>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</si>
  <si>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</si>
  <si>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</si>
  <si>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</si>
  <si>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</si>
  <si>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</si>
  <si>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</si>
  <si>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</si>
  <si>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</si>
  <si>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</si>
  <si>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</si>
  <si>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</si>
  <si>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</si>
  <si>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</si>
  <si>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</si>
  <si>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</si>
  <si>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</si>
  <si>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</si>
  <si>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</si>
  <si>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</si>
  <si>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</si>
  <si>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</si>
  <si>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</si>
  <si>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</si>
  <si>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</si>
  <si>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</si>
  <si>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</si>
  <si>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</si>
  <si>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</si>
  <si>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</si>
  <si>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</si>
  <si>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</si>
  <si>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</si>
  <si>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</si>
  <si>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</si>
  <si>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</si>
  <si>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</si>
  <si>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</si>
  <si>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</si>
  <si>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</si>
  <si>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</si>
  <si>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</si>
  <si>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</si>
  <si>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</si>
  <si>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</si>
  <si>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</si>
  <si>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</si>
  <si>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</si>
  <si>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</si>
  <si>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</si>
  <si>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</si>
  <si>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</si>
  <si>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</si>
  <si>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</si>
  <si>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</si>
  <si>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</si>
  <si>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</si>
  <si>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</si>
  <si>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</si>
  <si>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</si>
  <si>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</si>
  <si>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</si>
  <si>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</si>
  <si>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</si>
  <si>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</si>
  <si>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</si>
  <si>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</si>
  <si>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</si>
  <si>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</si>
  <si>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</si>
  <si>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</si>
  <si>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</si>
  <si>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</si>
  <si>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</si>
  <si>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</si>
  <si>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</si>
  <si>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</si>
  <si>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</si>
  <si>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</si>
  <si>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</si>
  <si>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</si>
  <si>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</si>
  <si>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</si>
  <si>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</si>
  <si>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</si>
  <si>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</si>
  <si>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</si>
  <si>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</si>
  <si>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</si>
  <si>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</si>
  <si>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</si>
  <si>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</si>
  <si>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</si>
  <si>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</si>
  <si>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</si>
  <si>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</si>
  <si>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</si>
  <si>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</si>
  <si>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</si>
  <si>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</si>
  <si>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</si>
  <si>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</si>
  <si>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</si>
  <si>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</si>
  <si>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</si>
  <si>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</si>
  <si>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</si>
  <si>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</si>
  <si>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</si>
  <si>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</si>
  <si>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</si>
  <si>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</si>
  <si>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</si>
  <si>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</si>
  <si>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</si>
  <si>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</si>
  <si>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</si>
  <si>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</si>
  <si>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</si>
  <si>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</si>
  <si>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</si>
  <si>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</si>
  <si>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</si>
  <si>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</si>
  <si>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</si>
  <si>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</si>
  <si>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</si>
  <si>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</si>
  <si>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</si>
  <si>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</si>
  <si>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</si>
  <si>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</si>
  <si>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</si>
  <si>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</si>
  <si>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</si>
  <si>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</si>
  <si>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</si>
  <si>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</si>
  <si>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</si>
  <si>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</si>
  <si>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</si>
  <si>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</si>
  <si>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</si>
  <si>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</si>
  <si>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</si>
  <si>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</si>
  <si>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</si>
  <si>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</si>
  <si>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</si>
  <si>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</si>
  <si>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</si>
  <si>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</si>
  <si>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</si>
  <si>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</si>
  <si>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</si>
  <si>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</si>
  <si>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</si>
  <si>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</si>
  <si>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</si>
  <si>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</si>
  <si>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</si>
  <si>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</si>
  <si>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</si>
  <si>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</si>
  <si>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</si>
  <si>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</si>
  <si>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</si>
  <si>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</si>
  <si>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</si>
  <si>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</si>
  <si>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</si>
  <si>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</si>
  <si>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</si>
  <si>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</si>
  <si>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</si>
  <si>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</si>
  <si>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</si>
  <si>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</si>
  <si>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</si>
  <si>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</si>
  <si>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</si>
  <si>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</si>
  <si>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</si>
  <si>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</si>
  <si>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</si>
  <si>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</si>
  <si>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</si>
  <si>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</si>
  <si>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</si>
  <si>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</si>
  <si>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</si>
  <si>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</si>
  <si>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</si>
  <si>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</si>
  <si>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</si>
  <si>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</si>
  <si>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</si>
  <si>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</si>
  <si>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</si>
  <si>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</si>
  <si>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</si>
  <si>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</si>
  <si>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</si>
  <si>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</si>
  <si>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</si>
  <si>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</si>
  <si>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</si>
  <si>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</si>
  <si>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</si>
  <si>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</si>
  <si>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</si>
  <si>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</si>
  <si>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</si>
  <si>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</si>
  <si>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</si>
  <si>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</si>
  <si>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</si>
  <si>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</si>
  <si>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</si>
  <si>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</si>
  <si>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</si>
  <si>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</si>
  <si>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</si>
  <si>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</si>
  <si>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</si>
  <si>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</si>
  <si>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</si>
  <si>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</si>
  <si>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</si>
  <si>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</si>
  <si>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</si>
  <si>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</si>
  <si>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</si>
  <si>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</si>
  <si>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</si>
  <si>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</si>
  <si>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</si>
  <si>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</si>
  <si>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</si>
  <si>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</si>
  <si>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</si>
  <si>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</si>
  <si>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</si>
  <si>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</si>
  <si>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</si>
  <si>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</si>
  <si>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</si>
  <si>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</si>
  <si>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</si>
  <si>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</si>
  <si>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</si>
  <si>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</si>
  <si>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</si>
  <si>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</si>
  <si>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</si>
  <si>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</si>
  <si>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</si>
  <si>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</si>
  <si>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</si>
  <si>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</si>
  <si>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</si>
  <si>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</si>
  <si>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</si>
  <si>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</si>
  <si>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</si>
  <si>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</si>
  <si>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</si>
  <si>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</si>
  <si>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</si>
  <si>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</si>
  <si>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</si>
  <si>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</si>
  <si>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</si>
  <si>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</si>
  <si>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</si>
  <si>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</si>
  <si>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</si>
  <si>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</si>
  <si>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</si>
  <si>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</si>
  <si>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</si>
  <si>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</si>
  <si>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</si>
  <si>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</si>
  <si>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</si>
  <si>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</si>
  <si>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</si>
  <si>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</si>
  <si>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</si>
  <si>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</si>
  <si>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</si>
  <si>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</si>
  <si>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</si>
  <si>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</si>
  <si>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</si>
  <si>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</si>
  <si>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</si>
  <si>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</si>
  <si>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</si>
  <si>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</si>
  <si>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</si>
  <si>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</si>
  <si>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</si>
  <si>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</si>
  <si>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</si>
  <si>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</si>
  <si>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</si>
  <si>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</si>
  <si>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</si>
  <si>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</si>
  <si>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</si>
  <si>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</si>
  <si>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</si>
  <si>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</si>
  <si>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</si>
  <si>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</si>
  <si>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</si>
  <si>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</si>
  <si>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</si>
  <si>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</si>
  <si>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</si>
  <si>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</si>
  <si>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</si>
  <si>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</si>
  <si>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</si>
  <si>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</si>
  <si>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</si>
  <si>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</si>
  <si>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</si>
  <si>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</si>
  <si>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</si>
  <si>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</si>
  <si>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</si>
  <si>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</si>
  <si>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</si>
  <si>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</si>
  <si>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</si>
  <si>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</si>
  <si>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</si>
  <si>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</si>
  <si>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</si>
  <si>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</si>
  <si>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</si>
  <si>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</si>
  <si>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</si>
  <si>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</si>
  <si>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</si>
  <si>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</si>
  <si>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</si>
  <si>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</si>
  <si>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</si>
  <si>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</si>
  <si>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</si>
  <si>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</si>
  <si>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</si>
  <si>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</si>
  <si>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</si>
  <si>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</si>
  <si>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</si>
  <si>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</si>
  <si>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</si>
  <si>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</si>
  <si>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</si>
  <si>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</si>
  <si>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</si>
  <si>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</si>
  <si>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</si>
  <si>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</si>
  <si>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</si>
  <si>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</si>
  <si>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</si>
  <si>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</si>
  <si>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</si>
  <si>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</si>
  <si>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</si>
  <si>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</si>
  <si>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</si>
  <si>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</si>
  <si>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</si>
  <si>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</si>
  <si>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</si>
  <si>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</si>
  <si>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</si>
  <si>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</si>
  <si>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</si>
  <si>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</si>
  <si>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</si>
  <si>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</si>
  <si>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</si>
  <si>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</si>
  <si>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</si>
  <si>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</si>
  <si>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</si>
  <si>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</si>
  <si>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</si>
  <si>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</si>
  <si>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</si>
  <si>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</si>
  <si>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</si>
  <si>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</si>
  <si>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</si>
  <si>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</si>
  <si>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</si>
  <si>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</si>
  <si>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</si>
  <si>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</si>
  <si>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</si>
  <si>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</si>
  <si>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</si>
  <si>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</si>
  <si>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</si>
  <si>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</si>
  <si>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</si>
  <si>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</si>
  <si>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</si>
  <si>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</si>
  <si>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</si>
  <si>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</si>
  <si>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</si>
  <si>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</si>
  <si>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</si>
  <si>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</si>
  <si>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</si>
  <si>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</si>
  <si>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</si>
  <si>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</si>
  <si>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</si>
  <si>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</si>
  <si>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</si>
  <si>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</si>
  <si>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</si>
  <si>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</si>
  <si>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</si>
  <si>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</si>
  <si>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</si>
  <si>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</si>
  <si>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</si>
  <si>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</si>
  <si>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</si>
  <si>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</si>
  <si>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</si>
  <si>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</si>
  <si>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</si>
  <si>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</si>
  <si>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</si>
  <si>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</si>
  <si>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</si>
  <si>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</si>
  <si>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</si>
  <si>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</si>
  <si>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</si>
  <si>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</si>
  <si>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</si>
  <si>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</si>
  <si>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</si>
  <si>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</si>
  <si>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</si>
  <si>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</si>
  <si>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</si>
  <si>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</si>
  <si>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</si>
  <si>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</si>
  <si>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</si>
  <si>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</si>
  <si>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</si>
  <si>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</si>
  <si>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</si>
  <si>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</si>
  <si>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</si>
  <si>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</si>
  <si>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</si>
  <si>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</si>
  <si>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</si>
  <si>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</si>
  <si>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</si>
  <si>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</si>
  <si>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</si>
  <si>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</si>
  <si>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</si>
  <si>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</si>
  <si>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</si>
  <si>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</si>
  <si>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</si>
  <si>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</si>
  <si>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</si>
  <si>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</si>
  <si>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</si>
  <si>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</si>
  <si>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</si>
  <si>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</si>
  <si>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</si>
  <si>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</si>
  <si>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</si>
  <si>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</si>
  <si>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</si>
  <si>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</si>
  <si>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</si>
  <si>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</si>
  <si>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</si>
  <si>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</si>
  <si>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</si>
  <si>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</si>
  <si>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</si>
  <si>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</si>
  <si>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</si>
  <si>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</si>
  <si>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</si>
  <si>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</si>
  <si>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</si>
  <si>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</si>
  <si>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</si>
  <si>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</si>
  <si>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</si>
  <si>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</si>
  <si>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</si>
  <si>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</si>
  <si>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</si>
  <si>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</si>
  <si>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</si>
  <si>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</si>
  <si>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</si>
  <si>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</si>
  <si>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</si>
  <si>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</si>
  <si>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</si>
  <si>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</si>
  <si>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</si>
  <si>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</si>
  <si>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</si>
  <si>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</si>
  <si>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</si>
  <si>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</si>
  <si>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</si>
  <si>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</si>
  <si>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</si>
  <si>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</si>
  <si>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</si>
  <si>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</si>
  <si>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</si>
  <si>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</si>
  <si>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</si>
  <si>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</si>
  <si>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</si>
  <si>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</si>
  <si>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</si>
  <si>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</si>
  <si>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</si>
  <si>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</si>
  <si>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</si>
  <si>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</si>
  <si>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</si>
  <si>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</si>
  <si>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</si>
  <si>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</si>
  <si>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</si>
  <si>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</si>
  <si>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</si>
  <si>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</si>
  <si>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</si>
  <si>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</si>
  <si>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</si>
  <si>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</si>
  <si>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</si>
  <si>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</si>
  <si>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</si>
  <si>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</si>
  <si>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</si>
  <si>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</si>
  <si>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</si>
  <si>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</si>
  <si>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</si>
  <si>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</si>
  <si>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</si>
  <si>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</si>
  <si>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</si>
  <si>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</si>
  <si>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</si>
  <si>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</si>
  <si>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</si>
  <si>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</si>
  <si>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</si>
  <si>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</si>
  <si>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</si>
  <si>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</si>
  <si>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</si>
  <si>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</si>
  <si>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</si>
  <si>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</si>
  <si>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</si>
  <si>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</si>
  <si>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</si>
  <si>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</si>
  <si>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</si>
  <si>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</si>
  <si>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</si>
  <si>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</si>
  <si>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</si>
  <si>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</si>
  <si>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</si>
  <si>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</si>
  <si>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</si>
  <si>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</si>
  <si>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</si>
  <si>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</si>
  <si>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</si>
  <si>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</si>
  <si>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</si>
  <si>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</si>
  <si>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</si>
  <si>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</si>
  <si>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</si>
  <si>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</si>
  <si>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</si>
  <si>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</si>
  <si>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</si>
  <si>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</si>
  <si>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</si>
  <si>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</si>
  <si>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</si>
  <si>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</si>
  <si>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</si>
  <si>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</si>
  <si>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</si>
  <si>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</si>
  <si>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</si>
  <si>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</si>
  <si>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</si>
  <si>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</si>
  <si>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</si>
  <si>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</si>
  <si>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</si>
  <si>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</si>
  <si>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</si>
  <si>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</si>
  <si>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</si>
  <si>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</si>
  <si>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</si>
  <si>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</si>
  <si>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</si>
  <si>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</si>
  <si>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</si>
  <si>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</si>
  <si>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</si>
  <si>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</si>
  <si>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</si>
  <si>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</si>
  <si>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</si>
  <si>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</si>
  <si>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</si>
  <si>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</si>
  <si>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</si>
  <si>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</si>
  <si>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</si>
  <si>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</si>
  <si>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</si>
  <si>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</si>
  <si>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</si>
  <si>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</si>
  <si>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</si>
  <si>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</si>
  <si>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</si>
  <si>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医療法人聖麗会　聖麗メモリアル病院</t>
    <phoneticPr fontId="3"/>
  </si>
  <si>
    <t>〒319-1235 日立市茂宮町８４１</t>
    <phoneticPr fontId="3"/>
  </si>
  <si>
    <t>〇</t>
  </si>
  <si>
    <t>医療法人</t>
  </si>
  <si>
    <t>脳神経外科</t>
  </si>
  <si>
    <t>急性期一般入院料１</t>
  </si>
  <si>
    <t>ＤＰＣ標準病院群</t>
  </si>
  <si>
    <t>有</t>
  </si>
  <si>
    <t>看護必要度Ⅰ</t>
    <phoneticPr fontId="3"/>
  </si>
  <si>
    <t>２階病棟</t>
  </si>
  <si>
    <t>高度急性期機能</t>
  </si>
  <si>
    <t>３階病棟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</si>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</sst>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8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1046</v>
      </c>
      <c r="M9" s="282" t="s">
        <v>1048</v>
      </c>
    </row>
    <row r="10" spans="1:22" s="21" customFormat="1" ht="34.5" customHeight="1">
      <c r="A10" s="244" t="s">
        <v>606</v>
      </c>
      <c r="B10" s="17"/>
      <c r="C10" s="19"/>
      <c r="D10" s="19"/>
      <c r="E10" s="19"/>
      <c r="F10" s="19"/>
      <c r="G10" s="19"/>
      <c r="H10" s="20"/>
      <c r="I10" s="419" t="s">
        <v>2</v>
      </c>
      <c r="J10" s="419"/>
      <c r="K10" s="419"/>
      <c r="L10" s="25" t="s">
        <v>1039</v>
      </c>
      <c r="M10" s="25"/>
    </row>
    <row r="11" spans="1:22" s="21" customFormat="1" ht="34.5" customHeight="1">
      <c r="A11" s="244" t="s">
        <v>606</v>
      </c>
      <c r="B11" s="24"/>
      <c r="C11" s="19"/>
      <c r="D11" s="19"/>
      <c r="E11" s="19"/>
      <c r="F11" s="19"/>
      <c r="G11" s="19"/>
      <c r="H11" s="20"/>
      <c r="I11" s="419" t="s">
        <v>3</v>
      </c>
      <c r="J11" s="419"/>
      <c r="K11" s="419"/>
      <c r="L11" s="25"/>
      <c r="M11" s="25" t="s">
        <v>1039</v>
      </c>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1046</v>
      </c>
      <c r="M22" s="282" t="s">
        <v>1048</v>
      </c>
    </row>
    <row r="23" spans="1:22" s="21" customFormat="1" ht="34.5" customHeight="1">
      <c r="A23" s="244" t="s">
        <v>607</v>
      </c>
      <c r="B23" s="17"/>
      <c r="C23" s="19"/>
      <c r="D23" s="19"/>
      <c r="E23" s="19"/>
      <c r="F23" s="19"/>
      <c r="G23" s="19"/>
      <c r="H23" s="20"/>
      <c r="I23" s="300" t="s">
        <v>2</v>
      </c>
      <c r="J23" s="301"/>
      <c r="K23" s="302"/>
      <c r="L23" s="25" t="s">
        <v>1039</v>
      </c>
      <c r="M23" s="25"/>
    </row>
    <row r="24" spans="1:22" s="21" customFormat="1" ht="34.5" customHeight="1">
      <c r="A24" s="244" t="s">
        <v>607</v>
      </c>
      <c r="B24" s="24"/>
      <c r="C24" s="19"/>
      <c r="D24" s="19"/>
      <c r="E24" s="19"/>
      <c r="F24" s="19"/>
      <c r="G24" s="19"/>
      <c r="H24" s="20"/>
      <c r="I24" s="300" t="s">
        <v>3</v>
      </c>
      <c r="J24" s="301"/>
      <c r="K24" s="302"/>
      <c r="L24" s="25"/>
      <c r="M24" s="25" t="s">
        <v>1039</v>
      </c>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1046</v>
      </c>
      <c r="M35" s="282" t="s">
        <v>1048</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1046</v>
      </c>
      <c r="M44" s="282" t="s">
        <v>1048</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ht="26">
      <c r="A90" s="243"/>
      <c r="B90" s="1"/>
      <c r="C90" s="3"/>
      <c r="D90" s="3"/>
      <c r="E90" s="3"/>
      <c r="F90" s="3"/>
      <c r="G90" s="3"/>
      <c r="H90" s="287"/>
      <c r="I90" s="67" t="s">
        <v>36</v>
      </c>
      <c r="J90" s="68"/>
      <c r="K90" s="69"/>
      <c r="L90" s="262" t="s">
        <v>1047</v>
      </c>
      <c r="M90" s="262" t="s">
        <v>1049</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1049</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72</v>
      </c>
      <c r="K99" s="237" t="str">
        <f>IF(OR(COUNTIF(L99:M99,"未確認")&gt;0,COUNTIF(L99:M99,"~*")&gt;0),"※","")</f>
        <v/>
      </c>
      <c r="L99" s="258">
        <v>41</v>
      </c>
      <c r="M99" s="258">
        <v>31</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72</v>
      </c>
      <c r="K101" s="237" t="str">
        <f>IF(OR(COUNTIF(L101:M101,"未確認")&gt;0,COUNTIF(L101:M101,"~*")&gt;0),"※","")</f>
        <v/>
      </c>
      <c r="L101" s="258">
        <v>41</v>
      </c>
      <c r="M101" s="258">
        <v>31</v>
      </c>
    </row>
    <row r="102" spans="1:22" s="83" customFormat="1" ht="34.5" customHeight="1">
      <c r="A102" s="244" t="s">
        <v>610</v>
      </c>
      <c r="B102" s="84"/>
      <c r="C102" s="374"/>
      <c r="D102" s="376"/>
      <c r="E102" s="314" t="s">
        <v>612</v>
      </c>
      <c r="F102" s="315"/>
      <c r="G102" s="315"/>
      <c r="H102" s="316"/>
      <c r="I102" s="417"/>
      <c r="J102" s="256">
        <f t="shared" si="0"/>
        <v>72</v>
      </c>
      <c r="K102" s="237" t="str">
        <f t="shared" ref="K102:K111" si="1">IF(OR(COUNTIF(L101:M101,"未確認")&gt;0,COUNTIF(L101:M101,"~*")&gt;0),"※","")</f>
        <v/>
      </c>
      <c r="L102" s="258">
        <v>41</v>
      </c>
      <c r="M102" s="258">
        <v>31</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1049</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533</v>
      </c>
      <c r="M121" s="98" t="s">
        <v>533</v>
      </c>
    </row>
    <row r="122" spans="1:22" s="83" customFormat="1" ht="40.5" customHeight="1">
      <c r="A122" s="244" t="s">
        <v>619</v>
      </c>
      <c r="B122" s="1"/>
      <c r="C122" s="295"/>
      <c r="D122" s="297"/>
      <c r="E122" s="393"/>
      <c r="F122" s="415"/>
      <c r="G122" s="415"/>
      <c r="H122" s="394"/>
      <c r="I122" s="351"/>
      <c r="J122" s="101"/>
      <c r="K122" s="102"/>
      <c r="L122" s="98" t="s">
        <v>533</v>
      </c>
      <c r="M122" s="98" t="s">
        <v>533</v>
      </c>
    </row>
    <row r="123" spans="1:22" s="83" customFormat="1" ht="40.5" customHeight="1">
      <c r="A123" s="244" t="s">
        <v>620</v>
      </c>
      <c r="B123" s="1"/>
      <c r="C123" s="289"/>
      <c r="D123" s="290"/>
      <c r="E123" s="374"/>
      <c r="F123" s="375"/>
      <c r="G123" s="375"/>
      <c r="H123" s="376"/>
      <c r="I123" s="338"/>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1049</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1042</v>
      </c>
      <c r="M131" s="98" t="s">
        <v>1042</v>
      </c>
    </row>
    <row r="132" spans="1:22" s="83" customFormat="1" ht="34.5" customHeight="1">
      <c r="A132" s="244" t="s">
        <v>621</v>
      </c>
      <c r="B132" s="84"/>
      <c r="C132" s="295"/>
      <c r="D132" s="297"/>
      <c r="E132" s="317" t="s">
        <v>58</v>
      </c>
      <c r="F132" s="318"/>
      <c r="G132" s="318"/>
      <c r="H132" s="319"/>
      <c r="I132" s="386"/>
      <c r="J132" s="101"/>
      <c r="K132" s="102"/>
      <c r="L132" s="82">
        <v>41</v>
      </c>
      <c r="M132" s="82">
        <v>31</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1049</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234</v>
      </c>
      <c r="K145" s="264" t="str">
        <f t="shared" ref="K145:K176" si="3">IF(OR(COUNTIF(L145:M145,"未確認")&gt;0,COUNTIF(L145:M145,"~*")&gt;0),"※","")</f>
        <v/>
      </c>
      <c r="L145" s="117">
        <v>124</v>
      </c>
      <c r="M145" s="117">
        <v>110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1049</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1049</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1044</v>
      </c>
      <c r="K236" s="81"/>
      <c r="L236" s="110"/>
      <c r="M236" s="127"/>
    </row>
    <row r="237" spans="1:22" s="83" customFormat="1" ht="34.5" customHeight="1">
      <c r="A237" s="248" t="s">
        <v>627</v>
      </c>
      <c r="B237" s="119"/>
      <c r="C237" s="317" t="s">
        <v>130</v>
      </c>
      <c r="D237" s="318"/>
      <c r="E237" s="318"/>
      <c r="F237" s="318"/>
      <c r="G237" s="318"/>
      <c r="H237" s="319"/>
      <c r="I237" s="404"/>
      <c r="J237" s="260" t="s">
        <v>1044</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1049</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ht="26">
      <c r="A254" s="243"/>
      <c r="B254" s="1"/>
      <c r="C254" s="62"/>
      <c r="D254" s="3"/>
      <c r="F254" s="3"/>
      <c r="G254" s="3"/>
      <c r="H254" s="287"/>
      <c r="I254" s="67" t="s">
        <v>36</v>
      </c>
      <c r="J254" s="68"/>
      <c r="K254" s="79"/>
      <c r="L254" s="70" t="s">
        <v>1047</v>
      </c>
      <c r="M254" s="137" t="s">
        <v>1049</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1049</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6</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2.5</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40</v>
      </c>
      <c r="K269" s="81" t="str">
        <f t="shared" si="8"/>
        <v/>
      </c>
      <c r="L269" s="147">
        <v>25</v>
      </c>
      <c r="M269" s="147">
        <v>15</v>
      </c>
    </row>
    <row r="270" spans="1:22" s="83" customFormat="1" ht="34.5" customHeight="1">
      <c r="A270" s="249" t="s">
        <v>725</v>
      </c>
      <c r="B270" s="120"/>
      <c r="C270" s="368"/>
      <c r="D270" s="368"/>
      <c r="E270" s="368"/>
      <c r="F270" s="368"/>
      <c r="G270" s="368" t="s">
        <v>148</v>
      </c>
      <c r="H270" s="368"/>
      <c r="I270" s="401"/>
      <c r="J270" s="266">
        <f t="shared" si="9"/>
        <v>0.7</v>
      </c>
      <c r="K270" s="81" t="str">
        <f t="shared" si="8"/>
        <v/>
      </c>
      <c r="L270" s="148">
        <v>0</v>
      </c>
      <c r="M270" s="148">
        <v>0.7</v>
      </c>
    </row>
    <row r="271" spans="1:22" s="83" customFormat="1" ht="34.5" customHeight="1">
      <c r="A271" s="249" t="s">
        <v>726</v>
      </c>
      <c r="B271" s="120"/>
      <c r="C271" s="368" t="s">
        <v>151</v>
      </c>
      <c r="D271" s="369"/>
      <c r="E271" s="369"/>
      <c r="F271" s="369"/>
      <c r="G271" s="368" t="s">
        <v>146</v>
      </c>
      <c r="H271" s="368"/>
      <c r="I271" s="401"/>
      <c r="J271" s="266">
        <f t="shared" si="9"/>
        <v>9</v>
      </c>
      <c r="K271" s="81" t="str">
        <f t="shared" si="8"/>
        <v/>
      </c>
      <c r="L271" s="147">
        <v>7</v>
      </c>
      <c r="M271" s="147">
        <v>2</v>
      </c>
    </row>
    <row r="272" spans="1:22" s="83" customFormat="1" ht="34.5" customHeight="1">
      <c r="A272" s="249" t="s">
        <v>726</v>
      </c>
      <c r="B272" s="120"/>
      <c r="C272" s="369"/>
      <c r="D272" s="369"/>
      <c r="E272" s="369"/>
      <c r="F272" s="369"/>
      <c r="G272" s="368" t="s">
        <v>148</v>
      </c>
      <c r="H272" s="368"/>
      <c r="I272" s="401"/>
      <c r="J272" s="266">
        <f t="shared" si="9"/>
        <v>0.2</v>
      </c>
      <c r="K272" s="81" t="str">
        <f t="shared" si="8"/>
        <v/>
      </c>
      <c r="L272" s="148">
        <v>0</v>
      </c>
      <c r="M272" s="148">
        <v>0.2</v>
      </c>
    </row>
    <row r="273" spans="1:13" s="83" customFormat="1" ht="34.5" customHeight="1">
      <c r="A273" s="249" t="s">
        <v>727</v>
      </c>
      <c r="B273" s="120"/>
      <c r="C273" s="368" t="s">
        <v>152</v>
      </c>
      <c r="D273" s="369"/>
      <c r="E273" s="369"/>
      <c r="F273" s="369"/>
      <c r="G273" s="368" t="s">
        <v>146</v>
      </c>
      <c r="H273" s="368"/>
      <c r="I273" s="401"/>
      <c r="J273" s="266">
        <f t="shared" si="9"/>
        <v>7</v>
      </c>
      <c r="K273" s="81" t="str">
        <f t="shared" si="8"/>
        <v/>
      </c>
      <c r="L273" s="147">
        <v>4</v>
      </c>
      <c r="M273" s="147">
        <v>3</v>
      </c>
    </row>
    <row r="274" spans="1:13"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11</v>
      </c>
      <c r="K285" s="81" t="str">
        <f t="shared" si="8"/>
        <v/>
      </c>
      <c r="L285" s="141"/>
      <c r="M285" s="141"/>
    </row>
    <row r="286" spans="1:13" s="83" customFormat="1" ht="34.5" customHeight="1">
      <c r="A286" s="244" t="s">
        <v>733</v>
      </c>
      <c r="B286" s="84"/>
      <c r="C286" s="371"/>
      <c r="D286" s="371"/>
      <c r="E286" s="371"/>
      <c r="F286" s="371"/>
      <c r="G286" s="368" t="s">
        <v>148</v>
      </c>
      <c r="H286" s="368"/>
      <c r="I286" s="401"/>
      <c r="J286" s="266">
        <v>1.57</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8</v>
      </c>
      <c r="K287" s="81" t="str">
        <f t="shared" si="8"/>
        <v/>
      </c>
      <c r="L287" s="141"/>
      <c r="M287" s="141"/>
    </row>
    <row r="288" spans="1:13" s="83" customFormat="1" ht="34.5" customHeight="1">
      <c r="A288" s="244" t="s">
        <v>734</v>
      </c>
      <c r="B288" s="84"/>
      <c r="C288" s="371"/>
      <c r="D288" s="371"/>
      <c r="E288" s="371"/>
      <c r="F288" s="371"/>
      <c r="G288" s="368" t="s">
        <v>148</v>
      </c>
      <c r="H288" s="368"/>
      <c r="I288" s="401"/>
      <c r="J288" s="266">
        <v>0.56999999999999995</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6</v>
      </c>
      <c r="M297" s="147">
        <v>7</v>
      </c>
      <c r="N297" s="147">
        <v>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3</v>
      </c>
      <c r="M299" s="147">
        <v>3</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1</v>
      </c>
      <c r="M301" s="147">
        <v>3</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1049</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1044</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1</v>
      </c>
      <c r="K328" s="81"/>
      <c r="L328" s="269"/>
      <c r="M328" s="161"/>
    </row>
    <row r="329" spans="1:22" s="83" customFormat="1" ht="34.5" customHeight="1">
      <c r="A329" s="249" t="s">
        <v>750</v>
      </c>
      <c r="B329" s="159"/>
      <c r="C329" s="368"/>
      <c r="D329" s="368"/>
      <c r="E329" s="368"/>
      <c r="F329" s="369"/>
      <c r="G329" s="368" t="s">
        <v>176</v>
      </c>
      <c r="H329" s="288" t="s">
        <v>173</v>
      </c>
      <c r="I329" s="351"/>
      <c r="J329" s="266">
        <v>1</v>
      </c>
      <c r="K329" s="81"/>
      <c r="L329" s="269"/>
      <c r="M329" s="161"/>
    </row>
    <row r="330" spans="1:22" s="83" customFormat="1" ht="34.5" customHeight="1">
      <c r="A330" s="249" t="s">
        <v>750</v>
      </c>
      <c r="B330" s="159"/>
      <c r="C330" s="368"/>
      <c r="D330" s="368"/>
      <c r="E330" s="368"/>
      <c r="F330" s="369"/>
      <c r="G330" s="369"/>
      <c r="H330" s="288" t="s">
        <v>174</v>
      </c>
      <c r="I330" s="351"/>
      <c r="J330" s="267">
        <v>2</v>
      </c>
      <c r="K330" s="81"/>
      <c r="L330" s="269"/>
      <c r="M330" s="161"/>
    </row>
    <row r="331" spans="1:22" s="83" customFormat="1" ht="34.5" customHeight="1">
      <c r="A331" s="249" t="s">
        <v>751</v>
      </c>
      <c r="B331" s="159"/>
      <c r="C331" s="368"/>
      <c r="D331" s="368"/>
      <c r="E331" s="368"/>
      <c r="F331" s="369"/>
      <c r="G331" s="370" t="s">
        <v>177</v>
      </c>
      <c r="H331" s="288" t="s">
        <v>173</v>
      </c>
      <c r="I331" s="351"/>
      <c r="J331" s="266">
        <v>1</v>
      </c>
      <c r="K331" s="81"/>
      <c r="L331" s="269"/>
      <c r="M331" s="161"/>
    </row>
    <row r="332" spans="1:22" s="83" customFormat="1" ht="34.5" customHeight="1">
      <c r="A332" s="249" t="s">
        <v>751</v>
      </c>
      <c r="B332" s="159"/>
      <c r="C332" s="368"/>
      <c r="D332" s="368"/>
      <c r="E332" s="368"/>
      <c r="F332" s="369"/>
      <c r="G332" s="369"/>
      <c r="H332" s="288" t="s">
        <v>174</v>
      </c>
      <c r="I332" s="351"/>
      <c r="J332" s="267">
        <v>2</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1049</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2</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1049</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1049</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1837</v>
      </c>
      <c r="K392" s="81" t="str">
        <f t="shared" ref="K392:K397" si="12">IF(OR(COUNTIF(L392:M392,"未確認")&gt;0,COUNTIF(L392:M392,"~*")&gt;0),"※","")</f>
        <v/>
      </c>
      <c r="L392" s="147">
        <v>1047</v>
      </c>
      <c r="M392" s="147">
        <v>790</v>
      </c>
    </row>
    <row r="393" spans="1:22" s="83" customFormat="1" ht="34.5" customHeight="1">
      <c r="A393" s="249" t="s">
        <v>773</v>
      </c>
      <c r="B393" s="84"/>
      <c r="C393" s="367"/>
      <c r="D393" s="377"/>
      <c r="E393" s="317" t="s">
        <v>224</v>
      </c>
      <c r="F393" s="318"/>
      <c r="G393" s="318"/>
      <c r="H393" s="319"/>
      <c r="I393" s="340"/>
      <c r="J393" s="140">
        <f t="shared" si="11"/>
        <v>617</v>
      </c>
      <c r="K393" s="81" t="str">
        <f t="shared" si="12"/>
        <v/>
      </c>
      <c r="L393" s="147">
        <v>293</v>
      </c>
      <c r="M393" s="147">
        <v>324</v>
      </c>
    </row>
    <row r="394" spans="1:22" s="83" customFormat="1" ht="34.5" customHeight="1">
      <c r="A394" s="250" t="s">
        <v>774</v>
      </c>
      <c r="B394" s="84"/>
      <c r="C394" s="367"/>
      <c r="D394" s="378"/>
      <c r="E394" s="317" t="s">
        <v>225</v>
      </c>
      <c r="F394" s="318"/>
      <c r="G394" s="318"/>
      <c r="H394" s="319"/>
      <c r="I394" s="340"/>
      <c r="J394" s="140">
        <f t="shared" si="11"/>
        <v>293</v>
      </c>
      <c r="K394" s="81" t="str">
        <f t="shared" si="12"/>
        <v/>
      </c>
      <c r="L394" s="147">
        <v>137</v>
      </c>
      <c r="M394" s="147">
        <v>156</v>
      </c>
    </row>
    <row r="395" spans="1:22" s="83" customFormat="1" ht="34.5" customHeight="1">
      <c r="A395" s="250" t="s">
        <v>775</v>
      </c>
      <c r="B395" s="84"/>
      <c r="C395" s="367"/>
      <c r="D395" s="379"/>
      <c r="E395" s="317" t="s">
        <v>226</v>
      </c>
      <c r="F395" s="318"/>
      <c r="G395" s="318"/>
      <c r="H395" s="319"/>
      <c r="I395" s="340"/>
      <c r="J395" s="140">
        <f t="shared" si="11"/>
        <v>927</v>
      </c>
      <c r="K395" s="81" t="str">
        <f t="shared" si="12"/>
        <v/>
      </c>
      <c r="L395" s="147">
        <v>617</v>
      </c>
      <c r="M395" s="147">
        <v>310</v>
      </c>
    </row>
    <row r="396" spans="1:22" s="83" customFormat="1" ht="34.5" customHeight="1">
      <c r="A396" s="250" t="s">
        <v>776</v>
      </c>
      <c r="B396" s="1"/>
      <c r="C396" s="367"/>
      <c r="D396" s="317" t="s">
        <v>227</v>
      </c>
      <c r="E396" s="318"/>
      <c r="F396" s="318"/>
      <c r="G396" s="318"/>
      <c r="H396" s="319"/>
      <c r="I396" s="340"/>
      <c r="J396" s="140">
        <f t="shared" si="11"/>
        <v>24854</v>
      </c>
      <c r="K396" s="81" t="str">
        <f t="shared" si="12"/>
        <v/>
      </c>
      <c r="L396" s="147">
        <v>14046</v>
      </c>
      <c r="M396" s="147">
        <v>10808</v>
      </c>
    </row>
    <row r="397" spans="1:22" s="83" customFormat="1" ht="34.5" customHeight="1">
      <c r="A397" s="250" t="s">
        <v>777</v>
      </c>
      <c r="B397" s="119"/>
      <c r="C397" s="367"/>
      <c r="D397" s="317" t="s">
        <v>228</v>
      </c>
      <c r="E397" s="318"/>
      <c r="F397" s="318"/>
      <c r="G397" s="318"/>
      <c r="H397" s="319"/>
      <c r="I397" s="341"/>
      <c r="J397" s="140">
        <f t="shared" si="11"/>
        <v>1831</v>
      </c>
      <c r="K397" s="81" t="str">
        <f t="shared" si="12"/>
        <v/>
      </c>
      <c r="L397" s="147">
        <v>1042</v>
      </c>
      <c r="M397" s="147">
        <v>789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1049</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1837</v>
      </c>
      <c r="K405" s="81" t="str">
        <f t="shared" ref="K405:K422" si="14">IF(OR(COUNTIF(L405:M405,"未確認")&gt;0,COUNTIF(L405:M405,"~*")&gt;0),"※","")</f>
        <v/>
      </c>
      <c r="L405" s="147">
        <v>1047</v>
      </c>
      <c r="M405" s="147">
        <v>790</v>
      </c>
    </row>
    <row r="406" spans="1:22" s="83" customFormat="1" ht="34.5" customHeight="1">
      <c r="A406" s="251" t="s">
        <v>779</v>
      </c>
      <c r="B406" s="119"/>
      <c r="C406" s="366"/>
      <c r="D406" s="372" t="s">
        <v>233</v>
      </c>
      <c r="E406" s="374" t="s">
        <v>234</v>
      </c>
      <c r="F406" s="375"/>
      <c r="G406" s="375"/>
      <c r="H406" s="376"/>
      <c r="I406" s="358"/>
      <c r="J406" s="140">
        <f t="shared" si="13"/>
        <v>305</v>
      </c>
      <c r="K406" s="81" t="str">
        <f t="shared" si="14"/>
        <v/>
      </c>
      <c r="L406" s="147">
        <v>146</v>
      </c>
      <c r="M406" s="147">
        <v>159</v>
      </c>
    </row>
    <row r="407" spans="1:22" s="83" customFormat="1" ht="34.5" customHeight="1">
      <c r="A407" s="251" t="s">
        <v>780</v>
      </c>
      <c r="B407" s="119"/>
      <c r="C407" s="366"/>
      <c r="D407" s="366"/>
      <c r="E407" s="317" t="s">
        <v>235</v>
      </c>
      <c r="F407" s="318"/>
      <c r="G407" s="318"/>
      <c r="H407" s="319"/>
      <c r="I407" s="358"/>
      <c r="J407" s="140">
        <f t="shared" si="13"/>
        <v>1435</v>
      </c>
      <c r="K407" s="81" t="str">
        <f t="shared" si="14"/>
        <v/>
      </c>
      <c r="L407" s="147">
        <v>839</v>
      </c>
      <c r="M407" s="147">
        <v>596</v>
      </c>
    </row>
    <row r="408" spans="1:22" s="83" customFormat="1" ht="34.5" customHeight="1">
      <c r="A408" s="251" t="s">
        <v>781</v>
      </c>
      <c r="B408" s="119"/>
      <c r="C408" s="366"/>
      <c r="D408" s="366"/>
      <c r="E408" s="317" t="s">
        <v>236</v>
      </c>
      <c r="F408" s="318"/>
      <c r="G408" s="318"/>
      <c r="H408" s="319"/>
      <c r="I408" s="358"/>
      <c r="J408" s="140">
        <f t="shared" si="13"/>
        <v>39</v>
      </c>
      <c r="K408" s="81" t="str">
        <f t="shared" si="14"/>
        <v/>
      </c>
      <c r="L408" s="147">
        <v>25</v>
      </c>
      <c r="M408" s="147">
        <v>14</v>
      </c>
    </row>
    <row r="409" spans="1:22" s="83" customFormat="1" ht="34.5" customHeight="1">
      <c r="A409" s="251" t="s">
        <v>782</v>
      </c>
      <c r="B409" s="119"/>
      <c r="C409" s="366"/>
      <c r="D409" s="366"/>
      <c r="E409" s="314" t="s">
        <v>989</v>
      </c>
      <c r="F409" s="315"/>
      <c r="G409" s="315"/>
      <c r="H409" s="316"/>
      <c r="I409" s="358"/>
      <c r="J409" s="140">
        <f t="shared" si="13"/>
        <v>58</v>
      </c>
      <c r="K409" s="81" t="str">
        <f t="shared" si="14"/>
        <v/>
      </c>
      <c r="L409" s="147">
        <v>37</v>
      </c>
      <c r="M409" s="147">
        <v>21</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1831</v>
      </c>
      <c r="K413" s="81" t="str">
        <f t="shared" si="14"/>
        <v/>
      </c>
      <c r="L413" s="147">
        <v>1042</v>
      </c>
      <c r="M413" s="147">
        <v>789</v>
      </c>
    </row>
    <row r="414" spans="1:22" s="83" customFormat="1" ht="34.5" customHeight="1">
      <c r="A414" s="251" t="s">
        <v>787</v>
      </c>
      <c r="B414" s="119"/>
      <c r="C414" s="366"/>
      <c r="D414" s="372" t="s">
        <v>240</v>
      </c>
      <c r="E414" s="374" t="s">
        <v>241</v>
      </c>
      <c r="F414" s="375"/>
      <c r="G414" s="375"/>
      <c r="H414" s="376"/>
      <c r="I414" s="358"/>
      <c r="J414" s="140">
        <f t="shared" si="13"/>
        <v>441</v>
      </c>
      <c r="K414" s="81" t="str">
        <f t="shared" si="14"/>
        <v/>
      </c>
      <c r="L414" s="147">
        <v>310</v>
      </c>
      <c r="M414" s="147">
        <v>131</v>
      </c>
    </row>
    <row r="415" spans="1:22" s="83" customFormat="1" ht="34.5" customHeight="1">
      <c r="A415" s="251" t="s">
        <v>788</v>
      </c>
      <c r="B415" s="119"/>
      <c r="C415" s="366"/>
      <c r="D415" s="366"/>
      <c r="E415" s="317" t="s">
        <v>242</v>
      </c>
      <c r="F415" s="318"/>
      <c r="G415" s="318"/>
      <c r="H415" s="319"/>
      <c r="I415" s="358"/>
      <c r="J415" s="140">
        <f t="shared" si="13"/>
        <v>989</v>
      </c>
      <c r="K415" s="81" t="str">
        <f t="shared" si="14"/>
        <v/>
      </c>
      <c r="L415" s="147">
        <v>524</v>
      </c>
      <c r="M415" s="147">
        <v>465</v>
      </c>
    </row>
    <row r="416" spans="1:22" s="83" customFormat="1" ht="34.5" customHeight="1">
      <c r="A416" s="251" t="s">
        <v>789</v>
      </c>
      <c r="B416" s="119"/>
      <c r="C416" s="366"/>
      <c r="D416" s="366"/>
      <c r="E416" s="317" t="s">
        <v>243</v>
      </c>
      <c r="F416" s="318"/>
      <c r="G416" s="318"/>
      <c r="H416" s="319"/>
      <c r="I416" s="358"/>
      <c r="J416" s="140">
        <f t="shared" si="13"/>
        <v>289</v>
      </c>
      <c r="K416" s="81" t="str">
        <f t="shared" si="14"/>
        <v/>
      </c>
      <c r="L416" s="147">
        <v>148</v>
      </c>
      <c r="M416" s="147">
        <v>141</v>
      </c>
    </row>
    <row r="417" spans="1:22" s="83" customFormat="1" ht="34.5" customHeight="1">
      <c r="A417" s="251" t="s">
        <v>790</v>
      </c>
      <c r="B417" s="119"/>
      <c r="C417" s="366"/>
      <c r="D417" s="366"/>
      <c r="E417" s="317" t="s">
        <v>244</v>
      </c>
      <c r="F417" s="318"/>
      <c r="G417" s="318"/>
      <c r="H417" s="319"/>
      <c r="I417" s="358"/>
      <c r="J417" s="140">
        <f t="shared" si="13"/>
        <v>28</v>
      </c>
      <c r="K417" s="81" t="str">
        <f t="shared" si="14"/>
        <v/>
      </c>
      <c r="L417" s="147">
        <v>10</v>
      </c>
      <c r="M417" s="147">
        <v>18</v>
      </c>
    </row>
    <row r="418" spans="1:22" s="83" customFormat="1" ht="34.5" customHeight="1">
      <c r="A418" s="251" t="s">
        <v>791</v>
      </c>
      <c r="B418" s="119"/>
      <c r="C418" s="366"/>
      <c r="D418" s="366"/>
      <c r="E418" s="317" t="s">
        <v>245</v>
      </c>
      <c r="F418" s="318"/>
      <c r="G418" s="318"/>
      <c r="H418" s="319"/>
      <c r="I418" s="358"/>
      <c r="J418" s="140">
        <f t="shared" si="13"/>
        <v>23</v>
      </c>
      <c r="K418" s="81" t="str">
        <f t="shared" si="14"/>
        <v/>
      </c>
      <c r="L418" s="147">
        <v>13</v>
      </c>
      <c r="M418" s="147">
        <v>10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20</v>
      </c>
      <c r="K420" s="81" t="str">
        <f t="shared" si="14"/>
        <v/>
      </c>
      <c r="L420" s="147">
        <v>12</v>
      </c>
      <c r="M420" s="147">
        <v>8</v>
      </c>
    </row>
    <row r="421" spans="1:22" s="83" customFormat="1" ht="34.5" customHeight="1">
      <c r="A421" s="251" t="s">
        <v>794</v>
      </c>
      <c r="B421" s="119"/>
      <c r="C421" s="366"/>
      <c r="D421" s="366"/>
      <c r="E421" s="317" t="s">
        <v>247</v>
      </c>
      <c r="F421" s="318"/>
      <c r="G421" s="318"/>
      <c r="H421" s="319"/>
      <c r="I421" s="358"/>
      <c r="J421" s="140">
        <f t="shared" si="13"/>
        <v>41</v>
      </c>
      <c r="K421" s="81" t="str">
        <f t="shared" si="14"/>
        <v/>
      </c>
      <c r="L421" s="147">
        <v>25</v>
      </c>
      <c r="M421" s="147">
        <v>16</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1049</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1390</v>
      </c>
      <c r="K430" s="193" t="str">
        <f>IF(OR(COUNTIF(L430:M430,"未確認")&gt;0,COUNTIF(L430:M430,"~*")&gt;0),"※","")</f>
        <v/>
      </c>
      <c r="L430" s="147">
        <v>732</v>
      </c>
      <c r="M430" s="147">
        <v>658</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1390</v>
      </c>
      <c r="K433" s="193" t="str">
        <f>IF(OR(COUNTIF(L433:M433,"未確認")&gt;0,COUNTIF(L433:M433,"~*")&gt;0),"※","")</f>
        <v/>
      </c>
      <c r="L433" s="147">
        <v>732</v>
      </c>
      <c r="M433" s="147">
        <v>658</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1049</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1049</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30</v>
      </c>
      <c r="K468" s="201" t="str">
        <f t="shared" ref="K468:K475" si="16">IF(OR(COUNTIF(L468:M468,"未確認")&gt;0,COUNTIF(L468:M468,"*")&gt;0),"※","")</f>
        <v>※</v>
      </c>
      <c r="L468" s="117">
        <v>30</v>
      </c>
      <c r="M468" s="117" t="s">
        <v>541</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v>
      </c>
      <c r="K470" s="201" t="str">
        <f t="shared" si="16"/>
        <v>※</v>
      </c>
      <c r="L470" s="117" t="s">
        <v>541</v>
      </c>
      <c r="M470" s="117" t="s">
        <v>541</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27</v>
      </c>
      <c r="K471" s="201" t="str">
        <f t="shared" si="16"/>
        <v>※</v>
      </c>
      <c r="L471" s="117">
        <v>27</v>
      </c>
      <c r="M471" s="117" t="s">
        <v>541</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24</v>
      </c>
      <c r="K481" s="201" t="str">
        <f t="shared" si="18"/>
        <v>※</v>
      </c>
      <c r="L481" s="117">
        <v>24</v>
      </c>
      <c r="M481" s="117" t="s">
        <v>541</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19</v>
      </c>
      <c r="K484" s="201" t="str">
        <f t="shared" si="18"/>
        <v>※</v>
      </c>
      <c r="L484" s="117">
        <v>19</v>
      </c>
      <c r="M484" s="117" t="s">
        <v>541</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v>
      </c>
      <c r="K489" s="201" t="str">
        <f t="shared" si="18"/>
        <v>※</v>
      </c>
      <c r="L489" s="117" t="s">
        <v>541</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1047</v>
      </c>
      <c r="M503" s="70" t="s">
        <v>1049</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1047</v>
      </c>
      <c r="M515" s="70" t="s">
        <v>1049</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t="str">
        <f>IF(SUM(L517:M517)=0,IF(COUNTIF(L517:M517,"未確認")&gt;0,"未確認",IF(COUNTIF(L517:M517,"~*")&gt;0,"*",SUM(L517:M517))),SUM(L517:M517))</f>
        <v>*</v>
      </c>
      <c r="K517" s="201" t="str">
        <f>IF(OR(COUNTIF(L517:M517,"未確認")&gt;0,COUNTIF(L517:M517,"*")&gt;0),"※","")</f>
        <v>※</v>
      </c>
      <c r="L517" s="117" t="s">
        <v>541</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1047</v>
      </c>
      <c r="M521" s="70" t="s">
        <v>1049</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1047</v>
      </c>
      <c r="M526" s="70" t="s">
        <v>1049</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1047</v>
      </c>
      <c r="M531" s="70" t="s">
        <v>1049</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t="str">
        <f t="shared" si="22"/>
        <v>*</v>
      </c>
      <c r="K535" s="201" t="str">
        <f t="shared" si="23"/>
        <v>※</v>
      </c>
      <c r="L535" s="117" t="s">
        <v>541</v>
      </c>
      <c r="M535" s="117" t="s">
        <v>541</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1049</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1045</v>
      </c>
      <c r="M558" s="211" t="s">
        <v>1045</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55.3</v>
      </c>
      <c r="M560" s="211">
        <v>55.7</v>
      </c>
    </row>
    <row r="561" spans="1:13" s="91" customFormat="1" ht="34.5" customHeight="1">
      <c r="A561" s="251" t="s">
        <v>871</v>
      </c>
      <c r="B561" s="119"/>
      <c r="C561" s="209"/>
      <c r="D561" s="328" t="s">
        <v>377</v>
      </c>
      <c r="E561" s="339"/>
      <c r="F561" s="339"/>
      <c r="G561" s="339"/>
      <c r="H561" s="329"/>
      <c r="I561" s="340"/>
      <c r="J561" s="207"/>
      <c r="K561" s="210"/>
      <c r="L561" s="211">
        <v>28.9</v>
      </c>
      <c r="M561" s="211">
        <v>26.7</v>
      </c>
    </row>
    <row r="562" spans="1:13" s="91" customFormat="1" ht="34.5" customHeight="1">
      <c r="A562" s="251" t="s">
        <v>872</v>
      </c>
      <c r="B562" s="119"/>
      <c r="C562" s="209"/>
      <c r="D562" s="328" t="s">
        <v>992</v>
      </c>
      <c r="E562" s="339"/>
      <c r="F562" s="339"/>
      <c r="G562" s="339"/>
      <c r="H562" s="329"/>
      <c r="I562" s="340"/>
      <c r="J562" s="207"/>
      <c r="K562" s="210"/>
      <c r="L562" s="211">
        <v>24.5</v>
      </c>
      <c r="M562" s="211">
        <v>20.2</v>
      </c>
    </row>
    <row r="563" spans="1:13" s="91" customFormat="1" ht="34.5" customHeight="1">
      <c r="A563" s="251" t="s">
        <v>873</v>
      </c>
      <c r="B563" s="119"/>
      <c r="C563" s="209"/>
      <c r="D563" s="328" t="s">
        <v>379</v>
      </c>
      <c r="E563" s="339"/>
      <c r="F563" s="339"/>
      <c r="G563" s="339"/>
      <c r="H563" s="329"/>
      <c r="I563" s="340"/>
      <c r="J563" s="207"/>
      <c r="K563" s="210"/>
      <c r="L563" s="211">
        <v>18.7</v>
      </c>
      <c r="M563" s="211">
        <v>11.2</v>
      </c>
    </row>
    <row r="564" spans="1:13" s="91" customFormat="1" ht="34.5" customHeight="1">
      <c r="A564" s="251" t="s">
        <v>874</v>
      </c>
      <c r="B564" s="119"/>
      <c r="C564" s="209"/>
      <c r="D564" s="328" t="s">
        <v>380</v>
      </c>
      <c r="E564" s="339"/>
      <c r="F564" s="339"/>
      <c r="G564" s="339"/>
      <c r="H564" s="329"/>
      <c r="I564" s="340"/>
      <c r="J564" s="207"/>
      <c r="K564" s="210"/>
      <c r="L564" s="211">
        <v>7.8</v>
      </c>
      <c r="M564" s="211">
        <v>6.2</v>
      </c>
    </row>
    <row r="565" spans="1:13" s="91" customFormat="1" ht="34.5" customHeight="1">
      <c r="A565" s="251" t="s">
        <v>875</v>
      </c>
      <c r="B565" s="119"/>
      <c r="C565" s="280"/>
      <c r="D565" s="328" t="s">
        <v>869</v>
      </c>
      <c r="E565" s="339"/>
      <c r="F565" s="339"/>
      <c r="G565" s="339"/>
      <c r="H565" s="329"/>
      <c r="I565" s="340"/>
      <c r="J565" s="207"/>
      <c r="K565" s="210"/>
      <c r="L565" s="211">
        <v>28.39</v>
      </c>
      <c r="M565" s="211">
        <v>23.5</v>
      </c>
    </row>
    <row r="566" spans="1:13" s="91" customFormat="1" ht="34.5" customHeight="1">
      <c r="A566" s="251" t="s">
        <v>876</v>
      </c>
      <c r="B566" s="119"/>
      <c r="C566" s="285"/>
      <c r="D566" s="328" t="s">
        <v>993</v>
      </c>
      <c r="E566" s="339"/>
      <c r="F566" s="339"/>
      <c r="G566" s="339"/>
      <c r="H566" s="329"/>
      <c r="I566" s="340"/>
      <c r="J566" s="213"/>
      <c r="K566" s="214"/>
      <c r="L566" s="211">
        <v>38.6</v>
      </c>
      <c r="M566" s="211">
        <v>36.5</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v>0</v>
      </c>
      <c r="M576" s="211">
        <v>0</v>
      </c>
    </row>
    <row r="577" spans="1:22" s="91" customFormat="1" ht="34.5" customHeight="1">
      <c r="A577" s="251" t="s">
        <v>885</v>
      </c>
      <c r="B577" s="119"/>
      <c r="C577" s="209"/>
      <c r="D577" s="328" t="s">
        <v>377</v>
      </c>
      <c r="E577" s="339"/>
      <c r="F577" s="339"/>
      <c r="G577" s="339"/>
      <c r="H577" s="329"/>
      <c r="I577" s="340"/>
      <c r="J577" s="207"/>
      <c r="K577" s="210"/>
      <c r="L577" s="211">
        <v>0</v>
      </c>
      <c r="M577" s="211">
        <v>0</v>
      </c>
    </row>
    <row r="578" spans="1:22" s="91" customFormat="1" ht="34.5" customHeight="1">
      <c r="A578" s="251" t="s">
        <v>886</v>
      </c>
      <c r="B578" s="119"/>
      <c r="C578" s="209"/>
      <c r="D578" s="328" t="s">
        <v>992</v>
      </c>
      <c r="E578" s="339"/>
      <c r="F578" s="339"/>
      <c r="G578" s="339"/>
      <c r="H578" s="329"/>
      <c r="I578" s="340"/>
      <c r="J578" s="207"/>
      <c r="K578" s="210"/>
      <c r="L578" s="211">
        <v>0</v>
      </c>
      <c r="M578" s="211">
        <v>0</v>
      </c>
    </row>
    <row r="579" spans="1:22" s="91" customFormat="1" ht="34.5" customHeight="1">
      <c r="A579" s="251" t="s">
        <v>887</v>
      </c>
      <c r="B579" s="119"/>
      <c r="C579" s="209"/>
      <c r="D579" s="328" t="s">
        <v>379</v>
      </c>
      <c r="E579" s="339"/>
      <c r="F579" s="339"/>
      <c r="G579" s="339"/>
      <c r="H579" s="329"/>
      <c r="I579" s="340"/>
      <c r="J579" s="207"/>
      <c r="K579" s="210"/>
      <c r="L579" s="211">
        <v>0</v>
      </c>
      <c r="M579" s="211">
        <v>0</v>
      </c>
    </row>
    <row r="580" spans="1:22" s="91" customFormat="1" ht="34.5" customHeight="1">
      <c r="A580" s="251" t="s">
        <v>888</v>
      </c>
      <c r="B580" s="119"/>
      <c r="C580" s="209"/>
      <c r="D580" s="328" t="s">
        <v>380</v>
      </c>
      <c r="E580" s="339"/>
      <c r="F580" s="339"/>
      <c r="G580" s="339"/>
      <c r="H580" s="329"/>
      <c r="I580" s="340"/>
      <c r="J580" s="207"/>
      <c r="K580" s="210"/>
      <c r="L580" s="211">
        <v>0</v>
      </c>
      <c r="M580" s="211">
        <v>0</v>
      </c>
    </row>
    <row r="581" spans="1:22" s="91" customFormat="1" ht="34.5" customHeight="1">
      <c r="A581" s="251" t="s">
        <v>889</v>
      </c>
      <c r="B581" s="119"/>
      <c r="C581" s="209"/>
      <c r="D581" s="328" t="s">
        <v>869</v>
      </c>
      <c r="E581" s="339"/>
      <c r="F581" s="339"/>
      <c r="G581" s="339"/>
      <c r="H581" s="329"/>
      <c r="I581" s="340"/>
      <c r="J581" s="207"/>
      <c r="K581" s="210"/>
      <c r="L581" s="211">
        <v>0</v>
      </c>
      <c r="M581" s="211">
        <v>0</v>
      </c>
    </row>
    <row r="582" spans="1:22" s="91" customFormat="1" ht="34.5" customHeight="1">
      <c r="A582" s="251" t="s">
        <v>890</v>
      </c>
      <c r="B582" s="119"/>
      <c r="C582" s="212"/>
      <c r="D582" s="328" t="s">
        <v>993</v>
      </c>
      <c r="E582" s="339"/>
      <c r="F582" s="339"/>
      <c r="G582" s="339"/>
      <c r="H582" s="329"/>
      <c r="I582" s="341"/>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1049</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16</v>
      </c>
      <c r="K591" s="201" t="str">
        <f>IF(OR(COUNTIF(L591:M591,"未確認")&gt;0,COUNTIF(L591:M591,"*")&gt;0),"※","")</f>
        <v>※</v>
      </c>
      <c r="L591" s="117">
        <v>16</v>
      </c>
      <c r="M591" s="117" t="s">
        <v>541</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108</v>
      </c>
      <c r="K593" s="201" t="str">
        <f>IF(OR(COUNTIF(L593:M593,"未確認")&gt;0,COUNTIF(L593:M593,"*")&gt;0),"※","")</f>
        <v/>
      </c>
      <c r="L593" s="117">
        <v>64</v>
      </c>
      <c r="M593" s="117">
        <v>44</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664</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163</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1019</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336</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1276</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541</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1049</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34</v>
      </c>
      <c r="K613" s="201" t="str">
        <f t="shared" ref="K613:K623" si="29">IF(OR(COUNTIF(L613:M613,"未確認")&gt;0,COUNTIF(L613:M613,"*")&gt;0),"※","")</f>
        <v/>
      </c>
      <c r="L613" s="117">
        <v>19</v>
      </c>
      <c r="M613" s="117">
        <v>15</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t="s">
        <v>541</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t="s">
        <v>541</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1049</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17" t="s">
        <v>434</v>
      </c>
      <c r="D632" s="318"/>
      <c r="E632" s="318"/>
      <c r="F632" s="318"/>
      <c r="G632" s="318"/>
      <c r="H632" s="319"/>
      <c r="I632" s="122" t="s">
        <v>435</v>
      </c>
      <c r="J632" s="116">
        <f t="shared" si="30"/>
        <v>104</v>
      </c>
      <c r="K632" s="201" t="str">
        <f t="shared" si="31"/>
        <v/>
      </c>
      <c r="L632" s="117">
        <v>52</v>
      </c>
      <c r="M632" s="117">
        <v>52</v>
      </c>
    </row>
    <row r="633" spans="1:22" s="118" customFormat="1" ht="56">
      <c r="A633" s="252" t="s">
        <v>919</v>
      </c>
      <c r="B633" s="119"/>
      <c r="C633" s="317" t="s">
        <v>436</v>
      </c>
      <c r="D633" s="318"/>
      <c r="E633" s="318"/>
      <c r="F633" s="318"/>
      <c r="G633" s="318"/>
      <c r="H633" s="319"/>
      <c r="I633" s="122" t="s">
        <v>437</v>
      </c>
      <c r="J633" s="116">
        <f t="shared" si="30"/>
        <v>43</v>
      </c>
      <c r="K633" s="201" t="str">
        <f t="shared" si="31"/>
        <v/>
      </c>
      <c r="L633" s="117">
        <v>27</v>
      </c>
      <c r="M633" s="117">
        <v>16</v>
      </c>
    </row>
    <row r="634" spans="1:22" s="118" customFormat="1" ht="56.15" customHeight="1">
      <c r="A634" s="252" t="s">
        <v>920</v>
      </c>
      <c r="B634" s="119"/>
      <c r="C634" s="314" t="s">
        <v>1026</v>
      </c>
      <c r="D634" s="315"/>
      <c r="E634" s="315"/>
      <c r="F634" s="315"/>
      <c r="G634" s="315"/>
      <c r="H634" s="316"/>
      <c r="I634" s="122" t="s">
        <v>439</v>
      </c>
      <c r="J634" s="116">
        <f t="shared" si="30"/>
        <v>15</v>
      </c>
      <c r="K634" s="201" t="str">
        <f t="shared" si="31"/>
        <v/>
      </c>
      <c r="L634" s="117">
        <v>15</v>
      </c>
      <c r="M634" s="117">
        <v>0</v>
      </c>
    </row>
    <row r="635" spans="1:22" s="118" customFormat="1" ht="84" customHeight="1">
      <c r="A635" s="252" t="s">
        <v>921</v>
      </c>
      <c r="B635" s="119"/>
      <c r="C635" s="317" t="s">
        <v>440</v>
      </c>
      <c r="D635" s="318"/>
      <c r="E635" s="318"/>
      <c r="F635" s="318"/>
      <c r="G635" s="318"/>
      <c r="H635" s="319"/>
      <c r="I635" s="122" t="s">
        <v>441</v>
      </c>
      <c r="J635" s="116">
        <f t="shared" si="30"/>
        <v>29</v>
      </c>
      <c r="K635" s="201" t="str">
        <f t="shared" si="31"/>
        <v/>
      </c>
      <c r="L635" s="117">
        <v>16</v>
      </c>
      <c r="M635" s="117">
        <v>13</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t="s">
        <v>541</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1049</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120</v>
      </c>
      <c r="K646" s="201" t="str">
        <f t="shared" ref="K646:K660" si="33">IF(OR(COUNTIF(L646:M646,"未確認")&gt;0,COUNTIF(L646:M646,"*")&gt;0),"※","")</f>
        <v/>
      </c>
      <c r="L646" s="117">
        <v>64</v>
      </c>
      <c r="M646" s="117">
        <v>56</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114</v>
      </c>
      <c r="K648" s="201" t="str">
        <f t="shared" si="33"/>
        <v/>
      </c>
      <c r="L648" s="117">
        <v>60</v>
      </c>
      <c r="M648" s="117">
        <v>54</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v>0</v>
      </c>
      <c r="M649" s="117" t="s">
        <v>541</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111</v>
      </c>
      <c r="K655" s="201" t="str">
        <f t="shared" si="33"/>
        <v/>
      </c>
      <c r="L655" s="117">
        <v>62</v>
      </c>
      <c r="M655" s="117">
        <v>49</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1049</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1049</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1049</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1049</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77D7099-C256-4604-BB7E-1B31BFC0592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2019-11-15T09:52:38Z</dcterms:modified>
</cp:coreProperties>
</file>