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Ⅰ編\"/>
    </mc:Choice>
  </mc:AlternateContent>
  <bookViews>
    <workbookView xWindow="-15" yWindow="15" windowWidth="7650" windowHeight="8955"/>
  </bookViews>
  <sheets>
    <sheet name="1-3" sheetId="1" r:id="rId1"/>
    <sheet name="03hyo" sheetId="3" r:id="rId2"/>
  </sheets>
  <definedNames>
    <definedName name="IDX" localSheetId="1">'03hyo'!$A$1</definedName>
    <definedName name="IDX" localSheetId="0">'1-3'!$AI$10</definedName>
    <definedName name="_xlnm.Print_Area" localSheetId="0">'1-3'!$A$1:$AS$79</definedName>
    <definedName name="_xlnm.Print_Titles" localSheetId="0">'1-3'!$1:$9</definedName>
  </definedNames>
  <calcPr calcId="152511"/>
</workbook>
</file>

<file path=xl/calcChain.xml><?xml version="1.0" encoding="utf-8"?>
<calcChain xmlns="http://schemas.openxmlformats.org/spreadsheetml/2006/main">
  <c r="AW72" i="3" l="1"/>
  <c r="AW68" i="3"/>
  <c r="AW63" i="3"/>
  <c r="AW57" i="3"/>
  <c r="AW52" i="3"/>
  <c r="AW45" i="3"/>
  <c r="AW36" i="3"/>
  <c r="AW31" i="3"/>
  <c r="AW27" i="3"/>
  <c r="AW22" i="3"/>
  <c r="AW16" i="3"/>
  <c r="AU36" i="3"/>
  <c r="AU31" i="3"/>
  <c r="AU27" i="3"/>
  <c r="AU22" i="3"/>
  <c r="AU16" i="3"/>
  <c r="AV31" i="3"/>
  <c r="AV27" i="3"/>
  <c r="AV16" i="3"/>
  <c r="AV72" i="3"/>
  <c r="AT72" i="3"/>
  <c r="AV68" i="3"/>
  <c r="AT68" i="3"/>
  <c r="AV63" i="3"/>
  <c r="AT63" i="3"/>
  <c r="AV57" i="3"/>
  <c r="AT57" i="3"/>
  <c r="AV52" i="3"/>
  <c r="AT52" i="3"/>
  <c r="AV45" i="3"/>
  <c r="AT45" i="3"/>
  <c r="AV36" i="3"/>
  <c r="AT36" i="3"/>
  <c r="AT31" i="3"/>
  <c r="AT27" i="3"/>
  <c r="AT22" i="3"/>
  <c r="AT16" i="3"/>
  <c r="AR72" i="3"/>
  <c r="AR68" i="3"/>
  <c r="AR63" i="3"/>
  <c r="AR57" i="3"/>
  <c r="AR52" i="3"/>
  <c r="AR45" i="3"/>
  <c r="AR36" i="3"/>
  <c r="AR31" i="3"/>
  <c r="AR27" i="3"/>
  <c r="AR22" i="3"/>
  <c r="AR8" i="3"/>
  <c r="AR16" i="3"/>
  <c r="AK72" i="3"/>
  <c r="AK68" i="3"/>
  <c r="AK63" i="3"/>
  <c r="AK57" i="3"/>
  <c r="AK52" i="3"/>
  <c r="AK45" i="3"/>
  <c r="AK36" i="3"/>
  <c r="AK31" i="3"/>
  <c r="AK27" i="3"/>
  <c r="AK16" i="3"/>
  <c r="AJ72" i="3"/>
  <c r="AJ68" i="3"/>
  <c r="AJ63" i="3"/>
  <c r="AJ57" i="3"/>
  <c r="AJ52" i="3"/>
  <c r="AJ45" i="3"/>
  <c r="AJ36" i="3"/>
  <c r="AJ31" i="3"/>
  <c r="AJ27" i="3"/>
  <c r="AJ22" i="3"/>
  <c r="AJ16" i="3"/>
  <c r="AH72" i="3"/>
  <c r="AH68" i="3"/>
  <c r="AH63" i="3"/>
  <c r="AH57" i="3"/>
  <c r="AH52" i="3"/>
  <c r="AH45" i="3"/>
  <c r="AH36" i="3"/>
  <c r="AH31" i="3"/>
  <c r="AH27" i="3"/>
  <c r="AH22" i="3"/>
  <c r="AH16" i="3"/>
  <c r="AF72" i="3"/>
  <c r="AF68" i="3"/>
  <c r="AF63" i="3"/>
  <c r="AF57" i="3"/>
  <c r="AF52" i="3"/>
  <c r="AF45" i="3"/>
  <c r="AF36" i="3"/>
  <c r="AF31" i="3"/>
  <c r="AF27" i="3"/>
  <c r="AF22" i="3"/>
  <c r="AF8" i="3"/>
  <c r="AF16" i="3"/>
  <c r="AI36" i="3"/>
  <c r="AG36" i="3"/>
  <c r="AG76" i="3"/>
  <c r="AE76" i="3"/>
  <c r="AI72" i="3"/>
  <c r="AG72" i="3"/>
  <c r="AE72" i="3"/>
  <c r="AI68" i="3"/>
  <c r="AG68" i="3"/>
  <c r="AE68" i="3"/>
  <c r="AI63" i="3"/>
  <c r="AG63" i="3"/>
  <c r="AE63" i="3"/>
  <c r="AI57" i="3"/>
  <c r="AG57" i="3"/>
  <c r="AE57" i="3"/>
  <c r="AG52" i="3"/>
  <c r="AI52" i="3"/>
  <c r="AE52" i="3"/>
  <c r="AI45" i="3"/>
  <c r="AG45" i="3"/>
  <c r="AE45" i="3"/>
  <c r="AE36" i="3"/>
  <c r="AI31" i="3"/>
  <c r="AG31" i="3"/>
  <c r="AE31" i="3"/>
  <c r="AI27" i="3"/>
  <c r="AG27" i="3"/>
  <c r="AE27" i="3"/>
  <c r="AI22" i="3"/>
  <c r="AG22" i="3"/>
  <c r="AE22" i="3"/>
  <c r="AG16" i="3"/>
  <c r="AI16" i="3"/>
  <c r="AE16" i="3"/>
  <c r="AC72" i="3"/>
  <c r="AC68" i="3"/>
  <c r="AC63" i="3"/>
  <c r="AC57" i="3"/>
  <c r="AC58" i="3"/>
  <c r="AC52" i="3"/>
  <c r="AC45" i="3"/>
  <c r="AC36" i="3"/>
  <c r="AC31" i="3"/>
  <c r="AC27" i="3"/>
  <c r="AC22" i="3"/>
  <c r="AC16" i="3"/>
  <c r="X72" i="3"/>
  <c r="X68" i="3"/>
  <c r="X63" i="3"/>
  <c r="X57" i="3"/>
  <c r="X52" i="3"/>
  <c r="X45" i="3"/>
  <c r="X36" i="3"/>
  <c r="X31" i="3"/>
  <c r="X27" i="3"/>
  <c r="X22" i="3"/>
  <c r="X8" i="3"/>
  <c r="X16" i="3"/>
  <c r="S16" i="3"/>
  <c r="V16" i="3"/>
  <c r="W16" i="3"/>
  <c r="U16" i="3"/>
  <c r="S72" i="3"/>
  <c r="S68" i="3"/>
  <c r="S63" i="3"/>
  <c r="S57" i="3"/>
  <c r="S52" i="3"/>
  <c r="S45" i="3"/>
  <c r="S36" i="3"/>
  <c r="S31" i="3"/>
  <c r="S27" i="3"/>
  <c r="Q57" i="3"/>
  <c r="R57" i="3"/>
  <c r="P57" i="3"/>
  <c r="R72" i="3"/>
  <c r="Q72" i="3"/>
  <c r="P72" i="3"/>
  <c r="Q68" i="3"/>
  <c r="R68" i="3"/>
  <c r="P68" i="3"/>
  <c r="Q63" i="3"/>
  <c r="R63" i="3"/>
  <c r="P63" i="3"/>
  <c r="R52" i="3"/>
  <c r="Q52" i="3"/>
  <c r="P52" i="3"/>
  <c r="Q45" i="3"/>
  <c r="R45" i="3"/>
  <c r="P45" i="3"/>
  <c r="Q36" i="3"/>
  <c r="R36" i="3"/>
  <c r="P36" i="3"/>
  <c r="Q31" i="3"/>
  <c r="R31" i="3"/>
  <c r="P31" i="3"/>
  <c r="Q27" i="3"/>
  <c r="R27" i="3"/>
  <c r="P27" i="3"/>
  <c r="Q22" i="3"/>
  <c r="R22" i="3"/>
  <c r="P22" i="3"/>
  <c r="Q16" i="3"/>
  <c r="R16" i="3"/>
  <c r="P16" i="3"/>
  <c r="N68" i="3"/>
  <c r="N57" i="3"/>
  <c r="N45" i="3"/>
  <c r="K72" i="3"/>
  <c r="N72" i="3" s="1"/>
  <c r="K22" i="3"/>
  <c r="N22" i="3" s="1"/>
  <c r="M16" i="3"/>
  <c r="L16" i="3"/>
  <c r="K16" i="3"/>
  <c r="N16" i="3" s="1"/>
  <c r="K8" i="3"/>
  <c r="N8" i="3" s="1"/>
  <c r="M72" i="3"/>
  <c r="M68" i="3"/>
  <c r="M63" i="3"/>
  <c r="M57" i="3"/>
  <c r="M52" i="3"/>
  <c r="M45" i="3"/>
  <c r="M36" i="3"/>
  <c r="M31" i="3"/>
  <c r="M27" i="3"/>
  <c r="M22" i="3"/>
  <c r="M8" i="3"/>
  <c r="L8" i="3"/>
  <c r="L72" i="3"/>
  <c r="L68" i="3"/>
  <c r="K68" i="3"/>
  <c r="L63" i="3"/>
  <c r="K63" i="3"/>
  <c r="N63" i="3" s="1"/>
  <c r="L57" i="3"/>
  <c r="K57" i="3"/>
  <c r="L52" i="3"/>
  <c r="K52" i="3"/>
  <c r="N52" i="3" s="1"/>
  <c r="L45" i="3"/>
  <c r="K45" i="3"/>
  <c r="L36" i="3"/>
  <c r="K36" i="3"/>
  <c r="N36" i="3" s="1"/>
  <c r="L31" i="3"/>
  <c r="K31" i="3"/>
  <c r="L27" i="3"/>
  <c r="K27" i="3"/>
  <c r="N27" i="3" s="1"/>
  <c r="L22" i="3"/>
  <c r="I22" i="3"/>
  <c r="H6" i="3"/>
  <c r="H68" i="3"/>
  <c r="H57" i="3"/>
  <c r="H45" i="3"/>
  <c r="H22" i="3"/>
  <c r="H8" i="3"/>
  <c r="G16" i="3"/>
  <c r="G31" i="3"/>
  <c r="F31" i="3"/>
  <c r="I31" i="3" s="1"/>
  <c r="G36" i="3"/>
  <c r="I36" i="3" s="1"/>
  <c r="G45" i="3"/>
  <c r="G52" i="3"/>
  <c r="I52" i="3" s="1"/>
  <c r="G57" i="3"/>
  <c r="G63" i="3"/>
  <c r="I63" i="3" s="1"/>
  <c r="G68" i="3"/>
  <c r="G72" i="3"/>
  <c r="I72" i="3" s="1"/>
  <c r="G77" i="3"/>
  <c r="E8" i="3"/>
  <c r="E72" i="3"/>
  <c r="H72" i="3" s="1"/>
  <c r="F72" i="3"/>
  <c r="C72" i="3"/>
  <c r="E68" i="3"/>
  <c r="F68" i="3"/>
  <c r="I68" i="3" s="1"/>
  <c r="C68" i="3"/>
  <c r="E63" i="3"/>
  <c r="H63" i="3" s="1"/>
  <c r="F63" i="3"/>
  <c r="C63" i="3"/>
  <c r="E57" i="3"/>
  <c r="F57" i="3"/>
  <c r="I57" i="3" s="1"/>
  <c r="C57" i="3"/>
  <c r="E52" i="3"/>
  <c r="H52" i="3" s="1"/>
  <c r="F52" i="3"/>
  <c r="C52" i="3"/>
  <c r="E45" i="3"/>
  <c r="F45" i="3"/>
  <c r="I45" i="3" s="1"/>
  <c r="C45" i="3"/>
  <c r="E36" i="3"/>
  <c r="H36" i="3" s="1"/>
  <c r="F36" i="3"/>
  <c r="C36" i="3"/>
  <c r="E31" i="3"/>
  <c r="C31" i="3"/>
  <c r="N31" i="3" s="1"/>
  <c r="E27" i="3"/>
  <c r="H27" i="3" s="1"/>
  <c r="F27" i="3"/>
  <c r="I27" i="3" s="1"/>
  <c r="G27" i="3"/>
  <c r="C27" i="3"/>
  <c r="E16" i="3"/>
  <c r="H16" i="3" s="1"/>
  <c r="F16" i="3"/>
  <c r="I16" i="3" s="1"/>
  <c r="C16" i="3"/>
  <c r="E77" i="3" l="1"/>
  <c r="H31" i="3"/>
  <c r="K77" i="3"/>
  <c r="F77" i="3"/>
  <c r="AS3" i="1" l="1"/>
</calcChain>
</file>

<file path=xl/sharedStrings.xml><?xml version="1.0" encoding="utf-8"?>
<sst xmlns="http://schemas.openxmlformats.org/spreadsheetml/2006/main" count="294" uniqueCount="139">
  <si>
    <t>出　　　　　　　　　生</t>
  </si>
  <si>
    <t>死　　　　　　　　亡</t>
  </si>
  <si>
    <t>自　　　　然　　　　増</t>
  </si>
  <si>
    <t>乳　　児　　死　　亡</t>
  </si>
  <si>
    <t>新　生　児　死　亡</t>
  </si>
  <si>
    <t>死　　　　　　　　　　　　　　　　　　　　　　　　　　産</t>
    <phoneticPr fontId="5"/>
  </si>
  <si>
    <t>周　産　期　死　亡</t>
  </si>
  <si>
    <t>婚　　姻</t>
  </si>
  <si>
    <t>離　　婚</t>
  </si>
  <si>
    <t>保　健　所</t>
  </si>
  <si>
    <t>日 本 人　　　　人　　口</t>
    <rPh sb="9" eb="13">
      <t>ジンコウ</t>
    </rPh>
    <phoneticPr fontId="5"/>
  </si>
  <si>
    <t>総　　数</t>
  </si>
  <si>
    <t>自　　然</t>
  </si>
  <si>
    <t>人　　　　　　　工</t>
  </si>
  <si>
    <t>出生の</t>
  </si>
  <si>
    <t>市　町　村</t>
  </si>
  <si>
    <t>総　数</t>
  </si>
  <si>
    <t>男</t>
  </si>
  <si>
    <t>女</t>
  </si>
  <si>
    <t>率</t>
  </si>
  <si>
    <t>性　比</t>
  </si>
  <si>
    <t>（人口千対）</t>
  </si>
  <si>
    <t>（女100対）</t>
  </si>
  <si>
    <t>（出生千対）</t>
  </si>
  <si>
    <t>（出産千対）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</si>
  <si>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</si>
  <si>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</si>
  <si>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</si>
  <si>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</si>
  <si>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</si>
  <si>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</si>
  <si>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</si>
  <si>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</si>
  <si>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</si>
  <si>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</si>
  <si>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</si>
  <si>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</si>
  <si>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</si>
  <si>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</si>
  <si>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</si>
  <si>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</si>
  <si>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</si>
  <si>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</si>
  <si>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</si>
  <si>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</si>
  <si>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</si>
  <si>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</si>
  <si>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</si>
  <si>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</si>
  <si>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</si>
  <si>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</si>
  <si>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</si>
  <si>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</si>
  <si>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第３表　人口動態総覧，市町村別</t>
    <rPh sb="14" eb="15">
      <t>ベツ</t>
    </rPh>
    <phoneticPr fontId="4"/>
  </si>
  <si>
    <t>法による
人　　 工</t>
    <rPh sb="5" eb="6">
      <t>ジンコウ</t>
    </rPh>
    <rPh sb="9" eb="10">
      <t>コウ</t>
    </rPh>
    <phoneticPr fontId="5"/>
  </si>
  <si>
    <t>法によら
ない人工</t>
    <rPh sb="7" eb="9">
      <t>ジンコウ</t>
    </rPh>
    <phoneticPr fontId="5"/>
  </si>
  <si>
    <t>人　　　口</t>
    <rPh sb="0" eb="5">
      <t>ジンコウ</t>
    </rPh>
    <phoneticPr fontId="4"/>
  </si>
  <si>
    <t>潮来市</t>
    <rPh sb="0" eb="2">
      <t>イタコ</t>
    </rPh>
    <rPh sb="2" eb="3">
      <t>シ</t>
    </rPh>
    <phoneticPr fontId="4"/>
  </si>
  <si>
    <t>守谷市</t>
  </si>
  <si>
    <t>常陸大宮市</t>
    <rPh sb="2" eb="4">
      <t>オオミヤ</t>
    </rPh>
    <phoneticPr fontId="4"/>
  </si>
  <si>
    <t>早期　　　　新生児　　死亡</t>
    <rPh sb="0" eb="2">
      <t>ソウキ</t>
    </rPh>
    <rPh sb="6" eb="9">
      <t>シンセイジ</t>
    </rPh>
    <rPh sb="11" eb="13">
      <t>シボウ</t>
    </rPh>
    <phoneticPr fontId="5"/>
  </si>
  <si>
    <t>妊娠満　　　２２週以後の死産</t>
    <rPh sb="0" eb="2">
      <t>ニンシン</t>
    </rPh>
    <rPh sb="2" eb="3">
      <t>マン</t>
    </rPh>
    <rPh sb="8" eb="9">
      <t>シュウ</t>
    </rPh>
    <rPh sb="9" eb="11">
      <t>イゴ</t>
    </rPh>
    <rPh sb="12" eb="14">
      <t>シザン</t>
    </rPh>
    <phoneticPr fontId="5"/>
  </si>
  <si>
    <t>大洗町</t>
    <phoneticPr fontId="4"/>
  </si>
  <si>
    <t>城里町</t>
    <rPh sb="0" eb="1">
      <t>シロ</t>
    </rPh>
    <rPh sb="1" eb="2">
      <t>サト</t>
    </rPh>
    <rPh sb="2" eb="3">
      <t>マチ</t>
    </rPh>
    <phoneticPr fontId="4"/>
  </si>
  <si>
    <t>那珂市</t>
    <rPh sb="0" eb="2">
      <t>ナカ</t>
    </rPh>
    <rPh sb="2" eb="3">
      <t>シ</t>
    </rPh>
    <phoneticPr fontId="4"/>
  </si>
  <si>
    <t>大子町</t>
    <phoneticPr fontId="4"/>
  </si>
  <si>
    <t>行方市</t>
    <rPh sb="0" eb="2">
      <t>ユクエ</t>
    </rPh>
    <rPh sb="2" eb="3">
      <t>シ</t>
    </rPh>
    <phoneticPr fontId="4"/>
  </si>
  <si>
    <t>鉾田市</t>
    <rPh sb="0" eb="2">
      <t>ホコタ</t>
    </rPh>
    <rPh sb="2" eb="3">
      <t>シ</t>
    </rPh>
    <phoneticPr fontId="4"/>
  </si>
  <si>
    <t>神栖市</t>
    <rPh sb="0" eb="2">
      <t>カミス</t>
    </rPh>
    <rPh sb="2" eb="3">
      <t>シ</t>
    </rPh>
    <phoneticPr fontId="4"/>
  </si>
  <si>
    <t>稲敷市</t>
    <rPh sb="0" eb="2">
      <t>イナシキ</t>
    </rPh>
    <rPh sb="2" eb="3">
      <t>シ</t>
    </rPh>
    <phoneticPr fontId="4"/>
  </si>
  <si>
    <t>河内町</t>
    <phoneticPr fontId="4"/>
  </si>
  <si>
    <t>利根町</t>
    <phoneticPr fontId="4"/>
  </si>
  <si>
    <t>かすみがうら市</t>
    <rPh sb="6" eb="7">
      <t>シ</t>
    </rPh>
    <phoneticPr fontId="4"/>
  </si>
  <si>
    <t>美浦村</t>
    <rPh sb="0" eb="2">
      <t>ミホ</t>
    </rPh>
    <rPh sb="2" eb="3">
      <t>ムラ</t>
    </rPh>
    <phoneticPr fontId="4"/>
  </si>
  <si>
    <t>阿見町</t>
    <rPh sb="0" eb="2">
      <t>アミ</t>
    </rPh>
    <rPh sb="2" eb="3">
      <t>マチ</t>
    </rPh>
    <phoneticPr fontId="5"/>
  </si>
  <si>
    <t>筑西保健所</t>
    <rPh sb="0" eb="2">
      <t>チクセイ</t>
    </rPh>
    <phoneticPr fontId="4"/>
  </si>
  <si>
    <t>結城市</t>
    <phoneticPr fontId="4"/>
  </si>
  <si>
    <t>筑西市</t>
    <rPh sb="0" eb="2">
      <t>チクセイ</t>
    </rPh>
    <rPh sb="2" eb="3">
      <t>シ</t>
    </rPh>
    <phoneticPr fontId="4"/>
  </si>
  <si>
    <t>桜川市</t>
    <rPh sb="0" eb="1">
      <t>サクラ</t>
    </rPh>
    <rPh sb="1" eb="2">
      <t>カワ</t>
    </rPh>
    <rPh sb="2" eb="3">
      <t>シ</t>
    </rPh>
    <phoneticPr fontId="4"/>
  </si>
  <si>
    <t>坂東市</t>
    <rPh sb="0" eb="2">
      <t>バンドウ</t>
    </rPh>
    <rPh sb="2" eb="3">
      <t>シ</t>
    </rPh>
    <phoneticPr fontId="4"/>
  </si>
  <si>
    <t>五霞町</t>
    <phoneticPr fontId="4"/>
  </si>
  <si>
    <t>不明</t>
    <rPh sb="0" eb="2">
      <t>フメイ</t>
    </rPh>
    <phoneticPr fontId="4"/>
  </si>
  <si>
    <t>小美玉市</t>
    <rPh sb="0" eb="1">
      <t>コ</t>
    </rPh>
    <rPh sb="1" eb="2">
      <t>ミ</t>
    </rPh>
    <rPh sb="2" eb="3">
      <t>タマ</t>
    </rPh>
    <rPh sb="3" eb="4">
      <t>シ</t>
    </rPh>
    <phoneticPr fontId="4"/>
  </si>
  <si>
    <t>常総市</t>
    <rPh sb="0" eb="2">
      <t>ジョウソウ</t>
    </rPh>
    <phoneticPr fontId="4"/>
  </si>
  <si>
    <t>つくばみらい市</t>
    <rPh sb="6" eb="7">
      <t>シ</t>
    </rPh>
    <phoneticPr fontId="4"/>
  </si>
  <si>
    <t>常陸大宮保健所</t>
    <rPh sb="0" eb="2">
      <t>ヒタチ</t>
    </rPh>
    <phoneticPr fontId="4"/>
  </si>
  <si>
    <t>常総保健所</t>
    <rPh sb="0" eb="2">
      <t>ジョウソウ</t>
    </rPh>
    <phoneticPr fontId="4"/>
  </si>
  <si>
    <t>境町</t>
    <rPh sb="0" eb="2">
      <t>サカイマチ</t>
    </rPh>
    <phoneticPr fontId="4"/>
  </si>
  <si>
    <t>境町</t>
    <phoneticPr fontId="4"/>
  </si>
  <si>
    <t>龍ケ崎市</t>
  </si>
  <si>
    <t>大洗町</t>
  </si>
  <si>
    <t>河内町</t>
  </si>
  <si>
    <t>利根町</t>
  </si>
  <si>
    <t>結城市</t>
  </si>
  <si>
    <t>五霞町</t>
  </si>
  <si>
    <t>境町</t>
  </si>
  <si>
    <t>小美玉市</t>
  </si>
  <si>
    <t>城里町</t>
  </si>
  <si>
    <t>行方市</t>
  </si>
  <si>
    <t>鉾田市</t>
  </si>
  <si>
    <t>潮来市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</si>
  <si>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</si>
  <si>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</si>
  <si>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</si>
  <si>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</si>
  <si>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</si>
  <si>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</si>
  <si>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</si>
  <si>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</si>
  <si>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つくばみらい市</t>
  </si>
  <si>
    <t>(H30.10.1現在)</t>
    <rPh sb="9" eb="11">
      <t>ゲンザイ</t>
    </rPh>
    <phoneticPr fontId="4"/>
  </si>
  <si>
    <t>（総覧）</t>
  </si>
  <si>
    <t>　第３表　人口動態総覧，市町村別</t>
  </si>
  <si>
    <t>日本人人口</t>
  </si>
  <si>
    <t>率(千対)</t>
  </si>
  <si>
    <t>出生性比(女百対)</t>
  </si>
  <si>
    <t>率千対</t>
  </si>
  <si>
    <t>率（出生千対）</t>
  </si>
  <si>
    <t>率(出産千対)</t>
  </si>
  <si>
    <t>自然</t>
  </si>
  <si>
    <t>法による人工</t>
  </si>
  <si>
    <t>法によらない人工</t>
  </si>
  <si>
    <t>不明</t>
  </si>
  <si>
    <t>後期死産</t>
  </si>
  <si>
    <t>早期新生児死亡</t>
  </si>
  <si>
    <t>率（出産千対）</t>
  </si>
  <si>
    <t>率（人口千対）</t>
  </si>
  <si>
    <t>全県</t>
  </si>
  <si>
    <t>計</t>
  </si>
  <si>
    <t>平成３０年</t>
    <phoneticPr fontId="4"/>
  </si>
  <si>
    <t>計</t>
    <rPh sb="0" eb="1">
      <t>ケイ</t>
    </rPh>
    <phoneticPr fontId="4"/>
  </si>
  <si>
    <t>常陸太田</t>
    <rPh sb="0" eb="4">
      <t>ヒタチオオタ</t>
    </rPh>
    <phoneticPr fontId="4"/>
  </si>
  <si>
    <t>常陸大宮</t>
    <rPh sb="0" eb="4">
      <t>ヒタチオオミヤ</t>
    </rPh>
    <phoneticPr fontId="4"/>
  </si>
  <si>
    <t>那珂</t>
    <rPh sb="0" eb="2">
      <t>ナカ</t>
    </rPh>
    <phoneticPr fontId="4"/>
  </si>
  <si>
    <t>大子町</t>
    <phoneticPr fontId="4"/>
  </si>
  <si>
    <t>下妻</t>
    <rPh sb="0" eb="2">
      <t>シモツマ</t>
    </rPh>
    <phoneticPr fontId="4"/>
  </si>
  <si>
    <t>常総</t>
    <rPh sb="0" eb="2">
      <t>ジョウソウ</t>
    </rPh>
    <phoneticPr fontId="4"/>
  </si>
  <si>
    <t>坂東</t>
    <rPh sb="0" eb="2">
      <t>バンドウ</t>
    </rPh>
    <phoneticPr fontId="4"/>
  </si>
  <si>
    <t>八千代町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</si>
</sst>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176" formatCode="#,##0.0;\-#,##0.0"/>
    <numFmt numFmtId="177" formatCode="0;&quot;△ &quot;0"/>
    <numFmt numFmtId="178" formatCode="0.0;&quot;△ &quot;0.0"/>
    <numFmt numFmtId="179" formatCode="_ * #,##0_ ;_ * &quot;△&quot;#,##0_ ;_ * &quot;-&quot;_ ;_ @_ "/>
    <numFmt numFmtId="180" formatCode="_ * #,##0.0_ ;_ * \-#,##0.0_ ;_ * &quot;-&quot;?_ ;_ @_ "/>
    <numFmt numFmtId="181" formatCode="#,##0.0_);[Red]\(#,##0.0\)"/>
    <numFmt numFmtId="182" formatCode="0.0_);[Red]\(0.0\)"/>
    <numFmt numFmtId="183" formatCode="_ * #,##0.00_ ;_ * &quot;△&quot;#,##0.00_ ;_ * &quot;-&quot;_ ;_ @_ "/>
    <numFmt numFmtId="184" formatCode="#,##0;&quot;△ &quot;#,##0"/>
    <numFmt numFmtId="185" formatCode="#,##0.0;&quot;△ &quot;#,##0.0"/>
    <numFmt numFmtId="186" formatCode="_ * #,##0.0_ ;_ * \-#,##0.0_ ;_ * &quot;-&quot;_ ;_ @_ "/>
    <numFmt numFmtId="187" formatCode="_ * #,##0.00_ ;_ * \-#,##0.00_ ;_ * &quot;-&quot;_ ;_ @_ "/>
    <numFmt numFmtId="188" formatCode="#,##0.0"/>
    <numFmt numFmtId="189" formatCode="0.0"/>
  </numFmts>
  <fonts count="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" fillId="0" borderId="0">
      <alignment vertical="center"/>
    </xf>
  </cellStyleXfs>
  <cellXfs count="255">
    <xf numFmtId="0" fontId="0" fillId="0" borderId="0" xfId="0"/>
    <xf numFmtId="0" fontId="3" fillId="0" borderId="0" xfId="0" applyNumberFormat="1" applyFont="1" applyAlignment="1" applyProtection="1">
      <alignment vertic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>
      <alignment vertical="center"/>
    </xf>
    <xf numFmtId="0" fontId="2" fillId="0" borderId="1" xfId="0" applyNumberFormat="1" applyFont="1" applyBorder="1" applyAlignment="1" applyProtection="1">
      <alignment vertical="center"/>
    </xf>
    <xf numFmtId="0" fontId="2" fillId="0" borderId="2" xfId="0" applyNumberFormat="1" applyFont="1" applyBorder="1" applyAlignment="1" applyProtection="1">
      <alignment vertical="center"/>
    </xf>
    <xf numFmtId="0" fontId="2" fillId="0" borderId="3" xfId="0" applyNumberFormat="1" applyFont="1" applyBorder="1" applyAlignment="1" applyProtection="1">
      <alignment vertical="center"/>
    </xf>
    <xf numFmtId="0" fontId="2" fillId="0" borderId="4" xfId="0" applyNumberFormat="1" applyFont="1" applyBorder="1" applyAlignment="1" applyProtection="1">
      <alignment vertical="center"/>
    </xf>
    <xf numFmtId="0" fontId="2" fillId="0" borderId="5" xfId="0" applyNumberFormat="1" applyFont="1" applyBorder="1" applyAlignment="1" applyProtection="1">
      <alignment vertical="center"/>
    </xf>
    <xf numFmtId="0" fontId="2" fillId="0" borderId="6" xfId="0" applyNumberFormat="1" applyFont="1" applyBorder="1" applyAlignment="1" applyProtection="1">
      <alignment vertical="center"/>
    </xf>
    <xf numFmtId="0" fontId="2" fillId="0" borderId="7" xfId="0" applyNumberFormat="1" applyFont="1" applyBorder="1" applyAlignment="1" applyProtection="1">
      <alignment horizontal="center" vertical="center"/>
    </xf>
    <xf numFmtId="0" fontId="2" fillId="0" borderId="8" xfId="0" applyNumberFormat="1" applyFont="1" applyBorder="1" applyAlignment="1" applyProtection="1">
      <alignment vertical="center"/>
    </xf>
    <xf numFmtId="0" fontId="2" fillId="0" borderId="9" xfId="0" applyNumberFormat="1" applyFont="1" applyBorder="1" applyAlignment="1" applyProtection="1">
      <alignment vertical="center"/>
    </xf>
    <xf numFmtId="0" fontId="2" fillId="0" borderId="10" xfId="0" applyNumberFormat="1" applyFont="1" applyBorder="1" applyAlignment="1" applyProtection="1">
      <alignment vertical="center"/>
    </xf>
    <xf numFmtId="37" fontId="2" fillId="0" borderId="0" xfId="0" applyNumberFormat="1" applyFont="1" applyAlignment="1" applyProtection="1">
      <alignment vertical="center"/>
    </xf>
    <xf numFmtId="37" fontId="2" fillId="0" borderId="4" xfId="0" applyNumberFormat="1" applyFont="1" applyBorder="1" applyAlignment="1" applyProtection="1">
      <alignment vertical="center"/>
    </xf>
    <xf numFmtId="176" fontId="2" fillId="0" borderId="0" xfId="0" applyNumberFormat="1" applyFont="1" applyAlignment="1" applyProtection="1">
      <alignment vertical="center"/>
    </xf>
    <xf numFmtId="177" fontId="2" fillId="0" borderId="0" xfId="0" applyNumberFormat="1" applyFont="1" applyAlignment="1" applyProtection="1">
      <alignment vertical="center"/>
    </xf>
    <xf numFmtId="178" fontId="2" fillId="0" borderId="0" xfId="0" applyNumberFormat="1" applyFont="1" applyAlignment="1" applyProtection="1">
      <alignment vertical="center"/>
    </xf>
    <xf numFmtId="0" fontId="2" fillId="0" borderId="0" xfId="0" applyFont="1" applyAlignment="1">
      <alignment vertical="center"/>
    </xf>
    <xf numFmtId="179" fontId="2" fillId="0" borderId="0" xfId="0" applyNumberFormat="1" applyFont="1" applyAlignment="1" applyProtection="1">
      <alignment vertical="center"/>
    </xf>
    <xf numFmtId="0" fontId="8" fillId="0" borderId="0" xfId="0" applyFont="1" applyBorder="1" applyAlignment="1">
      <alignment horizontal="right" wrapText="1"/>
    </xf>
    <xf numFmtId="0" fontId="2" fillId="0" borderId="0" xfId="0" applyNumberFormat="1" applyFont="1" applyBorder="1" applyAlignment="1" applyProtection="1">
      <alignment vertical="center"/>
    </xf>
    <xf numFmtId="0" fontId="2" fillId="0" borderId="0" xfId="0" applyFont="1" applyBorder="1"/>
    <xf numFmtId="0" fontId="8" fillId="0" borderId="0" xfId="0" applyFont="1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3" fontId="8" fillId="0" borderId="0" xfId="0" applyNumberFormat="1" applyFont="1" applyBorder="1" applyAlignment="1">
      <alignment horizontal="right" wrapText="1"/>
    </xf>
    <xf numFmtId="37" fontId="8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4" xfId="0" applyNumberFormat="1" applyFont="1" applyBorder="1" applyAlignment="1" applyProtection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 wrapText="1"/>
    </xf>
    <xf numFmtId="179" fontId="2" fillId="0" borderId="0" xfId="2" applyNumberFormat="1" applyFont="1" applyBorder="1" applyProtection="1"/>
    <xf numFmtId="37" fontId="0" fillId="0" borderId="0" xfId="0" applyNumberFormat="1" applyFont="1" applyAlignment="1" applyProtection="1">
      <alignment horizontal="distributed" vertical="center"/>
    </xf>
    <xf numFmtId="37" fontId="0" fillId="0" borderId="12" xfId="0" applyNumberFormat="1" applyFont="1" applyBorder="1" applyAlignment="1" applyProtection="1">
      <alignment vertical="center"/>
    </xf>
    <xf numFmtId="37" fontId="0" fillId="0" borderId="0" xfId="0" applyNumberFormat="1" applyFont="1" applyAlignment="1" applyProtection="1">
      <alignment vertical="center"/>
    </xf>
    <xf numFmtId="37" fontId="0" fillId="0" borderId="0" xfId="0" applyNumberFormat="1" applyFont="1" applyBorder="1" applyAlignment="1" applyProtection="1">
      <alignment horizontal="distributed" vertical="center"/>
    </xf>
    <xf numFmtId="37" fontId="0" fillId="0" borderId="0" xfId="0" applyNumberFormat="1" applyFont="1" applyBorder="1" applyAlignment="1" applyProtection="1">
      <alignment vertical="center"/>
    </xf>
    <xf numFmtId="37" fontId="0" fillId="0" borderId="13" xfId="0" applyNumberFormat="1" applyFont="1" applyBorder="1" applyAlignment="1" applyProtection="1">
      <alignment vertical="center"/>
    </xf>
    <xf numFmtId="37" fontId="0" fillId="0" borderId="13" xfId="0" applyNumberFormat="1" applyFont="1" applyBorder="1" applyAlignment="1" applyProtection="1">
      <alignment horizontal="distributed" vertical="center"/>
    </xf>
    <xf numFmtId="37" fontId="0" fillId="0" borderId="14" xfId="0" applyNumberFormat="1" applyFont="1" applyBorder="1" applyAlignment="1" applyProtection="1">
      <alignment vertical="center"/>
    </xf>
    <xf numFmtId="3" fontId="0" fillId="0" borderId="15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16" xfId="0" applyNumberFormat="1" applyFont="1" applyBorder="1" applyAlignment="1" applyProtection="1">
      <alignment vertical="center"/>
    </xf>
    <xf numFmtId="0" fontId="2" fillId="0" borderId="18" xfId="0" applyNumberFormat="1" applyFont="1" applyBorder="1" applyAlignment="1" applyProtection="1">
      <alignment vertical="center"/>
    </xf>
    <xf numFmtId="177" fontId="3" fillId="0" borderId="0" xfId="0" applyNumberFormat="1" applyFont="1" applyAlignment="1" applyProtection="1">
      <alignment vertical="center"/>
    </xf>
    <xf numFmtId="177" fontId="2" fillId="0" borderId="6" xfId="0" applyNumberFormat="1" applyFont="1" applyBorder="1" applyAlignment="1" applyProtection="1">
      <alignment vertical="center"/>
    </xf>
    <xf numFmtId="177" fontId="2" fillId="0" borderId="5" xfId="0" applyNumberFormat="1" applyFont="1" applyBorder="1" applyAlignment="1" applyProtection="1">
      <alignment vertical="center"/>
    </xf>
    <xf numFmtId="177" fontId="2" fillId="0" borderId="8" xfId="0" applyNumberFormat="1" applyFont="1" applyBorder="1" applyAlignment="1" applyProtection="1">
      <alignment vertical="center"/>
    </xf>
    <xf numFmtId="177" fontId="2" fillId="0" borderId="10" xfId="0" applyNumberFormat="1" applyFont="1" applyBorder="1" applyAlignment="1" applyProtection="1">
      <alignment vertical="center"/>
    </xf>
    <xf numFmtId="177" fontId="2" fillId="0" borderId="0" xfId="0" applyNumberFormat="1" applyFont="1" applyBorder="1" applyAlignment="1" applyProtection="1">
      <alignment vertical="center"/>
    </xf>
    <xf numFmtId="177" fontId="0" fillId="0" borderId="13" xfId="0" applyNumberFormat="1" applyBorder="1" applyAlignment="1">
      <alignment horizontal="right" vertical="center"/>
    </xf>
    <xf numFmtId="178" fontId="3" fillId="0" borderId="0" xfId="0" applyNumberFormat="1" applyFont="1" applyAlignment="1" applyProtection="1">
      <alignment vertical="center"/>
    </xf>
    <xf numFmtId="178" fontId="2" fillId="0" borderId="5" xfId="0" applyNumberFormat="1" applyFont="1" applyBorder="1" applyAlignment="1" applyProtection="1">
      <alignment horizontal="center" vertical="center"/>
    </xf>
    <xf numFmtId="178" fontId="6" fillId="0" borderId="10" xfId="0" applyNumberFormat="1" applyFont="1" applyBorder="1" applyAlignment="1" applyProtection="1">
      <alignment horizontal="center" vertical="center"/>
    </xf>
    <xf numFmtId="178" fontId="0" fillId="0" borderId="13" xfId="0" applyNumberFormat="1" applyBorder="1" applyAlignment="1">
      <alignment horizontal="right" vertical="center"/>
    </xf>
    <xf numFmtId="181" fontId="3" fillId="0" borderId="0" xfId="0" applyNumberFormat="1" applyFont="1" applyAlignment="1" applyProtection="1">
      <alignment vertical="center"/>
    </xf>
    <xf numFmtId="181" fontId="2" fillId="0" borderId="0" xfId="0" applyNumberFormat="1" applyFont="1" applyAlignment="1" applyProtection="1">
      <alignment vertical="center"/>
    </xf>
    <xf numFmtId="181" fontId="2" fillId="0" borderId="5" xfId="0" applyNumberFormat="1" applyFont="1" applyBorder="1" applyAlignment="1" applyProtection="1">
      <alignment horizontal="center" vertical="center"/>
    </xf>
    <xf numFmtId="181" fontId="2" fillId="0" borderId="19" xfId="0" applyNumberFormat="1" applyFont="1" applyBorder="1" applyAlignment="1" applyProtection="1">
      <alignment horizontal="center" vertical="center"/>
    </xf>
    <xf numFmtId="181" fontId="6" fillId="0" borderId="10" xfId="0" applyNumberFormat="1" applyFont="1" applyBorder="1" applyAlignment="1" applyProtection="1">
      <alignment horizontal="center" vertical="center"/>
    </xf>
    <xf numFmtId="181" fontId="6" fillId="0" borderId="21" xfId="0" applyNumberFormat="1" applyFont="1" applyBorder="1" applyAlignment="1" applyProtection="1">
      <alignment horizontal="center" vertical="center"/>
    </xf>
    <xf numFmtId="181" fontId="0" fillId="0" borderId="13" xfId="0" applyNumberFormat="1" applyBorder="1" applyAlignment="1">
      <alignment horizontal="right" vertical="center"/>
    </xf>
    <xf numFmtId="182" fontId="3" fillId="0" borderId="0" xfId="0" applyNumberFormat="1" applyFont="1" applyBorder="1" applyAlignment="1" applyProtection="1">
      <alignment vertical="center"/>
    </xf>
    <xf numFmtId="182" fontId="2" fillId="0" borderId="0" xfId="0" applyNumberFormat="1" applyFont="1" applyBorder="1" applyAlignment="1" applyProtection="1">
      <alignment vertical="center"/>
    </xf>
    <xf numFmtId="182" fontId="2" fillId="0" borderId="5" xfId="0" applyNumberFormat="1" applyFont="1" applyBorder="1" applyAlignment="1" applyProtection="1">
      <alignment horizontal="center" vertical="center"/>
    </xf>
    <xf numFmtId="182" fontId="6" fillId="0" borderId="10" xfId="0" applyNumberFormat="1" applyFont="1" applyBorder="1" applyAlignment="1" applyProtection="1">
      <alignment horizontal="center" vertical="center"/>
    </xf>
    <xf numFmtId="182" fontId="2" fillId="0" borderId="0" xfId="0" applyNumberFormat="1" applyFont="1" applyAlignment="1" applyProtection="1">
      <alignment vertical="center"/>
    </xf>
    <xf numFmtId="182" fontId="0" fillId="0" borderId="13" xfId="0" applyNumberFormat="1" applyBorder="1" applyAlignment="1">
      <alignment horizontal="right" vertical="center"/>
    </xf>
    <xf numFmtId="180" fontId="3" fillId="0" borderId="0" xfId="0" applyNumberFormat="1" applyFont="1" applyAlignment="1" applyProtection="1">
      <alignment vertical="center"/>
    </xf>
    <xf numFmtId="180" fontId="2" fillId="0" borderId="0" xfId="0" applyNumberFormat="1" applyFont="1" applyAlignment="1" applyProtection="1">
      <alignment vertical="center"/>
    </xf>
    <xf numFmtId="180" fontId="2" fillId="0" borderId="5" xfId="0" applyNumberFormat="1" applyFont="1" applyBorder="1" applyAlignment="1" applyProtection="1">
      <alignment vertical="center"/>
    </xf>
    <xf numFmtId="180" fontId="2" fillId="0" borderId="5" xfId="0" applyNumberFormat="1" applyFont="1" applyBorder="1" applyAlignment="1" applyProtection="1">
      <alignment horizontal="center" vertical="center"/>
    </xf>
    <xf numFmtId="180" fontId="2" fillId="0" borderId="0" xfId="0" applyNumberFormat="1" applyFont="1" applyBorder="1" applyAlignment="1" applyProtection="1">
      <alignment horizontal="center" vertical="center"/>
    </xf>
    <xf numFmtId="180" fontId="2" fillId="0" borderId="7" xfId="0" applyNumberFormat="1" applyFont="1" applyBorder="1" applyAlignment="1" applyProtection="1">
      <alignment horizontal="center" vertical="center"/>
    </xf>
    <xf numFmtId="180" fontId="2" fillId="0" borderId="0" xfId="0" applyNumberFormat="1" applyFont="1" applyBorder="1" applyAlignment="1" applyProtection="1">
      <alignment vertical="center"/>
    </xf>
    <xf numFmtId="180" fontId="0" fillId="0" borderId="13" xfId="0" applyNumberFormat="1" applyBorder="1" applyAlignment="1">
      <alignment horizontal="right" vertical="center"/>
    </xf>
    <xf numFmtId="41" fontId="3" fillId="0" borderId="0" xfId="0" applyNumberFormat="1" applyFont="1" applyAlignment="1" applyProtection="1">
      <alignment vertical="center"/>
    </xf>
    <xf numFmtId="41" fontId="2" fillId="0" borderId="0" xfId="0" applyNumberFormat="1" applyFont="1" applyAlignment="1" applyProtection="1">
      <alignment horizontal="right" vertical="center"/>
    </xf>
    <xf numFmtId="41" fontId="2" fillId="0" borderId="0" xfId="0" applyNumberFormat="1" applyFont="1" applyAlignment="1" applyProtection="1">
      <alignment vertical="center"/>
    </xf>
    <xf numFmtId="41" fontId="2" fillId="0" borderId="5" xfId="0" applyNumberFormat="1" applyFont="1" applyBorder="1" applyAlignment="1" applyProtection="1">
      <alignment vertical="center"/>
    </xf>
    <xf numFmtId="41" fontId="2" fillId="0" borderId="7" xfId="0" applyNumberFormat="1" applyFont="1" applyBorder="1" applyAlignment="1" applyProtection="1">
      <alignment horizontal="center" vertical="center"/>
    </xf>
    <xf numFmtId="41" fontId="2" fillId="0" borderId="8" xfId="0" applyNumberFormat="1" applyFont="1" applyBorder="1" applyAlignment="1" applyProtection="1">
      <alignment vertical="center"/>
    </xf>
    <xf numFmtId="41" fontId="2" fillId="0" borderId="10" xfId="0" applyNumberFormat="1" applyFont="1" applyBorder="1" applyAlignment="1" applyProtection="1">
      <alignment vertical="center"/>
    </xf>
    <xf numFmtId="41" fontId="2" fillId="0" borderId="0" xfId="0" applyNumberFormat="1" applyFont="1" applyBorder="1" applyAlignment="1" applyProtection="1">
      <alignment vertical="center"/>
    </xf>
    <xf numFmtId="41" fontId="0" fillId="0" borderId="13" xfId="0" applyNumberFormat="1" applyBorder="1" applyAlignment="1">
      <alignment horizontal="right" vertical="center"/>
    </xf>
    <xf numFmtId="180" fontId="2" fillId="0" borderId="0" xfId="0" applyNumberFormat="1" applyFont="1" applyAlignment="1">
      <alignment vertical="center"/>
    </xf>
    <xf numFmtId="180" fontId="2" fillId="0" borderId="16" xfId="0" applyNumberFormat="1" applyFont="1" applyBorder="1" applyAlignment="1" applyProtection="1">
      <alignment horizontal="center" vertical="center"/>
    </xf>
    <xf numFmtId="180" fontId="2" fillId="0" borderId="17" xfId="0" applyNumberFormat="1" applyFont="1" applyBorder="1" applyAlignment="1" applyProtection="1">
      <alignment horizontal="center" vertical="center"/>
    </xf>
    <xf numFmtId="180" fontId="6" fillId="0" borderId="18" xfId="0" applyNumberFormat="1" applyFont="1" applyBorder="1" applyAlignment="1" applyProtection="1">
      <alignment horizontal="center" vertical="center"/>
    </xf>
    <xf numFmtId="41" fontId="2" fillId="0" borderId="22" xfId="0" applyNumberFormat="1" applyFont="1" applyBorder="1" applyAlignment="1" applyProtection="1">
      <alignment horizontal="centerContinuous" vertical="center"/>
    </xf>
    <xf numFmtId="41" fontId="2" fillId="0" borderId="23" xfId="0" applyNumberFormat="1" applyFont="1" applyBorder="1" applyAlignment="1" applyProtection="1">
      <alignment vertical="center"/>
    </xf>
    <xf numFmtId="180" fontId="2" fillId="0" borderId="24" xfId="0" applyNumberFormat="1" applyFont="1" applyBorder="1" applyAlignment="1" applyProtection="1">
      <alignment horizontal="centerContinuous" vertical="center"/>
    </xf>
    <xf numFmtId="180" fontId="6" fillId="0" borderId="8" xfId="0" applyNumberFormat="1" applyFont="1" applyBorder="1" applyAlignment="1" applyProtection="1">
      <alignment vertical="center" shrinkToFit="1"/>
    </xf>
    <xf numFmtId="180" fontId="2" fillId="0" borderId="1" xfId="0" applyNumberFormat="1" applyFont="1" applyBorder="1" applyAlignment="1" applyProtection="1">
      <alignment vertical="center"/>
    </xf>
    <xf numFmtId="41" fontId="2" fillId="0" borderId="19" xfId="0" applyNumberFormat="1" applyFont="1" applyBorder="1" applyAlignment="1" applyProtection="1">
      <alignment vertical="center"/>
    </xf>
    <xf numFmtId="41" fontId="2" fillId="0" borderId="25" xfId="0" applyNumberFormat="1" applyFont="1" applyBorder="1" applyAlignment="1" applyProtection="1">
      <alignment horizontal="center" vertical="center"/>
    </xf>
    <xf numFmtId="41" fontId="2" fillId="0" borderId="1" xfId="0" applyNumberFormat="1" applyFont="1" applyBorder="1" applyAlignment="1" applyProtection="1">
      <alignment vertical="center"/>
    </xf>
    <xf numFmtId="180" fontId="2" fillId="0" borderId="16" xfId="0" applyNumberFormat="1" applyFont="1" applyBorder="1" applyAlignment="1" applyProtection="1">
      <alignment vertical="center"/>
    </xf>
    <xf numFmtId="41" fontId="2" fillId="0" borderId="5" xfId="0" applyNumberFormat="1" applyFont="1" applyBorder="1" applyAlignment="1" applyProtection="1">
      <alignment horizontal="center" vertical="center"/>
    </xf>
    <xf numFmtId="41" fontId="2" fillId="0" borderId="10" xfId="0" applyNumberFormat="1" applyFont="1" applyBorder="1" applyAlignment="1" applyProtection="1">
      <alignment horizontal="center" vertical="center"/>
    </xf>
    <xf numFmtId="180" fontId="3" fillId="0" borderId="0" xfId="0" applyNumberFormat="1" applyFont="1" applyBorder="1" applyAlignment="1" applyProtection="1">
      <alignment vertical="center"/>
    </xf>
    <xf numFmtId="180" fontId="2" fillId="0" borderId="26" xfId="0" applyNumberFormat="1" applyFont="1" applyBorder="1" applyAlignment="1" applyProtection="1">
      <alignment horizontal="center" vertical="center"/>
    </xf>
    <xf numFmtId="180" fontId="2" fillId="0" borderId="27" xfId="0" applyNumberFormat="1" applyFont="1" applyBorder="1" applyAlignment="1" applyProtection="1">
      <alignment horizontal="center" vertical="center"/>
    </xf>
    <xf numFmtId="180" fontId="3" fillId="0" borderId="0" xfId="0" applyNumberFormat="1" applyFont="1" applyAlignment="1">
      <alignment vertical="center"/>
    </xf>
    <xf numFmtId="37" fontId="0" fillId="0" borderId="0" xfId="0" applyNumberFormat="1" applyAlignment="1" applyProtection="1">
      <alignment horizontal="distributed" vertical="center"/>
    </xf>
    <xf numFmtId="38" fontId="2" fillId="0" borderId="0" xfId="1" applyFont="1" applyAlignment="1" applyProtection="1">
      <alignment vertical="center"/>
    </xf>
    <xf numFmtId="38" fontId="3" fillId="0" borderId="0" xfId="1" applyFont="1" applyAlignment="1" applyProtection="1">
      <alignment vertical="center"/>
    </xf>
    <xf numFmtId="38" fontId="2" fillId="0" borderId="5" xfId="1" applyFont="1" applyBorder="1" applyAlignment="1" applyProtection="1">
      <alignment vertical="center"/>
    </xf>
    <xf numFmtId="38" fontId="2" fillId="0" borderId="10" xfId="1" applyFont="1" applyBorder="1" applyAlignment="1" applyProtection="1">
      <alignment vertical="center"/>
    </xf>
    <xf numFmtId="38" fontId="0" fillId="0" borderId="13" xfId="1" applyFont="1" applyBorder="1" applyAlignment="1">
      <alignment horizontal="right" vertical="center"/>
    </xf>
    <xf numFmtId="0" fontId="0" fillId="0" borderId="28" xfId="0" applyNumberFormat="1" applyFont="1" applyBorder="1" applyAlignment="1" applyProtection="1">
      <alignment horizontal="center" vertical="center"/>
    </xf>
    <xf numFmtId="41" fontId="2" fillId="0" borderId="18" xfId="0" applyNumberFormat="1" applyFont="1" applyBorder="1" applyAlignment="1" applyProtection="1">
      <alignment vertical="center"/>
    </xf>
    <xf numFmtId="180" fontId="6" fillId="0" borderId="8" xfId="0" applyNumberFormat="1" applyFont="1" applyBorder="1" applyAlignment="1" applyProtection="1">
      <alignment horizontal="center" vertical="center" shrinkToFit="1"/>
    </xf>
    <xf numFmtId="180" fontId="6" fillId="0" borderId="29" xfId="0" applyNumberFormat="1" applyFont="1" applyBorder="1" applyAlignment="1" applyProtection="1">
      <alignment horizontal="center" vertical="center" shrinkToFit="1"/>
    </xf>
    <xf numFmtId="0" fontId="2" fillId="0" borderId="8" xfId="0" applyNumberFormat="1" applyFont="1" applyBorder="1" applyAlignment="1" applyProtection="1">
      <alignment vertical="center" shrinkToFit="1"/>
    </xf>
    <xf numFmtId="180" fontId="6" fillId="0" borderId="10" xfId="0" applyNumberFormat="1" applyFont="1" applyBorder="1" applyAlignment="1" applyProtection="1">
      <alignment horizontal="center" vertical="center" shrinkToFit="1"/>
    </xf>
    <xf numFmtId="0" fontId="2" fillId="0" borderId="10" xfId="0" applyNumberFormat="1" applyFont="1" applyBorder="1" applyAlignment="1" applyProtection="1">
      <alignment vertical="center" shrinkToFit="1"/>
    </xf>
    <xf numFmtId="41" fontId="2" fillId="0" borderId="30" xfId="0" applyNumberFormat="1" applyFont="1" applyBorder="1" applyAlignment="1">
      <alignment vertical="center" shrinkToFit="1"/>
    </xf>
    <xf numFmtId="41" fontId="6" fillId="0" borderId="31" xfId="0" applyNumberFormat="1" applyFont="1" applyBorder="1" applyAlignment="1" applyProtection="1">
      <alignment vertical="center" shrinkToFit="1"/>
    </xf>
    <xf numFmtId="41" fontId="2" fillId="0" borderId="10" xfId="0" applyNumberFormat="1" applyFont="1" applyBorder="1" applyAlignment="1" applyProtection="1">
      <alignment vertical="center" shrinkToFit="1"/>
    </xf>
    <xf numFmtId="180" fontId="6" fillId="0" borderId="18" xfId="0" applyNumberFormat="1" applyFont="1" applyBorder="1" applyAlignment="1" applyProtection="1">
      <alignment horizontal="center" vertical="center" shrinkToFit="1"/>
    </xf>
    <xf numFmtId="180" fontId="0" fillId="0" borderId="0" xfId="0" applyNumberFormat="1" applyFont="1" applyAlignment="1" applyProtection="1">
      <alignment horizontal="right" vertical="center"/>
    </xf>
    <xf numFmtId="0" fontId="0" fillId="0" borderId="0" xfId="0" applyAlignment="1">
      <alignment horizontal="right"/>
    </xf>
    <xf numFmtId="179" fontId="2" fillId="0" borderId="0" xfId="0" applyNumberFormat="1" applyFont="1" applyBorder="1" applyAlignment="1" applyProtection="1">
      <alignment vertical="center"/>
    </xf>
    <xf numFmtId="3" fontId="0" fillId="0" borderId="0" xfId="0" applyNumberFormat="1"/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179" fontId="2" fillId="0" borderId="0" xfId="0" applyNumberFormat="1" applyFont="1" applyBorder="1" applyAlignment="1">
      <alignment horizontal="right"/>
    </xf>
    <xf numFmtId="41" fontId="0" fillId="2" borderId="0" xfId="1" applyNumberFormat="1" applyFont="1" applyFill="1" applyBorder="1" applyAlignment="1">
      <alignment horizontal="right" vertical="center"/>
    </xf>
    <xf numFmtId="41" fontId="2" fillId="2" borderId="0" xfId="1" applyNumberFormat="1" applyFont="1" applyFill="1" applyAlignment="1" applyProtection="1">
      <alignment horizontal="right" vertical="center"/>
    </xf>
    <xf numFmtId="41" fontId="2" fillId="2" borderId="0" xfId="1" applyNumberFormat="1" applyFont="1" applyFill="1" applyBorder="1" applyAlignment="1" applyProtection="1">
      <alignment horizontal="right" vertical="center"/>
    </xf>
    <xf numFmtId="180" fontId="0" fillId="2" borderId="0" xfId="1" applyNumberFormat="1" applyFont="1" applyFill="1" applyBorder="1" applyAlignment="1">
      <alignment horizontal="right" vertical="center"/>
    </xf>
    <xf numFmtId="180" fontId="0" fillId="2" borderId="0" xfId="0" applyNumberFormat="1" applyFill="1" applyBorder="1" applyAlignment="1">
      <alignment horizontal="right" vertical="center"/>
    </xf>
    <xf numFmtId="180" fontId="2" fillId="2" borderId="0" xfId="0" applyNumberFormat="1" applyFont="1" applyFill="1" applyAlignment="1" applyProtection="1">
      <alignment horizontal="right" vertical="center"/>
    </xf>
    <xf numFmtId="180" fontId="2" fillId="2" borderId="0" xfId="0" applyNumberFormat="1" applyFont="1" applyFill="1" applyBorder="1" applyAlignment="1" applyProtection="1">
      <alignment horizontal="right" vertical="center"/>
    </xf>
    <xf numFmtId="184" fontId="0" fillId="2" borderId="0" xfId="1" applyNumberFormat="1" applyFont="1" applyFill="1" applyBorder="1" applyAlignment="1">
      <alignment horizontal="right" vertical="center"/>
    </xf>
    <xf numFmtId="184" fontId="2" fillId="2" borderId="0" xfId="1" applyNumberFormat="1" applyFont="1" applyFill="1" applyAlignment="1" applyProtection="1">
      <alignment horizontal="right" vertical="center"/>
    </xf>
    <xf numFmtId="184" fontId="2" fillId="2" borderId="0" xfId="1" applyNumberFormat="1" applyFont="1" applyFill="1" applyBorder="1" applyAlignment="1" applyProtection="1">
      <alignment horizontal="right" vertical="center"/>
    </xf>
    <xf numFmtId="185" fontId="0" fillId="2" borderId="0" xfId="0" applyNumberFormat="1" applyFill="1" applyBorder="1" applyAlignment="1">
      <alignment horizontal="right" vertical="center"/>
    </xf>
    <xf numFmtId="185" fontId="2" fillId="2" borderId="0" xfId="0" applyNumberFormat="1" applyFont="1" applyFill="1" applyAlignment="1" applyProtection="1">
      <alignment horizontal="right" vertical="center"/>
    </xf>
    <xf numFmtId="185" fontId="2" fillId="2" borderId="0" xfId="0" applyNumberFormat="1" applyFont="1" applyFill="1" applyBorder="1" applyAlignment="1" applyProtection="1">
      <alignment horizontal="right" vertical="center"/>
    </xf>
    <xf numFmtId="41" fontId="0" fillId="2" borderId="0" xfId="0" applyNumberFormat="1" applyFill="1" applyBorder="1" applyAlignment="1">
      <alignment horizontal="right" vertical="center"/>
    </xf>
    <xf numFmtId="41" fontId="2" fillId="2" borderId="0" xfId="0" applyNumberFormat="1" applyFont="1" applyFill="1" applyAlignment="1" applyProtection="1">
      <alignment horizontal="right" vertical="center"/>
    </xf>
    <xf numFmtId="41" fontId="2" fillId="2" borderId="0" xfId="0" applyNumberFormat="1" applyFont="1" applyFill="1" applyBorder="1" applyAlignment="1" applyProtection="1">
      <alignment horizontal="right" vertical="center"/>
    </xf>
    <xf numFmtId="41" fontId="2" fillId="2" borderId="0" xfId="0" applyNumberFormat="1" applyFont="1" applyFill="1" applyBorder="1" applyAlignment="1" applyProtection="1">
      <alignment vertical="center"/>
    </xf>
    <xf numFmtId="180" fontId="2" fillId="2" borderId="0" xfId="0" applyNumberFormat="1" applyFont="1" applyFill="1" applyBorder="1" applyAlignment="1" applyProtection="1">
      <alignment vertical="center"/>
    </xf>
    <xf numFmtId="41" fontId="2" fillId="2" borderId="0" xfId="0" applyNumberFormat="1" applyFont="1" applyFill="1" applyAlignment="1" applyProtection="1">
      <alignment vertical="center"/>
    </xf>
    <xf numFmtId="180" fontId="2" fillId="2" borderId="0" xfId="0" applyNumberFormat="1" applyFont="1" applyFill="1" applyAlignment="1" applyProtection="1">
      <alignment vertical="center"/>
    </xf>
    <xf numFmtId="38" fontId="0" fillId="2" borderId="0" xfId="1" applyFont="1" applyFill="1" applyBorder="1" applyAlignment="1">
      <alignment horizontal="right" vertical="center"/>
    </xf>
    <xf numFmtId="183" fontId="2" fillId="2" borderId="0" xfId="0" applyNumberFormat="1" applyFont="1" applyFill="1" applyBorder="1" applyAlignment="1" applyProtection="1">
      <alignment horizontal="right" vertical="center"/>
    </xf>
    <xf numFmtId="38" fontId="2" fillId="2" borderId="0" xfId="1" applyFont="1" applyFill="1" applyBorder="1" applyAlignment="1" applyProtection="1">
      <alignment vertical="center"/>
    </xf>
    <xf numFmtId="38" fontId="2" fillId="2" borderId="0" xfId="1" applyFont="1" applyFill="1" applyAlignment="1" applyProtection="1">
      <alignment vertical="center"/>
    </xf>
    <xf numFmtId="3" fontId="0" fillId="0" borderId="0" xfId="0" applyNumberFormat="1" applyAlignment="1">
      <alignment horizontal="right"/>
    </xf>
    <xf numFmtId="186" fontId="0" fillId="2" borderId="0" xfId="0" applyNumberFormat="1" applyFill="1" applyBorder="1" applyAlignment="1">
      <alignment horizontal="right" vertical="center"/>
    </xf>
    <xf numFmtId="187" fontId="0" fillId="2" borderId="0" xfId="0" applyNumberFormat="1" applyFill="1" applyBorder="1" applyAlignment="1">
      <alignment horizontal="right" vertical="center"/>
    </xf>
    <xf numFmtId="188" fontId="0" fillId="0" borderId="0" xfId="0" applyNumberFormat="1"/>
    <xf numFmtId="41" fontId="0" fillId="0" borderId="0" xfId="0" applyNumberFormat="1" applyAlignment="1">
      <alignment horizontal="right"/>
    </xf>
    <xf numFmtId="177" fontId="0" fillId="0" borderId="0" xfId="0" applyNumberFormat="1"/>
    <xf numFmtId="184" fontId="0" fillId="0" borderId="0" xfId="0" applyNumberFormat="1"/>
    <xf numFmtId="41" fontId="0" fillId="0" borderId="0" xfId="0" applyNumberFormat="1"/>
    <xf numFmtId="185" fontId="0" fillId="0" borderId="0" xfId="0" applyNumberFormat="1"/>
    <xf numFmtId="186" fontId="2" fillId="2" borderId="0" xfId="0" applyNumberFormat="1" applyFont="1" applyFill="1" applyBorder="1" applyAlignment="1" applyProtection="1">
      <alignment vertical="center"/>
    </xf>
    <xf numFmtId="187" fontId="2" fillId="2" borderId="0" xfId="0" applyNumberFormat="1" applyFont="1" applyFill="1" applyBorder="1" applyAlignment="1" applyProtection="1">
      <alignment vertical="center"/>
    </xf>
    <xf numFmtId="186" fontId="2" fillId="2" borderId="0" xfId="0" applyNumberFormat="1" applyFont="1" applyFill="1" applyAlignment="1" applyProtection="1">
      <alignment vertical="center"/>
    </xf>
    <xf numFmtId="187" fontId="2" fillId="2" borderId="0" xfId="0" applyNumberFormat="1" applyFont="1" applyFill="1" applyAlignment="1" applyProtection="1">
      <alignment vertical="center"/>
    </xf>
    <xf numFmtId="0" fontId="9" fillId="0" borderId="0" xfId="3" applyFont="1" applyFill="1">
      <alignment vertical="center"/>
    </xf>
    <xf numFmtId="0" fontId="1" fillId="0" borderId="0" xfId="3" applyFill="1">
      <alignment vertical="center"/>
    </xf>
    <xf numFmtId="0" fontId="10" fillId="0" borderId="46" xfId="3" applyFont="1" applyFill="1" applyBorder="1" applyAlignment="1">
      <alignment horizontal="center" vertical="center"/>
    </xf>
    <xf numFmtId="0" fontId="10" fillId="0" borderId="46" xfId="3" applyFont="1" applyFill="1" applyBorder="1" applyAlignment="1">
      <alignment horizontal="left" vertical="center"/>
    </xf>
    <xf numFmtId="3" fontId="1" fillId="0" borderId="46" xfId="3" applyNumberFormat="1" applyFill="1" applyBorder="1" applyAlignment="1">
      <alignment horizontal="right" vertical="center" wrapText="1"/>
    </xf>
    <xf numFmtId="0" fontId="1" fillId="0" borderId="46" xfId="3" applyFill="1" applyBorder="1" applyAlignment="1">
      <alignment horizontal="right" vertical="center" wrapText="1"/>
    </xf>
    <xf numFmtId="0" fontId="10" fillId="0" borderId="49" xfId="3" applyFont="1" applyFill="1" applyBorder="1" applyAlignment="1">
      <alignment horizontal="left" vertical="center"/>
    </xf>
    <xf numFmtId="0" fontId="10" fillId="0" borderId="50" xfId="3" applyFont="1" applyFill="1" applyBorder="1" applyAlignment="1">
      <alignment horizontal="left" vertical="center"/>
    </xf>
    <xf numFmtId="0" fontId="10" fillId="0" borderId="51" xfId="3" applyFont="1" applyFill="1" applyBorder="1" applyAlignment="1">
      <alignment horizontal="left" vertical="center"/>
    </xf>
    <xf numFmtId="0" fontId="10" fillId="0" borderId="50" xfId="3" applyFont="1" applyFill="1" applyBorder="1" applyAlignment="1">
      <alignment horizontal="center" vertical="center"/>
    </xf>
    <xf numFmtId="3" fontId="1" fillId="0" borderId="51" xfId="3" applyNumberFormat="1" applyFill="1" applyBorder="1" applyAlignment="1">
      <alignment horizontal="right" vertical="center" wrapText="1"/>
    </xf>
    <xf numFmtId="0" fontId="1" fillId="0" borderId="51" xfId="3" applyFill="1" applyBorder="1" applyAlignment="1">
      <alignment horizontal="right" vertical="center" wrapText="1"/>
    </xf>
    <xf numFmtId="0" fontId="10" fillId="0" borderId="52" xfId="3" applyFont="1" applyFill="1" applyBorder="1" applyAlignment="1">
      <alignment horizontal="left" vertical="center"/>
    </xf>
    <xf numFmtId="3" fontId="1" fillId="0" borderId="52" xfId="3" applyNumberFormat="1" applyFill="1" applyBorder="1" applyAlignment="1">
      <alignment horizontal="right" vertical="center" wrapText="1"/>
    </xf>
    <xf numFmtId="0" fontId="1" fillId="0" borderId="52" xfId="3" applyFill="1" applyBorder="1" applyAlignment="1">
      <alignment horizontal="right" vertical="center" wrapText="1"/>
    </xf>
    <xf numFmtId="0" fontId="1" fillId="0" borderId="53" xfId="3" applyFill="1" applyBorder="1">
      <alignment vertical="center"/>
    </xf>
    <xf numFmtId="0" fontId="10" fillId="0" borderId="54" xfId="3" applyFont="1" applyFill="1" applyBorder="1" applyAlignment="1">
      <alignment horizontal="left" vertical="center"/>
    </xf>
    <xf numFmtId="3" fontId="1" fillId="0" borderId="49" xfId="3" applyNumberFormat="1" applyFill="1" applyBorder="1" applyAlignment="1">
      <alignment horizontal="right" vertical="center" wrapText="1"/>
    </xf>
    <xf numFmtId="0" fontId="1" fillId="0" borderId="49" xfId="3" applyFill="1" applyBorder="1" applyAlignment="1">
      <alignment horizontal="right" vertical="center" wrapText="1"/>
    </xf>
    <xf numFmtId="3" fontId="1" fillId="0" borderId="0" xfId="3" applyNumberFormat="1" applyFill="1">
      <alignment vertical="center"/>
    </xf>
    <xf numFmtId="189" fontId="1" fillId="0" borderId="46" xfId="3" applyNumberFormat="1" applyFill="1" applyBorder="1" applyAlignment="1">
      <alignment horizontal="right" vertical="center" wrapText="1"/>
    </xf>
    <xf numFmtId="1" fontId="1" fillId="0" borderId="46" xfId="3" applyNumberFormat="1" applyFill="1" applyBorder="1" applyAlignment="1">
      <alignment horizontal="right" vertical="center" wrapText="1"/>
    </xf>
    <xf numFmtId="189" fontId="1" fillId="0" borderId="52" xfId="3" applyNumberFormat="1" applyFill="1" applyBorder="1" applyAlignment="1">
      <alignment horizontal="right" vertical="center" wrapText="1"/>
    </xf>
    <xf numFmtId="189" fontId="1" fillId="0" borderId="0" xfId="3" applyNumberFormat="1" applyFill="1">
      <alignment vertical="center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38" fontId="2" fillId="0" borderId="7" xfId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181" fontId="2" fillId="0" borderId="7" xfId="0" applyNumberFormat="1" applyFont="1" applyFill="1" applyBorder="1" applyAlignment="1" applyProtection="1">
      <alignment horizontal="center" vertical="center"/>
    </xf>
    <xf numFmtId="181" fontId="2" fillId="0" borderId="20" xfId="0" applyNumberFormat="1" applyFont="1" applyFill="1" applyBorder="1" applyAlignment="1" applyProtection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182" fontId="2" fillId="0" borderId="7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 applyAlignment="1" applyProtection="1">
      <alignment horizontal="center" vertical="center"/>
    </xf>
    <xf numFmtId="177" fontId="2" fillId="0" borderId="7" xfId="0" applyNumberFormat="1" applyFont="1" applyFill="1" applyBorder="1" applyAlignment="1" applyProtection="1">
      <alignment horizontal="center" vertical="center"/>
    </xf>
    <xf numFmtId="178" fontId="2" fillId="0" borderId="7" xfId="0" applyNumberFormat="1" applyFont="1" applyFill="1" applyBorder="1" applyAlignment="1" applyProtection="1">
      <alignment horizontal="center" vertical="center"/>
    </xf>
    <xf numFmtId="41" fontId="2" fillId="0" borderId="7" xfId="0" applyNumberFormat="1" applyFont="1" applyFill="1" applyBorder="1" applyAlignment="1" applyProtection="1">
      <alignment horizontal="center" vertical="center"/>
    </xf>
    <xf numFmtId="180" fontId="2" fillId="0" borderId="17" xfId="0" applyNumberFormat="1" applyFont="1" applyFill="1" applyBorder="1" applyAlignment="1" applyProtection="1">
      <alignment horizontal="center" vertical="center"/>
    </xf>
    <xf numFmtId="41" fontId="2" fillId="0" borderId="0" xfId="0" applyNumberFormat="1" applyFont="1" applyFill="1" applyBorder="1" applyAlignment="1" applyProtection="1">
      <alignment horizontal="center" vertical="center"/>
    </xf>
    <xf numFmtId="180" fontId="2" fillId="0" borderId="7" xfId="0" applyNumberFormat="1" applyFont="1" applyFill="1" applyBorder="1" applyAlignment="1" applyProtection="1">
      <alignment horizontal="center" vertical="center"/>
    </xf>
    <xf numFmtId="37" fontId="0" fillId="0" borderId="0" xfId="0" applyNumberFormat="1" applyFont="1" applyAlignment="1" applyProtection="1">
      <alignment horizontal="distributed" vertical="center"/>
    </xf>
    <xf numFmtId="0" fontId="2" fillId="0" borderId="0" xfId="0" applyNumberFormat="1" applyFont="1" applyAlignment="1" applyProtection="1">
      <alignment horizontal="center" vertical="center"/>
    </xf>
    <xf numFmtId="0" fontId="2" fillId="0" borderId="40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2" fillId="0" borderId="36" xfId="0" applyNumberFormat="1" applyFont="1" applyBorder="1" applyAlignment="1" applyProtection="1">
      <alignment horizontal="center" vertical="center"/>
    </xf>
    <xf numFmtId="0" fontId="2" fillId="0" borderId="41" xfId="0" applyNumberFormat="1" applyFont="1" applyBorder="1" applyAlignment="1" applyProtection="1">
      <alignment horizontal="center" vertical="center"/>
    </xf>
    <xf numFmtId="0" fontId="2" fillId="0" borderId="42" xfId="0" applyNumberFormat="1" applyFont="1" applyBorder="1" applyAlignment="1" applyProtection="1">
      <alignment horizontal="center" vertical="center"/>
    </xf>
    <xf numFmtId="0" fontId="2" fillId="0" borderId="43" xfId="0" applyNumberFormat="1" applyFont="1" applyBorder="1" applyAlignment="1" applyProtection="1">
      <alignment horizontal="center" vertical="center"/>
    </xf>
    <xf numFmtId="178" fontId="2" fillId="0" borderId="1" xfId="0" applyNumberFormat="1" applyFont="1" applyBorder="1" applyAlignment="1" applyProtection="1">
      <alignment horizontal="center" vertical="center"/>
    </xf>
    <xf numFmtId="178" fontId="2" fillId="0" borderId="36" xfId="0" applyNumberFormat="1" applyFont="1" applyBorder="1" applyAlignment="1" applyProtection="1">
      <alignment horizontal="center" vertical="center"/>
    </xf>
    <xf numFmtId="178" fontId="2" fillId="0" borderId="42" xfId="0" applyNumberFormat="1" applyFont="1" applyBorder="1" applyAlignment="1" applyProtection="1">
      <alignment horizontal="center" vertical="center"/>
    </xf>
    <xf numFmtId="178" fontId="2" fillId="0" borderId="43" xfId="0" applyNumberFormat="1" applyFont="1" applyBorder="1" applyAlignment="1" applyProtection="1">
      <alignment horizontal="center" vertical="center"/>
    </xf>
    <xf numFmtId="0" fontId="2" fillId="0" borderId="44" xfId="0" applyNumberFormat="1" applyFont="1" applyBorder="1" applyAlignment="1" applyProtection="1">
      <alignment horizontal="center" vertical="center"/>
    </xf>
    <xf numFmtId="0" fontId="2" fillId="0" borderId="45" xfId="0" applyNumberFormat="1" applyFont="1" applyBorder="1" applyAlignment="1" applyProtection="1">
      <alignment horizontal="center" vertical="center"/>
    </xf>
    <xf numFmtId="180" fontId="2" fillId="0" borderId="1" xfId="0" applyNumberFormat="1" applyFont="1" applyBorder="1" applyAlignment="1" applyProtection="1">
      <alignment horizontal="center" vertical="center"/>
    </xf>
    <xf numFmtId="180" fontId="2" fillId="0" borderId="42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distributed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 applyProtection="1">
      <alignment horizontal="center" vertical="center" wrapText="1"/>
    </xf>
    <xf numFmtId="41" fontId="2" fillId="0" borderId="20" xfId="0" applyNumberFormat="1" applyFont="1" applyBorder="1" applyAlignment="1" applyProtection="1">
      <alignment horizontal="center" vertical="center" wrapText="1"/>
    </xf>
    <xf numFmtId="41" fontId="2" fillId="0" borderId="21" xfId="0" applyNumberFormat="1" applyFont="1" applyBorder="1" applyAlignment="1" applyProtection="1">
      <alignment horizontal="center" vertical="center" wrapText="1"/>
    </xf>
    <xf numFmtId="41" fontId="2" fillId="0" borderId="5" xfId="0" applyNumberFormat="1" applyFont="1" applyBorder="1" applyAlignment="1" applyProtection="1">
      <alignment horizontal="center" vertical="center" wrapText="1"/>
    </xf>
    <xf numFmtId="41" fontId="2" fillId="0" borderId="7" xfId="0" applyNumberFormat="1" applyFont="1" applyBorder="1" applyAlignment="1" applyProtection="1">
      <alignment horizontal="center" vertical="center" wrapText="1"/>
    </xf>
    <xf numFmtId="41" fontId="2" fillId="0" borderId="10" xfId="0" applyNumberFormat="1" applyFont="1" applyBorder="1" applyAlignment="1" applyProtection="1">
      <alignment horizontal="center" vertical="center" wrapText="1"/>
    </xf>
    <xf numFmtId="37" fontId="0" fillId="0" borderId="0" xfId="0" applyNumberFormat="1" applyFont="1" applyBorder="1" applyAlignment="1" applyProtection="1">
      <alignment horizontal="distributed" vertical="center"/>
    </xf>
    <xf numFmtId="0" fontId="2" fillId="0" borderId="32" xfId="0" applyNumberFormat="1" applyFont="1" applyBorder="1" applyAlignment="1" applyProtection="1">
      <alignment horizontal="center" vertical="center"/>
    </xf>
    <xf numFmtId="0" fontId="2" fillId="0" borderId="33" xfId="0" applyNumberFormat="1" applyFont="1" applyBorder="1" applyAlignment="1" applyProtection="1">
      <alignment horizontal="center" vertical="center"/>
    </xf>
    <xf numFmtId="0" fontId="2" fillId="0" borderId="34" xfId="0" applyNumberFormat="1" applyFont="1" applyBorder="1" applyAlignment="1" applyProtection="1">
      <alignment horizontal="center" vertical="center"/>
    </xf>
    <xf numFmtId="0" fontId="2" fillId="0" borderId="35" xfId="0" applyNumberFormat="1" applyFont="1" applyBorder="1" applyAlignment="1" applyProtection="1">
      <alignment horizontal="center" vertical="center"/>
    </xf>
    <xf numFmtId="41" fontId="2" fillId="0" borderId="37" xfId="0" applyNumberFormat="1" applyFont="1" applyBorder="1" applyAlignment="1" applyProtection="1">
      <alignment horizontal="center" vertical="center" wrapText="1"/>
    </xf>
    <xf numFmtId="41" fontId="2" fillId="0" borderId="38" xfId="0" applyNumberFormat="1" applyFont="1" applyBorder="1" applyAlignment="1" applyProtection="1">
      <alignment horizontal="center" vertical="center" wrapText="1"/>
    </xf>
    <xf numFmtId="41" fontId="2" fillId="0" borderId="39" xfId="0" applyNumberFormat="1" applyFont="1" applyBorder="1" applyAlignment="1" applyProtection="1">
      <alignment horizontal="center" vertical="center" wrapText="1"/>
    </xf>
    <xf numFmtId="0" fontId="10" fillId="0" borderId="49" xfId="3" applyFont="1" applyFill="1" applyBorder="1" applyAlignment="1">
      <alignment horizontal="left" vertical="center"/>
    </xf>
    <xf numFmtId="0" fontId="10" fillId="0" borderId="50" xfId="3" applyFont="1" applyFill="1" applyBorder="1" applyAlignment="1">
      <alignment horizontal="left" vertical="center"/>
    </xf>
    <xf numFmtId="0" fontId="10" fillId="0" borderId="51" xfId="3" applyFont="1" applyFill="1" applyBorder="1" applyAlignment="1">
      <alignment horizontal="left" vertical="center"/>
    </xf>
    <xf numFmtId="0" fontId="10" fillId="0" borderId="47" xfId="3" applyFont="1" applyFill="1" applyBorder="1" applyAlignment="1">
      <alignment horizontal="center" vertical="center"/>
    </xf>
    <xf numFmtId="0" fontId="10" fillId="0" borderId="48" xfId="3" applyFont="1" applyFill="1" applyBorder="1" applyAlignment="1">
      <alignment horizontal="center" vertical="center"/>
    </xf>
    <xf numFmtId="0" fontId="10" fillId="0" borderId="49" xfId="3" applyFont="1" applyFill="1" applyBorder="1" applyAlignment="1">
      <alignment horizontal="center" vertical="center"/>
    </xf>
    <xf numFmtId="0" fontId="10" fillId="0" borderId="50" xfId="3" applyFont="1" applyFill="1" applyBorder="1" applyAlignment="1">
      <alignment horizontal="center" vertical="center"/>
    </xf>
    <xf numFmtId="0" fontId="10" fillId="0" borderId="51" xfId="3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/>
    <cellStyle name="標準_日本人人口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82"/>
  <sheetViews>
    <sheetView tabSelected="1" view="pageBreakPreview" zoomScale="75" zoomScaleNormal="85" zoomScaleSheetLayoutView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V12" sqref="AV12"/>
    </sheetView>
  </sheetViews>
  <sheetFormatPr defaultColWidth="8.625" defaultRowHeight="13.5"/>
  <cols>
    <col min="1" max="1" width="3.625" style="15" customWidth="1"/>
    <col min="2" max="2" width="14.625" style="15" customWidth="1"/>
    <col min="3" max="3" width="1.625" style="15" customWidth="1"/>
    <col min="4" max="4" width="13.5" style="15" customWidth="1"/>
    <col min="5" max="5" width="10.625" style="111" customWidth="1"/>
    <col min="6" max="6" width="10.375" style="111" customWidth="1"/>
    <col min="7" max="7" width="10.5" style="15" customWidth="1"/>
    <col min="8" max="8" width="10" style="62" customWidth="1"/>
    <col min="9" max="9" width="9.625" style="62" customWidth="1"/>
    <col min="10" max="10" width="10.625" style="15" customWidth="1"/>
    <col min="11" max="11" width="10.875" style="15" customWidth="1"/>
    <col min="12" max="12" width="11.5" style="15" customWidth="1"/>
    <col min="13" max="13" width="10.5" style="72" customWidth="1"/>
    <col min="14" max="14" width="10.875" style="18" customWidth="1"/>
    <col min="15" max="15" width="10.375" style="18" customWidth="1"/>
    <col min="16" max="16" width="10.25" style="18" customWidth="1"/>
    <col min="17" max="17" width="10.5" style="19" customWidth="1"/>
    <col min="18" max="18" width="10.375" style="84" customWidth="1"/>
    <col min="19" max="19" width="10.25" style="84" customWidth="1"/>
    <col min="20" max="20" width="10.375" style="84" customWidth="1"/>
    <col min="21" max="21" width="10.625" style="75" customWidth="1"/>
    <col min="22" max="22" width="8.5" style="84" customWidth="1"/>
    <col min="23" max="24" width="7.625" style="84" customWidth="1"/>
    <col min="25" max="25" width="8.75" style="75" customWidth="1"/>
    <col min="26" max="26" width="3.625" style="15" customWidth="1"/>
    <col min="27" max="27" width="14.625" style="15" customWidth="1"/>
    <col min="28" max="28" width="1.625" style="15" customWidth="1"/>
    <col min="29" max="29" width="8.875" style="84" customWidth="1"/>
    <col min="30" max="30" width="8.875" style="75" customWidth="1"/>
    <col min="31" max="31" width="8.875" style="84" customWidth="1"/>
    <col min="32" max="32" width="8.875" style="75" customWidth="1"/>
    <col min="33" max="33" width="8.75" style="84" customWidth="1"/>
    <col min="34" max="34" width="9.25" style="75" customWidth="1"/>
    <col min="35" max="35" width="8.625" style="84"/>
    <col min="36" max="37" width="9.25" style="84" customWidth="1"/>
    <col min="38" max="38" width="8.625" style="84"/>
    <col min="39" max="39" width="9.25" style="84" customWidth="1"/>
    <col min="40" max="40" width="8.875" style="84" customWidth="1"/>
    <col min="41" max="41" width="9" style="75" customWidth="1"/>
    <col min="42" max="42" width="10" style="15" customWidth="1"/>
    <col min="43" max="43" width="10" style="75" customWidth="1"/>
    <col min="44" max="44" width="10" style="15" customWidth="1"/>
    <col min="45" max="45" width="9.375" style="75" customWidth="1"/>
    <col min="46" max="46" width="10.125" style="15" customWidth="1"/>
    <col min="47" max="47" width="10.5" style="15" customWidth="1"/>
    <col min="48" max="48" width="9.375" style="17" customWidth="1"/>
    <col min="49" max="50" width="8.625" style="15"/>
    <col min="51" max="91" width="8.625" style="29"/>
    <col min="92" max="214" width="8.625" style="15"/>
    <col min="215" max="16384" width="8.625" style="20"/>
  </cols>
  <sheetData>
    <row r="1" spans="1:214" s="2" customFormat="1" ht="17.25" customHeight="1">
      <c r="A1" s="1"/>
      <c r="B1" s="1"/>
      <c r="C1" s="1"/>
      <c r="D1" s="1"/>
      <c r="E1" s="112"/>
      <c r="F1" s="112"/>
      <c r="G1" s="1"/>
      <c r="H1" s="61"/>
      <c r="I1" s="61"/>
      <c r="J1" s="1"/>
      <c r="K1" s="1"/>
      <c r="L1" s="1"/>
      <c r="M1" s="68"/>
      <c r="N1" s="50"/>
      <c r="O1" s="50"/>
      <c r="P1" s="50"/>
      <c r="Q1" s="57"/>
      <c r="R1" s="82"/>
      <c r="S1" s="82"/>
      <c r="T1" s="82"/>
      <c r="U1" s="74"/>
      <c r="V1" s="82"/>
      <c r="W1" s="82"/>
      <c r="X1" s="82"/>
      <c r="Y1" s="74"/>
      <c r="Z1" s="1"/>
      <c r="AA1" s="1"/>
      <c r="AB1" s="1"/>
      <c r="AC1" s="82"/>
      <c r="AD1" s="74"/>
      <c r="AE1" s="82"/>
      <c r="AF1" s="74"/>
      <c r="AG1" s="82"/>
      <c r="AH1" s="74"/>
      <c r="AI1" s="82"/>
      <c r="AJ1" s="82"/>
      <c r="AK1" s="82"/>
      <c r="AL1" s="82"/>
      <c r="AM1" s="82"/>
      <c r="AN1" s="82"/>
      <c r="AO1" s="106"/>
      <c r="AP1" s="1"/>
      <c r="AQ1" s="74"/>
      <c r="AR1" s="1"/>
      <c r="AS1" s="109"/>
      <c r="AT1" s="1"/>
      <c r="AU1" s="1"/>
      <c r="AV1" s="1"/>
      <c r="AW1" s="1"/>
      <c r="AX1" s="1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</row>
    <row r="2" spans="1:214" s="2" customFormat="1" ht="17.25">
      <c r="A2" s="1"/>
      <c r="B2" s="1"/>
      <c r="C2" s="1"/>
      <c r="D2" s="1" t="s">
        <v>53</v>
      </c>
      <c r="E2" s="112"/>
      <c r="F2" s="112"/>
      <c r="G2" s="1"/>
      <c r="H2" s="61"/>
      <c r="I2" s="61"/>
      <c r="J2" s="1"/>
      <c r="K2" s="1"/>
      <c r="L2" s="1"/>
      <c r="M2" s="68"/>
      <c r="N2" s="50"/>
      <c r="O2" s="50"/>
      <c r="P2" s="50"/>
      <c r="Q2" s="57"/>
      <c r="R2" s="82"/>
      <c r="S2" s="82"/>
      <c r="T2" s="82"/>
      <c r="U2" s="74"/>
      <c r="V2" s="82"/>
      <c r="W2" s="82"/>
      <c r="X2" s="82"/>
      <c r="Y2" s="74"/>
      <c r="Z2" s="1"/>
      <c r="AA2" s="1"/>
      <c r="AB2" s="1"/>
      <c r="AC2" s="82" t="s">
        <v>53</v>
      </c>
      <c r="AD2" s="74"/>
      <c r="AE2" s="82"/>
      <c r="AF2" s="74"/>
      <c r="AG2" s="82"/>
      <c r="AH2" s="74"/>
      <c r="AI2" s="82"/>
      <c r="AJ2" s="82"/>
      <c r="AK2" s="82"/>
      <c r="AL2" s="82"/>
      <c r="AM2" s="82"/>
      <c r="AN2" s="82"/>
      <c r="AO2" s="106"/>
      <c r="AP2" s="1"/>
      <c r="AQ2" s="74"/>
      <c r="AR2" s="1"/>
      <c r="AS2" s="109"/>
      <c r="AT2" s="1"/>
      <c r="AU2" s="1"/>
      <c r="AV2" s="1"/>
      <c r="AW2" s="1"/>
      <c r="AX2" s="1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</row>
    <row r="3" spans="1:214" s="4" customFormat="1" ht="14.25" thickBot="1">
      <c r="A3" s="3"/>
      <c r="B3" s="3"/>
      <c r="C3" s="3"/>
      <c r="D3" s="3"/>
      <c r="E3" s="111"/>
      <c r="F3" s="111"/>
      <c r="G3" s="3"/>
      <c r="H3" s="62"/>
      <c r="I3" s="62"/>
      <c r="J3" s="3"/>
      <c r="K3" s="3"/>
      <c r="L3" s="3"/>
      <c r="M3" s="69"/>
      <c r="N3" s="18"/>
      <c r="O3" s="18"/>
      <c r="P3" s="18"/>
      <c r="Q3" s="19"/>
      <c r="R3" s="84"/>
      <c r="S3" s="84"/>
      <c r="T3" s="84"/>
      <c r="U3" s="91"/>
      <c r="V3" s="83"/>
      <c r="W3" s="83"/>
      <c r="X3" s="83"/>
      <c r="Y3" s="127" t="s">
        <v>129</v>
      </c>
      <c r="Z3" s="3"/>
      <c r="AA3" s="3"/>
      <c r="AB3" s="3"/>
      <c r="AC3" s="84"/>
      <c r="AD3" s="75"/>
      <c r="AE3" s="84"/>
      <c r="AF3" s="75"/>
      <c r="AG3" s="84"/>
      <c r="AH3" s="75"/>
      <c r="AI3" s="84"/>
      <c r="AJ3" s="84"/>
      <c r="AK3" s="84"/>
      <c r="AL3" s="84"/>
      <c r="AM3" s="84"/>
      <c r="AN3" s="84"/>
      <c r="AO3" s="80"/>
      <c r="AP3" s="3"/>
      <c r="AQ3" s="75"/>
      <c r="AR3" s="3"/>
      <c r="AS3" s="127" t="str">
        <f>Y3</f>
        <v>平成３０年</v>
      </c>
      <c r="AT3" s="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</row>
    <row r="4" spans="1:214" s="4" customFormat="1" ht="13.5" customHeight="1">
      <c r="A4" s="5"/>
      <c r="B4" s="5"/>
      <c r="C4" s="6"/>
      <c r="D4" s="7"/>
      <c r="E4" s="212" t="s">
        <v>0</v>
      </c>
      <c r="F4" s="213"/>
      <c r="G4" s="213"/>
      <c r="H4" s="213"/>
      <c r="I4" s="214"/>
      <c r="J4" s="212" t="s">
        <v>1</v>
      </c>
      <c r="K4" s="213"/>
      <c r="L4" s="213"/>
      <c r="M4" s="213"/>
      <c r="N4" s="218" t="s">
        <v>2</v>
      </c>
      <c r="O4" s="218"/>
      <c r="P4" s="218"/>
      <c r="Q4" s="219"/>
      <c r="R4" s="212" t="s">
        <v>3</v>
      </c>
      <c r="S4" s="213"/>
      <c r="T4" s="213"/>
      <c r="U4" s="222"/>
      <c r="V4" s="224" t="s">
        <v>4</v>
      </c>
      <c r="W4" s="224"/>
      <c r="X4" s="224"/>
      <c r="Y4" s="224"/>
      <c r="Z4" s="5"/>
      <c r="AA4" s="5"/>
      <c r="AB4" s="6"/>
      <c r="AC4" s="243" t="s">
        <v>5</v>
      </c>
      <c r="AD4" s="213"/>
      <c r="AE4" s="213"/>
      <c r="AF4" s="213"/>
      <c r="AG4" s="213"/>
      <c r="AH4" s="213"/>
      <c r="AI4" s="213"/>
      <c r="AJ4" s="213"/>
      <c r="AK4" s="214"/>
      <c r="AL4" s="227" t="s">
        <v>6</v>
      </c>
      <c r="AM4" s="228"/>
      <c r="AN4" s="228"/>
      <c r="AO4" s="229"/>
      <c r="AP4" s="213" t="s">
        <v>7</v>
      </c>
      <c r="AQ4" s="214"/>
      <c r="AR4" s="212" t="s">
        <v>8</v>
      </c>
      <c r="AS4" s="213"/>
      <c r="AT4" s="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</row>
    <row r="5" spans="1:214" s="4" customFormat="1" ht="13.5" customHeight="1">
      <c r="A5" s="211" t="s">
        <v>9</v>
      </c>
      <c r="B5" s="211"/>
      <c r="C5" s="33"/>
      <c r="D5" s="34" t="s">
        <v>10</v>
      </c>
      <c r="E5" s="215"/>
      <c r="F5" s="216"/>
      <c r="G5" s="216"/>
      <c r="H5" s="216"/>
      <c r="I5" s="217"/>
      <c r="J5" s="215"/>
      <c r="K5" s="216"/>
      <c r="L5" s="216"/>
      <c r="M5" s="216"/>
      <c r="N5" s="220"/>
      <c r="O5" s="220"/>
      <c r="P5" s="220"/>
      <c r="Q5" s="221"/>
      <c r="R5" s="215"/>
      <c r="S5" s="216"/>
      <c r="T5" s="216"/>
      <c r="U5" s="223"/>
      <c r="V5" s="225"/>
      <c r="W5" s="225"/>
      <c r="X5" s="225"/>
      <c r="Y5" s="225"/>
      <c r="Z5" s="211" t="s">
        <v>9</v>
      </c>
      <c r="AA5" s="211"/>
      <c r="AB5" s="33"/>
      <c r="AC5" s="95" t="s">
        <v>11</v>
      </c>
      <c r="AD5" s="97"/>
      <c r="AE5" s="95" t="s">
        <v>12</v>
      </c>
      <c r="AF5" s="97"/>
      <c r="AG5" s="240" t="s">
        <v>13</v>
      </c>
      <c r="AH5" s="241"/>
      <c r="AI5" s="241"/>
      <c r="AJ5" s="241"/>
      <c r="AK5" s="242"/>
      <c r="AL5" s="230"/>
      <c r="AM5" s="231"/>
      <c r="AN5" s="231"/>
      <c r="AO5" s="232"/>
      <c r="AP5" s="216"/>
      <c r="AQ5" s="217"/>
      <c r="AR5" s="215"/>
      <c r="AS5" s="216"/>
      <c r="AT5" s="3"/>
      <c r="AU5" s="30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</row>
    <row r="6" spans="1:214" s="4" customFormat="1" ht="13.5" customHeight="1">
      <c r="A6" s="3"/>
      <c r="B6" s="3"/>
      <c r="C6" s="8"/>
      <c r="D6" s="34" t="s">
        <v>56</v>
      </c>
      <c r="E6" s="113"/>
      <c r="F6" s="113"/>
      <c r="G6" s="9"/>
      <c r="H6" s="63"/>
      <c r="I6" s="64" t="s">
        <v>14</v>
      </c>
      <c r="J6" s="9"/>
      <c r="K6" s="48"/>
      <c r="L6" s="10"/>
      <c r="M6" s="70"/>
      <c r="N6" s="51"/>
      <c r="O6" s="52"/>
      <c r="P6" s="52"/>
      <c r="Q6" s="58"/>
      <c r="R6" s="85"/>
      <c r="S6" s="85"/>
      <c r="T6" s="85"/>
      <c r="U6" s="92"/>
      <c r="V6" s="84"/>
      <c r="W6" s="85"/>
      <c r="X6" s="85"/>
      <c r="Y6" s="77"/>
      <c r="Z6" s="3"/>
      <c r="AA6" s="3"/>
      <c r="AB6" s="8"/>
      <c r="AC6" s="85"/>
      <c r="AD6" s="76"/>
      <c r="AE6" s="100"/>
      <c r="AF6" s="76"/>
      <c r="AG6" s="85"/>
      <c r="AH6" s="103"/>
      <c r="AI6" s="244" t="s">
        <v>54</v>
      </c>
      <c r="AJ6" s="233" t="s">
        <v>55</v>
      </c>
      <c r="AK6" s="233" t="s">
        <v>81</v>
      </c>
      <c r="AL6" s="104"/>
      <c r="AM6" s="233" t="s">
        <v>61</v>
      </c>
      <c r="AN6" s="236" t="s">
        <v>60</v>
      </c>
      <c r="AO6" s="107"/>
      <c r="AP6" s="10"/>
      <c r="AQ6" s="76"/>
      <c r="AR6" s="9"/>
      <c r="AS6" s="76"/>
      <c r="AT6" s="3"/>
      <c r="AU6" s="31"/>
      <c r="AV6" s="31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</row>
    <row r="7" spans="1:214" s="4" customFormat="1">
      <c r="A7" s="211" t="s">
        <v>15</v>
      </c>
      <c r="B7" s="211"/>
      <c r="C7" s="33"/>
      <c r="D7" s="195"/>
      <c r="E7" s="196" t="s">
        <v>16</v>
      </c>
      <c r="F7" s="196" t="s">
        <v>17</v>
      </c>
      <c r="G7" s="197" t="s">
        <v>18</v>
      </c>
      <c r="H7" s="198" t="s">
        <v>19</v>
      </c>
      <c r="I7" s="199" t="s">
        <v>20</v>
      </c>
      <c r="J7" s="197" t="s">
        <v>16</v>
      </c>
      <c r="K7" s="200" t="s">
        <v>17</v>
      </c>
      <c r="L7" s="201" t="s">
        <v>18</v>
      </c>
      <c r="M7" s="202" t="s">
        <v>19</v>
      </c>
      <c r="N7" s="203" t="s">
        <v>16</v>
      </c>
      <c r="O7" s="204" t="s">
        <v>17</v>
      </c>
      <c r="P7" s="204" t="s">
        <v>18</v>
      </c>
      <c r="Q7" s="205" t="s">
        <v>19</v>
      </c>
      <c r="R7" s="206" t="s">
        <v>16</v>
      </c>
      <c r="S7" s="206" t="s">
        <v>17</v>
      </c>
      <c r="T7" s="206" t="s">
        <v>18</v>
      </c>
      <c r="U7" s="207" t="s">
        <v>19</v>
      </c>
      <c r="V7" s="208" t="s">
        <v>16</v>
      </c>
      <c r="W7" s="206" t="s">
        <v>17</v>
      </c>
      <c r="X7" s="206" t="s">
        <v>18</v>
      </c>
      <c r="Y7" s="209" t="s">
        <v>19</v>
      </c>
      <c r="Z7" s="211" t="s">
        <v>15</v>
      </c>
      <c r="AA7" s="211"/>
      <c r="AB7" s="33"/>
      <c r="AC7" s="86" t="s">
        <v>16</v>
      </c>
      <c r="AD7" s="79" t="s">
        <v>19</v>
      </c>
      <c r="AE7" s="101" t="s">
        <v>16</v>
      </c>
      <c r="AF7" s="78" t="s">
        <v>19</v>
      </c>
      <c r="AG7" s="86" t="s">
        <v>16</v>
      </c>
      <c r="AH7" s="93" t="s">
        <v>19</v>
      </c>
      <c r="AI7" s="245"/>
      <c r="AJ7" s="234"/>
      <c r="AK7" s="234"/>
      <c r="AL7" s="86" t="s">
        <v>16</v>
      </c>
      <c r="AM7" s="234"/>
      <c r="AN7" s="237"/>
      <c r="AO7" s="108" t="s">
        <v>19</v>
      </c>
      <c r="AP7" s="47" t="s">
        <v>16</v>
      </c>
      <c r="AQ7" s="79" t="s">
        <v>19</v>
      </c>
      <c r="AR7" s="11" t="s">
        <v>16</v>
      </c>
      <c r="AS7" s="79" t="s">
        <v>19</v>
      </c>
      <c r="AT7" s="3"/>
      <c r="AU7" s="32"/>
      <c r="AV7" s="32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5"/>
      <c r="BT7" s="25"/>
      <c r="BU7" s="25"/>
      <c r="BV7" s="25"/>
      <c r="BW7" s="25"/>
      <c r="BX7" s="25"/>
      <c r="BY7" s="25"/>
      <c r="BZ7" s="25"/>
      <c r="CA7" s="25"/>
      <c r="CB7" s="26"/>
      <c r="CC7" s="26"/>
      <c r="CD7" s="26"/>
      <c r="CE7" s="26"/>
      <c r="CF7" s="26"/>
      <c r="CG7" s="26"/>
      <c r="CH7" s="26"/>
      <c r="CI7" s="26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</row>
    <row r="8" spans="1:214" s="4" customFormat="1" ht="14.25" thickBot="1">
      <c r="A8" s="12"/>
      <c r="B8" s="12"/>
      <c r="C8" s="13"/>
      <c r="D8" s="116" t="s">
        <v>110</v>
      </c>
      <c r="E8" s="114"/>
      <c r="F8" s="114"/>
      <c r="G8" s="14"/>
      <c r="H8" s="65" t="s">
        <v>21</v>
      </c>
      <c r="I8" s="66" t="s">
        <v>22</v>
      </c>
      <c r="J8" s="14"/>
      <c r="K8" s="49"/>
      <c r="L8" s="12"/>
      <c r="M8" s="71" t="s">
        <v>21</v>
      </c>
      <c r="N8" s="53"/>
      <c r="O8" s="54"/>
      <c r="P8" s="54"/>
      <c r="Q8" s="59" t="s">
        <v>21</v>
      </c>
      <c r="R8" s="88"/>
      <c r="S8" s="88"/>
      <c r="T8" s="88"/>
      <c r="U8" s="94" t="s">
        <v>23</v>
      </c>
      <c r="V8" s="87"/>
      <c r="W8" s="88"/>
      <c r="X8" s="117"/>
      <c r="Y8" s="118" t="s">
        <v>23</v>
      </c>
      <c r="Z8" s="12"/>
      <c r="AA8" s="12"/>
      <c r="AB8" s="13"/>
      <c r="AC8" s="123"/>
      <c r="AD8" s="98" t="s">
        <v>24</v>
      </c>
      <c r="AE8" s="124"/>
      <c r="AF8" s="118" t="s">
        <v>24</v>
      </c>
      <c r="AG8" s="125"/>
      <c r="AH8" s="126" t="s">
        <v>24</v>
      </c>
      <c r="AI8" s="246"/>
      <c r="AJ8" s="235"/>
      <c r="AK8" s="235"/>
      <c r="AL8" s="105"/>
      <c r="AM8" s="235"/>
      <c r="AN8" s="238"/>
      <c r="AO8" s="119" t="s">
        <v>24</v>
      </c>
      <c r="AP8" s="120"/>
      <c r="AQ8" s="121" t="s">
        <v>21</v>
      </c>
      <c r="AR8" s="122"/>
      <c r="AS8" s="121" t="s">
        <v>21</v>
      </c>
      <c r="AT8" s="3"/>
      <c r="AU8" s="32"/>
      <c r="AV8" s="32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</row>
    <row r="9" spans="1:214" ht="13.5" customHeight="1">
      <c r="C9" s="16"/>
      <c r="Y9" s="80"/>
      <c r="AB9" s="16"/>
      <c r="AC9" s="96"/>
      <c r="AD9" s="99"/>
      <c r="AE9" s="102"/>
      <c r="AN9" s="89"/>
      <c r="AO9" s="80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5"/>
      <c r="CH9" s="25"/>
      <c r="CI9" s="25"/>
      <c r="CJ9" s="15"/>
      <c r="CK9" s="15"/>
      <c r="CL9" s="15"/>
      <c r="CM9" s="15"/>
      <c r="HC9" s="20"/>
      <c r="HD9" s="20"/>
      <c r="HE9" s="20"/>
      <c r="HF9" s="20"/>
    </row>
    <row r="10" spans="1:214" ht="13.5" customHeight="1">
      <c r="A10" s="210" t="s">
        <v>25</v>
      </c>
      <c r="B10" s="210"/>
      <c r="C10" s="37"/>
      <c r="D10" s="128">
        <v>2829000</v>
      </c>
      <c r="E10" s="134">
        <v>19368</v>
      </c>
      <c r="F10" s="134">
        <v>9879</v>
      </c>
      <c r="G10" s="134">
        <v>9489</v>
      </c>
      <c r="H10" s="137">
        <v>6.8462354188759278</v>
      </c>
      <c r="I10" s="138">
        <v>104.1</v>
      </c>
      <c r="J10" s="134">
        <v>32927</v>
      </c>
      <c r="K10" s="134">
        <v>17344</v>
      </c>
      <c r="L10" s="134">
        <v>15583</v>
      </c>
      <c r="M10" s="138">
        <v>11.6</v>
      </c>
      <c r="N10" s="141">
        <v>-13559</v>
      </c>
      <c r="O10" s="141">
        <v>-7465</v>
      </c>
      <c r="P10" s="141">
        <v>-6094</v>
      </c>
      <c r="Q10" s="144">
        <v>-4.8</v>
      </c>
      <c r="R10" s="147">
        <v>51</v>
      </c>
      <c r="S10" s="147">
        <v>30</v>
      </c>
      <c r="T10" s="147">
        <v>21</v>
      </c>
      <c r="U10" s="138">
        <v>2.6</v>
      </c>
      <c r="V10" s="147">
        <v>24</v>
      </c>
      <c r="W10" s="147">
        <v>16</v>
      </c>
      <c r="X10" s="147">
        <v>8</v>
      </c>
      <c r="Y10" s="138">
        <v>1.2</v>
      </c>
      <c r="Z10" s="210" t="s">
        <v>25</v>
      </c>
      <c r="AA10" s="210"/>
      <c r="AB10" s="37"/>
      <c r="AC10" s="147">
        <v>420</v>
      </c>
      <c r="AD10" s="138">
        <v>21.2</v>
      </c>
      <c r="AE10" s="147">
        <v>204</v>
      </c>
      <c r="AF10" s="138">
        <v>10.3</v>
      </c>
      <c r="AG10" s="147">
        <v>216</v>
      </c>
      <c r="AH10" s="138">
        <v>10.9</v>
      </c>
      <c r="AI10" s="147">
        <v>215</v>
      </c>
      <c r="AJ10" s="147">
        <v>1</v>
      </c>
      <c r="AK10" s="147">
        <v>0</v>
      </c>
      <c r="AL10" s="147">
        <v>93</v>
      </c>
      <c r="AM10" s="147">
        <v>74</v>
      </c>
      <c r="AN10" s="147">
        <v>19</v>
      </c>
      <c r="AO10" s="138">
        <v>4.8</v>
      </c>
      <c r="AP10" s="154">
        <v>12332</v>
      </c>
      <c r="AQ10" s="138">
        <v>4.4000000000000004</v>
      </c>
      <c r="AR10" s="154">
        <v>4751</v>
      </c>
      <c r="AS10" s="155">
        <v>1.7</v>
      </c>
      <c r="AU10" s="27"/>
      <c r="AV10" s="27"/>
      <c r="AW10" s="28"/>
      <c r="AX10" s="28"/>
      <c r="AY10" s="28"/>
      <c r="AZ10" s="28"/>
      <c r="BA10" s="22"/>
      <c r="BB10" s="22"/>
      <c r="BC10" s="28"/>
      <c r="BD10" s="28"/>
      <c r="BE10" s="28"/>
      <c r="BF10" s="22"/>
      <c r="BG10" s="28"/>
      <c r="BH10" s="28"/>
      <c r="BI10" s="28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8"/>
      <c r="CG10" s="22"/>
      <c r="CH10" s="28"/>
      <c r="CI10" s="22"/>
      <c r="CJ10" s="15"/>
      <c r="CK10" s="15"/>
      <c r="CL10" s="15"/>
      <c r="CM10" s="15"/>
      <c r="HC10" s="20"/>
      <c r="HD10" s="20"/>
      <c r="HE10" s="20"/>
      <c r="HF10" s="20"/>
    </row>
    <row r="11" spans="1:214">
      <c r="A11" s="38"/>
      <c r="B11" s="36"/>
      <c r="C11" s="37"/>
      <c r="D11" s="129"/>
      <c r="E11" s="134"/>
      <c r="F11" s="134"/>
      <c r="G11" s="134"/>
      <c r="H11" s="137"/>
      <c r="I11" s="138"/>
      <c r="J11" s="134"/>
      <c r="K11" s="134"/>
      <c r="L11" s="134"/>
      <c r="M11" s="138"/>
      <c r="N11" s="141"/>
      <c r="O11" s="141"/>
      <c r="P11" s="141"/>
      <c r="Q11" s="144"/>
      <c r="R11" s="147"/>
      <c r="S11" s="147"/>
      <c r="T11" s="147"/>
      <c r="U11" s="138"/>
      <c r="V11" s="147"/>
      <c r="W11" s="147"/>
      <c r="X11" s="147"/>
      <c r="Y11" s="138"/>
      <c r="Z11" s="38"/>
      <c r="AA11" s="36"/>
      <c r="AB11" s="37"/>
      <c r="AC11" s="147"/>
      <c r="AD11" s="138"/>
      <c r="AE11" s="147"/>
      <c r="AF11" s="138"/>
      <c r="AG11" s="147"/>
      <c r="AH11" s="138"/>
      <c r="AL11" s="147"/>
      <c r="AM11" s="147"/>
      <c r="AN11" s="147"/>
      <c r="AO11" s="138"/>
      <c r="AP11" s="154"/>
      <c r="AQ11" s="138"/>
      <c r="AR11" s="154"/>
      <c r="AS11" s="155"/>
      <c r="AU11" s="27"/>
      <c r="AV11" s="27"/>
      <c r="AW11" s="28"/>
      <c r="AX11" s="28"/>
      <c r="AY11" s="28"/>
      <c r="AZ11" s="28"/>
      <c r="BA11" s="22"/>
      <c r="BB11" s="22"/>
      <c r="BC11" s="28"/>
      <c r="BD11" s="28"/>
      <c r="BE11" s="28"/>
      <c r="BF11" s="22"/>
      <c r="BG11" s="28"/>
      <c r="BH11" s="28"/>
      <c r="BI11" s="28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8"/>
      <c r="CG11" s="22"/>
      <c r="CH11" s="28"/>
      <c r="CI11" s="22"/>
      <c r="CJ11" s="15"/>
      <c r="CK11" s="15"/>
      <c r="CL11" s="15"/>
      <c r="CM11" s="15"/>
      <c r="HC11" s="20"/>
      <c r="HD11" s="20"/>
      <c r="HE11" s="20"/>
      <c r="HF11" s="20"/>
    </row>
    <row r="12" spans="1:214" ht="13.5" customHeight="1">
      <c r="A12" s="210" t="s">
        <v>26</v>
      </c>
      <c r="B12" s="210"/>
      <c r="C12" s="37"/>
      <c r="D12" s="130">
        <v>454966</v>
      </c>
      <c r="E12" s="134">
        <v>3292</v>
      </c>
      <c r="F12" s="134">
        <v>1671</v>
      </c>
      <c r="G12" s="134">
        <v>1621</v>
      </c>
      <c r="H12" s="137">
        <v>7.2357055252480409</v>
      </c>
      <c r="I12" s="138">
        <v>103.1</v>
      </c>
      <c r="J12" s="134">
        <v>5407</v>
      </c>
      <c r="K12" s="134">
        <v>2825</v>
      </c>
      <c r="L12" s="134">
        <v>2582</v>
      </c>
      <c r="M12" s="138">
        <v>11.884404548911347</v>
      </c>
      <c r="N12" s="141">
        <v>-2115</v>
      </c>
      <c r="O12" s="141">
        <v>-1154</v>
      </c>
      <c r="P12" s="141">
        <v>-961</v>
      </c>
      <c r="Q12" s="144">
        <v>-4.5999999999999996</v>
      </c>
      <c r="R12" s="147">
        <v>10</v>
      </c>
      <c r="S12" s="147">
        <v>5</v>
      </c>
      <c r="T12" s="147">
        <v>5</v>
      </c>
      <c r="U12" s="138">
        <v>3.0376670716889431</v>
      </c>
      <c r="V12" s="147">
        <v>5</v>
      </c>
      <c r="W12" s="147">
        <v>2</v>
      </c>
      <c r="X12" s="147">
        <v>3</v>
      </c>
      <c r="Y12" s="138">
        <v>1.5</v>
      </c>
      <c r="Z12" s="210" t="s">
        <v>26</v>
      </c>
      <c r="AA12" s="210"/>
      <c r="AB12" s="37"/>
      <c r="AC12" s="147">
        <v>79</v>
      </c>
      <c r="AD12" s="138">
        <v>23.435182438445562</v>
      </c>
      <c r="AE12" s="147">
        <v>45</v>
      </c>
      <c r="AF12" s="138">
        <v>13.3</v>
      </c>
      <c r="AG12" s="147">
        <v>34</v>
      </c>
      <c r="AH12" s="138">
        <v>10.1</v>
      </c>
      <c r="AI12" s="147">
        <v>33</v>
      </c>
      <c r="AJ12" s="147">
        <v>1</v>
      </c>
      <c r="AK12" s="147">
        <v>0</v>
      </c>
      <c r="AL12" s="147">
        <v>19</v>
      </c>
      <c r="AM12" s="147">
        <v>15</v>
      </c>
      <c r="AN12" s="147">
        <v>4</v>
      </c>
      <c r="AO12" s="138">
        <v>5.7453885697006353</v>
      </c>
      <c r="AP12" s="154">
        <v>2145</v>
      </c>
      <c r="AQ12" s="138">
        <v>4.7</v>
      </c>
      <c r="AR12" s="154">
        <v>759</v>
      </c>
      <c r="AS12" s="155">
        <v>1.7</v>
      </c>
      <c r="AU12" s="27"/>
      <c r="AV12" s="27"/>
      <c r="AW12" s="28"/>
      <c r="AX12" s="28"/>
      <c r="AY12" s="28"/>
      <c r="AZ12" s="28"/>
      <c r="BA12" s="22"/>
      <c r="BB12" s="22"/>
      <c r="BC12" s="28"/>
      <c r="BD12" s="28"/>
      <c r="BE12" s="28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8"/>
      <c r="CG12" s="22"/>
      <c r="CH12" s="22"/>
      <c r="CI12" s="22"/>
      <c r="CJ12" s="15"/>
      <c r="CK12" s="15"/>
      <c r="CL12" s="15"/>
      <c r="CM12" s="15"/>
      <c r="HC12" s="20"/>
      <c r="HD12" s="20"/>
      <c r="HE12" s="20"/>
      <c r="HF12" s="20"/>
    </row>
    <row r="13" spans="1:214">
      <c r="A13" s="38"/>
      <c r="B13" s="36" t="s">
        <v>27</v>
      </c>
      <c r="C13" s="37"/>
      <c r="D13" s="130">
        <v>265604</v>
      </c>
      <c r="E13" s="134">
        <v>2203</v>
      </c>
      <c r="F13" s="134">
        <v>1102</v>
      </c>
      <c r="G13" s="134">
        <v>1101</v>
      </c>
      <c r="H13" s="137">
        <v>8.3000000000000007</v>
      </c>
      <c r="I13" s="138">
        <v>100.1</v>
      </c>
      <c r="J13" s="134">
        <v>2787</v>
      </c>
      <c r="K13" s="134">
        <v>1406</v>
      </c>
      <c r="L13" s="134">
        <v>1381</v>
      </c>
      <c r="M13" s="138">
        <v>10.5</v>
      </c>
      <c r="N13" s="141">
        <v>-584</v>
      </c>
      <c r="O13" s="141">
        <v>-304</v>
      </c>
      <c r="P13" s="141">
        <v>-280</v>
      </c>
      <c r="Q13" s="144">
        <v>-2.2000000000000002</v>
      </c>
      <c r="R13" s="147">
        <v>5</v>
      </c>
      <c r="S13" s="147">
        <v>2</v>
      </c>
      <c r="T13" s="147">
        <v>3</v>
      </c>
      <c r="U13" s="138">
        <v>2.2999999999999998</v>
      </c>
      <c r="V13" s="147">
        <v>5</v>
      </c>
      <c r="W13" s="147">
        <v>2</v>
      </c>
      <c r="X13" s="147">
        <v>3</v>
      </c>
      <c r="Y13" s="138">
        <v>2.2999999999999998</v>
      </c>
      <c r="Z13" s="38"/>
      <c r="AA13" s="36" t="s">
        <v>27</v>
      </c>
      <c r="AB13" s="37"/>
      <c r="AC13" s="147">
        <v>53</v>
      </c>
      <c r="AD13" s="138">
        <v>23.5</v>
      </c>
      <c r="AE13" s="147">
        <v>28</v>
      </c>
      <c r="AF13" s="138">
        <v>12.4</v>
      </c>
      <c r="AG13" s="147">
        <v>25</v>
      </c>
      <c r="AH13" s="138">
        <v>11.1</v>
      </c>
      <c r="AI13" s="147">
        <v>24</v>
      </c>
      <c r="AJ13" s="147">
        <v>1</v>
      </c>
      <c r="AK13" s="147">
        <v>0</v>
      </c>
      <c r="AL13" s="147">
        <v>13</v>
      </c>
      <c r="AM13" s="147">
        <v>9</v>
      </c>
      <c r="AN13" s="147">
        <v>4</v>
      </c>
      <c r="AO13" s="138">
        <v>5.9</v>
      </c>
      <c r="AP13" s="154">
        <v>1402</v>
      </c>
      <c r="AQ13" s="138">
        <v>5.3</v>
      </c>
      <c r="AR13" s="154">
        <v>467</v>
      </c>
      <c r="AS13" s="155">
        <v>1.8</v>
      </c>
      <c r="AU13" s="25"/>
      <c r="AV13" s="27"/>
      <c r="AW13" s="28"/>
      <c r="AX13" s="28"/>
      <c r="AY13" s="28"/>
      <c r="AZ13" s="28"/>
      <c r="BA13" s="22"/>
      <c r="BB13" s="22"/>
      <c r="BC13" s="28"/>
      <c r="BD13" s="22"/>
      <c r="BE13" s="22"/>
      <c r="BF13" s="22"/>
      <c r="BG13" s="28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8"/>
      <c r="CG13" s="22"/>
      <c r="CH13" s="22"/>
      <c r="CI13" s="22"/>
      <c r="CJ13" s="15"/>
      <c r="CK13" s="15"/>
      <c r="CL13" s="15"/>
      <c r="CM13" s="15"/>
      <c r="HC13" s="20"/>
      <c r="HD13" s="20"/>
      <c r="HE13" s="20"/>
      <c r="HF13" s="20"/>
    </row>
    <row r="14" spans="1:214">
      <c r="A14" s="38"/>
      <c r="B14" s="36" t="s">
        <v>29</v>
      </c>
      <c r="C14" s="37"/>
      <c r="D14" s="130">
        <v>74454</v>
      </c>
      <c r="E14" s="134">
        <v>449</v>
      </c>
      <c r="F14" s="134">
        <v>226</v>
      </c>
      <c r="G14" s="134">
        <v>223</v>
      </c>
      <c r="H14" s="137">
        <v>6</v>
      </c>
      <c r="I14" s="138">
        <v>101.3</v>
      </c>
      <c r="J14" s="134">
        <v>972</v>
      </c>
      <c r="K14" s="134">
        <v>532</v>
      </c>
      <c r="L14" s="134">
        <v>440</v>
      </c>
      <c r="M14" s="138">
        <v>13.1</v>
      </c>
      <c r="N14" s="141">
        <v>-523</v>
      </c>
      <c r="O14" s="141">
        <v>-306</v>
      </c>
      <c r="P14" s="141">
        <v>-217</v>
      </c>
      <c r="Q14" s="144">
        <v>-7</v>
      </c>
      <c r="R14" s="147">
        <v>1</v>
      </c>
      <c r="S14" s="147">
        <v>0</v>
      </c>
      <c r="T14" s="147">
        <v>1</v>
      </c>
      <c r="U14" s="138">
        <v>2.2000000000000002</v>
      </c>
      <c r="V14" s="147">
        <v>0</v>
      </c>
      <c r="W14" s="147">
        <v>0</v>
      </c>
      <c r="X14" s="147">
        <v>0</v>
      </c>
      <c r="Y14" s="138">
        <v>0</v>
      </c>
      <c r="Z14" s="38"/>
      <c r="AA14" s="36" t="s">
        <v>29</v>
      </c>
      <c r="AB14" s="37"/>
      <c r="AC14" s="147">
        <v>10</v>
      </c>
      <c r="AD14" s="138">
        <v>21.8</v>
      </c>
      <c r="AE14" s="147">
        <v>7</v>
      </c>
      <c r="AF14" s="138">
        <v>15.3</v>
      </c>
      <c r="AG14" s="147">
        <v>3</v>
      </c>
      <c r="AH14" s="138">
        <v>6.5</v>
      </c>
      <c r="AI14" s="147">
        <v>3</v>
      </c>
      <c r="AJ14" s="147">
        <v>0</v>
      </c>
      <c r="AK14" s="147">
        <v>0</v>
      </c>
      <c r="AL14" s="147">
        <v>3</v>
      </c>
      <c r="AM14" s="147">
        <v>3</v>
      </c>
      <c r="AN14" s="147">
        <v>0</v>
      </c>
      <c r="AO14" s="138">
        <v>6.6</v>
      </c>
      <c r="AP14" s="154">
        <v>311</v>
      </c>
      <c r="AQ14" s="138">
        <v>4.2</v>
      </c>
      <c r="AR14" s="154">
        <v>115</v>
      </c>
      <c r="AS14" s="155">
        <v>1.5</v>
      </c>
      <c r="AU14" s="25"/>
      <c r="AV14" s="27"/>
      <c r="AW14" s="28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15"/>
      <c r="CK14" s="15"/>
      <c r="CL14" s="15"/>
      <c r="CM14" s="15"/>
      <c r="HC14" s="20"/>
      <c r="HD14" s="20"/>
      <c r="HE14" s="20"/>
      <c r="HF14" s="20"/>
    </row>
    <row r="15" spans="1:214">
      <c r="A15" s="38"/>
      <c r="B15" s="110" t="s">
        <v>82</v>
      </c>
      <c r="C15" s="37"/>
      <c r="D15" s="130">
        <v>48842</v>
      </c>
      <c r="E15" s="134">
        <v>336</v>
      </c>
      <c r="F15" s="134">
        <v>185</v>
      </c>
      <c r="G15" s="134">
        <v>151</v>
      </c>
      <c r="H15" s="137">
        <v>6.9</v>
      </c>
      <c r="I15" s="138">
        <v>122.5</v>
      </c>
      <c r="J15" s="134">
        <v>629</v>
      </c>
      <c r="K15" s="134">
        <v>327</v>
      </c>
      <c r="L15" s="134">
        <v>302</v>
      </c>
      <c r="M15" s="138">
        <v>12.9</v>
      </c>
      <c r="N15" s="141">
        <v>-293</v>
      </c>
      <c r="O15" s="141">
        <v>-142</v>
      </c>
      <c r="P15" s="141">
        <v>-151</v>
      </c>
      <c r="Q15" s="144">
        <v>-6</v>
      </c>
      <c r="R15" s="147">
        <v>3</v>
      </c>
      <c r="S15" s="147">
        <v>2</v>
      </c>
      <c r="T15" s="147">
        <v>1</v>
      </c>
      <c r="U15" s="138">
        <v>8.9</v>
      </c>
      <c r="V15" s="147">
        <v>0</v>
      </c>
      <c r="W15" s="147">
        <v>0</v>
      </c>
      <c r="X15" s="147">
        <v>0</v>
      </c>
      <c r="Y15" s="138">
        <v>0</v>
      </c>
      <c r="Z15" s="38"/>
      <c r="AA15" s="110" t="s">
        <v>82</v>
      </c>
      <c r="AB15" s="37"/>
      <c r="AC15" s="147">
        <v>7</v>
      </c>
      <c r="AD15" s="138">
        <v>20.399999999999999</v>
      </c>
      <c r="AE15" s="147">
        <v>5</v>
      </c>
      <c r="AF15" s="138">
        <v>14.6</v>
      </c>
      <c r="AG15" s="147">
        <v>2</v>
      </c>
      <c r="AH15" s="138">
        <v>5.8</v>
      </c>
      <c r="AI15" s="147">
        <v>2</v>
      </c>
      <c r="AJ15" s="147">
        <v>0</v>
      </c>
      <c r="AK15" s="147">
        <v>0</v>
      </c>
      <c r="AL15" s="147">
        <v>2</v>
      </c>
      <c r="AM15" s="147">
        <v>2</v>
      </c>
      <c r="AN15" s="147">
        <v>0</v>
      </c>
      <c r="AO15" s="138">
        <v>5.9</v>
      </c>
      <c r="AP15" s="154">
        <v>216</v>
      </c>
      <c r="AQ15" s="138">
        <v>4.4000000000000004</v>
      </c>
      <c r="AR15" s="154">
        <v>94</v>
      </c>
      <c r="AS15" s="155">
        <v>1.9</v>
      </c>
      <c r="AU15" s="25"/>
      <c r="AV15" s="27"/>
      <c r="AW15" s="28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15"/>
      <c r="CK15" s="15"/>
      <c r="CL15" s="15"/>
      <c r="CM15" s="15"/>
      <c r="HC15" s="20"/>
      <c r="HD15" s="20"/>
      <c r="HE15" s="20"/>
      <c r="HF15" s="20"/>
    </row>
    <row r="16" spans="1:214">
      <c r="A16" s="38"/>
      <c r="B16" s="36" t="s">
        <v>28</v>
      </c>
      <c r="C16" s="37"/>
      <c r="D16" s="130">
        <v>31765</v>
      </c>
      <c r="E16" s="134">
        <v>168</v>
      </c>
      <c r="F16" s="134">
        <v>89</v>
      </c>
      <c r="G16" s="134">
        <v>79</v>
      </c>
      <c r="H16" s="138">
        <v>5.3</v>
      </c>
      <c r="I16" s="138">
        <v>112.7</v>
      </c>
      <c r="J16" s="134">
        <v>460</v>
      </c>
      <c r="K16" s="134">
        <v>257</v>
      </c>
      <c r="L16" s="134">
        <v>203</v>
      </c>
      <c r="M16" s="138">
        <v>14.5</v>
      </c>
      <c r="N16" s="141">
        <v>-292</v>
      </c>
      <c r="O16" s="141">
        <v>-168</v>
      </c>
      <c r="P16" s="141">
        <v>-124</v>
      </c>
      <c r="Q16" s="144">
        <v>-9.1999999999999993</v>
      </c>
      <c r="R16" s="147">
        <v>0</v>
      </c>
      <c r="S16" s="147">
        <v>0</v>
      </c>
      <c r="T16" s="147">
        <v>0</v>
      </c>
      <c r="U16" s="138">
        <v>0</v>
      </c>
      <c r="V16" s="147">
        <v>0</v>
      </c>
      <c r="W16" s="147">
        <v>0</v>
      </c>
      <c r="X16" s="147">
        <v>0</v>
      </c>
      <c r="Y16" s="138">
        <v>0</v>
      </c>
      <c r="Z16" s="38"/>
      <c r="AA16" s="36" t="s">
        <v>28</v>
      </c>
      <c r="AB16" s="37"/>
      <c r="AC16" s="147">
        <v>4</v>
      </c>
      <c r="AD16" s="138">
        <v>23.3</v>
      </c>
      <c r="AE16" s="147">
        <v>3</v>
      </c>
      <c r="AF16" s="138">
        <v>17.399999999999999</v>
      </c>
      <c r="AG16" s="147">
        <v>1</v>
      </c>
      <c r="AH16" s="138">
        <v>5.8</v>
      </c>
      <c r="AI16" s="147">
        <v>1</v>
      </c>
      <c r="AJ16" s="147">
        <v>0</v>
      </c>
      <c r="AK16" s="147">
        <v>0</v>
      </c>
      <c r="AL16" s="147">
        <v>0</v>
      </c>
      <c r="AM16" s="147">
        <v>0</v>
      </c>
      <c r="AN16" s="147">
        <v>0</v>
      </c>
      <c r="AO16" s="138">
        <v>0</v>
      </c>
      <c r="AP16" s="154">
        <v>118</v>
      </c>
      <c r="AQ16" s="138">
        <v>3.7</v>
      </c>
      <c r="AR16" s="154">
        <v>48</v>
      </c>
      <c r="AS16" s="155">
        <v>1.5</v>
      </c>
      <c r="AU16" s="25"/>
      <c r="AV16" s="27"/>
      <c r="AW16" s="28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15"/>
      <c r="CK16" s="15"/>
      <c r="CL16" s="15"/>
      <c r="CM16" s="15"/>
      <c r="HC16" s="20"/>
      <c r="HD16" s="20"/>
      <c r="HE16" s="20"/>
      <c r="HF16" s="20"/>
    </row>
    <row r="17" spans="1:214">
      <c r="A17" s="38"/>
      <c r="B17" s="36" t="s">
        <v>62</v>
      </c>
      <c r="C17" s="37"/>
      <c r="D17" s="130">
        <v>15610</v>
      </c>
      <c r="E17" s="134">
        <v>66</v>
      </c>
      <c r="F17" s="134">
        <v>34</v>
      </c>
      <c r="G17" s="134">
        <v>32</v>
      </c>
      <c r="H17" s="138">
        <v>4.2</v>
      </c>
      <c r="I17" s="138">
        <v>106.3</v>
      </c>
      <c r="J17" s="134">
        <v>250</v>
      </c>
      <c r="K17" s="134">
        <v>132</v>
      </c>
      <c r="L17" s="134">
        <v>118</v>
      </c>
      <c r="M17" s="138">
        <v>16</v>
      </c>
      <c r="N17" s="141">
        <v>-184</v>
      </c>
      <c r="O17" s="141">
        <v>-98</v>
      </c>
      <c r="P17" s="141">
        <v>-86</v>
      </c>
      <c r="Q17" s="144">
        <v>-11.8</v>
      </c>
      <c r="R17" s="147">
        <v>0</v>
      </c>
      <c r="S17" s="147">
        <v>0</v>
      </c>
      <c r="T17" s="147">
        <v>0</v>
      </c>
      <c r="U17" s="138">
        <v>0</v>
      </c>
      <c r="V17" s="147">
        <v>0</v>
      </c>
      <c r="W17" s="147">
        <v>0</v>
      </c>
      <c r="X17" s="147">
        <v>0</v>
      </c>
      <c r="Y17" s="138">
        <v>0</v>
      </c>
      <c r="Z17" s="38"/>
      <c r="AA17" s="36" t="s">
        <v>62</v>
      </c>
      <c r="AB17" s="37"/>
      <c r="AC17" s="147">
        <v>1</v>
      </c>
      <c r="AD17" s="138">
        <v>14.9</v>
      </c>
      <c r="AE17" s="147">
        <v>0</v>
      </c>
      <c r="AF17" s="138">
        <v>0</v>
      </c>
      <c r="AG17" s="147">
        <v>1</v>
      </c>
      <c r="AH17" s="138">
        <v>14.9</v>
      </c>
      <c r="AI17" s="147">
        <v>1</v>
      </c>
      <c r="AJ17" s="147">
        <v>0</v>
      </c>
      <c r="AK17" s="147">
        <v>0</v>
      </c>
      <c r="AL17" s="147">
        <v>0</v>
      </c>
      <c r="AM17" s="147">
        <v>0</v>
      </c>
      <c r="AN17" s="147">
        <v>0</v>
      </c>
      <c r="AO17" s="138">
        <v>0</v>
      </c>
      <c r="AP17" s="154">
        <v>39</v>
      </c>
      <c r="AQ17" s="138">
        <v>2.5</v>
      </c>
      <c r="AR17" s="154">
        <v>16</v>
      </c>
      <c r="AS17" s="155">
        <v>1</v>
      </c>
      <c r="AU17" s="25"/>
      <c r="AV17" s="27"/>
      <c r="AW17" s="28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15"/>
      <c r="CK17" s="15"/>
      <c r="CL17" s="15"/>
      <c r="CM17" s="15"/>
      <c r="HC17" s="20"/>
      <c r="HD17" s="20"/>
      <c r="HE17" s="20"/>
      <c r="HF17" s="20"/>
    </row>
    <row r="18" spans="1:214">
      <c r="A18" s="38"/>
      <c r="B18" s="36" t="s">
        <v>63</v>
      </c>
      <c r="C18" s="37"/>
      <c r="D18" s="130">
        <v>18691</v>
      </c>
      <c r="E18" s="134">
        <v>70</v>
      </c>
      <c r="F18" s="134">
        <v>35</v>
      </c>
      <c r="G18" s="134">
        <v>35</v>
      </c>
      <c r="H18" s="138">
        <v>3.7</v>
      </c>
      <c r="I18" s="138">
        <v>100</v>
      </c>
      <c r="J18" s="134">
        <v>309</v>
      </c>
      <c r="K18" s="134">
        <v>171</v>
      </c>
      <c r="L18" s="134">
        <v>138</v>
      </c>
      <c r="M18" s="138">
        <v>16.5</v>
      </c>
      <c r="N18" s="141">
        <v>-239</v>
      </c>
      <c r="O18" s="141">
        <v>-136</v>
      </c>
      <c r="P18" s="141">
        <v>-103</v>
      </c>
      <c r="Q18" s="144">
        <v>-12.8</v>
      </c>
      <c r="R18" s="147">
        <v>1</v>
      </c>
      <c r="S18" s="147">
        <v>1</v>
      </c>
      <c r="T18" s="147">
        <v>0</v>
      </c>
      <c r="U18" s="138">
        <v>14.3</v>
      </c>
      <c r="V18" s="147">
        <v>0</v>
      </c>
      <c r="W18" s="147">
        <v>0</v>
      </c>
      <c r="X18" s="147">
        <v>0</v>
      </c>
      <c r="Y18" s="138">
        <v>0</v>
      </c>
      <c r="Z18" s="38"/>
      <c r="AA18" s="36" t="s">
        <v>63</v>
      </c>
      <c r="AB18" s="37"/>
      <c r="AC18" s="147">
        <v>4</v>
      </c>
      <c r="AD18" s="138">
        <v>54.1</v>
      </c>
      <c r="AE18" s="147">
        <v>2</v>
      </c>
      <c r="AF18" s="138">
        <v>27</v>
      </c>
      <c r="AG18" s="147">
        <v>2</v>
      </c>
      <c r="AH18" s="138">
        <v>27</v>
      </c>
      <c r="AI18" s="147">
        <v>2</v>
      </c>
      <c r="AJ18" s="147">
        <v>0</v>
      </c>
      <c r="AK18" s="147">
        <v>0</v>
      </c>
      <c r="AL18" s="147">
        <v>1</v>
      </c>
      <c r="AM18" s="147">
        <v>1</v>
      </c>
      <c r="AN18" s="147">
        <v>0</v>
      </c>
      <c r="AO18" s="138">
        <v>14.1</v>
      </c>
      <c r="AP18" s="154">
        <v>59</v>
      </c>
      <c r="AQ18" s="138">
        <v>3.2</v>
      </c>
      <c r="AR18" s="154">
        <v>19</v>
      </c>
      <c r="AS18" s="155">
        <v>1</v>
      </c>
      <c r="AU18" s="25"/>
      <c r="AV18" s="27"/>
      <c r="AW18" s="28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15"/>
      <c r="CK18" s="15"/>
      <c r="CL18" s="15"/>
      <c r="CM18" s="15"/>
      <c r="HC18" s="20"/>
      <c r="HD18" s="20"/>
      <c r="HE18" s="20"/>
      <c r="HF18" s="20"/>
    </row>
    <row r="19" spans="1:214">
      <c r="A19" s="38"/>
      <c r="B19" s="36"/>
      <c r="C19" s="37"/>
      <c r="D19" s="131"/>
      <c r="E19" s="134"/>
      <c r="F19" s="134"/>
      <c r="G19" s="134"/>
      <c r="H19" s="138"/>
      <c r="I19" s="138"/>
      <c r="J19" s="134"/>
      <c r="K19" s="134"/>
      <c r="L19" s="134"/>
      <c r="M19" s="138"/>
      <c r="N19" s="141"/>
      <c r="O19" s="141"/>
      <c r="P19" s="141"/>
      <c r="Q19" s="144"/>
      <c r="R19" s="147"/>
      <c r="S19" s="147"/>
      <c r="T19" s="147"/>
      <c r="U19" s="138"/>
      <c r="V19" s="147"/>
      <c r="W19" s="147"/>
      <c r="X19" s="147"/>
      <c r="Y19" s="138"/>
      <c r="Z19" s="38"/>
      <c r="AA19" s="36"/>
      <c r="AB19" s="37"/>
      <c r="AC19" s="147"/>
      <c r="AD19" s="138"/>
      <c r="AE19" s="147"/>
      <c r="AF19" s="138"/>
      <c r="AG19" s="147"/>
      <c r="AH19" s="138"/>
      <c r="AI19" s="147"/>
      <c r="AJ19" s="147"/>
      <c r="AK19" s="147"/>
      <c r="AL19" s="147"/>
      <c r="AM19" s="147"/>
      <c r="AN19" s="147"/>
      <c r="AO19" s="138"/>
      <c r="AP19" s="154"/>
      <c r="AQ19" s="138"/>
      <c r="AR19" s="154"/>
      <c r="AS19" s="155"/>
      <c r="AU19" s="25"/>
      <c r="AV19" s="27"/>
      <c r="AW19" s="28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15"/>
      <c r="CK19" s="15"/>
      <c r="CL19" s="15"/>
      <c r="CM19" s="15"/>
      <c r="HC19" s="20"/>
      <c r="HD19" s="20"/>
      <c r="HE19" s="20"/>
      <c r="HF19" s="20"/>
    </row>
    <row r="20" spans="1:214" ht="13.5" customHeight="1">
      <c r="A20" s="226" t="s">
        <v>85</v>
      </c>
      <c r="B20" s="210"/>
      <c r="C20" s="37"/>
      <c r="D20" s="130">
        <v>160127</v>
      </c>
      <c r="E20" s="134">
        <v>878</v>
      </c>
      <c r="F20" s="134">
        <v>432</v>
      </c>
      <c r="G20" s="134">
        <v>446</v>
      </c>
      <c r="H20" s="138">
        <v>5.4831477514722691</v>
      </c>
      <c r="I20" s="138">
        <v>96.860986547085204</v>
      </c>
      <c r="J20" s="134">
        <v>2547</v>
      </c>
      <c r="K20" s="134">
        <v>1278</v>
      </c>
      <c r="L20" s="134">
        <v>1269</v>
      </c>
      <c r="M20" s="138">
        <v>15.906124513667276</v>
      </c>
      <c r="N20" s="141">
        <v>-1669</v>
      </c>
      <c r="O20" s="141">
        <v>-846</v>
      </c>
      <c r="P20" s="141">
        <v>-823</v>
      </c>
      <c r="Q20" s="144">
        <v>-10.422976762195008</v>
      </c>
      <c r="R20" s="147">
        <v>3</v>
      </c>
      <c r="S20" s="147">
        <v>3</v>
      </c>
      <c r="T20" s="147">
        <v>0</v>
      </c>
      <c r="U20" s="138">
        <v>3.416856492027335</v>
      </c>
      <c r="V20" s="147">
        <v>1</v>
      </c>
      <c r="W20" s="147">
        <v>1</v>
      </c>
      <c r="X20" s="147">
        <v>0</v>
      </c>
      <c r="Y20" s="138">
        <v>1.1389521640091116</v>
      </c>
      <c r="Z20" s="226" t="s">
        <v>85</v>
      </c>
      <c r="AA20" s="226"/>
      <c r="AB20" s="37"/>
      <c r="AC20" s="147">
        <v>15</v>
      </c>
      <c r="AD20" s="138">
        <v>16.7973124300112</v>
      </c>
      <c r="AE20" s="147">
        <v>8</v>
      </c>
      <c r="AF20" s="138">
        <v>9.0293453724604955</v>
      </c>
      <c r="AG20" s="147">
        <v>7</v>
      </c>
      <c r="AH20" s="138">
        <v>7.9096045197740112</v>
      </c>
      <c r="AI20" s="147">
        <v>7</v>
      </c>
      <c r="AJ20" s="147"/>
      <c r="AK20" s="147"/>
      <c r="AL20" s="147">
        <v>3</v>
      </c>
      <c r="AM20" s="147">
        <v>2</v>
      </c>
      <c r="AN20" s="147">
        <v>1</v>
      </c>
      <c r="AO20" s="138">
        <v>3.4090909090909087</v>
      </c>
      <c r="AP20" s="154">
        <v>496</v>
      </c>
      <c r="AQ20" s="138">
        <v>3.0975413265720335</v>
      </c>
      <c r="AR20" s="154">
        <v>246</v>
      </c>
      <c r="AS20" s="155">
        <v>1.5362805772917747</v>
      </c>
      <c r="AU20" s="25"/>
      <c r="AV20" s="27"/>
      <c r="AW20" s="28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15"/>
      <c r="CK20" s="15"/>
      <c r="CL20" s="15"/>
      <c r="CM20" s="15"/>
      <c r="HC20" s="20"/>
      <c r="HD20" s="20"/>
      <c r="HE20" s="20"/>
      <c r="HF20" s="20"/>
    </row>
    <row r="21" spans="1:214">
      <c r="A21" s="38"/>
      <c r="B21" s="36" t="s">
        <v>30</v>
      </c>
      <c r="C21" s="37"/>
      <c r="D21" s="130">
        <v>49653</v>
      </c>
      <c r="E21" s="134">
        <v>226</v>
      </c>
      <c r="F21" s="134">
        <v>112</v>
      </c>
      <c r="G21" s="134">
        <v>114</v>
      </c>
      <c r="H21" s="138">
        <v>4.5999999999999996</v>
      </c>
      <c r="I21" s="138">
        <v>98.2</v>
      </c>
      <c r="J21" s="134">
        <v>796</v>
      </c>
      <c r="K21" s="134">
        <v>390</v>
      </c>
      <c r="L21" s="134">
        <v>406</v>
      </c>
      <c r="M21" s="138">
        <v>16</v>
      </c>
      <c r="N21" s="141">
        <v>-570</v>
      </c>
      <c r="O21" s="141">
        <v>-278</v>
      </c>
      <c r="P21" s="141">
        <v>-292</v>
      </c>
      <c r="Q21" s="144">
        <v>-11.5</v>
      </c>
      <c r="R21" s="147">
        <v>0</v>
      </c>
      <c r="S21" s="147">
        <v>0</v>
      </c>
      <c r="T21" s="147">
        <v>0</v>
      </c>
      <c r="U21" s="138">
        <v>0</v>
      </c>
      <c r="V21" s="147">
        <v>0</v>
      </c>
      <c r="W21" s="147">
        <v>0</v>
      </c>
      <c r="X21" s="147">
        <v>0</v>
      </c>
      <c r="Y21" s="138">
        <v>0</v>
      </c>
      <c r="Z21" s="38"/>
      <c r="AA21" s="36" t="s">
        <v>30</v>
      </c>
      <c r="AB21" s="37"/>
      <c r="AC21" s="147">
        <v>4</v>
      </c>
      <c r="AD21" s="138">
        <v>17.399999999999999</v>
      </c>
      <c r="AE21" s="147">
        <v>3</v>
      </c>
      <c r="AF21" s="138">
        <v>13</v>
      </c>
      <c r="AG21" s="147">
        <v>1</v>
      </c>
      <c r="AH21" s="138">
        <v>4.3</v>
      </c>
      <c r="AI21" s="147">
        <v>1</v>
      </c>
      <c r="AJ21" s="147">
        <v>0</v>
      </c>
      <c r="AK21" s="147">
        <v>0</v>
      </c>
      <c r="AL21" s="147">
        <v>0</v>
      </c>
      <c r="AM21" s="147">
        <v>0</v>
      </c>
      <c r="AN21" s="147">
        <v>0</v>
      </c>
      <c r="AO21" s="138">
        <v>0</v>
      </c>
      <c r="AP21" s="154">
        <v>126</v>
      </c>
      <c r="AQ21" s="138">
        <v>2.5</v>
      </c>
      <c r="AR21" s="154">
        <v>70</v>
      </c>
      <c r="AS21" s="155">
        <v>1.4</v>
      </c>
      <c r="AU21" s="25"/>
      <c r="AV21" s="27"/>
      <c r="AW21" s="28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15"/>
      <c r="CK21" s="15"/>
      <c r="CL21" s="15"/>
      <c r="CM21" s="15"/>
      <c r="HC21" s="20"/>
      <c r="HD21" s="20"/>
      <c r="HE21" s="20"/>
      <c r="HF21" s="20"/>
    </row>
    <row r="22" spans="1:214">
      <c r="A22" s="38"/>
      <c r="B22" s="36" t="s">
        <v>59</v>
      </c>
      <c r="C22" s="37"/>
      <c r="D22" s="130">
        <v>40523</v>
      </c>
      <c r="E22" s="134">
        <v>226</v>
      </c>
      <c r="F22" s="134">
        <v>110</v>
      </c>
      <c r="G22" s="134">
        <v>116</v>
      </c>
      <c r="H22" s="138">
        <v>5.6</v>
      </c>
      <c r="I22" s="138">
        <v>94.8</v>
      </c>
      <c r="J22" s="134">
        <v>655</v>
      </c>
      <c r="K22" s="134">
        <v>339</v>
      </c>
      <c r="L22" s="134">
        <v>316</v>
      </c>
      <c r="M22" s="138">
        <v>16.2</v>
      </c>
      <c r="N22" s="141">
        <v>-429</v>
      </c>
      <c r="O22" s="141">
        <v>-229</v>
      </c>
      <c r="P22" s="141">
        <v>-200</v>
      </c>
      <c r="Q22" s="144">
        <v>-10.6</v>
      </c>
      <c r="R22" s="147">
        <v>0</v>
      </c>
      <c r="S22" s="147">
        <v>0</v>
      </c>
      <c r="T22" s="147">
        <v>0</v>
      </c>
      <c r="U22" s="138">
        <v>0</v>
      </c>
      <c r="V22" s="147">
        <v>0</v>
      </c>
      <c r="W22" s="147">
        <v>0</v>
      </c>
      <c r="X22" s="147">
        <v>0</v>
      </c>
      <c r="Y22" s="138">
        <v>0</v>
      </c>
      <c r="Z22" s="38"/>
      <c r="AA22" s="36" t="s">
        <v>59</v>
      </c>
      <c r="AB22" s="37"/>
      <c r="AC22" s="147">
        <v>5</v>
      </c>
      <c r="AD22" s="138">
        <v>21.6</v>
      </c>
      <c r="AE22" s="147">
        <v>1</v>
      </c>
      <c r="AF22" s="138">
        <v>4.3</v>
      </c>
      <c r="AG22" s="147">
        <v>4</v>
      </c>
      <c r="AH22" s="138">
        <v>17.3</v>
      </c>
      <c r="AI22" s="147">
        <v>4</v>
      </c>
      <c r="AJ22" s="147">
        <v>0</v>
      </c>
      <c r="AK22" s="147">
        <v>0</v>
      </c>
      <c r="AL22" s="147">
        <v>0</v>
      </c>
      <c r="AM22" s="147">
        <v>0</v>
      </c>
      <c r="AN22" s="147">
        <v>0</v>
      </c>
      <c r="AO22" s="138">
        <v>0</v>
      </c>
      <c r="AP22" s="154">
        <v>119</v>
      </c>
      <c r="AQ22" s="138">
        <v>2.9</v>
      </c>
      <c r="AR22" s="154">
        <v>61</v>
      </c>
      <c r="AS22" s="155">
        <v>1.5</v>
      </c>
      <c r="AU22" s="25"/>
      <c r="AV22" s="27"/>
      <c r="AW22" s="28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15"/>
      <c r="CK22" s="15"/>
      <c r="CL22" s="15"/>
      <c r="CM22" s="15"/>
      <c r="HC22" s="20"/>
      <c r="HD22" s="20"/>
      <c r="HE22" s="20"/>
      <c r="HF22" s="20"/>
    </row>
    <row r="23" spans="1:214">
      <c r="A23" s="38"/>
      <c r="B23" s="36" t="s">
        <v>64</v>
      </c>
      <c r="C23" s="37"/>
      <c r="D23" s="130">
        <v>53354</v>
      </c>
      <c r="E23" s="134">
        <v>359</v>
      </c>
      <c r="F23" s="134">
        <v>181</v>
      </c>
      <c r="G23" s="134">
        <v>178</v>
      </c>
      <c r="H23" s="138">
        <v>6.7</v>
      </c>
      <c r="I23" s="138">
        <v>101.7</v>
      </c>
      <c r="J23" s="134">
        <v>710</v>
      </c>
      <c r="K23" s="134">
        <v>371</v>
      </c>
      <c r="L23" s="134">
        <v>339</v>
      </c>
      <c r="M23" s="138">
        <v>13.3</v>
      </c>
      <c r="N23" s="141">
        <v>-351</v>
      </c>
      <c r="O23" s="141">
        <v>-190</v>
      </c>
      <c r="P23" s="141">
        <v>-161</v>
      </c>
      <c r="Q23" s="144">
        <v>-6.6</v>
      </c>
      <c r="R23" s="147">
        <v>3</v>
      </c>
      <c r="S23" s="147">
        <v>3</v>
      </c>
      <c r="T23" s="147">
        <v>0</v>
      </c>
      <c r="U23" s="138">
        <v>8.4</v>
      </c>
      <c r="V23" s="147">
        <v>1</v>
      </c>
      <c r="W23" s="147">
        <v>1</v>
      </c>
      <c r="X23" s="147">
        <v>0</v>
      </c>
      <c r="Y23" s="138">
        <v>2.8</v>
      </c>
      <c r="Z23" s="38"/>
      <c r="AA23" s="36" t="s">
        <v>64</v>
      </c>
      <c r="AB23" s="37"/>
      <c r="AC23" s="147">
        <v>5</v>
      </c>
      <c r="AD23" s="138">
        <v>13.7</v>
      </c>
      <c r="AE23" s="147">
        <v>4</v>
      </c>
      <c r="AF23" s="138">
        <v>11</v>
      </c>
      <c r="AG23" s="147">
        <v>1</v>
      </c>
      <c r="AH23" s="138">
        <v>2.7</v>
      </c>
      <c r="AI23" s="147">
        <v>1</v>
      </c>
      <c r="AJ23" s="147">
        <v>0</v>
      </c>
      <c r="AK23" s="147">
        <v>0</v>
      </c>
      <c r="AL23" s="147">
        <v>3</v>
      </c>
      <c r="AM23" s="147">
        <v>2</v>
      </c>
      <c r="AN23" s="147">
        <v>1</v>
      </c>
      <c r="AO23" s="138">
        <v>8.3000000000000007</v>
      </c>
      <c r="AP23" s="154">
        <v>201</v>
      </c>
      <c r="AQ23" s="138">
        <v>3.8</v>
      </c>
      <c r="AR23" s="154">
        <v>90</v>
      </c>
      <c r="AS23" s="155">
        <v>1.7</v>
      </c>
      <c r="AU23" s="25"/>
      <c r="AV23" s="27"/>
      <c r="AW23" s="28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15"/>
      <c r="CK23" s="15"/>
      <c r="CL23" s="15"/>
      <c r="CM23" s="15"/>
      <c r="HC23" s="20"/>
      <c r="HD23" s="20"/>
      <c r="HE23" s="20"/>
      <c r="HF23" s="20"/>
    </row>
    <row r="24" spans="1:214" ht="13.5" customHeight="1">
      <c r="A24" s="38"/>
      <c r="B24" s="36" t="s">
        <v>65</v>
      </c>
      <c r="C24" s="37"/>
      <c r="D24" s="130">
        <v>16597</v>
      </c>
      <c r="E24" s="134">
        <v>67</v>
      </c>
      <c r="F24" s="134">
        <v>29</v>
      </c>
      <c r="G24" s="134">
        <v>38</v>
      </c>
      <c r="H24" s="138">
        <v>4</v>
      </c>
      <c r="I24" s="138">
        <v>76.3</v>
      </c>
      <c r="J24" s="134">
        <v>386</v>
      </c>
      <c r="K24" s="134">
        <v>178</v>
      </c>
      <c r="L24" s="134">
        <v>208</v>
      </c>
      <c r="M24" s="138">
        <v>23.3</v>
      </c>
      <c r="N24" s="141">
        <v>-319</v>
      </c>
      <c r="O24" s="141">
        <v>-149</v>
      </c>
      <c r="P24" s="141">
        <v>-170</v>
      </c>
      <c r="Q24" s="144">
        <v>-19.2</v>
      </c>
      <c r="R24" s="147">
        <v>0</v>
      </c>
      <c r="S24" s="147">
        <v>0</v>
      </c>
      <c r="T24" s="147">
        <v>0</v>
      </c>
      <c r="U24" s="138">
        <v>0</v>
      </c>
      <c r="V24" s="147">
        <v>0</v>
      </c>
      <c r="W24" s="147">
        <v>0</v>
      </c>
      <c r="X24" s="147">
        <v>0</v>
      </c>
      <c r="Y24" s="138">
        <v>0</v>
      </c>
      <c r="Z24" s="38"/>
      <c r="AA24" s="36" t="s">
        <v>65</v>
      </c>
      <c r="AB24" s="37"/>
      <c r="AC24" s="147">
        <v>1</v>
      </c>
      <c r="AD24" s="138">
        <v>14.7</v>
      </c>
      <c r="AE24" s="147">
        <v>0</v>
      </c>
      <c r="AF24" s="138">
        <v>0</v>
      </c>
      <c r="AG24" s="147">
        <v>1</v>
      </c>
      <c r="AH24" s="138">
        <v>14.7</v>
      </c>
      <c r="AI24" s="147">
        <v>1</v>
      </c>
      <c r="AJ24" s="147">
        <v>0</v>
      </c>
      <c r="AK24" s="147">
        <v>0</v>
      </c>
      <c r="AL24" s="147">
        <v>0</v>
      </c>
      <c r="AM24" s="147">
        <v>0</v>
      </c>
      <c r="AN24" s="147">
        <v>0</v>
      </c>
      <c r="AO24" s="138">
        <v>0</v>
      </c>
      <c r="AP24" s="154">
        <v>50</v>
      </c>
      <c r="AQ24" s="138">
        <v>3</v>
      </c>
      <c r="AR24" s="154">
        <v>25</v>
      </c>
      <c r="AS24" s="155">
        <v>1.5</v>
      </c>
      <c r="AU24" s="27"/>
      <c r="AV24" s="27"/>
      <c r="AW24" s="28"/>
      <c r="AX24" s="22"/>
      <c r="AY24" s="22"/>
      <c r="AZ24" s="22"/>
      <c r="BA24" s="22"/>
      <c r="BB24" s="22"/>
      <c r="BC24" s="28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15"/>
      <c r="CK24" s="15"/>
      <c r="CL24" s="15"/>
      <c r="CM24" s="15"/>
      <c r="HC24" s="20"/>
      <c r="HD24" s="20"/>
      <c r="HE24" s="20"/>
      <c r="HF24" s="20"/>
    </row>
    <row r="25" spans="1:214" ht="13.5" customHeight="1">
      <c r="A25" s="38"/>
      <c r="B25" s="36"/>
      <c r="C25" s="37"/>
      <c r="D25" s="132"/>
      <c r="E25" s="134"/>
      <c r="F25" s="134"/>
      <c r="G25" s="134"/>
      <c r="H25" s="138"/>
      <c r="I25" s="138"/>
      <c r="J25" s="134"/>
      <c r="K25" s="134"/>
      <c r="L25" s="134"/>
      <c r="M25" s="138"/>
      <c r="N25" s="141"/>
      <c r="O25" s="141"/>
      <c r="P25" s="141"/>
      <c r="Q25" s="144"/>
      <c r="R25" s="147"/>
      <c r="S25" s="147"/>
      <c r="T25" s="147"/>
      <c r="U25" s="138"/>
      <c r="V25" s="147"/>
      <c r="W25" s="147"/>
      <c r="X25" s="147"/>
      <c r="Y25" s="138"/>
      <c r="Z25" s="38"/>
      <c r="AA25" s="36"/>
      <c r="AB25" s="37"/>
      <c r="AC25" s="147"/>
      <c r="AD25" s="138"/>
      <c r="AE25" s="147"/>
      <c r="AF25" s="138"/>
      <c r="AG25" s="147"/>
      <c r="AH25" s="138"/>
      <c r="AI25" s="147"/>
      <c r="AJ25" s="147"/>
      <c r="AK25" s="147"/>
      <c r="AL25" s="147"/>
      <c r="AM25" s="147"/>
      <c r="AN25" s="147"/>
      <c r="AO25" s="138"/>
      <c r="AP25" s="154"/>
      <c r="AQ25" s="138"/>
      <c r="AR25" s="154"/>
      <c r="AS25" s="155"/>
      <c r="AU25" s="27"/>
      <c r="AV25" s="27"/>
      <c r="AW25" s="28"/>
      <c r="AX25" s="22"/>
      <c r="AY25" s="22"/>
      <c r="AZ25" s="22"/>
      <c r="BA25" s="22"/>
      <c r="BB25" s="22"/>
      <c r="BC25" s="28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15"/>
      <c r="CK25" s="15"/>
      <c r="CL25" s="15"/>
      <c r="CM25" s="15"/>
      <c r="HC25" s="20"/>
      <c r="HD25" s="20"/>
      <c r="HE25" s="20"/>
      <c r="HF25" s="20"/>
    </row>
    <row r="26" spans="1:214" ht="13.5" customHeight="1">
      <c r="A26" s="210" t="s">
        <v>31</v>
      </c>
      <c r="B26" s="210"/>
      <c r="C26" s="37"/>
      <c r="D26" s="130">
        <v>247699</v>
      </c>
      <c r="E26" s="134">
        <v>1430</v>
      </c>
      <c r="F26" s="134">
        <v>756</v>
      </c>
      <c r="G26" s="134">
        <v>674</v>
      </c>
      <c r="H26" s="138">
        <v>5.7731359432214102</v>
      </c>
      <c r="I26" s="138">
        <v>112.16617210682493</v>
      </c>
      <c r="J26" s="134">
        <v>3101</v>
      </c>
      <c r="K26" s="134">
        <v>1638</v>
      </c>
      <c r="L26" s="134">
        <v>1463</v>
      </c>
      <c r="M26" s="138">
        <v>12.519226964985728</v>
      </c>
      <c r="N26" s="141">
        <v>-1671</v>
      </c>
      <c r="O26" s="141">
        <v>-882</v>
      </c>
      <c r="P26" s="141">
        <v>-789</v>
      </c>
      <c r="Q26" s="144">
        <v>-6.7</v>
      </c>
      <c r="R26" s="147">
        <v>3</v>
      </c>
      <c r="S26" s="147">
        <v>3</v>
      </c>
      <c r="T26" s="147">
        <v>0</v>
      </c>
      <c r="U26" s="138">
        <v>2.0979020979020979</v>
      </c>
      <c r="V26" s="147">
        <v>2</v>
      </c>
      <c r="W26" s="147">
        <v>2</v>
      </c>
      <c r="X26" s="147">
        <v>0</v>
      </c>
      <c r="Y26" s="138">
        <v>1.3986013986013985</v>
      </c>
      <c r="Z26" s="210" t="s">
        <v>31</v>
      </c>
      <c r="AA26" s="210"/>
      <c r="AB26" s="37"/>
      <c r="AC26" s="147">
        <v>30</v>
      </c>
      <c r="AD26" s="138">
        <v>20.547945205479451</v>
      </c>
      <c r="AE26" s="147">
        <v>14</v>
      </c>
      <c r="AF26" s="138">
        <v>9.6952908587257607</v>
      </c>
      <c r="AG26" s="147">
        <v>16</v>
      </c>
      <c r="AH26" s="138">
        <v>11.065006915629322</v>
      </c>
      <c r="AI26" s="147">
        <v>16</v>
      </c>
      <c r="AJ26" s="147">
        <v>0</v>
      </c>
      <c r="AK26" s="147">
        <v>0</v>
      </c>
      <c r="AL26" s="147">
        <v>6</v>
      </c>
      <c r="AM26" s="147">
        <v>4</v>
      </c>
      <c r="AN26" s="147">
        <v>2</v>
      </c>
      <c r="AO26" s="138">
        <v>4.1841004184100417</v>
      </c>
      <c r="AP26" s="154">
        <v>1005</v>
      </c>
      <c r="AQ26" s="138">
        <v>4.0573437922639979</v>
      </c>
      <c r="AR26" s="154">
        <v>322</v>
      </c>
      <c r="AS26" s="155">
        <v>1.2999648767253804</v>
      </c>
      <c r="AU26" s="25"/>
      <c r="AV26" s="27"/>
      <c r="AW26" s="28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15"/>
      <c r="CK26" s="15"/>
      <c r="CL26" s="15"/>
      <c r="CM26" s="15"/>
      <c r="HC26" s="20"/>
      <c r="HD26" s="20"/>
      <c r="HE26" s="20"/>
      <c r="HF26" s="20"/>
    </row>
    <row r="27" spans="1:214">
      <c r="A27" s="38"/>
      <c r="B27" s="36" t="s">
        <v>32</v>
      </c>
      <c r="C27" s="37"/>
      <c r="D27" s="130">
        <v>177152</v>
      </c>
      <c r="E27" s="134">
        <v>1038</v>
      </c>
      <c r="F27" s="134">
        <v>554</v>
      </c>
      <c r="G27" s="134">
        <v>484</v>
      </c>
      <c r="H27" s="138">
        <v>5.9</v>
      </c>
      <c r="I27" s="138">
        <v>114.5</v>
      </c>
      <c r="J27" s="134">
        <v>2107</v>
      </c>
      <c r="K27" s="134">
        <v>1126</v>
      </c>
      <c r="L27" s="134">
        <v>981</v>
      </c>
      <c r="M27" s="138">
        <v>11.9</v>
      </c>
      <c r="N27" s="141">
        <v>-1069</v>
      </c>
      <c r="O27" s="141">
        <v>-572</v>
      </c>
      <c r="P27" s="141">
        <v>-497</v>
      </c>
      <c r="Q27" s="144">
        <v>-6</v>
      </c>
      <c r="R27" s="147">
        <v>3</v>
      </c>
      <c r="S27" s="147">
        <v>3</v>
      </c>
      <c r="T27" s="147">
        <v>0</v>
      </c>
      <c r="U27" s="138">
        <v>2.9</v>
      </c>
      <c r="V27" s="147">
        <v>2</v>
      </c>
      <c r="W27" s="147">
        <v>2</v>
      </c>
      <c r="X27" s="147">
        <v>0</v>
      </c>
      <c r="Y27" s="138">
        <v>1.9</v>
      </c>
      <c r="Z27" s="38"/>
      <c r="AA27" s="36" t="s">
        <v>32</v>
      </c>
      <c r="AB27" s="37"/>
      <c r="AC27" s="147">
        <v>19</v>
      </c>
      <c r="AD27" s="138">
        <v>18</v>
      </c>
      <c r="AE27" s="147">
        <v>8</v>
      </c>
      <c r="AF27" s="138">
        <v>7.6</v>
      </c>
      <c r="AG27" s="147">
        <v>11</v>
      </c>
      <c r="AH27" s="138">
        <v>10.4</v>
      </c>
      <c r="AI27" s="147">
        <v>11</v>
      </c>
      <c r="AJ27" s="147">
        <v>0</v>
      </c>
      <c r="AK27" s="147">
        <v>0</v>
      </c>
      <c r="AL27" s="147">
        <v>6</v>
      </c>
      <c r="AM27" s="147">
        <v>4</v>
      </c>
      <c r="AN27" s="147">
        <v>2</v>
      </c>
      <c r="AO27" s="138">
        <v>5.8</v>
      </c>
      <c r="AP27" s="154">
        <v>770</v>
      </c>
      <c r="AQ27" s="138">
        <v>4.3</v>
      </c>
      <c r="AR27" s="154">
        <v>229</v>
      </c>
      <c r="AS27" s="155">
        <v>1.3</v>
      </c>
      <c r="AU27" s="25"/>
      <c r="AV27" s="27"/>
      <c r="AW27" s="28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15"/>
      <c r="CK27" s="15"/>
      <c r="CL27" s="15"/>
      <c r="CM27" s="15"/>
      <c r="HC27" s="20"/>
      <c r="HD27" s="20"/>
      <c r="HE27" s="20"/>
      <c r="HF27" s="20"/>
    </row>
    <row r="28" spans="1:214">
      <c r="A28" s="38"/>
      <c r="B28" s="36" t="s">
        <v>33</v>
      </c>
      <c r="C28" s="37"/>
      <c r="D28" s="130">
        <v>28137</v>
      </c>
      <c r="E28" s="134">
        <v>163</v>
      </c>
      <c r="F28" s="134">
        <v>81</v>
      </c>
      <c r="G28" s="134">
        <v>82</v>
      </c>
      <c r="H28" s="138">
        <v>5.8</v>
      </c>
      <c r="I28" s="138">
        <v>98.8</v>
      </c>
      <c r="J28" s="134">
        <v>400</v>
      </c>
      <c r="K28" s="134">
        <v>207</v>
      </c>
      <c r="L28" s="134">
        <v>193</v>
      </c>
      <c r="M28" s="138">
        <v>14.2</v>
      </c>
      <c r="N28" s="141">
        <v>-237</v>
      </c>
      <c r="O28" s="141">
        <v>-126</v>
      </c>
      <c r="P28" s="141">
        <v>-111</v>
      </c>
      <c r="Q28" s="144">
        <v>-8.4</v>
      </c>
      <c r="R28" s="147">
        <v>0</v>
      </c>
      <c r="S28" s="147">
        <v>0</v>
      </c>
      <c r="T28" s="147">
        <v>0</v>
      </c>
      <c r="U28" s="138">
        <v>0</v>
      </c>
      <c r="V28" s="147">
        <v>0</v>
      </c>
      <c r="W28" s="147">
        <v>0</v>
      </c>
      <c r="X28" s="147">
        <v>0</v>
      </c>
      <c r="Y28" s="138">
        <v>0</v>
      </c>
      <c r="Z28" s="38"/>
      <c r="AA28" s="36" t="s">
        <v>33</v>
      </c>
      <c r="AB28" s="37"/>
      <c r="AC28" s="147">
        <v>6</v>
      </c>
      <c r="AD28" s="138">
        <v>35.5</v>
      </c>
      <c r="AE28" s="147">
        <v>2</v>
      </c>
      <c r="AF28" s="138">
        <v>11.8</v>
      </c>
      <c r="AG28" s="147">
        <v>4</v>
      </c>
      <c r="AH28" s="138">
        <v>23.7</v>
      </c>
      <c r="AI28" s="147">
        <v>4</v>
      </c>
      <c r="AJ28" s="147">
        <v>0</v>
      </c>
      <c r="AK28" s="147">
        <v>0</v>
      </c>
      <c r="AL28" s="147">
        <v>0</v>
      </c>
      <c r="AM28" s="147">
        <v>0</v>
      </c>
      <c r="AN28" s="147">
        <v>0</v>
      </c>
      <c r="AO28" s="138">
        <v>0</v>
      </c>
      <c r="AP28" s="154">
        <v>87</v>
      </c>
      <c r="AQ28" s="138">
        <v>3.1</v>
      </c>
      <c r="AR28" s="154">
        <v>33</v>
      </c>
      <c r="AS28" s="155">
        <v>1.2</v>
      </c>
      <c r="AU28" s="25"/>
      <c r="AV28" s="27"/>
      <c r="AW28" s="28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15"/>
      <c r="CK28" s="15"/>
      <c r="CL28" s="15"/>
      <c r="CM28" s="15"/>
      <c r="HC28" s="20"/>
      <c r="HD28" s="20"/>
      <c r="HE28" s="20"/>
      <c r="HF28" s="20"/>
    </row>
    <row r="29" spans="1:214">
      <c r="A29" s="38"/>
      <c r="B29" s="36" t="s">
        <v>34</v>
      </c>
      <c r="C29" s="37"/>
      <c r="D29" s="130">
        <v>42410</v>
      </c>
      <c r="E29" s="134">
        <v>229</v>
      </c>
      <c r="F29" s="134">
        <v>121</v>
      </c>
      <c r="G29" s="134">
        <v>108</v>
      </c>
      <c r="H29" s="138">
        <v>5.4</v>
      </c>
      <c r="I29" s="138">
        <v>112</v>
      </c>
      <c r="J29" s="134">
        <v>594</v>
      </c>
      <c r="K29" s="134">
        <v>305</v>
      </c>
      <c r="L29" s="134">
        <v>289</v>
      </c>
      <c r="M29" s="138">
        <v>14</v>
      </c>
      <c r="N29" s="141">
        <v>-365</v>
      </c>
      <c r="O29" s="141">
        <v>-184</v>
      </c>
      <c r="P29" s="141">
        <v>-181</v>
      </c>
      <c r="Q29" s="144">
        <v>-8.6</v>
      </c>
      <c r="R29" s="147">
        <v>0</v>
      </c>
      <c r="S29" s="147">
        <v>0</v>
      </c>
      <c r="T29" s="147">
        <v>0</v>
      </c>
      <c r="U29" s="138">
        <v>0</v>
      </c>
      <c r="V29" s="147">
        <v>0</v>
      </c>
      <c r="W29" s="147">
        <v>0</v>
      </c>
      <c r="X29" s="147">
        <v>0</v>
      </c>
      <c r="Y29" s="138">
        <v>0</v>
      </c>
      <c r="Z29" s="38"/>
      <c r="AA29" s="36" t="s">
        <v>34</v>
      </c>
      <c r="AB29" s="37"/>
      <c r="AC29" s="147">
        <v>5</v>
      </c>
      <c r="AD29" s="138">
        <v>21.4</v>
      </c>
      <c r="AE29" s="147">
        <v>4</v>
      </c>
      <c r="AF29" s="138">
        <v>17.100000000000001</v>
      </c>
      <c r="AG29" s="147">
        <v>1</v>
      </c>
      <c r="AH29" s="138">
        <v>4.3</v>
      </c>
      <c r="AI29" s="147">
        <v>1</v>
      </c>
      <c r="AJ29" s="147">
        <v>0</v>
      </c>
      <c r="AK29" s="147">
        <v>0</v>
      </c>
      <c r="AL29" s="147">
        <v>0</v>
      </c>
      <c r="AM29" s="147">
        <v>0</v>
      </c>
      <c r="AN29" s="147">
        <v>0</v>
      </c>
      <c r="AO29" s="138">
        <v>0</v>
      </c>
      <c r="AP29" s="154">
        <v>148</v>
      </c>
      <c r="AQ29" s="138">
        <v>3.5</v>
      </c>
      <c r="AR29" s="154">
        <v>60</v>
      </c>
      <c r="AS29" s="155">
        <v>1.4</v>
      </c>
      <c r="AU29" s="25"/>
      <c r="AV29" s="27"/>
      <c r="AW29" s="28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15"/>
      <c r="CK29" s="15"/>
      <c r="CL29" s="15"/>
      <c r="CM29" s="15"/>
      <c r="HC29" s="20"/>
      <c r="HD29" s="20"/>
      <c r="HE29" s="20"/>
      <c r="HF29" s="20"/>
    </row>
    <row r="30" spans="1:214">
      <c r="A30" s="38"/>
      <c r="B30" s="36"/>
      <c r="C30" s="37"/>
      <c r="D30" s="132"/>
      <c r="E30" s="134"/>
      <c r="F30" s="134"/>
      <c r="G30" s="134"/>
      <c r="H30" s="138"/>
      <c r="I30" s="138"/>
      <c r="J30" s="134"/>
      <c r="K30" s="134"/>
      <c r="L30" s="134"/>
      <c r="M30" s="138"/>
      <c r="N30" s="141"/>
      <c r="O30" s="141"/>
      <c r="P30" s="141"/>
      <c r="Q30" s="144"/>
      <c r="R30" s="147"/>
      <c r="S30" s="147"/>
      <c r="T30" s="147"/>
      <c r="U30" s="138"/>
      <c r="V30" s="147"/>
      <c r="W30" s="147"/>
      <c r="X30" s="147"/>
      <c r="Y30" s="138"/>
      <c r="Z30" s="38"/>
      <c r="AA30" s="36"/>
      <c r="AB30" s="37"/>
      <c r="AC30" s="147"/>
      <c r="AD30" s="138"/>
      <c r="AE30" s="147"/>
      <c r="AF30" s="138"/>
      <c r="AG30" s="147"/>
      <c r="AH30" s="138"/>
      <c r="AI30" s="147"/>
      <c r="AJ30" s="147"/>
      <c r="AK30" s="147"/>
      <c r="AL30" s="147"/>
      <c r="AM30" s="147"/>
      <c r="AN30" s="147"/>
      <c r="AO30" s="138"/>
      <c r="AP30" s="154"/>
      <c r="AQ30" s="138"/>
      <c r="AR30" s="154"/>
      <c r="AS30" s="155"/>
      <c r="AU30" s="25"/>
      <c r="AV30" s="27"/>
      <c r="AW30" s="28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15"/>
      <c r="CK30" s="15"/>
      <c r="CL30" s="15"/>
      <c r="CM30" s="15"/>
      <c r="HC30" s="20"/>
      <c r="HD30" s="20"/>
      <c r="HE30" s="20"/>
      <c r="HF30" s="20"/>
    </row>
    <row r="31" spans="1:214" ht="13.5" customHeight="1">
      <c r="A31" s="210" t="s">
        <v>35</v>
      </c>
      <c r="B31" s="210"/>
      <c r="C31" s="37"/>
      <c r="D31" s="130">
        <v>77497</v>
      </c>
      <c r="E31" s="130">
        <v>399</v>
      </c>
      <c r="F31" s="130">
        <v>203</v>
      </c>
      <c r="G31" s="130">
        <v>196</v>
      </c>
      <c r="H31" s="161">
        <v>5.1485863968927825</v>
      </c>
      <c r="I31" s="161">
        <v>103.57142857142857</v>
      </c>
      <c r="J31" s="130">
        <v>1296</v>
      </c>
      <c r="K31" s="130">
        <v>699</v>
      </c>
      <c r="L31" s="130">
        <v>597</v>
      </c>
      <c r="M31" s="161">
        <v>16.723227995922421</v>
      </c>
      <c r="N31" s="141">
        <v>-897</v>
      </c>
      <c r="O31" s="141">
        <v>-496</v>
      </c>
      <c r="P31" s="141">
        <v>-401</v>
      </c>
      <c r="Q31" s="144">
        <v>-11.57464159902964</v>
      </c>
      <c r="R31" s="162">
        <v>0</v>
      </c>
      <c r="S31" s="162">
        <v>0</v>
      </c>
      <c r="T31" s="162">
        <v>0</v>
      </c>
      <c r="U31" s="162">
        <v>0</v>
      </c>
      <c r="V31" s="162">
        <v>0</v>
      </c>
      <c r="W31" s="162">
        <v>0</v>
      </c>
      <c r="X31" s="162">
        <v>0</v>
      </c>
      <c r="Y31" s="162">
        <v>0</v>
      </c>
      <c r="Z31" s="210" t="s">
        <v>35</v>
      </c>
      <c r="AA31" s="210"/>
      <c r="AB31" s="37"/>
      <c r="AC31" s="147">
        <v>8</v>
      </c>
      <c r="AD31" s="138">
        <v>19.656019656019655</v>
      </c>
      <c r="AE31" s="147">
        <v>3</v>
      </c>
      <c r="AF31" s="138">
        <v>7.4626865671641793</v>
      </c>
      <c r="AG31" s="147">
        <v>5</v>
      </c>
      <c r="AH31" s="138">
        <v>12.376237623762377</v>
      </c>
      <c r="AI31" s="147">
        <v>5</v>
      </c>
      <c r="AJ31" s="147"/>
      <c r="AK31" s="147"/>
      <c r="AL31" s="147">
        <v>0</v>
      </c>
      <c r="AM31" s="147">
        <v>0</v>
      </c>
      <c r="AN31" s="147">
        <v>0</v>
      </c>
      <c r="AO31" s="138">
        <v>0</v>
      </c>
      <c r="AP31" s="154">
        <v>266</v>
      </c>
      <c r="AQ31" s="138">
        <v>3.4323909312618555</v>
      </c>
      <c r="AR31" s="154">
        <v>119</v>
      </c>
      <c r="AS31" s="155">
        <v>1.5355433113539878</v>
      </c>
      <c r="AU31" s="27"/>
      <c r="AV31" s="27"/>
      <c r="AW31" s="28"/>
      <c r="AX31" s="28"/>
      <c r="AY31" s="28"/>
      <c r="AZ31" s="28"/>
      <c r="BA31" s="22"/>
      <c r="BB31" s="22"/>
      <c r="BC31" s="28"/>
      <c r="BD31" s="28"/>
      <c r="BE31" s="28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8"/>
      <c r="CG31" s="22"/>
      <c r="CH31" s="22"/>
      <c r="CI31" s="22"/>
      <c r="CJ31" s="15"/>
      <c r="CK31" s="15"/>
      <c r="CL31" s="15"/>
      <c r="CM31" s="15"/>
      <c r="HC31" s="20"/>
      <c r="HD31" s="20"/>
      <c r="HE31" s="20"/>
      <c r="HF31" s="20"/>
    </row>
    <row r="32" spans="1:214">
      <c r="A32" s="38"/>
      <c r="B32" s="36" t="s">
        <v>66</v>
      </c>
      <c r="C32" s="37"/>
      <c r="D32" s="130">
        <v>32554</v>
      </c>
      <c r="E32" s="134">
        <v>169</v>
      </c>
      <c r="F32" s="134">
        <v>92</v>
      </c>
      <c r="G32" s="134">
        <v>77</v>
      </c>
      <c r="H32" s="138">
        <v>5.2</v>
      </c>
      <c r="I32" s="138">
        <v>119.5</v>
      </c>
      <c r="J32" s="134">
        <v>573</v>
      </c>
      <c r="K32" s="134">
        <v>319</v>
      </c>
      <c r="L32" s="134">
        <v>254</v>
      </c>
      <c r="M32" s="138">
        <v>17.600000000000001</v>
      </c>
      <c r="N32" s="141">
        <v>-404</v>
      </c>
      <c r="O32" s="141">
        <v>-227</v>
      </c>
      <c r="P32" s="141">
        <v>-177</v>
      </c>
      <c r="Q32" s="144">
        <v>-12.4</v>
      </c>
      <c r="R32" s="147">
        <v>0</v>
      </c>
      <c r="S32" s="147">
        <v>0</v>
      </c>
      <c r="T32" s="147">
        <v>0</v>
      </c>
      <c r="U32" s="138">
        <v>0</v>
      </c>
      <c r="V32" s="147">
        <v>0</v>
      </c>
      <c r="W32" s="147">
        <v>0</v>
      </c>
      <c r="X32" s="147">
        <v>0</v>
      </c>
      <c r="Y32" s="138">
        <v>0</v>
      </c>
      <c r="Z32" s="38"/>
      <c r="AA32" s="36" t="s">
        <v>66</v>
      </c>
      <c r="AB32" s="37"/>
      <c r="AC32" s="147">
        <v>5</v>
      </c>
      <c r="AD32" s="138">
        <v>28.7</v>
      </c>
      <c r="AE32" s="147">
        <v>2</v>
      </c>
      <c r="AF32" s="138">
        <v>11.5</v>
      </c>
      <c r="AG32" s="147">
        <v>3</v>
      </c>
      <c r="AH32" s="138">
        <v>17.2</v>
      </c>
      <c r="AI32" s="147">
        <v>3</v>
      </c>
      <c r="AJ32" s="147">
        <v>0</v>
      </c>
      <c r="AK32" s="147">
        <v>0</v>
      </c>
      <c r="AL32" s="147">
        <v>0</v>
      </c>
      <c r="AM32" s="147">
        <v>0</v>
      </c>
      <c r="AN32" s="147">
        <v>0</v>
      </c>
      <c r="AO32" s="138">
        <v>0</v>
      </c>
      <c r="AP32" s="154">
        <v>95</v>
      </c>
      <c r="AQ32" s="138">
        <v>2.9</v>
      </c>
      <c r="AR32" s="154">
        <v>42</v>
      </c>
      <c r="AS32" s="155">
        <v>1.3</v>
      </c>
      <c r="AU32" s="25"/>
      <c r="AV32" s="27"/>
      <c r="AW32" s="28"/>
      <c r="AX32" s="28"/>
      <c r="AY32" s="28"/>
      <c r="AZ32" s="28"/>
      <c r="BA32" s="22"/>
      <c r="BB32" s="22"/>
      <c r="BC32" s="28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8"/>
      <c r="CG32" s="22"/>
      <c r="CH32" s="22"/>
      <c r="CI32" s="22"/>
      <c r="CJ32" s="15"/>
      <c r="CK32" s="15"/>
      <c r="CL32" s="15"/>
      <c r="CM32" s="15"/>
      <c r="HC32" s="20"/>
      <c r="HD32" s="20"/>
      <c r="HE32" s="20"/>
      <c r="HF32" s="20"/>
    </row>
    <row r="33" spans="1:214">
      <c r="A33" s="38"/>
      <c r="B33" s="36" t="s">
        <v>67</v>
      </c>
      <c r="C33" s="37"/>
      <c r="D33" s="130">
        <v>44943</v>
      </c>
      <c r="E33" s="134">
        <v>230</v>
      </c>
      <c r="F33" s="134">
        <v>111</v>
      </c>
      <c r="G33" s="134">
        <v>119</v>
      </c>
      <c r="H33" s="138">
        <v>5.0999999999999996</v>
      </c>
      <c r="I33" s="138">
        <v>93.3</v>
      </c>
      <c r="J33" s="134">
        <v>723</v>
      </c>
      <c r="K33" s="134">
        <v>380</v>
      </c>
      <c r="L33" s="134">
        <v>343</v>
      </c>
      <c r="M33" s="138">
        <v>16.100000000000001</v>
      </c>
      <c r="N33" s="141">
        <v>-493</v>
      </c>
      <c r="O33" s="141">
        <v>-269</v>
      </c>
      <c r="P33" s="141">
        <v>-224</v>
      </c>
      <c r="Q33" s="144">
        <v>-11</v>
      </c>
      <c r="R33" s="147">
        <v>0</v>
      </c>
      <c r="S33" s="147">
        <v>0</v>
      </c>
      <c r="T33" s="147">
        <v>0</v>
      </c>
      <c r="U33" s="138">
        <v>0</v>
      </c>
      <c r="V33" s="147">
        <v>0</v>
      </c>
      <c r="W33" s="147">
        <v>0</v>
      </c>
      <c r="X33" s="147">
        <v>0</v>
      </c>
      <c r="Y33" s="138">
        <v>0</v>
      </c>
      <c r="Z33" s="38"/>
      <c r="AA33" s="36" t="s">
        <v>67</v>
      </c>
      <c r="AB33" s="37"/>
      <c r="AC33" s="147">
        <v>3</v>
      </c>
      <c r="AD33" s="138">
        <v>12.9</v>
      </c>
      <c r="AE33" s="147">
        <v>1</v>
      </c>
      <c r="AF33" s="138">
        <v>4.3</v>
      </c>
      <c r="AG33" s="147">
        <v>2</v>
      </c>
      <c r="AH33" s="138">
        <v>8.6</v>
      </c>
      <c r="AI33" s="147">
        <v>2</v>
      </c>
      <c r="AJ33" s="147">
        <v>0</v>
      </c>
      <c r="AK33" s="147">
        <v>0</v>
      </c>
      <c r="AL33" s="147">
        <v>0</v>
      </c>
      <c r="AM33" s="147">
        <v>0</v>
      </c>
      <c r="AN33" s="147">
        <v>0</v>
      </c>
      <c r="AO33" s="138">
        <v>0</v>
      </c>
      <c r="AP33" s="154">
        <v>171</v>
      </c>
      <c r="AQ33" s="138">
        <v>3.8</v>
      </c>
      <c r="AR33" s="154">
        <v>77</v>
      </c>
      <c r="AS33" s="155">
        <v>1.7</v>
      </c>
      <c r="AU33" s="25"/>
      <c r="AV33" s="27"/>
      <c r="AW33" s="28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15"/>
      <c r="CK33" s="15"/>
      <c r="CL33" s="15"/>
      <c r="CM33" s="15"/>
      <c r="HC33" s="20"/>
      <c r="HD33" s="20"/>
      <c r="HE33" s="20"/>
      <c r="HF33" s="20"/>
    </row>
    <row r="34" spans="1:214">
      <c r="A34" s="38"/>
      <c r="B34" s="36"/>
      <c r="C34" s="37"/>
      <c r="D34" s="132"/>
      <c r="E34" s="134"/>
      <c r="F34" s="134"/>
      <c r="G34" s="134"/>
      <c r="H34" s="138"/>
      <c r="I34" s="138"/>
      <c r="J34" s="134"/>
      <c r="K34" s="134"/>
      <c r="L34" s="134"/>
      <c r="M34" s="138"/>
      <c r="N34" s="141"/>
      <c r="O34" s="141"/>
      <c r="P34" s="141"/>
      <c r="Q34" s="144"/>
      <c r="R34" s="147"/>
      <c r="S34" s="147"/>
      <c r="T34" s="147"/>
      <c r="U34" s="138"/>
      <c r="V34" s="147"/>
      <c r="W34" s="147"/>
      <c r="X34" s="147"/>
      <c r="Y34" s="138"/>
      <c r="Z34" s="38"/>
      <c r="AA34" s="36"/>
      <c r="AB34" s="37"/>
      <c r="AC34" s="147"/>
      <c r="AD34" s="138"/>
      <c r="AE34" s="147"/>
      <c r="AF34" s="138"/>
      <c r="AG34" s="147"/>
      <c r="AH34" s="138"/>
      <c r="AI34" s="147"/>
      <c r="AJ34" s="147"/>
      <c r="AK34" s="147"/>
      <c r="AL34" s="147"/>
      <c r="AM34" s="147"/>
      <c r="AN34" s="147"/>
      <c r="AO34" s="138"/>
      <c r="AP34" s="154"/>
      <c r="AQ34" s="138"/>
      <c r="AR34" s="154"/>
      <c r="AS34" s="155"/>
      <c r="AU34" s="25"/>
      <c r="AV34" s="27"/>
      <c r="AW34" s="28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15"/>
      <c r="CK34" s="15"/>
      <c r="CL34" s="15"/>
      <c r="CM34" s="15"/>
      <c r="HC34" s="20"/>
      <c r="HD34" s="20"/>
      <c r="HE34" s="20"/>
      <c r="HF34" s="20"/>
    </row>
    <row r="35" spans="1:214" ht="13.5" customHeight="1">
      <c r="A35" s="210" t="s">
        <v>36</v>
      </c>
      <c r="B35" s="210"/>
      <c r="C35" s="37"/>
      <c r="D35" s="130">
        <v>187517</v>
      </c>
      <c r="E35" s="158">
        <v>1464</v>
      </c>
      <c r="F35" s="130">
        <v>733</v>
      </c>
      <c r="G35" s="130">
        <v>731</v>
      </c>
      <c r="H35" s="130">
        <v>7.8072921388460781</v>
      </c>
      <c r="I35" s="130">
        <v>100.27359781121751</v>
      </c>
      <c r="J35" s="130">
        <v>1942</v>
      </c>
      <c r="K35" s="130">
        <v>1057</v>
      </c>
      <c r="L35" s="130">
        <v>885</v>
      </c>
      <c r="M35" s="130">
        <v>10.356394353578608</v>
      </c>
      <c r="N35" s="141">
        <v>-478</v>
      </c>
      <c r="O35" s="141">
        <v>-324</v>
      </c>
      <c r="P35" s="141">
        <v>-154</v>
      </c>
      <c r="Q35" s="144">
        <v>-2.5491022147325308</v>
      </c>
      <c r="R35" s="130">
        <v>3</v>
      </c>
      <c r="S35" s="130">
        <v>2</v>
      </c>
      <c r="T35" s="130">
        <v>1</v>
      </c>
      <c r="U35" s="161">
        <v>2.0491803278688527</v>
      </c>
      <c r="V35" s="130">
        <v>2</v>
      </c>
      <c r="W35" s="130">
        <v>2</v>
      </c>
      <c r="X35" s="130">
        <v>0</v>
      </c>
      <c r="Y35" s="161">
        <v>1.3661202185792349</v>
      </c>
      <c r="Z35" s="210" t="s">
        <v>36</v>
      </c>
      <c r="AA35" s="210"/>
      <c r="AB35" s="37"/>
      <c r="AC35" s="147">
        <v>33</v>
      </c>
      <c r="AD35" s="159">
        <v>22.044088176352705</v>
      </c>
      <c r="AE35" s="147">
        <v>18</v>
      </c>
      <c r="AF35" s="159">
        <v>12.145748987854251</v>
      </c>
      <c r="AG35" s="147">
        <v>15</v>
      </c>
      <c r="AH35" s="159">
        <v>10.141987829614605</v>
      </c>
      <c r="AI35" s="147">
        <v>15</v>
      </c>
      <c r="AJ35" s="147">
        <v>0</v>
      </c>
      <c r="AK35" s="147">
        <v>0</v>
      </c>
      <c r="AL35" s="147">
        <v>9</v>
      </c>
      <c r="AM35" s="147">
        <v>7</v>
      </c>
      <c r="AN35" s="147">
        <v>2</v>
      </c>
      <c r="AO35" s="159">
        <v>6.1182868796736916</v>
      </c>
      <c r="AP35" s="147">
        <v>928</v>
      </c>
      <c r="AQ35" s="159">
        <v>4.9488846344598088</v>
      </c>
      <c r="AR35" s="147">
        <v>376</v>
      </c>
      <c r="AS35" s="160">
        <v>2.0051515329276812</v>
      </c>
      <c r="AU35" s="25"/>
      <c r="AV35" s="27"/>
      <c r="AW35" s="28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15"/>
      <c r="CK35" s="15"/>
      <c r="CL35" s="15"/>
      <c r="CM35" s="15"/>
      <c r="HC35" s="20"/>
      <c r="HD35" s="20"/>
      <c r="HE35" s="20"/>
      <c r="HF35" s="20"/>
    </row>
    <row r="36" spans="1:214" ht="13.5" customHeight="1">
      <c r="A36" s="38"/>
      <c r="B36" s="36" t="s">
        <v>37</v>
      </c>
      <c r="C36" s="37"/>
      <c r="D36" s="158">
        <v>66705</v>
      </c>
      <c r="E36" s="134">
        <v>478</v>
      </c>
      <c r="F36" s="134">
        <v>251</v>
      </c>
      <c r="G36" s="134">
        <v>227</v>
      </c>
      <c r="H36" s="138">
        <v>7.2</v>
      </c>
      <c r="I36" s="138">
        <v>110.6</v>
      </c>
      <c r="J36" s="134">
        <v>691</v>
      </c>
      <c r="K36" s="134">
        <v>386</v>
      </c>
      <c r="L36" s="134">
        <v>305</v>
      </c>
      <c r="M36" s="138">
        <v>10.4</v>
      </c>
      <c r="N36" s="141">
        <v>-213</v>
      </c>
      <c r="O36" s="141">
        <v>-135</v>
      </c>
      <c r="P36" s="141">
        <v>-78</v>
      </c>
      <c r="Q36" s="144">
        <v>-3.2</v>
      </c>
      <c r="R36" s="147">
        <v>1</v>
      </c>
      <c r="S36" s="147">
        <v>1</v>
      </c>
      <c r="T36" s="147">
        <v>0</v>
      </c>
      <c r="U36" s="138">
        <v>2.1</v>
      </c>
      <c r="V36" s="147">
        <v>1</v>
      </c>
      <c r="W36" s="147">
        <v>1</v>
      </c>
      <c r="X36" s="147">
        <v>0</v>
      </c>
      <c r="Y36" s="138">
        <v>2.1</v>
      </c>
      <c r="Z36" s="38"/>
      <c r="AA36" s="36" t="s">
        <v>37</v>
      </c>
      <c r="AB36" s="37"/>
      <c r="AC36" s="147">
        <v>8</v>
      </c>
      <c r="AD36" s="138">
        <v>16.5</v>
      </c>
      <c r="AE36" s="147">
        <v>4</v>
      </c>
      <c r="AF36" s="138">
        <v>8.1999999999999993</v>
      </c>
      <c r="AG36" s="147">
        <v>4</v>
      </c>
      <c r="AH36" s="138">
        <v>8.1999999999999993</v>
      </c>
      <c r="AI36" s="147">
        <v>4</v>
      </c>
      <c r="AJ36" s="147">
        <v>0</v>
      </c>
      <c r="AK36" s="147">
        <v>0</v>
      </c>
      <c r="AL36" s="147">
        <v>4</v>
      </c>
      <c r="AM36" s="147">
        <v>3</v>
      </c>
      <c r="AN36" s="147">
        <v>1</v>
      </c>
      <c r="AO36" s="138">
        <v>8.3000000000000007</v>
      </c>
      <c r="AP36" s="154">
        <v>313</v>
      </c>
      <c r="AQ36" s="138">
        <v>4.7</v>
      </c>
      <c r="AR36" s="154">
        <v>126</v>
      </c>
      <c r="AS36" s="155">
        <v>1.9</v>
      </c>
      <c r="AU36" s="27"/>
      <c r="AV36" s="27"/>
      <c r="AW36" s="28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15"/>
      <c r="CK36" s="15"/>
      <c r="CL36" s="15"/>
      <c r="CM36" s="15"/>
      <c r="HC36" s="20"/>
      <c r="HD36" s="20"/>
      <c r="HE36" s="20"/>
      <c r="HF36" s="20"/>
    </row>
    <row r="37" spans="1:214">
      <c r="A37" s="38"/>
      <c r="B37" s="36" t="s">
        <v>57</v>
      </c>
      <c r="C37" s="37"/>
      <c r="D37" s="158">
        <v>27844</v>
      </c>
      <c r="E37" s="134">
        <v>165</v>
      </c>
      <c r="F37" s="134">
        <v>82</v>
      </c>
      <c r="G37" s="134">
        <v>83</v>
      </c>
      <c r="H37" s="138">
        <v>5.9</v>
      </c>
      <c r="I37" s="138">
        <v>98.8</v>
      </c>
      <c r="J37" s="134">
        <v>363</v>
      </c>
      <c r="K37" s="134">
        <v>187</v>
      </c>
      <c r="L37" s="134">
        <v>176</v>
      </c>
      <c r="M37" s="138">
        <v>13</v>
      </c>
      <c r="N37" s="141">
        <v>-198</v>
      </c>
      <c r="O37" s="141">
        <v>-105</v>
      </c>
      <c r="P37" s="141">
        <v>-93</v>
      </c>
      <c r="Q37" s="144">
        <v>-7.1</v>
      </c>
      <c r="R37" s="147">
        <v>0</v>
      </c>
      <c r="S37" s="147">
        <v>0</v>
      </c>
      <c r="T37" s="147">
        <v>0</v>
      </c>
      <c r="U37" s="138">
        <v>0</v>
      </c>
      <c r="V37" s="147">
        <v>0</v>
      </c>
      <c r="W37" s="147">
        <v>0</v>
      </c>
      <c r="X37" s="147">
        <v>0</v>
      </c>
      <c r="Y37" s="138">
        <v>0</v>
      </c>
      <c r="Z37" s="38"/>
      <c r="AA37" s="36" t="s">
        <v>57</v>
      </c>
      <c r="AB37" s="37"/>
      <c r="AC37" s="147">
        <v>5</v>
      </c>
      <c r="AD37" s="138">
        <v>29.4</v>
      </c>
      <c r="AE37" s="147">
        <v>2</v>
      </c>
      <c r="AF37" s="138">
        <v>11.8</v>
      </c>
      <c r="AG37" s="147">
        <v>3</v>
      </c>
      <c r="AH37" s="138">
        <v>17.600000000000001</v>
      </c>
      <c r="AI37" s="147">
        <v>3</v>
      </c>
      <c r="AJ37" s="147">
        <v>0</v>
      </c>
      <c r="AK37" s="147">
        <v>0</v>
      </c>
      <c r="AL37" s="147">
        <v>0</v>
      </c>
      <c r="AM37" s="147">
        <v>0</v>
      </c>
      <c r="AN37" s="147">
        <v>0</v>
      </c>
      <c r="AO37" s="138">
        <v>0</v>
      </c>
      <c r="AP37" s="154">
        <v>107</v>
      </c>
      <c r="AQ37" s="138">
        <v>3.8</v>
      </c>
      <c r="AR37" s="154">
        <v>40</v>
      </c>
      <c r="AS37" s="155">
        <v>1.4</v>
      </c>
      <c r="AU37" s="25"/>
      <c r="AV37" s="27"/>
      <c r="AW37" s="28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15"/>
      <c r="CK37" s="15"/>
      <c r="CL37" s="15"/>
      <c r="CM37" s="15"/>
      <c r="HC37" s="20"/>
      <c r="HD37" s="20"/>
      <c r="HE37" s="20"/>
      <c r="HF37" s="20"/>
    </row>
    <row r="38" spans="1:214">
      <c r="A38" s="38"/>
      <c r="B38" s="36" t="s">
        <v>68</v>
      </c>
      <c r="C38" s="37"/>
      <c r="D38" s="158">
        <v>92968</v>
      </c>
      <c r="E38" s="134">
        <v>821</v>
      </c>
      <c r="F38" s="134">
        <v>400</v>
      </c>
      <c r="G38" s="134">
        <v>421</v>
      </c>
      <c r="H38" s="138">
        <v>8.8000000000000007</v>
      </c>
      <c r="I38" s="138">
        <v>95</v>
      </c>
      <c r="J38" s="134">
        <v>888</v>
      </c>
      <c r="K38" s="134">
        <v>484</v>
      </c>
      <c r="L38" s="134">
        <v>404</v>
      </c>
      <c r="M38" s="138">
        <v>9.6</v>
      </c>
      <c r="N38" s="141">
        <v>-67</v>
      </c>
      <c r="O38" s="141">
        <v>-84</v>
      </c>
      <c r="P38" s="141">
        <v>17</v>
      </c>
      <c r="Q38" s="144">
        <v>-0.7</v>
      </c>
      <c r="R38" s="147">
        <v>2</v>
      </c>
      <c r="S38" s="147">
        <v>1</v>
      </c>
      <c r="T38" s="147">
        <v>1</v>
      </c>
      <c r="U38" s="138">
        <v>2.4</v>
      </c>
      <c r="V38" s="147">
        <v>1</v>
      </c>
      <c r="W38" s="147">
        <v>1</v>
      </c>
      <c r="X38" s="147">
        <v>0</v>
      </c>
      <c r="Y38" s="138">
        <v>1.2</v>
      </c>
      <c r="Z38" s="38"/>
      <c r="AA38" s="36" t="s">
        <v>68</v>
      </c>
      <c r="AB38" s="37"/>
      <c r="AC38" s="147">
        <v>20</v>
      </c>
      <c r="AD38" s="138">
        <v>23.8</v>
      </c>
      <c r="AE38" s="147">
        <v>12</v>
      </c>
      <c r="AF38" s="138">
        <v>14.3</v>
      </c>
      <c r="AG38" s="147">
        <v>8</v>
      </c>
      <c r="AH38" s="138">
        <v>9.5</v>
      </c>
      <c r="AI38" s="147">
        <v>8</v>
      </c>
      <c r="AJ38" s="147">
        <v>0</v>
      </c>
      <c r="AK38" s="147">
        <v>0</v>
      </c>
      <c r="AL38" s="147">
        <v>5</v>
      </c>
      <c r="AM38" s="147">
        <v>4</v>
      </c>
      <c r="AN38" s="147">
        <v>1</v>
      </c>
      <c r="AO38" s="138">
        <v>6.1</v>
      </c>
      <c r="AP38" s="154">
        <v>508</v>
      </c>
      <c r="AQ38" s="138">
        <v>5.5</v>
      </c>
      <c r="AR38" s="154">
        <v>210</v>
      </c>
      <c r="AS38" s="155">
        <v>2.2999999999999998</v>
      </c>
      <c r="AU38" s="25"/>
      <c r="AV38" s="27"/>
      <c r="AW38" s="28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15"/>
      <c r="CK38" s="15"/>
      <c r="CL38" s="15"/>
      <c r="CM38" s="15"/>
      <c r="HC38" s="20"/>
      <c r="HD38" s="20"/>
      <c r="HE38" s="20"/>
      <c r="HF38" s="20"/>
    </row>
    <row r="39" spans="1:214">
      <c r="A39" s="38"/>
      <c r="B39" s="36"/>
      <c r="C39" s="37"/>
      <c r="D39" s="133"/>
      <c r="E39" s="134"/>
      <c r="F39" s="134"/>
      <c r="G39" s="134"/>
      <c r="H39" s="138"/>
      <c r="I39" s="138"/>
      <c r="J39" s="134"/>
      <c r="K39" s="134"/>
      <c r="L39" s="134"/>
      <c r="M39" s="138"/>
      <c r="N39" s="141"/>
      <c r="O39" s="141"/>
      <c r="P39" s="141"/>
      <c r="Q39" s="144"/>
      <c r="R39" s="147"/>
      <c r="S39" s="147"/>
      <c r="T39" s="147"/>
      <c r="U39" s="138"/>
      <c r="V39" s="147"/>
      <c r="W39" s="147"/>
      <c r="X39" s="147"/>
      <c r="Y39" s="138"/>
      <c r="Z39" s="38"/>
      <c r="AA39" s="36"/>
      <c r="AB39" s="37"/>
      <c r="AC39" s="147"/>
      <c r="AD39" s="138"/>
      <c r="AE39" s="147"/>
      <c r="AF39" s="138"/>
      <c r="AG39" s="147"/>
      <c r="AH39" s="138"/>
      <c r="AI39" s="147"/>
      <c r="AJ39" s="147"/>
      <c r="AK39" s="147"/>
      <c r="AL39" s="147"/>
      <c r="AM39" s="147"/>
      <c r="AN39" s="147"/>
      <c r="AO39" s="138"/>
      <c r="AP39" s="154"/>
      <c r="AQ39" s="138"/>
      <c r="AR39" s="154"/>
      <c r="AS39" s="155"/>
      <c r="AU39" s="25"/>
      <c r="AV39" s="27"/>
      <c r="AW39" s="28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15"/>
      <c r="CK39" s="15"/>
      <c r="CL39" s="15"/>
      <c r="CM39" s="15"/>
      <c r="HC39" s="20"/>
      <c r="HD39" s="20"/>
      <c r="HE39" s="20"/>
      <c r="HF39" s="20"/>
    </row>
    <row r="40" spans="1:214" ht="13.5" customHeight="1">
      <c r="A40" s="239" t="s">
        <v>38</v>
      </c>
      <c r="B40" s="239"/>
      <c r="C40" s="37"/>
      <c r="D40" s="130">
        <v>392501</v>
      </c>
      <c r="E40" s="130">
        <v>2488</v>
      </c>
      <c r="F40" s="130">
        <v>1282</v>
      </c>
      <c r="G40" s="130">
        <v>1206</v>
      </c>
      <c r="H40" s="161">
        <v>6.3388373532806286</v>
      </c>
      <c r="I40" s="161">
        <v>106.30182421227197</v>
      </c>
      <c r="J40" s="130">
        <v>4033</v>
      </c>
      <c r="K40" s="130">
        <v>2173</v>
      </c>
      <c r="L40" s="130">
        <v>1860</v>
      </c>
      <c r="M40" s="161">
        <v>10.275133056985842</v>
      </c>
      <c r="N40" s="163">
        <v>-1545</v>
      </c>
      <c r="O40" s="164">
        <v>-891</v>
      </c>
      <c r="P40" s="164">
        <v>-654</v>
      </c>
      <c r="Q40" s="164">
        <v>-3.9362957037052131</v>
      </c>
      <c r="R40" s="130">
        <v>4</v>
      </c>
      <c r="S40" s="130">
        <v>2</v>
      </c>
      <c r="T40" s="130">
        <v>2</v>
      </c>
      <c r="U40" s="161">
        <v>1.607717041800643</v>
      </c>
      <c r="V40" s="130">
        <v>1</v>
      </c>
      <c r="W40" s="165">
        <v>0</v>
      </c>
      <c r="X40" s="130">
        <v>1</v>
      </c>
      <c r="Y40" s="161">
        <v>0.40192926045016075</v>
      </c>
      <c r="Z40" s="239" t="s">
        <v>38</v>
      </c>
      <c r="AA40" s="239"/>
      <c r="AB40" s="37"/>
      <c r="AC40" s="147">
        <v>55</v>
      </c>
      <c r="AD40" s="159">
        <v>21.62799842705466</v>
      </c>
      <c r="AE40" s="147">
        <v>28</v>
      </c>
      <c r="AF40" s="159">
        <v>11.128775834658187</v>
      </c>
      <c r="AG40" s="147">
        <v>27</v>
      </c>
      <c r="AH40" s="159">
        <v>10.735586481113319</v>
      </c>
      <c r="AI40" s="147">
        <v>27</v>
      </c>
      <c r="AJ40" s="147">
        <v>0</v>
      </c>
      <c r="AK40" s="147">
        <v>0</v>
      </c>
      <c r="AL40" s="147">
        <v>10</v>
      </c>
      <c r="AM40" s="147">
        <v>9</v>
      </c>
      <c r="AN40" s="147">
        <v>1</v>
      </c>
      <c r="AO40" s="159">
        <v>4.0048057669203043</v>
      </c>
      <c r="AP40" s="147">
        <v>1539</v>
      </c>
      <c r="AQ40" s="159">
        <v>3.9210091184481062</v>
      </c>
      <c r="AR40" s="147">
        <v>653</v>
      </c>
      <c r="AS40" s="159">
        <v>1.6636900288152132</v>
      </c>
      <c r="AU40" s="25"/>
      <c r="AV40" s="27"/>
      <c r="AW40" s="28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15"/>
      <c r="CK40" s="15"/>
      <c r="CL40" s="15"/>
      <c r="CM40" s="15"/>
      <c r="HC40" s="20"/>
      <c r="HD40" s="20"/>
      <c r="HE40" s="20"/>
      <c r="HF40" s="20"/>
    </row>
    <row r="41" spans="1:214">
      <c r="A41" s="38"/>
      <c r="B41" s="36" t="s">
        <v>89</v>
      </c>
      <c r="C41" s="37"/>
      <c r="D41" s="130">
        <v>75367</v>
      </c>
      <c r="E41" s="134">
        <v>458</v>
      </c>
      <c r="F41" s="134">
        <v>232</v>
      </c>
      <c r="G41" s="134">
        <v>226</v>
      </c>
      <c r="H41" s="138">
        <v>6.1</v>
      </c>
      <c r="I41" s="138">
        <v>102.7</v>
      </c>
      <c r="J41" s="134">
        <v>729</v>
      </c>
      <c r="K41" s="134">
        <v>382</v>
      </c>
      <c r="L41" s="134">
        <v>347</v>
      </c>
      <c r="M41" s="138">
        <v>9.6999999999999993</v>
      </c>
      <c r="N41" s="141">
        <v>-271</v>
      </c>
      <c r="O41" s="141">
        <v>-150</v>
      </c>
      <c r="P41" s="141">
        <v>-121</v>
      </c>
      <c r="Q41" s="144">
        <v>-3.6</v>
      </c>
      <c r="R41" s="147">
        <v>1</v>
      </c>
      <c r="S41" s="147">
        <v>0</v>
      </c>
      <c r="T41" s="147">
        <v>1</v>
      </c>
      <c r="U41" s="138">
        <v>2.2000000000000002</v>
      </c>
      <c r="V41" s="147">
        <v>1</v>
      </c>
      <c r="W41" s="147">
        <v>0</v>
      </c>
      <c r="X41" s="147">
        <v>1</v>
      </c>
      <c r="Y41" s="138">
        <v>2.2000000000000002</v>
      </c>
      <c r="Z41" s="38"/>
      <c r="AA41" s="36" t="s">
        <v>89</v>
      </c>
      <c r="AB41" s="37"/>
      <c r="AC41" s="147">
        <v>7</v>
      </c>
      <c r="AD41" s="138">
        <v>15.1</v>
      </c>
      <c r="AE41" s="147">
        <v>2</v>
      </c>
      <c r="AF41" s="138">
        <v>4.3</v>
      </c>
      <c r="AG41" s="147">
        <v>5</v>
      </c>
      <c r="AH41" s="138">
        <v>10.8</v>
      </c>
      <c r="AI41" s="147">
        <v>5</v>
      </c>
      <c r="AJ41" s="147">
        <v>0</v>
      </c>
      <c r="AK41" s="147">
        <v>0</v>
      </c>
      <c r="AL41" s="147">
        <v>2</v>
      </c>
      <c r="AM41" s="147">
        <v>1</v>
      </c>
      <c r="AN41" s="147">
        <v>1</v>
      </c>
      <c r="AO41" s="138">
        <v>4.4000000000000004</v>
      </c>
      <c r="AP41" s="154">
        <v>269</v>
      </c>
      <c r="AQ41" s="138">
        <v>3.6</v>
      </c>
      <c r="AR41" s="154">
        <v>123</v>
      </c>
      <c r="AS41" s="155">
        <v>1.6</v>
      </c>
      <c r="AU41" s="25"/>
      <c r="AV41" s="27"/>
      <c r="AW41" s="28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15"/>
      <c r="CK41" s="15"/>
      <c r="CL41" s="15"/>
      <c r="CM41" s="15"/>
      <c r="HC41" s="20"/>
      <c r="HD41" s="20"/>
      <c r="HE41" s="20"/>
      <c r="HF41" s="20"/>
    </row>
    <row r="42" spans="1:214">
      <c r="A42" s="38"/>
      <c r="B42" s="36" t="s">
        <v>39</v>
      </c>
      <c r="C42" s="37"/>
      <c r="D42" s="130">
        <v>103933</v>
      </c>
      <c r="E42" s="134">
        <v>619</v>
      </c>
      <c r="F42" s="134">
        <v>307</v>
      </c>
      <c r="G42" s="134">
        <v>312</v>
      </c>
      <c r="H42" s="138">
        <v>6</v>
      </c>
      <c r="I42" s="138">
        <v>98.4</v>
      </c>
      <c r="J42" s="134">
        <v>1214</v>
      </c>
      <c r="K42" s="134">
        <v>656</v>
      </c>
      <c r="L42" s="134">
        <v>558</v>
      </c>
      <c r="M42" s="138">
        <v>11.7</v>
      </c>
      <c r="N42" s="141">
        <v>-595</v>
      </c>
      <c r="O42" s="141">
        <v>-349</v>
      </c>
      <c r="P42" s="141">
        <v>-246</v>
      </c>
      <c r="Q42" s="144">
        <v>-5.7</v>
      </c>
      <c r="R42" s="147">
        <v>2</v>
      </c>
      <c r="S42" s="147">
        <v>1</v>
      </c>
      <c r="T42" s="147">
        <v>1</v>
      </c>
      <c r="U42" s="138">
        <v>3.2</v>
      </c>
      <c r="V42" s="147">
        <v>0</v>
      </c>
      <c r="W42" s="147">
        <v>0</v>
      </c>
      <c r="X42" s="147">
        <v>0</v>
      </c>
      <c r="Y42" s="138">
        <v>0</v>
      </c>
      <c r="Z42" s="38"/>
      <c r="AA42" s="36" t="s">
        <v>39</v>
      </c>
      <c r="AB42" s="37"/>
      <c r="AC42" s="147">
        <v>16</v>
      </c>
      <c r="AD42" s="138">
        <v>25.2</v>
      </c>
      <c r="AE42" s="147">
        <v>7</v>
      </c>
      <c r="AF42" s="138">
        <v>11</v>
      </c>
      <c r="AG42" s="147">
        <v>9</v>
      </c>
      <c r="AH42" s="138">
        <v>14.2</v>
      </c>
      <c r="AI42" s="147">
        <v>9</v>
      </c>
      <c r="AJ42" s="147">
        <v>0</v>
      </c>
      <c r="AK42" s="147">
        <v>0</v>
      </c>
      <c r="AL42" s="147">
        <v>2</v>
      </c>
      <c r="AM42" s="147">
        <v>2</v>
      </c>
      <c r="AN42" s="147">
        <v>0</v>
      </c>
      <c r="AO42" s="138">
        <v>3.2</v>
      </c>
      <c r="AP42" s="154">
        <v>399</v>
      </c>
      <c r="AQ42" s="138">
        <v>3.8</v>
      </c>
      <c r="AR42" s="154">
        <v>168</v>
      </c>
      <c r="AS42" s="155">
        <v>1.6</v>
      </c>
      <c r="AU42" s="25"/>
      <c r="AV42" s="27"/>
      <c r="AW42" s="28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15"/>
      <c r="CK42" s="15"/>
      <c r="CL42" s="15"/>
      <c r="CM42" s="15"/>
      <c r="HC42" s="20"/>
      <c r="HD42" s="20"/>
      <c r="HE42" s="20"/>
      <c r="HF42" s="20"/>
    </row>
    <row r="43" spans="1:214" ht="13.5" customHeight="1">
      <c r="A43" s="38"/>
      <c r="B43" s="36" t="s">
        <v>40</v>
      </c>
      <c r="C43" s="37"/>
      <c r="D43" s="130">
        <v>83123</v>
      </c>
      <c r="E43" s="134">
        <v>566</v>
      </c>
      <c r="F43" s="134">
        <v>294</v>
      </c>
      <c r="G43" s="134">
        <v>272</v>
      </c>
      <c r="H43" s="138">
        <v>6.8</v>
      </c>
      <c r="I43" s="138">
        <v>108.1</v>
      </c>
      <c r="J43" s="134">
        <v>710</v>
      </c>
      <c r="K43" s="134">
        <v>390</v>
      </c>
      <c r="L43" s="134">
        <v>320</v>
      </c>
      <c r="M43" s="138">
        <v>8.5</v>
      </c>
      <c r="N43" s="141">
        <v>-144</v>
      </c>
      <c r="O43" s="141">
        <v>-96</v>
      </c>
      <c r="P43" s="141">
        <v>-48</v>
      </c>
      <c r="Q43" s="144">
        <v>-1.7</v>
      </c>
      <c r="R43" s="147">
        <v>1</v>
      </c>
      <c r="S43" s="147">
        <v>1</v>
      </c>
      <c r="T43" s="147">
        <v>0</v>
      </c>
      <c r="U43" s="138">
        <v>1.8</v>
      </c>
      <c r="V43" s="147">
        <v>0</v>
      </c>
      <c r="W43" s="147">
        <v>0</v>
      </c>
      <c r="X43" s="147">
        <v>0</v>
      </c>
      <c r="Y43" s="138">
        <v>0</v>
      </c>
      <c r="Z43" s="38"/>
      <c r="AA43" s="36" t="s">
        <v>40</v>
      </c>
      <c r="AB43" s="37"/>
      <c r="AC43" s="147">
        <v>10</v>
      </c>
      <c r="AD43" s="138">
        <v>17.399999999999999</v>
      </c>
      <c r="AE43" s="147">
        <v>5</v>
      </c>
      <c r="AF43" s="138">
        <v>8.6999999999999993</v>
      </c>
      <c r="AG43" s="147">
        <v>5</v>
      </c>
      <c r="AH43" s="138">
        <v>8.6999999999999993</v>
      </c>
      <c r="AI43" s="147">
        <v>5</v>
      </c>
      <c r="AJ43" s="147">
        <v>0</v>
      </c>
      <c r="AK43" s="147">
        <v>0</v>
      </c>
      <c r="AL43" s="147">
        <v>2</v>
      </c>
      <c r="AM43" s="147">
        <v>2</v>
      </c>
      <c r="AN43" s="147">
        <v>0</v>
      </c>
      <c r="AO43" s="138">
        <v>3.5</v>
      </c>
      <c r="AP43" s="154">
        <v>338</v>
      </c>
      <c r="AQ43" s="138">
        <v>4.0999999999999996</v>
      </c>
      <c r="AR43" s="154">
        <v>150</v>
      </c>
      <c r="AS43" s="155">
        <v>1.8</v>
      </c>
      <c r="AU43" s="27"/>
      <c r="AV43" s="27"/>
      <c r="AW43" s="28"/>
      <c r="AX43" s="28"/>
      <c r="AY43" s="28"/>
      <c r="AZ43" s="28"/>
      <c r="BA43" s="22"/>
      <c r="BB43" s="22"/>
      <c r="BC43" s="28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8"/>
      <c r="CG43" s="22"/>
      <c r="CH43" s="22"/>
      <c r="CI43" s="22"/>
      <c r="CJ43" s="15"/>
      <c r="CK43" s="15"/>
      <c r="CL43" s="15"/>
      <c r="CM43" s="15"/>
      <c r="HC43" s="20"/>
      <c r="HD43" s="20"/>
      <c r="HE43" s="20"/>
      <c r="HF43" s="20"/>
    </row>
    <row r="44" spans="1:214">
      <c r="A44" s="38"/>
      <c r="B44" s="36" t="s">
        <v>58</v>
      </c>
      <c r="C44" s="37"/>
      <c r="D44" s="130">
        <v>66112</v>
      </c>
      <c r="E44" s="134">
        <v>607</v>
      </c>
      <c r="F44" s="134">
        <v>321</v>
      </c>
      <c r="G44" s="134">
        <v>286</v>
      </c>
      <c r="H44" s="138">
        <v>9.1999999999999993</v>
      </c>
      <c r="I44" s="138">
        <v>112.2</v>
      </c>
      <c r="J44" s="134">
        <v>400</v>
      </c>
      <c r="K44" s="134">
        <v>220</v>
      </c>
      <c r="L44" s="134">
        <v>180</v>
      </c>
      <c r="M44" s="138">
        <v>6.1</v>
      </c>
      <c r="N44" s="141">
        <v>207</v>
      </c>
      <c r="O44" s="141">
        <v>101</v>
      </c>
      <c r="P44" s="141">
        <v>106</v>
      </c>
      <c r="Q44" s="144">
        <v>3.1</v>
      </c>
      <c r="R44" s="147">
        <v>0</v>
      </c>
      <c r="S44" s="147">
        <v>0</v>
      </c>
      <c r="T44" s="147">
        <v>0</v>
      </c>
      <c r="U44" s="138">
        <v>0</v>
      </c>
      <c r="V44" s="147">
        <v>0</v>
      </c>
      <c r="W44" s="147">
        <v>0</v>
      </c>
      <c r="X44" s="147">
        <v>0</v>
      </c>
      <c r="Y44" s="138">
        <v>0</v>
      </c>
      <c r="Z44" s="38"/>
      <c r="AA44" s="36" t="s">
        <v>58</v>
      </c>
      <c r="AB44" s="37"/>
      <c r="AC44" s="147">
        <v>13</v>
      </c>
      <c r="AD44" s="138">
        <v>21</v>
      </c>
      <c r="AE44" s="147">
        <v>9</v>
      </c>
      <c r="AF44" s="138">
        <v>14.5</v>
      </c>
      <c r="AG44" s="147">
        <v>4</v>
      </c>
      <c r="AH44" s="138">
        <v>6.5</v>
      </c>
      <c r="AI44" s="147">
        <v>4</v>
      </c>
      <c r="AJ44" s="147">
        <v>0</v>
      </c>
      <c r="AK44" s="147">
        <v>0</v>
      </c>
      <c r="AL44" s="147">
        <v>3</v>
      </c>
      <c r="AM44" s="147">
        <v>3</v>
      </c>
      <c r="AN44" s="147">
        <v>0</v>
      </c>
      <c r="AO44" s="138">
        <v>4.9000000000000004</v>
      </c>
      <c r="AP44" s="154">
        <v>359</v>
      </c>
      <c r="AQ44" s="138">
        <v>5.4</v>
      </c>
      <c r="AR44" s="154">
        <v>99</v>
      </c>
      <c r="AS44" s="155">
        <v>1.5</v>
      </c>
      <c r="AU44" s="25"/>
      <c r="AV44" s="27"/>
      <c r="AW44" s="28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15"/>
      <c r="CK44" s="15"/>
      <c r="CL44" s="15"/>
      <c r="CM44" s="15"/>
      <c r="HC44" s="20"/>
      <c r="HD44" s="20"/>
      <c r="HE44" s="20"/>
      <c r="HF44" s="20"/>
    </row>
    <row r="45" spans="1:214">
      <c r="A45" s="38"/>
      <c r="B45" s="36" t="s">
        <v>69</v>
      </c>
      <c r="C45" s="37"/>
      <c r="D45" s="130">
        <v>39912</v>
      </c>
      <c r="E45" s="134">
        <v>161</v>
      </c>
      <c r="F45" s="134">
        <v>90</v>
      </c>
      <c r="G45" s="134">
        <v>71</v>
      </c>
      <c r="H45" s="138">
        <v>4</v>
      </c>
      <c r="I45" s="138">
        <v>126.8</v>
      </c>
      <c r="J45" s="134">
        <v>626</v>
      </c>
      <c r="K45" s="134">
        <v>331</v>
      </c>
      <c r="L45" s="134">
        <v>295</v>
      </c>
      <c r="M45" s="138">
        <v>15.7</v>
      </c>
      <c r="N45" s="141">
        <v>-465</v>
      </c>
      <c r="O45" s="141">
        <v>-241</v>
      </c>
      <c r="P45" s="141">
        <v>-224</v>
      </c>
      <c r="Q45" s="144">
        <v>-11.7</v>
      </c>
      <c r="R45" s="147">
        <v>0</v>
      </c>
      <c r="S45" s="147">
        <v>0</v>
      </c>
      <c r="T45" s="147">
        <v>0</v>
      </c>
      <c r="U45" s="138">
        <v>0</v>
      </c>
      <c r="V45" s="147">
        <v>0</v>
      </c>
      <c r="W45" s="147">
        <v>0</v>
      </c>
      <c r="X45" s="147">
        <v>0</v>
      </c>
      <c r="Y45" s="138">
        <v>0</v>
      </c>
      <c r="Z45" s="38"/>
      <c r="AA45" s="36" t="s">
        <v>69</v>
      </c>
      <c r="AB45" s="37"/>
      <c r="AC45" s="147">
        <v>5</v>
      </c>
      <c r="AD45" s="138">
        <v>30.1</v>
      </c>
      <c r="AE45" s="147">
        <v>4</v>
      </c>
      <c r="AF45" s="138">
        <v>24.1</v>
      </c>
      <c r="AG45" s="147">
        <v>1</v>
      </c>
      <c r="AH45" s="138">
        <v>6</v>
      </c>
      <c r="AI45" s="147">
        <v>1</v>
      </c>
      <c r="AJ45" s="147">
        <v>0</v>
      </c>
      <c r="AK45" s="147">
        <v>0</v>
      </c>
      <c r="AL45" s="147">
        <v>0</v>
      </c>
      <c r="AM45" s="147">
        <v>0</v>
      </c>
      <c r="AN45" s="147">
        <v>0</v>
      </c>
      <c r="AO45" s="138">
        <v>0</v>
      </c>
      <c r="AP45" s="154">
        <v>117</v>
      </c>
      <c r="AQ45" s="138">
        <v>2.9</v>
      </c>
      <c r="AR45" s="154">
        <v>74</v>
      </c>
      <c r="AS45" s="155">
        <v>1.9</v>
      </c>
      <c r="AU45" s="25"/>
      <c r="AV45" s="27"/>
      <c r="AW45" s="28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15"/>
      <c r="CK45" s="15"/>
      <c r="CL45" s="15"/>
      <c r="CM45" s="15"/>
      <c r="HC45" s="20"/>
      <c r="HD45" s="20"/>
      <c r="HE45" s="20"/>
      <c r="HF45" s="20"/>
    </row>
    <row r="46" spans="1:214">
      <c r="A46" s="38"/>
      <c r="B46" s="36" t="s">
        <v>70</v>
      </c>
      <c r="C46" s="37"/>
      <c r="D46" s="130">
        <v>8594</v>
      </c>
      <c r="E46" s="134">
        <v>36</v>
      </c>
      <c r="F46" s="134">
        <v>15</v>
      </c>
      <c r="G46" s="134">
        <v>21</v>
      </c>
      <c r="H46" s="138">
        <v>4.2</v>
      </c>
      <c r="I46" s="138">
        <v>71.400000000000006</v>
      </c>
      <c r="J46" s="134">
        <v>136</v>
      </c>
      <c r="K46" s="134">
        <v>75</v>
      </c>
      <c r="L46" s="134">
        <v>61</v>
      </c>
      <c r="M46" s="138">
        <v>15.8</v>
      </c>
      <c r="N46" s="141">
        <v>-100</v>
      </c>
      <c r="O46" s="141">
        <v>-60</v>
      </c>
      <c r="P46" s="141">
        <v>-40</v>
      </c>
      <c r="Q46" s="144">
        <v>-11.6</v>
      </c>
      <c r="R46" s="147">
        <v>0</v>
      </c>
      <c r="S46" s="147">
        <v>0</v>
      </c>
      <c r="T46" s="147">
        <v>0</v>
      </c>
      <c r="U46" s="138">
        <v>0</v>
      </c>
      <c r="V46" s="147">
        <v>0</v>
      </c>
      <c r="W46" s="147">
        <v>0</v>
      </c>
      <c r="X46" s="147">
        <v>0</v>
      </c>
      <c r="Y46" s="138">
        <v>0</v>
      </c>
      <c r="Z46" s="38"/>
      <c r="AA46" s="36" t="s">
        <v>70</v>
      </c>
      <c r="AB46" s="37"/>
      <c r="AC46" s="147">
        <v>1</v>
      </c>
      <c r="AD46" s="138">
        <v>27</v>
      </c>
      <c r="AE46" s="147">
        <v>0</v>
      </c>
      <c r="AF46" s="138">
        <v>0</v>
      </c>
      <c r="AG46" s="147">
        <v>1</v>
      </c>
      <c r="AH46" s="138">
        <v>27</v>
      </c>
      <c r="AI46" s="147">
        <v>1</v>
      </c>
      <c r="AJ46" s="147">
        <v>0</v>
      </c>
      <c r="AK46" s="147">
        <v>0</v>
      </c>
      <c r="AL46" s="147">
        <v>0</v>
      </c>
      <c r="AM46" s="147">
        <v>0</v>
      </c>
      <c r="AN46" s="147">
        <v>0</v>
      </c>
      <c r="AO46" s="138">
        <v>0</v>
      </c>
      <c r="AP46" s="154">
        <v>20</v>
      </c>
      <c r="AQ46" s="138">
        <v>2.2999999999999998</v>
      </c>
      <c r="AR46" s="154">
        <v>18</v>
      </c>
      <c r="AS46" s="155">
        <v>2.1</v>
      </c>
      <c r="AU46" s="25"/>
      <c r="AV46" s="27"/>
      <c r="AW46" s="28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15"/>
      <c r="CK46" s="15"/>
      <c r="CL46" s="15"/>
      <c r="CM46" s="15"/>
      <c r="HC46" s="20"/>
      <c r="HD46" s="20"/>
      <c r="HE46" s="20"/>
      <c r="HF46" s="20"/>
    </row>
    <row r="47" spans="1:214">
      <c r="A47" s="38"/>
      <c r="B47" s="36" t="s">
        <v>71</v>
      </c>
      <c r="C47" s="37"/>
      <c r="D47" s="130">
        <v>15460</v>
      </c>
      <c r="E47" s="134">
        <v>41</v>
      </c>
      <c r="F47" s="134">
        <v>23</v>
      </c>
      <c r="G47" s="134">
        <v>18</v>
      </c>
      <c r="H47" s="138">
        <v>2.7</v>
      </c>
      <c r="I47" s="138">
        <v>127.8</v>
      </c>
      <c r="J47" s="134">
        <v>218</v>
      </c>
      <c r="K47" s="134">
        <v>119</v>
      </c>
      <c r="L47" s="134">
        <v>99</v>
      </c>
      <c r="M47" s="138">
        <v>14.1</v>
      </c>
      <c r="N47" s="141">
        <v>-177</v>
      </c>
      <c r="O47" s="141">
        <v>-96</v>
      </c>
      <c r="P47" s="141">
        <v>-81</v>
      </c>
      <c r="Q47" s="144">
        <v>-11.4</v>
      </c>
      <c r="R47" s="147">
        <v>0</v>
      </c>
      <c r="S47" s="147">
        <v>0</v>
      </c>
      <c r="T47" s="147">
        <v>0</v>
      </c>
      <c r="U47" s="138">
        <v>0</v>
      </c>
      <c r="V47" s="147">
        <v>0</v>
      </c>
      <c r="W47" s="147">
        <v>0</v>
      </c>
      <c r="X47" s="147">
        <v>0</v>
      </c>
      <c r="Y47" s="138">
        <v>0</v>
      </c>
      <c r="Z47" s="38"/>
      <c r="AA47" s="36" t="s">
        <v>71</v>
      </c>
      <c r="AB47" s="37"/>
      <c r="AC47" s="147">
        <v>3</v>
      </c>
      <c r="AD47" s="138">
        <v>68.2</v>
      </c>
      <c r="AE47" s="147">
        <v>1</v>
      </c>
      <c r="AF47" s="138">
        <v>22.7</v>
      </c>
      <c r="AG47" s="147">
        <v>2</v>
      </c>
      <c r="AH47" s="138">
        <v>45.5</v>
      </c>
      <c r="AI47" s="147">
        <v>2</v>
      </c>
      <c r="AJ47" s="147">
        <v>0</v>
      </c>
      <c r="AK47" s="147">
        <v>0</v>
      </c>
      <c r="AL47" s="147">
        <v>1</v>
      </c>
      <c r="AM47" s="147">
        <v>1</v>
      </c>
      <c r="AN47" s="147">
        <v>0</v>
      </c>
      <c r="AO47" s="138">
        <v>23.8</v>
      </c>
      <c r="AP47" s="154">
        <v>37</v>
      </c>
      <c r="AQ47" s="138">
        <v>2.4</v>
      </c>
      <c r="AR47" s="154">
        <v>21</v>
      </c>
      <c r="AS47" s="155">
        <v>1.4</v>
      </c>
      <c r="AU47" s="25"/>
      <c r="AV47" s="27"/>
      <c r="AW47" s="28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15"/>
      <c r="CK47" s="15"/>
      <c r="CL47" s="15"/>
      <c r="CM47" s="15"/>
      <c r="HC47" s="20"/>
      <c r="HD47" s="20"/>
      <c r="HE47" s="20"/>
      <c r="HF47" s="20"/>
    </row>
    <row r="48" spans="1:214">
      <c r="A48" s="38"/>
      <c r="B48" s="36"/>
      <c r="C48" s="37"/>
      <c r="D48" s="132"/>
      <c r="E48" s="134"/>
      <c r="F48" s="134"/>
      <c r="G48" s="134"/>
      <c r="H48" s="138"/>
      <c r="I48" s="138"/>
      <c r="J48" s="134"/>
      <c r="K48" s="134"/>
      <c r="L48" s="134"/>
      <c r="M48" s="138"/>
      <c r="N48" s="141"/>
      <c r="O48" s="141"/>
      <c r="P48" s="141"/>
      <c r="Q48" s="144"/>
      <c r="R48" s="147"/>
      <c r="S48" s="147"/>
      <c r="T48" s="147"/>
      <c r="U48" s="138"/>
      <c r="V48" s="147"/>
      <c r="W48" s="147"/>
      <c r="X48" s="147"/>
      <c r="Y48" s="138"/>
      <c r="Z48" s="38"/>
      <c r="AA48" s="36"/>
      <c r="AB48" s="37"/>
      <c r="AC48" s="147"/>
      <c r="AD48" s="138"/>
      <c r="AE48" s="147"/>
      <c r="AF48" s="138"/>
      <c r="AG48" s="147"/>
      <c r="AH48" s="138"/>
      <c r="AI48" s="147"/>
      <c r="AJ48" s="147"/>
      <c r="AK48" s="147"/>
      <c r="AL48" s="147"/>
      <c r="AM48" s="147"/>
      <c r="AN48" s="147"/>
      <c r="AO48" s="138"/>
      <c r="AP48" s="154"/>
      <c r="AQ48" s="138"/>
      <c r="AR48" s="154"/>
      <c r="AS48" s="155"/>
      <c r="AU48" s="25"/>
      <c r="AV48" s="27"/>
      <c r="AW48" s="28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15"/>
      <c r="CK48" s="15"/>
      <c r="CL48" s="15"/>
      <c r="CM48" s="15"/>
      <c r="HC48" s="20"/>
      <c r="HD48" s="20"/>
      <c r="HE48" s="20"/>
      <c r="HF48" s="20"/>
    </row>
    <row r="49" spans="1:214" ht="13.5" customHeight="1">
      <c r="A49" s="210" t="s">
        <v>41</v>
      </c>
      <c r="B49" s="210"/>
      <c r="C49" s="37"/>
      <c r="D49" s="130">
        <v>311593</v>
      </c>
      <c r="E49" s="130">
        <v>2073</v>
      </c>
      <c r="F49" s="130">
        <v>1028</v>
      </c>
      <c r="G49" s="130">
        <v>1045</v>
      </c>
      <c r="H49" s="161">
        <v>6.6529094042549097</v>
      </c>
      <c r="I49" s="161">
        <v>98.373205741626791</v>
      </c>
      <c r="J49" s="130">
        <v>3799</v>
      </c>
      <c r="K49" s="130">
        <v>2028</v>
      </c>
      <c r="L49" s="130">
        <v>1771</v>
      </c>
      <c r="M49" s="161">
        <v>12.192186602394791</v>
      </c>
      <c r="N49" s="164">
        <v>-1726</v>
      </c>
      <c r="O49" s="164">
        <v>-1000</v>
      </c>
      <c r="P49" s="164">
        <v>-726</v>
      </c>
      <c r="Q49" s="166">
        <v>-5.5392771981398807</v>
      </c>
      <c r="R49" s="130">
        <v>3</v>
      </c>
      <c r="S49" s="130">
        <v>2</v>
      </c>
      <c r="T49" s="130">
        <v>1</v>
      </c>
      <c r="U49" s="161">
        <v>1.4471780028943559</v>
      </c>
      <c r="V49" s="130">
        <v>1</v>
      </c>
      <c r="W49" s="130">
        <v>1</v>
      </c>
      <c r="X49" s="165">
        <v>0</v>
      </c>
      <c r="Y49" s="161">
        <v>0.482392667631452</v>
      </c>
      <c r="Z49" s="210" t="s">
        <v>41</v>
      </c>
      <c r="AA49" s="210"/>
      <c r="AB49" s="37"/>
      <c r="AC49" s="150">
        <v>44</v>
      </c>
      <c r="AD49" s="167">
        <v>20.784128483703356</v>
      </c>
      <c r="AE49" s="150">
        <v>12</v>
      </c>
      <c r="AF49" s="167">
        <v>5.7553956834532372</v>
      </c>
      <c r="AG49" s="150">
        <v>32</v>
      </c>
      <c r="AH49" s="167">
        <v>15.20190023752969</v>
      </c>
      <c r="AI49" s="150">
        <v>32</v>
      </c>
      <c r="AJ49" s="150">
        <v>0</v>
      </c>
      <c r="AK49" s="150">
        <v>0</v>
      </c>
      <c r="AL49" s="150">
        <v>6</v>
      </c>
      <c r="AM49" s="150">
        <v>6</v>
      </c>
      <c r="AN49" s="150">
        <v>0</v>
      </c>
      <c r="AO49" s="167">
        <v>2.8860028860028861</v>
      </c>
      <c r="AP49" s="150">
        <v>1360</v>
      </c>
      <c r="AQ49" s="167">
        <v>4.4000000000000004</v>
      </c>
      <c r="AR49" s="150">
        <v>589</v>
      </c>
      <c r="AS49" s="168">
        <v>1.890286367152022</v>
      </c>
      <c r="AU49" s="25"/>
      <c r="AV49" s="27"/>
      <c r="AW49" s="28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15"/>
      <c r="CK49" s="15"/>
      <c r="CL49" s="15"/>
      <c r="CM49" s="15"/>
      <c r="HC49" s="20"/>
      <c r="HD49" s="20"/>
      <c r="HE49" s="20"/>
      <c r="HF49" s="20"/>
    </row>
    <row r="50" spans="1:214">
      <c r="A50" s="38"/>
      <c r="B50" s="36" t="s">
        <v>42</v>
      </c>
      <c r="C50" s="37"/>
      <c r="D50" s="130">
        <v>136702</v>
      </c>
      <c r="E50" s="135">
        <v>965</v>
      </c>
      <c r="F50" s="135">
        <v>470</v>
      </c>
      <c r="G50" s="135">
        <v>495</v>
      </c>
      <c r="H50" s="139">
        <v>7.1</v>
      </c>
      <c r="I50" s="139">
        <v>94.9</v>
      </c>
      <c r="J50" s="135">
        <v>1555</v>
      </c>
      <c r="K50" s="135">
        <v>811</v>
      </c>
      <c r="L50" s="135">
        <v>744</v>
      </c>
      <c r="M50" s="139">
        <v>11.4</v>
      </c>
      <c r="N50" s="142">
        <v>-590</v>
      </c>
      <c r="O50" s="143">
        <v>-341</v>
      </c>
      <c r="P50" s="143">
        <v>-249</v>
      </c>
      <c r="Q50" s="145">
        <v>-4.3</v>
      </c>
      <c r="R50" s="148">
        <v>2</v>
      </c>
      <c r="S50" s="148">
        <v>1</v>
      </c>
      <c r="T50" s="148">
        <v>1</v>
      </c>
      <c r="U50" s="139">
        <v>2.1</v>
      </c>
      <c r="V50" s="148">
        <v>0</v>
      </c>
      <c r="W50" s="148">
        <v>0</v>
      </c>
      <c r="X50" s="148">
        <v>0</v>
      </c>
      <c r="Y50" s="139">
        <v>0</v>
      </c>
      <c r="Z50" s="38"/>
      <c r="AA50" s="36" t="s">
        <v>42</v>
      </c>
      <c r="AB50" s="37"/>
      <c r="AC50" s="152">
        <v>21</v>
      </c>
      <c r="AD50" s="153">
        <v>21.3</v>
      </c>
      <c r="AE50" s="152">
        <v>5</v>
      </c>
      <c r="AF50" s="153">
        <v>5.0999999999999996</v>
      </c>
      <c r="AG50" s="152">
        <v>16</v>
      </c>
      <c r="AH50" s="153">
        <v>16.2</v>
      </c>
      <c r="AI50" s="152">
        <v>16</v>
      </c>
      <c r="AJ50" s="148">
        <v>0</v>
      </c>
      <c r="AK50" s="148">
        <v>0</v>
      </c>
      <c r="AL50" s="152">
        <v>4</v>
      </c>
      <c r="AM50" s="152">
        <v>4</v>
      </c>
      <c r="AN50" s="152">
        <v>0</v>
      </c>
      <c r="AO50" s="153">
        <v>4.0999999999999996</v>
      </c>
      <c r="AP50" s="157">
        <v>699</v>
      </c>
      <c r="AQ50" s="153">
        <v>5.0999999999999996</v>
      </c>
      <c r="AR50" s="157">
        <v>282</v>
      </c>
      <c r="AS50" s="155">
        <v>2.1</v>
      </c>
      <c r="AU50" s="25"/>
      <c r="AV50" s="27"/>
      <c r="AW50" s="28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15"/>
      <c r="CK50" s="15"/>
      <c r="CL50" s="15"/>
      <c r="CM50" s="15"/>
      <c r="HC50" s="20"/>
      <c r="HD50" s="20"/>
      <c r="HE50" s="20"/>
      <c r="HF50" s="20"/>
    </row>
    <row r="51" spans="1:214">
      <c r="A51" s="38"/>
      <c r="B51" s="36" t="s">
        <v>43</v>
      </c>
      <c r="C51" s="37"/>
      <c r="D51" s="130">
        <v>72956</v>
      </c>
      <c r="E51" s="135">
        <v>447</v>
      </c>
      <c r="F51" s="135">
        <v>223</v>
      </c>
      <c r="G51" s="135">
        <v>224</v>
      </c>
      <c r="H51" s="139">
        <v>6.1</v>
      </c>
      <c r="I51" s="139">
        <v>99.6</v>
      </c>
      <c r="J51" s="135">
        <v>1010</v>
      </c>
      <c r="K51" s="135">
        <v>544</v>
      </c>
      <c r="L51" s="135">
        <v>466</v>
      </c>
      <c r="M51" s="139">
        <v>13.8</v>
      </c>
      <c r="N51" s="142">
        <v>-563</v>
      </c>
      <c r="O51" s="143">
        <v>-321</v>
      </c>
      <c r="P51" s="143">
        <v>-242</v>
      </c>
      <c r="Q51" s="145">
        <v>-7.7</v>
      </c>
      <c r="R51" s="148">
        <v>1</v>
      </c>
      <c r="S51" s="148">
        <v>1</v>
      </c>
      <c r="T51" s="148">
        <v>0</v>
      </c>
      <c r="U51" s="139">
        <v>2.2000000000000002</v>
      </c>
      <c r="V51" s="148">
        <v>1</v>
      </c>
      <c r="W51" s="148">
        <v>1</v>
      </c>
      <c r="X51" s="148">
        <v>0</v>
      </c>
      <c r="Y51" s="139">
        <v>2.2000000000000002</v>
      </c>
      <c r="Z51" s="38"/>
      <c r="AA51" s="36" t="s">
        <v>43</v>
      </c>
      <c r="AB51" s="37"/>
      <c r="AC51" s="152">
        <v>9</v>
      </c>
      <c r="AD51" s="153">
        <v>19.7</v>
      </c>
      <c r="AE51" s="152">
        <v>1</v>
      </c>
      <c r="AF51" s="153">
        <v>2.2000000000000002</v>
      </c>
      <c r="AG51" s="152">
        <v>8</v>
      </c>
      <c r="AH51" s="153">
        <v>17.5</v>
      </c>
      <c r="AI51" s="152">
        <v>8</v>
      </c>
      <c r="AJ51" s="148">
        <v>0</v>
      </c>
      <c r="AK51" s="148">
        <v>0</v>
      </c>
      <c r="AL51" s="152">
        <v>0</v>
      </c>
      <c r="AM51" s="152">
        <v>0</v>
      </c>
      <c r="AN51" s="152">
        <v>0</v>
      </c>
      <c r="AO51" s="153">
        <v>0</v>
      </c>
      <c r="AP51" s="157">
        <v>259</v>
      </c>
      <c r="AQ51" s="153">
        <v>3.6</v>
      </c>
      <c r="AR51" s="157">
        <v>121</v>
      </c>
      <c r="AS51" s="155">
        <v>1.7</v>
      </c>
      <c r="AU51" s="25"/>
      <c r="AV51" s="27"/>
      <c r="AW51" s="28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15"/>
      <c r="CK51" s="15"/>
      <c r="CL51" s="15"/>
      <c r="CM51" s="15"/>
      <c r="HC51" s="20"/>
      <c r="HD51" s="20"/>
      <c r="HE51" s="20"/>
      <c r="HF51" s="20"/>
    </row>
    <row r="52" spans="1:214">
      <c r="A52" s="38"/>
      <c r="B52" s="36" t="s">
        <v>72</v>
      </c>
      <c r="C52" s="37"/>
      <c r="D52" s="130">
        <v>40320</v>
      </c>
      <c r="E52" s="135">
        <v>258</v>
      </c>
      <c r="F52" s="135">
        <v>126</v>
      </c>
      <c r="G52" s="135">
        <v>132</v>
      </c>
      <c r="H52" s="139">
        <v>6.4</v>
      </c>
      <c r="I52" s="139">
        <v>95.5</v>
      </c>
      <c r="J52" s="135">
        <v>516</v>
      </c>
      <c r="K52" s="135">
        <v>282</v>
      </c>
      <c r="L52" s="135">
        <v>234</v>
      </c>
      <c r="M52" s="139">
        <v>12.8</v>
      </c>
      <c r="N52" s="142">
        <v>-258</v>
      </c>
      <c r="O52" s="143">
        <v>-156</v>
      </c>
      <c r="P52" s="143">
        <v>-102</v>
      </c>
      <c r="Q52" s="145">
        <v>-6.4</v>
      </c>
      <c r="R52" s="148">
        <v>0</v>
      </c>
      <c r="S52" s="148">
        <v>0</v>
      </c>
      <c r="T52" s="148">
        <v>0</v>
      </c>
      <c r="U52" s="139">
        <v>0</v>
      </c>
      <c r="V52" s="148">
        <v>0</v>
      </c>
      <c r="W52" s="148">
        <v>0</v>
      </c>
      <c r="X52" s="148">
        <v>0</v>
      </c>
      <c r="Y52" s="139">
        <v>0</v>
      </c>
      <c r="Z52" s="38"/>
      <c r="AA52" s="36" t="s">
        <v>72</v>
      </c>
      <c r="AB52" s="37"/>
      <c r="AC52" s="152">
        <v>6</v>
      </c>
      <c r="AD52" s="153">
        <v>22.7</v>
      </c>
      <c r="AE52" s="152">
        <v>2</v>
      </c>
      <c r="AF52" s="153">
        <v>7.6</v>
      </c>
      <c r="AG52" s="152">
        <v>4</v>
      </c>
      <c r="AH52" s="153">
        <v>15.2</v>
      </c>
      <c r="AI52" s="152">
        <v>4</v>
      </c>
      <c r="AJ52" s="148">
        <v>0</v>
      </c>
      <c r="AK52" s="148">
        <v>0</v>
      </c>
      <c r="AL52" s="152">
        <v>0</v>
      </c>
      <c r="AM52" s="152">
        <v>0</v>
      </c>
      <c r="AN52" s="152">
        <v>0</v>
      </c>
      <c r="AO52" s="153">
        <v>0</v>
      </c>
      <c r="AP52" s="157">
        <v>151</v>
      </c>
      <c r="AQ52" s="153">
        <v>3.7</v>
      </c>
      <c r="AR52" s="157">
        <v>65</v>
      </c>
      <c r="AS52" s="155">
        <v>1.6</v>
      </c>
      <c r="AU52" s="25"/>
      <c r="AV52" s="27"/>
      <c r="AW52" s="28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15"/>
      <c r="CK52" s="15"/>
      <c r="CL52" s="15"/>
      <c r="CM52" s="15"/>
      <c r="HC52" s="20"/>
      <c r="HD52" s="20"/>
      <c r="HE52" s="20"/>
      <c r="HF52" s="20"/>
    </row>
    <row r="53" spans="1:214">
      <c r="A53" s="38"/>
      <c r="B53" s="36" t="s">
        <v>73</v>
      </c>
      <c r="C53" s="37"/>
      <c r="D53" s="130">
        <v>14699</v>
      </c>
      <c r="E53" s="135">
        <v>79</v>
      </c>
      <c r="F53" s="135">
        <v>42</v>
      </c>
      <c r="G53" s="135">
        <v>37</v>
      </c>
      <c r="H53" s="139">
        <v>5.4</v>
      </c>
      <c r="I53" s="139">
        <v>113.5</v>
      </c>
      <c r="J53" s="135">
        <v>196</v>
      </c>
      <c r="K53" s="135">
        <v>107</v>
      </c>
      <c r="L53" s="135">
        <v>89</v>
      </c>
      <c r="M53" s="139">
        <v>13.3</v>
      </c>
      <c r="N53" s="142">
        <v>-117</v>
      </c>
      <c r="O53" s="143">
        <v>-65</v>
      </c>
      <c r="P53" s="143">
        <v>-52</v>
      </c>
      <c r="Q53" s="145">
        <v>-8</v>
      </c>
      <c r="R53" s="148">
        <v>0</v>
      </c>
      <c r="S53" s="148">
        <v>0</v>
      </c>
      <c r="T53" s="148">
        <v>0</v>
      </c>
      <c r="U53" s="139">
        <v>0</v>
      </c>
      <c r="V53" s="148">
        <v>0</v>
      </c>
      <c r="W53" s="148">
        <v>0</v>
      </c>
      <c r="X53" s="148">
        <v>0</v>
      </c>
      <c r="Y53" s="139">
        <v>0</v>
      </c>
      <c r="Z53" s="38"/>
      <c r="AA53" s="36" t="s">
        <v>73</v>
      </c>
      <c r="AB53" s="37"/>
      <c r="AC53" s="152">
        <v>0</v>
      </c>
      <c r="AD53" s="153">
        <v>0</v>
      </c>
      <c r="AE53" s="152">
        <v>0</v>
      </c>
      <c r="AF53" s="153">
        <v>0</v>
      </c>
      <c r="AG53" s="152">
        <v>0</v>
      </c>
      <c r="AH53" s="153">
        <v>0</v>
      </c>
      <c r="AI53" s="152">
        <v>0</v>
      </c>
      <c r="AJ53" s="148">
        <v>0</v>
      </c>
      <c r="AK53" s="148">
        <v>0</v>
      </c>
      <c r="AL53" s="152">
        <v>0</v>
      </c>
      <c r="AM53" s="152">
        <v>0</v>
      </c>
      <c r="AN53" s="152">
        <v>0</v>
      </c>
      <c r="AO53" s="153">
        <v>0</v>
      </c>
      <c r="AP53" s="157">
        <v>58</v>
      </c>
      <c r="AQ53" s="153">
        <v>3.9</v>
      </c>
      <c r="AR53" s="157">
        <v>34</v>
      </c>
      <c r="AS53" s="155">
        <v>2.2999999999999998</v>
      </c>
      <c r="AU53" s="25"/>
      <c r="AV53" s="27"/>
      <c r="AW53" s="28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15"/>
      <c r="CK53" s="15"/>
      <c r="CL53" s="15"/>
      <c r="CM53" s="15"/>
      <c r="HC53" s="20"/>
      <c r="HD53" s="20"/>
      <c r="HE53" s="20"/>
      <c r="HF53" s="20"/>
    </row>
    <row r="54" spans="1:214">
      <c r="A54" s="38"/>
      <c r="B54" s="36" t="s">
        <v>74</v>
      </c>
      <c r="C54" s="37"/>
      <c r="D54" s="130">
        <v>46916</v>
      </c>
      <c r="E54" s="135">
        <v>324</v>
      </c>
      <c r="F54" s="135">
        <v>167</v>
      </c>
      <c r="G54" s="135">
        <v>157</v>
      </c>
      <c r="H54" s="139">
        <v>6.9</v>
      </c>
      <c r="I54" s="139">
        <v>106.4</v>
      </c>
      <c r="J54" s="135">
        <v>522</v>
      </c>
      <c r="K54" s="135">
        <v>284</v>
      </c>
      <c r="L54" s="135">
        <v>238</v>
      </c>
      <c r="M54" s="139">
        <v>11.1</v>
      </c>
      <c r="N54" s="142">
        <v>-198</v>
      </c>
      <c r="O54" s="143">
        <v>-117</v>
      </c>
      <c r="P54" s="143">
        <v>-81</v>
      </c>
      <c r="Q54" s="145">
        <v>-4.2</v>
      </c>
      <c r="R54" s="148">
        <v>0</v>
      </c>
      <c r="S54" s="148">
        <v>0</v>
      </c>
      <c r="T54" s="148">
        <v>0</v>
      </c>
      <c r="U54" s="139">
        <v>0</v>
      </c>
      <c r="V54" s="148">
        <v>0</v>
      </c>
      <c r="W54" s="148">
        <v>0</v>
      </c>
      <c r="X54" s="148">
        <v>0</v>
      </c>
      <c r="Y54" s="139">
        <v>0</v>
      </c>
      <c r="Z54" s="38"/>
      <c r="AA54" s="36" t="s">
        <v>74</v>
      </c>
      <c r="AB54" s="37"/>
      <c r="AC54" s="152">
        <v>8</v>
      </c>
      <c r="AD54" s="153">
        <v>24.1</v>
      </c>
      <c r="AE54" s="152">
        <v>4</v>
      </c>
      <c r="AF54" s="153">
        <v>12</v>
      </c>
      <c r="AG54" s="152">
        <v>4</v>
      </c>
      <c r="AH54" s="153">
        <v>12</v>
      </c>
      <c r="AI54" s="152">
        <v>4</v>
      </c>
      <c r="AJ54" s="148">
        <v>0</v>
      </c>
      <c r="AK54" s="148">
        <v>0</v>
      </c>
      <c r="AL54" s="152">
        <v>2</v>
      </c>
      <c r="AM54" s="152">
        <v>2</v>
      </c>
      <c r="AN54" s="152">
        <v>0</v>
      </c>
      <c r="AO54" s="153">
        <v>6.1</v>
      </c>
      <c r="AP54" s="157">
        <v>193</v>
      </c>
      <c r="AQ54" s="153">
        <v>4.0999999999999996</v>
      </c>
      <c r="AR54" s="157">
        <v>87</v>
      </c>
      <c r="AS54" s="155">
        <v>1.9</v>
      </c>
      <c r="AU54" s="25"/>
      <c r="AV54" s="27"/>
      <c r="AW54" s="28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15"/>
      <c r="CK54" s="15"/>
      <c r="CL54" s="15"/>
      <c r="CM54" s="15"/>
      <c r="HC54" s="20"/>
      <c r="HD54" s="20"/>
      <c r="HE54" s="20"/>
      <c r="HF54" s="20"/>
    </row>
    <row r="55" spans="1:214">
      <c r="A55" s="38"/>
      <c r="B55" s="36"/>
      <c r="C55" s="37"/>
      <c r="D55" s="132"/>
      <c r="E55" s="135"/>
      <c r="F55" s="135"/>
      <c r="G55" s="135"/>
      <c r="H55" s="139"/>
      <c r="I55" s="139"/>
      <c r="J55" s="135"/>
      <c r="K55" s="135"/>
      <c r="L55" s="135"/>
      <c r="M55" s="139"/>
      <c r="N55" s="142"/>
      <c r="O55" s="143"/>
      <c r="P55" s="143"/>
      <c r="Q55" s="145"/>
      <c r="R55" s="148"/>
      <c r="S55" s="148"/>
      <c r="T55" s="148"/>
      <c r="U55" s="139"/>
      <c r="V55" s="148"/>
      <c r="W55" s="148"/>
      <c r="X55" s="148"/>
      <c r="Y55" s="139"/>
      <c r="Z55" s="38"/>
      <c r="AA55" s="36"/>
      <c r="AB55" s="37"/>
      <c r="AC55" s="152"/>
      <c r="AD55" s="153"/>
      <c r="AE55" s="152"/>
      <c r="AF55" s="153"/>
      <c r="AG55" s="152"/>
      <c r="AH55" s="153"/>
      <c r="AI55" s="152"/>
      <c r="AJ55" s="148"/>
      <c r="AK55" s="148"/>
      <c r="AL55" s="152"/>
      <c r="AM55" s="152"/>
      <c r="AN55" s="152"/>
      <c r="AO55" s="153"/>
      <c r="AP55" s="157"/>
      <c r="AQ55" s="153"/>
      <c r="AR55" s="157"/>
      <c r="AS55" s="155"/>
      <c r="AU55" s="25"/>
      <c r="AV55" s="27"/>
      <c r="AW55" s="28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15"/>
      <c r="CK55" s="15"/>
      <c r="CL55" s="15"/>
      <c r="CM55" s="15"/>
      <c r="HC55" s="20"/>
      <c r="HD55" s="20"/>
      <c r="HE55" s="20"/>
      <c r="HF55" s="20"/>
    </row>
    <row r="56" spans="1:214" ht="13.5" customHeight="1">
      <c r="A56" s="210" t="s">
        <v>75</v>
      </c>
      <c r="B56" s="210"/>
      <c r="C56" s="37"/>
      <c r="D56" s="130">
        <v>190174</v>
      </c>
      <c r="E56" s="130">
        <v>1107</v>
      </c>
      <c r="F56" s="130">
        <v>556</v>
      </c>
      <c r="G56" s="130">
        <v>551</v>
      </c>
      <c r="H56" s="161">
        <v>5.8209849926909039</v>
      </c>
      <c r="I56" s="161">
        <v>100.90744101633393</v>
      </c>
      <c r="J56" s="130">
        <v>2607</v>
      </c>
      <c r="K56" s="130">
        <v>1365</v>
      </c>
      <c r="L56" s="130">
        <v>1242</v>
      </c>
      <c r="M56" s="161">
        <v>13.708498532922482</v>
      </c>
      <c r="N56" s="164">
        <v>-1500</v>
      </c>
      <c r="O56" s="164">
        <v>-809</v>
      </c>
      <c r="P56" s="164">
        <v>-691</v>
      </c>
      <c r="Q56" s="166">
        <v>-7.887513540231577</v>
      </c>
      <c r="R56" s="130">
        <v>10</v>
      </c>
      <c r="S56" s="130">
        <v>5</v>
      </c>
      <c r="T56" s="130">
        <v>5</v>
      </c>
      <c r="U56" s="161">
        <v>9.033423667570009</v>
      </c>
      <c r="V56" s="130">
        <v>5</v>
      </c>
      <c r="W56" s="130">
        <v>4</v>
      </c>
      <c r="X56" s="130">
        <v>1</v>
      </c>
      <c r="Y56" s="161">
        <v>4.5167118337850045</v>
      </c>
      <c r="Z56" s="210" t="s">
        <v>75</v>
      </c>
      <c r="AA56" s="210"/>
      <c r="AB56" s="37"/>
      <c r="AC56" s="152">
        <v>22</v>
      </c>
      <c r="AD56" s="169">
        <v>19.486271036315323</v>
      </c>
      <c r="AE56" s="152">
        <v>10</v>
      </c>
      <c r="AF56" s="169">
        <v>8.952551477170994</v>
      </c>
      <c r="AG56" s="152">
        <v>12</v>
      </c>
      <c r="AH56" s="169">
        <v>10.723860589812332</v>
      </c>
      <c r="AI56" s="152">
        <v>12</v>
      </c>
      <c r="AJ56" s="152">
        <v>0</v>
      </c>
      <c r="AK56" s="152">
        <v>0</v>
      </c>
      <c r="AL56" s="152">
        <v>6</v>
      </c>
      <c r="AM56" s="152">
        <v>3</v>
      </c>
      <c r="AN56" s="152">
        <v>3</v>
      </c>
      <c r="AO56" s="169">
        <v>5.4054054054054053</v>
      </c>
      <c r="AP56" s="152">
        <v>720</v>
      </c>
      <c r="AQ56" s="169">
        <v>3.8</v>
      </c>
      <c r="AR56" s="152">
        <v>306</v>
      </c>
      <c r="AS56" s="170">
        <v>1.6090527622072417</v>
      </c>
      <c r="AU56" s="25"/>
      <c r="AV56" s="27"/>
      <c r="AW56" s="28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15"/>
      <c r="CK56" s="15"/>
      <c r="CL56" s="15"/>
      <c r="CM56" s="15"/>
      <c r="HC56" s="20"/>
      <c r="HD56" s="20"/>
      <c r="HE56" s="20"/>
      <c r="HF56" s="20"/>
    </row>
    <row r="57" spans="1:214">
      <c r="A57" s="38"/>
      <c r="B57" s="36" t="s">
        <v>76</v>
      </c>
      <c r="C57" s="37"/>
      <c r="D57" s="130">
        <v>49685</v>
      </c>
      <c r="E57" s="135">
        <v>298</v>
      </c>
      <c r="F57" s="135">
        <v>149</v>
      </c>
      <c r="G57" s="135">
        <v>149</v>
      </c>
      <c r="H57" s="139">
        <v>6</v>
      </c>
      <c r="I57" s="139">
        <v>100</v>
      </c>
      <c r="J57" s="135">
        <v>665</v>
      </c>
      <c r="K57" s="135">
        <v>356</v>
      </c>
      <c r="L57" s="135">
        <v>309</v>
      </c>
      <c r="M57" s="139">
        <v>13.4</v>
      </c>
      <c r="N57" s="142">
        <v>-367</v>
      </c>
      <c r="O57" s="143">
        <v>-207</v>
      </c>
      <c r="P57" s="143">
        <v>-160</v>
      </c>
      <c r="Q57" s="145">
        <v>-7.4</v>
      </c>
      <c r="R57" s="148">
        <v>3</v>
      </c>
      <c r="S57" s="148">
        <v>2</v>
      </c>
      <c r="T57" s="148">
        <v>1</v>
      </c>
      <c r="U57" s="139">
        <v>10.1</v>
      </c>
      <c r="V57" s="148">
        <v>2</v>
      </c>
      <c r="W57" s="148">
        <v>2</v>
      </c>
      <c r="X57" s="148">
        <v>0</v>
      </c>
      <c r="Y57" s="139">
        <v>6.7</v>
      </c>
      <c r="Z57" s="38"/>
      <c r="AA57" s="36" t="s">
        <v>76</v>
      </c>
      <c r="AB57" s="37"/>
      <c r="AC57" s="152">
        <v>8</v>
      </c>
      <c r="AD57" s="153">
        <v>26.1</v>
      </c>
      <c r="AE57" s="152">
        <v>6</v>
      </c>
      <c r="AF57" s="153">
        <v>19.600000000000001</v>
      </c>
      <c r="AG57" s="152">
        <v>2</v>
      </c>
      <c r="AH57" s="153">
        <v>6.5</v>
      </c>
      <c r="AI57" s="152">
        <v>2</v>
      </c>
      <c r="AJ57" s="148">
        <v>0</v>
      </c>
      <c r="AK57" s="148">
        <v>0</v>
      </c>
      <c r="AL57" s="152">
        <v>2</v>
      </c>
      <c r="AM57" s="152">
        <v>1</v>
      </c>
      <c r="AN57" s="152">
        <v>1</v>
      </c>
      <c r="AO57" s="153">
        <v>6.7</v>
      </c>
      <c r="AP57" s="157">
        <v>187</v>
      </c>
      <c r="AQ57" s="153">
        <v>3.8</v>
      </c>
      <c r="AR57" s="157">
        <v>82</v>
      </c>
      <c r="AS57" s="155">
        <v>1.7</v>
      </c>
      <c r="AU57" s="25"/>
      <c r="AV57" s="27"/>
      <c r="AW57" s="28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15"/>
      <c r="CK57" s="15"/>
      <c r="CL57" s="15"/>
      <c r="CM57" s="15"/>
      <c r="HC57" s="20"/>
      <c r="HD57" s="20"/>
      <c r="HE57" s="20"/>
      <c r="HF57" s="20"/>
    </row>
    <row r="58" spans="1:214">
      <c r="A58" s="38"/>
      <c r="B58" s="36" t="s">
        <v>77</v>
      </c>
      <c r="C58" s="37"/>
      <c r="D58" s="130">
        <v>100170</v>
      </c>
      <c r="E58" s="136">
        <v>630</v>
      </c>
      <c r="F58" s="136">
        <v>309</v>
      </c>
      <c r="G58" s="136">
        <v>321</v>
      </c>
      <c r="H58" s="140">
        <v>6.3</v>
      </c>
      <c r="I58" s="140">
        <v>96.3</v>
      </c>
      <c r="J58" s="136">
        <v>1255</v>
      </c>
      <c r="K58" s="136">
        <v>663</v>
      </c>
      <c r="L58" s="136">
        <v>592</v>
      </c>
      <c r="M58" s="140">
        <v>12.5</v>
      </c>
      <c r="N58" s="143">
        <v>-625</v>
      </c>
      <c r="O58" s="143">
        <v>-354</v>
      </c>
      <c r="P58" s="143">
        <v>-271</v>
      </c>
      <c r="Q58" s="146">
        <v>-6.2</v>
      </c>
      <c r="R58" s="149">
        <v>7</v>
      </c>
      <c r="S58" s="149">
        <v>3</v>
      </c>
      <c r="T58" s="149">
        <v>4</v>
      </c>
      <c r="U58" s="140">
        <v>11.1</v>
      </c>
      <c r="V58" s="149">
        <v>3</v>
      </c>
      <c r="W58" s="149">
        <v>2</v>
      </c>
      <c r="X58" s="149">
        <v>1</v>
      </c>
      <c r="Y58" s="140">
        <v>4.8</v>
      </c>
      <c r="Z58" s="38"/>
      <c r="AA58" s="36" t="s">
        <v>77</v>
      </c>
      <c r="AB58" s="37"/>
      <c r="AC58" s="150">
        <v>11</v>
      </c>
      <c r="AD58" s="151">
        <v>17.2</v>
      </c>
      <c r="AE58" s="150">
        <v>4</v>
      </c>
      <c r="AF58" s="151">
        <v>6.2</v>
      </c>
      <c r="AG58" s="150">
        <v>7</v>
      </c>
      <c r="AH58" s="151">
        <v>10.9</v>
      </c>
      <c r="AI58" s="150">
        <v>7</v>
      </c>
      <c r="AJ58" s="150">
        <v>0</v>
      </c>
      <c r="AK58" s="150">
        <v>0</v>
      </c>
      <c r="AL58" s="150">
        <v>4</v>
      </c>
      <c r="AM58" s="150">
        <v>2</v>
      </c>
      <c r="AN58" s="150">
        <v>2</v>
      </c>
      <c r="AO58" s="151">
        <v>6.3</v>
      </c>
      <c r="AP58" s="156">
        <v>419</v>
      </c>
      <c r="AQ58" s="151">
        <v>4.2</v>
      </c>
      <c r="AR58" s="156">
        <v>169</v>
      </c>
      <c r="AS58" s="155">
        <v>1.7</v>
      </c>
      <c r="AU58" s="25"/>
      <c r="AV58" s="27"/>
      <c r="AW58" s="28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15"/>
      <c r="CK58" s="15"/>
      <c r="CL58" s="15"/>
      <c r="CM58" s="15"/>
      <c r="HC58" s="20"/>
      <c r="HD58" s="20"/>
      <c r="HE58" s="20"/>
      <c r="HF58" s="20"/>
    </row>
    <row r="59" spans="1:214" ht="14.25" customHeight="1">
      <c r="A59" s="38"/>
      <c r="B59" s="36" t="s">
        <v>78</v>
      </c>
      <c r="C59" s="37"/>
      <c r="D59" s="130">
        <v>40319</v>
      </c>
      <c r="E59" s="134">
        <v>179</v>
      </c>
      <c r="F59" s="134">
        <v>98</v>
      </c>
      <c r="G59" s="134">
        <v>81</v>
      </c>
      <c r="H59" s="138">
        <v>4.4000000000000004</v>
      </c>
      <c r="I59" s="138">
        <v>121</v>
      </c>
      <c r="J59" s="134">
        <v>687</v>
      </c>
      <c r="K59" s="134">
        <v>346</v>
      </c>
      <c r="L59" s="134">
        <v>341</v>
      </c>
      <c r="M59" s="138">
        <v>17</v>
      </c>
      <c r="N59" s="141">
        <v>-508</v>
      </c>
      <c r="O59" s="141">
        <v>-248</v>
      </c>
      <c r="P59" s="141">
        <v>-260</v>
      </c>
      <c r="Q59" s="144">
        <v>-12.6</v>
      </c>
      <c r="R59" s="147">
        <v>0</v>
      </c>
      <c r="S59" s="147">
        <v>0</v>
      </c>
      <c r="T59" s="147">
        <v>0</v>
      </c>
      <c r="U59" s="138">
        <v>0</v>
      </c>
      <c r="V59" s="147">
        <v>0</v>
      </c>
      <c r="W59" s="147">
        <v>0</v>
      </c>
      <c r="X59" s="147">
        <v>0</v>
      </c>
      <c r="Y59" s="138">
        <v>0</v>
      </c>
      <c r="Z59" s="38"/>
      <c r="AA59" s="36" t="s">
        <v>78</v>
      </c>
      <c r="AB59" s="37"/>
      <c r="AC59" s="147">
        <v>3</v>
      </c>
      <c r="AD59" s="138">
        <v>16.5</v>
      </c>
      <c r="AE59" s="147">
        <v>0</v>
      </c>
      <c r="AF59" s="138">
        <v>0</v>
      </c>
      <c r="AG59" s="147">
        <v>3</v>
      </c>
      <c r="AH59" s="138">
        <v>16.5</v>
      </c>
      <c r="AI59" s="147">
        <v>3</v>
      </c>
      <c r="AJ59" s="147">
        <v>0</v>
      </c>
      <c r="AK59" s="147">
        <v>0</v>
      </c>
      <c r="AL59" s="147">
        <v>0</v>
      </c>
      <c r="AM59" s="147">
        <v>0</v>
      </c>
      <c r="AN59" s="147">
        <v>0</v>
      </c>
      <c r="AO59" s="138">
        <v>0</v>
      </c>
      <c r="AP59" s="154">
        <v>114</v>
      </c>
      <c r="AQ59" s="138">
        <v>2.8</v>
      </c>
      <c r="AR59" s="156">
        <v>55</v>
      </c>
      <c r="AS59" s="155">
        <v>1.4</v>
      </c>
      <c r="AU59" s="27"/>
      <c r="AV59" s="27"/>
      <c r="AW59" s="28"/>
      <c r="AX59" s="28"/>
      <c r="AY59" s="28"/>
      <c r="AZ59" s="28"/>
      <c r="BA59" s="22"/>
      <c r="BB59" s="22"/>
      <c r="BC59" s="28"/>
      <c r="BD59" s="28"/>
      <c r="BE59" s="28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8"/>
      <c r="CG59" s="22"/>
      <c r="CH59" s="22"/>
      <c r="CI59" s="22"/>
      <c r="CJ59" s="15"/>
      <c r="CK59" s="15"/>
      <c r="CL59" s="15"/>
      <c r="CM59" s="15"/>
      <c r="HC59" s="20"/>
      <c r="HD59" s="20"/>
      <c r="HE59" s="20"/>
      <c r="HF59" s="20"/>
    </row>
    <row r="60" spans="1:214" ht="14.25" customHeight="1">
      <c r="A60" s="38"/>
      <c r="B60" s="36"/>
      <c r="C60" s="37"/>
      <c r="D60" s="132"/>
      <c r="E60" s="134"/>
      <c r="F60" s="134"/>
      <c r="G60" s="134"/>
      <c r="H60" s="138"/>
      <c r="I60" s="138"/>
      <c r="J60" s="134"/>
      <c r="K60" s="134"/>
      <c r="L60" s="134"/>
      <c r="M60" s="138"/>
      <c r="N60" s="141"/>
      <c r="O60" s="141"/>
      <c r="P60" s="141"/>
      <c r="Q60" s="144"/>
      <c r="R60" s="147"/>
      <c r="S60" s="147"/>
      <c r="T60" s="147"/>
      <c r="U60" s="138"/>
      <c r="V60" s="147"/>
      <c r="W60" s="147"/>
      <c r="X60" s="147"/>
      <c r="Y60" s="138"/>
      <c r="Z60" s="38"/>
      <c r="AA60" s="36"/>
      <c r="AB60" s="37"/>
      <c r="AC60" s="147"/>
      <c r="AD60" s="138"/>
      <c r="AE60" s="147"/>
      <c r="AF60" s="138"/>
      <c r="AG60" s="147"/>
      <c r="AH60" s="138"/>
      <c r="AI60" s="147"/>
      <c r="AJ60" s="147"/>
      <c r="AK60" s="147"/>
      <c r="AL60" s="147"/>
      <c r="AM60" s="147"/>
      <c r="AN60" s="147"/>
      <c r="AO60" s="138"/>
      <c r="AP60" s="154"/>
      <c r="AQ60" s="138"/>
      <c r="AR60" s="154"/>
      <c r="AS60" s="155"/>
      <c r="AU60" s="27"/>
      <c r="AV60" s="27"/>
      <c r="AW60" s="28"/>
      <c r="AX60" s="28"/>
      <c r="AY60" s="28"/>
      <c r="AZ60" s="28"/>
      <c r="BA60" s="22"/>
      <c r="BB60" s="22"/>
      <c r="BC60" s="28"/>
      <c r="BD60" s="28"/>
      <c r="BE60" s="28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8"/>
      <c r="CG60" s="22"/>
      <c r="CH60" s="22"/>
      <c r="CI60" s="22"/>
      <c r="CJ60" s="15"/>
      <c r="CK60" s="15"/>
      <c r="CL60" s="15"/>
      <c r="CM60" s="15"/>
      <c r="HC60" s="20"/>
      <c r="HD60" s="20"/>
      <c r="HE60" s="20"/>
      <c r="HF60" s="20"/>
    </row>
    <row r="61" spans="1:214" ht="13.5" customHeight="1">
      <c r="A61" s="226" t="s">
        <v>86</v>
      </c>
      <c r="B61" s="210"/>
      <c r="C61" s="37"/>
      <c r="D61" s="130">
        <v>170723</v>
      </c>
      <c r="E61" s="130">
        <v>1015</v>
      </c>
      <c r="F61" s="130">
        <v>505</v>
      </c>
      <c r="G61" s="130">
        <v>510</v>
      </c>
      <c r="H61" s="161">
        <v>5.9453032104637336</v>
      </c>
      <c r="I61" s="161">
        <v>99.019607843137251</v>
      </c>
      <c r="J61" s="130">
        <v>2246</v>
      </c>
      <c r="K61" s="130">
        <v>1158</v>
      </c>
      <c r="L61" s="130">
        <v>1088</v>
      </c>
      <c r="M61" s="161">
        <v>13.155813803646842</v>
      </c>
      <c r="N61" s="164">
        <v>-1231</v>
      </c>
      <c r="O61" s="164">
        <v>-653</v>
      </c>
      <c r="P61" s="164">
        <v>-578</v>
      </c>
      <c r="Q61" s="164">
        <v>-7.2105105931831091</v>
      </c>
      <c r="R61" s="130">
        <v>5</v>
      </c>
      <c r="S61" s="130">
        <v>4</v>
      </c>
      <c r="T61" s="130">
        <v>1</v>
      </c>
      <c r="U61" s="161">
        <v>4.9261083743842367</v>
      </c>
      <c r="V61" s="130">
        <v>2</v>
      </c>
      <c r="W61" s="130">
        <v>1</v>
      </c>
      <c r="X61" s="130">
        <v>1</v>
      </c>
      <c r="Y61" s="161">
        <v>1.9704433497536944</v>
      </c>
      <c r="Z61" s="226" t="s">
        <v>86</v>
      </c>
      <c r="AA61" s="226"/>
      <c r="AB61" s="37"/>
      <c r="AC61" s="147">
        <v>29</v>
      </c>
      <c r="AD61" s="159">
        <v>27.777777777777775</v>
      </c>
      <c r="AE61" s="147">
        <v>12</v>
      </c>
      <c r="AF61" s="159">
        <v>11.684518013631937</v>
      </c>
      <c r="AG61" s="147">
        <v>17</v>
      </c>
      <c r="AH61" s="159">
        <v>16.472868217054266</v>
      </c>
      <c r="AI61" s="147">
        <v>17</v>
      </c>
      <c r="AJ61" s="147"/>
      <c r="AK61" s="147"/>
      <c r="AL61" s="147">
        <v>6</v>
      </c>
      <c r="AM61" s="147">
        <v>5</v>
      </c>
      <c r="AN61" s="147">
        <v>1</v>
      </c>
      <c r="AO61" s="159">
        <v>5.8823529411764701</v>
      </c>
      <c r="AP61" s="147">
        <v>654</v>
      </c>
      <c r="AQ61" s="159">
        <v>3.8</v>
      </c>
      <c r="AR61" s="147">
        <v>297</v>
      </c>
      <c r="AS61" s="160">
        <v>1.7396601512391416</v>
      </c>
      <c r="AU61" s="25"/>
      <c r="AV61" s="27"/>
      <c r="AW61" s="28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15"/>
      <c r="CK61" s="15"/>
      <c r="CL61" s="15"/>
      <c r="CM61" s="15"/>
      <c r="HC61" s="20"/>
      <c r="HD61" s="20"/>
      <c r="HE61" s="20"/>
      <c r="HF61" s="20"/>
    </row>
    <row r="62" spans="1:214">
      <c r="A62" s="38"/>
      <c r="B62" s="36" t="s">
        <v>44</v>
      </c>
      <c r="C62" s="37"/>
      <c r="D62" s="130">
        <v>41038</v>
      </c>
      <c r="E62" s="134">
        <v>260</v>
      </c>
      <c r="F62" s="134">
        <v>121</v>
      </c>
      <c r="G62" s="134">
        <v>139</v>
      </c>
      <c r="H62" s="138">
        <v>6.3</v>
      </c>
      <c r="I62" s="138">
        <v>87.1</v>
      </c>
      <c r="J62" s="134">
        <v>511</v>
      </c>
      <c r="K62" s="134">
        <v>261</v>
      </c>
      <c r="L62" s="134">
        <v>250</v>
      </c>
      <c r="M62" s="138">
        <v>12.5</v>
      </c>
      <c r="N62" s="141">
        <v>-251</v>
      </c>
      <c r="O62" s="141">
        <v>-140</v>
      </c>
      <c r="P62" s="141">
        <v>-111</v>
      </c>
      <c r="Q62" s="144">
        <v>-6.1</v>
      </c>
      <c r="R62" s="147">
        <v>1</v>
      </c>
      <c r="S62" s="147">
        <v>1</v>
      </c>
      <c r="T62" s="147">
        <v>0</v>
      </c>
      <c r="U62" s="138">
        <v>3.8</v>
      </c>
      <c r="V62" s="147">
        <v>0</v>
      </c>
      <c r="W62" s="147">
        <v>0</v>
      </c>
      <c r="X62" s="147">
        <v>0</v>
      </c>
      <c r="Y62" s="138">
        <v>0</v>
      </c>
      <c r="Z62" s="38"/>
      <c r="AA62" s="36" t="s">
        <v>44</v>
      </c>
      <c r="AB62" s="37"/>
      <c r="AC62" s="147">
        <v>8</v>
      </c>
      <c r="AD62" s="138">
        <v>29.9</v>
      </c>
      <c r="AE62" s="147">
        <v>3</v>
      </c>
      <c r="AF62" s="138">
        <v>11.2</v>
      </c>
      <c r="AG62" s="147">
        <v>5</v>
      </c>
      <c r="AH62" s="138">
        <v>18.7</v>
      </c>
      <c r="AI62" s="147">
        <v>5</v>
      </c>
      <c r="AJ62" s="147">
        <v>0</v>
      </c>
      <c r="AK62" s="147">
        <v>0</v>
      </c>
      <c r="AL62" s="147">
        <v>1</v>
      </c>
      <c r="AM62" s="147">
        <v>1</v>
      </c>
      <c r="AN62" s="147">
        <v>0</v>
      </c>
      <c r="AO62" s="138">
        <v>3.8</v>
      </c>
      <c r="AP62" s="154">
        <v>175</v>
      </c>
      <c r="AQ62" s="138">
        <v>4.3</v>
      </c>
      <c r="AR62" s="154">
        <v>81</v>
      </c>
      <c r="AS62" s="155">
        <v>2</v>
      </c>
      <c r="AU62" s="25"/>
      <c r="AV62" s="27"/>
      <c r="AW62" s="28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15"/>
      <c r="CK62" s="15"/>
      <c r="CL62" s="15"/>
      <c r="CM62" s="15"/>
      <c r="HC62" s="20"/>
      <c r="HD62" s="20"/>
      <c r="HE62" s="20"/>
      <c r="HF62" s="20"/>
    </row>
    <row r="63" spans="1:214">
      <c r="A63" s="38"/>
      <c r="B63" s="110" t="s">
        <v>83</v>
      </c>
      <c r="C63" s="37"/>
      <c r="D63" s="130">
        <v>57820</v>
      </c>
      <c r="E63" s="134">
        <v>321</v>
      </c>
      <c r="F63" s="134">
        <v>163</v>
      </c>
      <c r="G63" s="134">
        <v>158</v>
      </c>
      <c r="H63" s="138">
        <v>5.6</v>
      </c>
      <c r="I63" s="138">
        <v>103.2</v>
      </c>
      <c r="J63" s="134">
        <v>780</v>
      </c>
      <c r="K63" s="134">
        <v>417</v>
      </c>
      <c r="L63" s="134">
        <v>363</v>
      </c>
      <c r="M63" s="138">
        <v>13.5</v>
      </c>
      <c r="N63" s="141">
        <v>-459</v>
      </c>
      <c r="O63" s="141">
        <v>-254</v>
      </c>
      <c r="P63" s="141">
        <v>-205</v>
      </c>
      <c r="Q63" s="144">
        <v>-7.9</v>
      </c>
      <c r="R63" s="147">
        <v>1</v>
      </c>
      <c r="S63" s="147">
        <v>1</v>
      </c>
      <c r="T63" s="147">
        <v>0</v>
      </c>
      <c r="U63" s="138">
        <v>3.1</v>
      </c>
      <c r="V63" s="147">
        <v>0</v>
      </c>
      <c r="W63" s="147">
        <v>0</v>
      </c>
      <c r="X63" s="147">
        <v>0</v>
      </c>
      <c r="Y63" s="138">
        <v>0</v>
      </c>
      <c r="Z63" s="38"/>
      <c r="AA63" s="110" t="s">
        <v>83</v>
      </c>
      <c r="AB63" s="37"/>
      <c r="AC63" s="147">
        <v>15</v>
      </c>
      <c r="AD63" s="138">
        <v>44.6</v>
      </c>
      <c r="AE63" s="147">
        <v>7</v>
      </c>
      <c r="AF63" s="138">
        <v>20.8</v>
      </c>
      <c r="AG63" s="147">
        <v>8</v>
      </c>
      <c r="AH63" s="138">
        <v>23.8</v>
      </c>
      <c r="AI63" s="147">
        <v>8</v>
      </c>
      <c r="AJ63" s="147">
        <v>0</v>
      </c>
      <c r="AK63" s="147">
        <v>0</v>
      </c>
      <c r="AL63" s="147">
        <v>3</v>
      </c>
      <c r="AM63" s="147">
        <v>3</v>
      </c>
      <c r="AN63" s="147">
        <v>0</v>
      </c>
      <c r="AO63" s="138">
        <v>9.3000000000000007</v>
      </c>
      <c r="AP63" s="154">
        <v>239</v>
      </c>
      <c r="AQ63" s="138">
        <v>4.0999999999999996</v>
      </c>
      <c r="AR63" s="154">
        <v>96</v>
      </c>
      <c r="AS63" s="155">
        <v>1.7</v>
      </c>
      <c r="AU63" s="25"/>
      <c r="AV63" s="27"/>
      <c r="AW63" s="28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15"/>
      <c r="CK63" s="15"/>
      <c r="CL63" s="15"/>
      <c r="CM63" s="15"/>
      <c r="HC63" s="20"/>
      <c r="HD63" s="20"/>
      <c r="HE63" s="20"/>
      <c r="HF63" s="20"/>
    </row>
    <row r="64" spans="1:214">
      <c r="A64" s="38"/>
      <c r="B64" s="36" t="s">
        <v>79</v>
      </c>
      <c r="C64" s="37"/>
      <c r="D64" s="130">
        <v>51225</v>
      </c>
      <c r="E64" s="134">
        <v>303</v>
      </c>
      <c r="F64" s="134">
        <v>145</v>
      </c>
      <c r="G64" s="134">
        <v>158</v>
      </c>
      <c r="H64" s="138">
        <v>5.9</v>
      </c>
      <c r="I64" s="138">
        <v>91.8</v>
      </c>
      <c r="J64" s="134">
        <v>652</v>
      </c>
      <c r="K64" s="134">
        <v>326</v>
      </c>
      <c r="L64" s="134">
        <v>326</v>
      </c>
      <c r="M64" s="138">
        <v>12.7</v>
      </c>
      <c r="N64" s="141">
        <v>-349</v>
      </c>
      <c r="O64" s="141">
        <v>-181</v>
      </c>
      <c r="P64" s="141">
        <v>-168</v>
      </c>
      <c r="Q64" s="144">
        <v>-6.8</v>
      </c>
      <c r="R64" s="147">
        <v>2</v>
      </c>
      <c r="S64" s="147">
        <v>1</v>
      </c>
      <c r="T64" s="147">
        <v>1</v>
      </c>
      <c r="U64" s="138">
        <v>6.6</v>
      </c>
      <c r="V64" s="147">
        <v>2</v>
      </c>
      <c r="W64" s="147">
        <v>1</v>
      </c>
      <c r="X64" s="147">
        <v>1</v>
      </c>
      <c r="Y64" s="138">
        <v>6.6</v>
      </c>
      <c r="Z64" s="38"/>
      <c r="AA64" s="36" t="s">
        <v>79</v>
      </c>
      <c r="AB64" s="37"/>
      <c r="AC64" s="147">
        <v>4</v>
      </c>
      <c r="AD64" s="138">
        <v>13</v>
      </c>
      <c r="AE64" s="147">
        <v>1</v>
      </c>
      <c r="AF64" s="138">
        <v>3.3</v>
      </c>
      <c r="AG64" s="147">
        <v>3</v>
      </c>
      <c r="AH64" s="138">
        <v>9.8000000000000007</v>
      </c>
      <c r="AI64" s="147">
        <v>3</v>
      </c>
      <c r="AJ64" s="147">
        <v>0</v>
      </c>
      <c r="AK64" s="147">
        <v>0</v>
      </c>
      <c r="AL64" s="147">
        <v>2</v>
      </c>
      <c r="AM64" s="147">
        <v>1</v>
      </c>
      <c r="AN64" s="147">
        <v>1</v>
      </c>
      <c r="AO64" s="138">
        <v>6.6</v>
      </c>
      <c r="AP64" s="154">
        <v>183</v>
      </c>
      <c r="AQ64" s="138">
        <v>3.6</v>
      </c>
      <c r="AR64" s="154">
        <v>91</v>
      </c>
      <c r="AS64" s="155">
        <v>1.8</v>
      </c>
      <c r="AU64" s="25"/>
      <c r="AV64" s="27"/>
      <c r="AW64" s="28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15"/>
      <c r="CK64" s="15"/>
      <c r="CL64" s="15"/>
      <c r="CM64" s="15"/>
      <c r="HC64" s="20"/>
      <c r="HD64" s="20"/>
      <c r="HE64" s="20"/>
      <c r="HF64" s="20"/>
    </row>
    <row r="65" spans="1:214">
      <c r="A65" s="38"/>
      <c r="B65" s="36" t="s">
        <v>45</v>
      </c>
      <c r="C65" s="37"/>
      <c r="D65" s="130">
        <v>20640</v>
      </c>
      <c r="E65" s="134">
        <v>131</v>
      </c>
      <c r="F65" s="134">
        <v>76</v>
      </c>
      <c r="G65" s="134">
        <v>55</v>
      </c>
      <c r="H65" s="138">
        <v>6.3</v>
      </c>
      <c r="I65" s="138">
        <v>138.19999999999999</v>
      </c>
      <c r="J65" s="134">
        <v>303</v>
      </c>
      <c r="K65" s="134">
        <v>154</v>
      </c>
      <c r="L65" s="134">
        <v>149</v>
      </c>
      <c r="M65" s="138">
        <v>14.7</v>
      </c>
      <c r="N65" s="141">
        <v>-172</v>
      </c>
      <c r="O65" s="141">
        <v>-78</v>
      </c>
      <c r="P65" s="141">
        <v>-94</v>
      </c>
      <c r="Q65" s="144">
        <v>-8.3000000000000007</v>
      </c>
      <c r="R65" s="147">
        <v>1</v>
      </c>
      <c r="S65" s="147">
        <v>1</v>
      </c>
      <c r="T65" s="147">
        <v>0</v>
      </c>
      <c r="U65" s="138">
        <v>7.6</v>
      </c>
      <c r="V65" s="147">
        <v>0</v>
      </c>
      <c r="W65" s="147">
        <v>0</v>
      </c>
      <c r="X65" s="147">
        <v>0</v>
      </c>
      <c r="Y65" s="138">
        <v>0</v>
      </c>
      <c r="Z65" s="38"/>
      <c r="AA65" s="36" t="s">
        <v>45</v>
      </c>
      <c r="AB65" s="37"/>
      <c r="AC65" s="147">
        <v>2</v>
      </c>
      <c r="AD65" s="138">
        <v>15</v>
      </c>
      <c r="AE65" s="147">
        <v>1</v>
      </c>
      <c r="AF65" s="138">
        <v>7.5</v>
      </c>
      <c r="AG65" s="147">
        <v>1</v>
      </c>
      <c r="AH65" s="138">
        <v>7.5</v>
      </c>
      <c r="AI65" s="147">
        <v>1</v>
      </c>
      <c r="AJ65" s="147">
        <v>0</v>
      </c>
      <c r="AK65" s="147">
        <v>0</v>
      </c>
      <c r="AL65" s="147">
        <v>0</v>
      </c>
      <c r="AM65" s="147">
        <v>0</v>
      </c>
      <c r="AN65" s="147">
        <v>0</v>
      </c>
      <c r="AO65" s="138">
        <v>0</v>
      </c>
      <c r="AP65" s="154">
        <v>57</v>
      </c>
      <c r="AQ65" s="138">
        <v>2.8</v>
      </c>
      <c r="AR65" s="154">
        <v>29</v>
      </c>
      <c r="AS65" s="155">
        <v>1.4</v>
      </c>
      <c r="AU65" s="25"/>
      <c r="AV65" s="27"/>
      <c r="AW65" s="28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15"/>
      <c r="CK65" s="15"/>
      <c r="CL65" s="15"/>
      <c r="CM65" s="15"/>
      <c r="HC65" s="20"/>
      <c r="HD65" s="20"/>
      <c r="HE65" s="20"/>
      <c r="HF65" s="20"/>
    </row>
    <row r="66" spans="1:214">
      <c r="A66" s="38"/>
      <c r="B66" s="36"/>
      <c r="C66" s="37"/>
      <c r="D66" s="132"/>
      <c r="E66" s="134"/>
      <c r="F66" s="134"/>
      <c r="G66" s="134"/>
      <c r="H66" s="138"/>
      <c r="I66" s="138"/>
      <c r="J66" s="134"/>
      <c r="K66" s="134"/>
      <c r="L66" s="134"/>
      <c r="M66" s="138"/>
      <c r="N66" s="141"/>
      <c r="O66" s="141"/>
      <c r="P66" s="141"/>
      <c r="Q66" s="144"/>
      <c r="R66" s="147"/>
      <c r="S66" s="147"/>
      <c r="T66" s="147"/>
      <c r="U66" s="138"/>
      <c r="V66" s="147"/>
      <c r="W66" s="147"/>
      <c r="X66" s="147"/>
      <c r="Y66" s="138"/>
      <c r="Z66" s="38"/>
      <c r="AA66" s="36"/>
      <c r="AB66" s="37"/>
      <c r="AC66" s="147"/>
      <c r="AD66" s="138"/>
      <c r="AE66" s="147"/>
      <c r="AF66" s="138"/>
      <c r="AG66" s="147"/>
      <c r="AH66" s="138"/>
      <c r="AI66" s="147"/>
      <c r="AJ66" s="147"/>
      <c r="AK66" s="147"/>
      <c r="AL66" s="147"/>
      <c r="AM66" s="147"/>
      <c r="AN66" s="147"/>
      <c r="AO66" s="138"/>
      <c r="AP66" s="154"/>
      <c r="AQ66" s="138"/>
      <c r="AR66" s="154"/>
      <c r="AS66" s="155"/>
      <c r="AU66" s="25"/>
      <c r="AV66" s="27"/>
      <c r="AW66" s="28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15"/>
      <c r="CK66" s="15"/>
      <c r="CL66" s="15"/>
      <c r="CM66" s="15"/>
      <c r="HC66" s="20"/>
      <c r="HD66" s="20"/>
      <c r="HE66" s="20"/>
      <c r="HF66" s="20"/>
    </row>
    <row r="67" spans="1:214" ht="13.5" customHeight="1">
      <c r="A67" s="210" t="s">
        <v>46</v>
      </c>
      <c r="B67" s="210"/>
      <c r="C67" s="37"/>
      <c r="D67" s="130">
        <v>169889</v>
      </c>
      <c r="E67" s="130">
        <v>1093</v>
      </c>
      <c r="F67" s="130">
        <v>558</v>
      </c>
      <c r="G67" s="130">
        <v>535</v>
      </c>
      <c r="H67" s="161">
        <v>6.4336125352436007</v>
      </c>
      <c r="I67" s="161">
        <v>104.29906542056075</v>
      </c>
      <c r="J67" s="130">
        <v>1963</v>
      </c>
      <c r="K67" s="130">
        <v>1045</v>
      </c>
      <c r="L67" s="130">
        <v>918</v>
      </c>
      <c r="M67" s="161">
        <v>11.554603299801634</v>
      </c>
      <c r="N67" s="164">
        <v>-870</v>
      </c>
      <c r="O67" s="164">
        <v>-487</v>
      </c>
      <c r="P67" s="164">
        <v>-383</v>
      </c>
      <c r="Q67" s="166">
        <v>-5.1209907645580346</v>
      </c>
      <c r="R67" s="165">
        <v>0</v>
      </c>
      <c r="S67" s="165">
        <v>0</v>
      </c>
      <c r="T67" s="165">
        <v>0</v>
      </c>
      <c r="U67" s="165">
        <v>0</v>
      </c>
      <c r="V67" s="165">
        <v>0</v>
      </c>
      <c r="W67" s="165">
        <v>0</v>
      </c>
      <c r="X67" s="165">
        <v>0</v>
      </c>
      <c r="Y67" s="165">
        <v>0</v>
      </c>
      <c r="Z67" s="210" t="s">
        <v>46</v>
      </c>
      <c r="AA67" s="210"/>
      <c r="AB67" s="37"/>
      <c r="AC67" s="147">
        <v>33</v>
      </c>
      <c r="AD67" s="159">
        <v>29.307282415630553</v>
      </c>
      <c r="AE67" s="147">
        <v>14</v>
      </c>
      <c r="AF67" s="159">
        <v>12.646793134598013</v>
      </c>
      <c r="AG67" s="147">
        <v>19</v>
      </c>
      <c r="AH67" s="159">
        <v>17.086330935251802</v>
      </c>
      <c r="AI67" s="147">
        <v>19</v>
      </c>
      <c r="AJ67" s="147">
        <v>0</v>
      </c>
      <c r="AK67" s="147">
        <v>0</v>
      </c>
      <c r="AL67" s="147">
        <v>6</v>
      </c>
      <c r="AM67" s="147">
        <v>6</v>
      </c>
      <c r="AN67" s="147">
        <v>0</v>
      </c>
      <c r="AO67" s="159">
        <v>5.4595086442220202</v>
      </c>
      <c r="AP67" s="147">
        <v>700</v>
      </c>
      <c r="AQ67" s="159">
        <v>4.0999999999999996</v>
      </c>
      <c r="AR67" s="147">
        <v>323</v>
      </c>
      <c r="AS67" s="160">
        <v>1.9012413987956842</v>
      </c>
      <c r="AU67" s="25"/>
      <c r="AV67" s="27"/>
      <c r="AW67" s="28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15"/>
      <c r="CK67" s="15"/>
      <c r="CL67" s="15"/>
      <c r="CM67" s="15"/>
      <c r="HC67" s="20"/>
      <c r="HD67" s="20"/>
      <c r="HE67" s="20"/>
      <c r="HF67" s="20"/>
    </row>
    <row r="68" spans="1:214">
      <c r="A68" s="38"/>
      <c r="B68" s="36" t="s">
        <v>47</v>
      </c>
      <c r="C68" s="37"/>
      <c r="D68" s="130">
        <v>137830</v>
      </c>
      <c r="E68" s="134">
        <v>909</v>
      </c>
      <c r="F68" s="134">
        <v>450</v>
      </c>
      <c r="G68" s="134">
        <v>459</v>
      </c>
      <c r="H68" s="138">
        <v>6.6</v>
      </c>
      <c r="I68" s="138">
        <v>98</v>
      </c>
      <c r="J68" s="134">
        <v>1571</v>
      </c>
      <c r="K68" s="134">
        <v>853</v>
      </c>
      <c r="L68" s="134">
        <v>718</v>
      </c>
      <c r="M68" s="138">
        <v>11.4</v>
      </c>
      <c r="N68" s="141">
        <v>-662</v>
      </c>
      <c r="O68" s="141">
        <v>-403</v>
      </c>
      <c r="P68" s="141">
        <v>-259</v>
      </c>
      <c r="Q68" s="144">
        <v>-4.8</v>
      </c>
      <c r="R68" s="147">
        <v>0</v>
      </c>
      <c r="S68" s="147">
        <v>0</v>
      </c>
      <c r="T68" s="147">
        <v>0</v>
      </c>
      <c r="U68" s="138">
        <v>0</v>
      </c>
      <c r="V68" s="147">
        <v>0</v>
      </c>
      <c r="W68" s="147">
        <v>0</v>
      </c>
      <c r="X68" s="147">
        <v>0</v>
      </c>
      <c r="Y68" s="138">
        <v>0</v>
      </c>
      <c r="Z68" s="38"/>
      <c r="AA68" s="36" t="s">
        <v>47</v>
      </c>
      <c r="AB68" s="37"/>
      <c r="AC68" s="147">
        <v>26</v>
      </c>
      <c r="AD68" s="138">
        <v>27.8</v>
      </c>
      <c r="AE68" s="147">
        <v>14</v>
      </c>
      <c r="AF68" s="138">
        <v>15</v>
      </c>
      <c r="AG68" s="147">
        <v>12</v>
      </c>
      <c r="AH68" s="138">
        <v>12.8</v>
      </c>
      <c r="AI68" s="147">
        <v>12</v>
      </c>
      <c r="AJ68" s="147">
        <v>0</v>
      </c>
      <c r="AK68" s="147">
        <v>0</v>
      </c>
      <c r="AL68" s="147">
        <v>6</v>
      </c>
      <c r="AM68" s="147">
        <v>6</v>
      </c>
      <c r="AN68" s="147">
        <v>0</v>
      </c>
      <c r="AO68" s="138">
        <v>6.6</v>
      </c>
      <c r="AP68" s="154">
        <v>603</v>
      </c>
      <c r="AQ68" s="138">
        <v>4.4000000000000004</v>
      </c>
      <c r="AR68" s="154">
        <v>267</v>
      </c>
      <c r="AS68" s="155">
        <v>1.9</v>
      </c>
      <c r="AU68" s="25"/>
      <c r="AV68" s="27"/>
      <c r="AW68" s="28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15"/>
      <c r="CK68" s="15"/>
      <c r="CL68" s="15"/>
      <c r="CM68" s="15"/>
      <c r="HC68" s="20"/>
      <c r="HD68" s="20"/>
      <c r="HE68" s="20"/>
      <c r="HF68" s="20"/>
    </row>
    <row r="69" spans="1:214">
      <c r="A69" s="38"/>
      <c r="B69" s="36" t="s">
        <v>80</v>
      </c>
      <c r="C69" s="37"/>
      <c r="D69" s="130">
        <v>8245</v>
      </c>
      <c r="E69" s="134">
        <v>35</v>
      </c>
      <c r="F69" s="134">
        <v>17</v>
      </c>
      <c r="G69" s="134">
        <v>18</v>
      </c>
      <c r="H69" s="138">
        <v>4.2</v>
      </c>
      <c r="I69" s="138">
        <v>94.4</v>
      </c>
      <c r="J69" s="134">
        <v>107</v>
      </c>
      <c r="K69" s="134">
        <v>53</v>
      </c>
      <c r="L69" s="134">
        <v>54</v>
      </c>
      <c r="M69" s="138">
        <v>13</v>
      </c>
      <c r="N69" s="141">
        <v>-72</v>
      </c>
      <c r="O69" s="141">
        <v>-36</v>
      </c>
      <c r="P69" s="141">
        <v>-36</v>
      </c>
      <c r="Q69" s="144">
        <v>-8.6999999999999993</v>
      </c>
      <c r="R69" s="147">
        <v>0</v>
      </c>
      <c r="S69" s="147">
        <v>0</v>
      </c>
      <c r="T69" s="147">
        <v>0</v>
      </c>
      <c r="U69" s="138">
        <v>0</v>
      </c>
      <c r="V69" s="147">
        <v>0</v>
      </c>
      <c r="W69" s="147">
        <v>0</v>
      </c>
      <c r="X69" s="147">
        <v>0</v>
      </c>
      <c r="Y69" s="138">
        <v>0</v>
      </c>
      <c r="Z69" s="38"/>
      <c r="AA69" s="36" t="s">
        <v>80</v>
      </c>
      <c r="AB69" s="37"/>
      <c r="AC69" s="147">
        <v>3</v>
      </c>
      <c r="AD69" s="138">
        <v>78.900000000000006</v>
      </c>
      <c r="AE69" s="147">
        <v>0</v>
      </c>
      <c r="AF69" s="138">
        <v>0</v>
      </c>
      <c r="AG69" s="147">
        <v>3</v>
      </c>
      <c r="AH69" s="138">
        <v>78.900000000000006</v>
      </c>
      <c r="AI69" s="147">
        <v>3</v>
      </c>
      <c r="AJ69" s="147">
        <v>0</v>
      </c>
      <c r="AK69" s="147">
        <v>0</v>
      </c>
      <c r="AL69" s="147">
        <v>0</v>
      </c>
      <c r="AM69" s="147">
        <v>0</v>
      </c>
      <c r="AN69" s="147">
        <v>0</v>
      </c>
      <c r="AO69" s="138">
        <v>0</v>
      </c>
      <c r="AP69" s="154">
        <v>16</v>
      </c>
      <c r="AQ69" s="138">
        <v>1.9</v>
      </c>
      <c r="AR69" s="154">
        <v>6</v>
      </c>
      <c r="AS69" s="155">
        <v>0.7</v>
      </c>
      <c r="AU69" s="25"/>
      <c r="AV69" s="27"/>
      <c r="AW69" s="28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15"/>
      <c r="CK69" s="15"/>
      <c r="CL69" s="15"/>
      <c r="CM69" s="15"/>
      <c r="HC69" s="20"/>
      <c r="HD69" s="20"/>
      <c r="HE69" s="20"/>
      <c r="HF69" s="20"/>
    </row>
    <row r="70" spans="1:214" ht="13.5" customHeight="1">
      <c r="A70" s="38"/>
      <c r="B70" s="36" t="s">
        <v>87</v>
      </c>
      <c r="C70" s="37"/>
      <c r="D70" s="130">
        <v>23814</v>
      </c>
      <c r="E70" s="134">
        <v>149</v>
      </c>
      <c r="F70" s="134">
        <v>91</v>
      </c>
      <c r="G70" s="134">
        <v>58</v>
      </c>
      <c r="H70" s="138">
        <v>6.3</v>
      </c>
      <c r="I70" s="138">
        <v>156.9</v>
      </c>
      <c r="J70" s="134">
        <v>285</v>
      </c>
      <c r="K70" s="134">
        <v>139</v>
      </c>
      <c r="L70" s="134">
        <v>146</v>
      </c>
      <c r="M70" s="138">
        <v>12</v>
      </c>
      <c r="N70" s="141">
        <v>-136</v>
      </c>
      <c r="O70" s="141">
        <v>-48</v>
      </c>
      <c r="P70" s="141">
        <v>-88</v>
      </c>
      <c r="Q70" s="144">
        <v>-5.7</v>
      </c>
      <c r="R70" s="147">
        <v>0</v>
      </c>
      <c r="S70" s="147">
        <v>0</v>
      </c>
      <c r="T70" s="147">
        <v>0</v>
      </c>
      <c r="U70" s="138">
        <v>0</v>
      </c>
      <c r="V70" s="147">
        <v>0</v>
      </c>
      <c r="W70" s="147">
        <v>0</v>
      </c>
      <c r="X70" s="147">
        <v>0</v>
      </c>
      <c r="Y70" s="138">
        <v>0</v>
      </c>
      <c r="Z70" s="38"/>
      <c r="AA70" s="36" t="s">
        <v>88</v>
      </c>
      <c r="AB70" s="37"/>
      <c r="AC70" s="147">
        <v>4</v>
      </c>
      <c r="AD70" s="138">
        <v>26.1</v>
      </c>
      <c r="AE70" s="147">
        <v>0</v>
      </c>
      <c r="AF70" s="138">
        <v>0</v>
      </c>
      <c r="AG70" s="147">
        <v>4</v>
      </c>
      <c r="AH70" s="138">
        <v>26.1</v>
      </c>
      <c r="AI70" s="147">
        <v>4</v>
      </c>
      <c r="AJ70" s="147">
        <v>0</v>
      </c>
      <c r="AK70" s="147">
        <v>0</v>
      </c>
      <c r="AL70" s="147">
        <v>0</v>
      </c>
      <c r="AM70" s="147">
        <v>0</v>
      </c>
      <c r="AN70" s="147">
        <v>0</v>
      </c>
      <c r="AO70" s="138">
        <v>0</v>
      </c>
      <c r="AP70" s="154">
        <v>81</v>
      </c>
      <c r="AQ70" s="138">
        <v>3.4</v>
      </c>
      <c r="AR70" s="154">
        <v>50</v>
      </c>
      <c r="AS70" s="155">
        <v>2.1</v>
      </c>
      <c r="AU70" s="27"/>
      <c r="AV70" s="27"/>
      <c r="AW70" s="28"/>
      <c r="AX70" s="28"/>
      <c r="AY70" s="28"/>
      <c r="AZ70" s="28"/>
      <c r="BA70" s="22"/>
      <c r="BB70" s="22"/>
      <c r="BC70" s="28"/>
      <c r="BD70" s="28"/>
      <c r="BE70" s="28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8"/>
      <c r="CG70" s="22"/>
      <c r="CH70" s="22"/>
      <c r="CI70" s="22"/>
      <c r="CJ70" s="15"/>
      <c r="CK70" s="15"/>
      <c r="CL70" s="15"/>
      <c r="CM70" s="15"/>
      <c r="HC70" s="20"/>
      <c r="HD70" s="20"/>
      <c r="HE70" s="20"/>
      <c r="HF70" s="20"/>
    </row>
    <row r="71" spans="1:214" ht="13.5" customHeight="1">
      <c r="A71" s="38"/>
      <c r="B71" s="36"/>
      <c r="C71" s="37"/>
      <c r="D71" s="132"/>
      <c r="E71" s="134"/>
      <c r="F71" s="134"/>
      <c r="G71" s="134"/>
      <c r="H71" s="138"/>
      <c r="I71" s="138"/>
      <c r="J71" s="134"/>
      <c r="K71" s="134"/>
      <c r="L71" s="134"/>
      <c r="M71" s="138"/>
      <c r="N71" s="141"/>
      <c r="O71" s="141"/>
      <c r="P71" s="141"/>
      <c r="Q71" s="144"/>
      <c r="R71" s="147"/>
      <c r="S71" s="147"/>
      <c r="T71" s="147"/>
      <c r="U71" s="138"/>
      <c r="V71" s="147"/>
      <c r="W71" s="147"/>
      <c r="X71" s="147"/>
      <c r="Y71" s="138"/>
      <c r="Z71" s="38"/>
      <c r="AA71" s="36"/>
      <c r="AB71" s="37"/>
      <c r="AC71" s="147"/>
      <c r="AD71" s="138"/>
      <c r="AE71" s="147"/>
      <c r="AF71" s="138"/>
      <c r="AG71" s="147"/>
      <c r="AH71" s="138"/>
      <c r="AI71" s="147"/>
      <c r="AJ71" s="147"/>
      <c r="AK71" s="147"/>
      <c r="AL71" s="147"/>
      <c r="AM71" s="147"/>
      <c r="AN71" s="147"/>
      <c r="AO71" s="138"/>
      <c r="AP71" s="154"/>
      <c r="AQ71" s="138"/>
      <c r="AR71" s="154"/>
      <c r="AS71" s="155"/>
      <c r="AU71" s="27"/>
      <c r="AV71" s="27"/>
      <c r="AW71" s="28"/>
      <c r="AX71" s="28"/>
      <c r="AY71" s="28"/>
      <c r="AZ71" s="28"/>
      <c r="BA71" s="22"/>
      <c r="BB71" s="22"/>
      <c r="BC71" s="28"/>
      <c r="BD71" s="28"/>
      <c r="BE71" s="28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8"/>
      <c r="CG71" s="22"/>
      <c r="CH71" s="22"/>
      <c r="CI71" s="22"/>
      <c r="CJ71" s="15"/>
      <c r="CK71" s="15"/>
      <c r="CL71" s="15"/>
      <c r="CM71" s="15"/>
      <c r="HC71" s="20"/>
      <c r="HD71" s="20"/>
      <c r="HE71" s="20"/>
      <c r="HF71" s="20"/>
    </row>
    <row r="72" spans="1:214" ht="13.5" customHeight="1">
      <c r="A72" s="210" t="s">
        <v>48</v>
      </c>
      <c r="B72" s="210"/>
      <c r="C72" s="37"/>
      <c r="D72" s="130">
        <v>274319</v>
      </c>
      <c r="E72" s="130">
        <v>2670</v>
      </c>
      <c r="F72" s="130">
        <v>1368</v>
      </c>
      <c r="G72" s="130">
        <v>1302</v>
      </c>
      <c r="H72" s="161">
        <v>9.7331938363729815</v>
      </c>
      <c r="I72" s="161">
        <v>105.06912442396313</v>
      </c>
      <c r="J72" s="130">
        <v>2189</v>
      </c>
      <c r="K72" s="130">
        <v>1141</v>
      </c>
      <c r="L72" s="130">
        <v>1048</v>
      </c>
      <c r="M72" s="161">
        <v>7.9797607894458631</v>
      </c>
      <c r="N72" s="130">
        <v>481</v>
      </c>
      <c r="O72" s="130">
        <v>227</v>
      </c>
      <c r="P72" s="130">
        <v>254</v>
      </c>
      <c r="Q72" s="161">
        <v>1.7534330469271178</v>
      </c>
      <c r="R72" s="130">
        <v>6</v>
      </c>
      <c r="S72" s="130">
        <v>3</v>
      </c>
      <c r="T72" s="130">
        <v>3</v>
      </c>
      <c r="U72" s="161">
        <v>2.2471910112359552</v>
      </c>
      <c r="V72" s="130">
        <v>3</v>
      </c>
      <c r="W72" s="130">
        <v>3</v>
      </c>
      <c r="X72" s="165">
        <v>0</v>
      </c>
      <c r="Y72" s="161">
        <v>1.1235955056179776</v>
      </c>
      <c r="Z72" s="210" t="s">
        <v>48</v>
      </c>
      <c r="AA72" s="210"/>
      <c r="AB72" s="37"/>
      <c r="AC72" s="147">
        <v>38</v>
      </c>
      <c r="AD72" s="159">
        <v>14.032496307237814</v>
      </c>
      <c r="AE72" s="147">
        <v>21</v>
      </c>
      <c r="AF72" s="159">
        <v>7.8037904124860651</v>
      </c>
      <c r="AG72" s="147">
        <v>17</v>
      </c>
      <c r="AH72" s="159">
        <v>6.3267584666914773</v>
      </c>
      <c r="AI72" s="147">
        <v>17</v>
      </c>
      <c r="AJ72" s="147">
        <v>0</v>
      </c>
      <c r="AK72" s="147">
        <v>0</v>
      </c>
      <c r="AL72" s="147">
        <v>8</v>
      </c>
      <c r="AM72" s="147">
        <v>5</v>
      </c>
      <c r="AN72" s="147">
        <v>3</v>
      </c>
      <c r="AO72" s="159">
        <v>2.9906542056074765</v>
      </c>
      <c r="AP72" s="147">
        <v>1543</v>
      </c>
      <c r="AQ72" s="159">
        <v>5.6</v>
      </c>
      <c r="AR72" s="147">
        <v>459</v>
      </c>
      <c r="AS72" s="160">
        <v>1.6732344460281643</v>
      </c>
      <c r="AU72" s="25"/>
      <c r="AV72" s="27"/>
      <c r="AW72" s="28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15"/>
      <c r="CK72" s="15"/>
      <c r="CL72" s="15"/>
      <c r="CM72" s="15"/>
      <c r="HC72" s="20"/>
      <c r="HD72" s="20"/>
      <c r="HE72" s="20"/>
      <c r="HF72" s="20"/>
    </row>
    <row r="73" spans="1:214">
      <c r="A73" s="38"/>
      <c r="B73" s="36" t="s">
        <v>49</v>
      </c>
      <c r="C73" s="37"/>
      <c r="D73" s="130">
        <v>224036</v>
      </c>
      <c r="E73" s="134">
        <v>2196</v>
      </c>
      <c r="F73" s="134">
        <v>1104</v>
      </c>
      <c r="G73" s="134">
        <v>1092</v>
      </c>
      <c r="H73" s="138">
        <v>9.8000000000000007</v>
      </c>
      <c r="I73" s="138">
        <v>101.1</v>
      </c>
      <c r="J73" s="134">
        <v>1684</v>
      </c>
      <c r="K73" s="134">
        <v>879</v>
      </c>
      <c r="L73" s="134">
        <v>805</v>
      </c>
      <c r="M73" s="138">
        <v>7.5</v>
      </c>
      <c r="N73" s="141">
        <v>512</v>
      </c>
      <c r="O73" s="141">
        <v>225</v>
      </c>
      <c r="P73" s="141">
        <v>287</v>
      </c>
      <c r="Q73" s="144">
        <v>2.2999999999999998</v>
      </c>
      <c r="R73" s="147">
        <v>5</v>
      </c>
      <c r="S73" s="147">
        <v>3</v>
      </c>
      <c r="T73" s="147">
        <v>2</v>
      </c>
      <c r="U73" s="138">
        <v>2.2999999999999998</v>
      </c>
      <c r="V73" s="147">
        <v>3</v>
      </c>
      <c r="W73" s="147">
        <v>3</v>
      </c>
      <c r="X73" s="147">
        <v>0</v>
      </c>
      <c r="Y73" s="138">
        <v>1.4</v>
      </c>
      <c r="Z73" s="38"/>
      <c r="AA73" s="36" t="s">
        <v>49</v>
      </c>
      <c r="AB73" s="37"/>
      <c r="AC73" s="147">
        <v>33</v>
      </c>
      <c r="AD73" s="138">
        <v>14.8</v>
      </c>
      <c r="AE73" s="147">
        <v>18</v>
      </c>
      <c r="AF73" s="138">
        <v>8.1</v>
      </c>
      <c r="AG73" s="147">
        <v>15</v>
      </c>
      <c r="AH73" s="138">
        <v>6.7</v>
      </c>
      <c r="AI73" s="147">
        <v>15</v>
      </c>
      <c r="AJ73" s="147">
        <v>0</v>
      </c>
      <c r="AK73" s="147">
        <v>0</v>
      </c>
      <c r="AL73" s="147">
        <v>8</v>
      </c>
      <c r="AM73" s="147">
        <v>5</v>
      </c>
      <c r="AN73" s="147">
        <v>3</v>
      </c>
      <c r="AO73" s="138">
        <v>3.6</v>
      </c>
      <c r="AP73" s="154">
        <v>1312</v>
      </c>
      <c r="AQ73" s="138">
        <v>5.9</v>
      </c>
      <c r="AR73" s="154">
        <v>367</v>
      </c>
      <c r="AS73" s="155">
        <v>1.6</v>
      </c>
      <c r="AU73" s="25"/>
      <c r="AV73" s="27"/>
      <c r="AW73" s="28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15"/>
      <c r="CK73" s="15"/>
      <c r="CL73" s="15"/>
      <c r="CM73" s="15"/>
      <c r="HC73" s="20"/>
      <c r="HD73" s="20"/>
      <c r="HE73" s="20"/>
      <c r="HF73" s="20"/>
    </row>
    <row r="74" spans="1:214">
      <c r="A74" s="38"/>
      <c r="B74" s="110" t="s">
        <v>84</v>
      </c>
      <c r="C74" s="37"/>
      <c r="D74" s="130">
        <v>50283</v>
      </c>
      <c r="E74" s="134">
        <v>474</v>
      </c>
      <c r="F74" s="134">
        <v>264</v>
      </c>
      <c r="G74" s="134">
        <v>210</v>
      </c>
      <c r="H74" s="138">
        <v>9.4</v>
      </c>
      <c r="I74" s="138">
        <v>125.7</v>
      </c>
      <c r="J74" s="134">
        <v>505</v>
      </c>
      <c r="K74" s="134">
        <v>262</v>
      </c>
      <c r="L74" s="134">
        <v>243</v>
      </c>
      <c r="M74" s="138">
        <v>10</v>
      </c>
      <c r="N74" s="141">
        <v>-31</v>
      </c>
      <c r="O74" s="141">
        <v>2</v>
      </c>
      <c r="P74" s="141">
        <v>-33</v>
      </c>
      <c r="Q74" s="144">
        <v>-0.6</v>
      </c>
      <c r="R74" s="147">
        <v>1</v>
      </c>
      <c r="S74" s="147">
        <v>0</v>
      </c>
      <c r="T74" s="147">
        <v>1</v>
      </c>
      <c r="U74" s="138">
        <v>2.1</v>
      </c>
      <c r="V74" s="147">
        <v>0</v>
      </c>
      <c r="W74" s="147">
        <v>0</v>
      </c>
      <c r="X74" s="147">
        <v>0</v>
      </c>
      <c r="Y74" s="138">
        <v>0</v>
      </c>
      <c r="Z74" s="38"/>
      <c r="AA74" s="110" t="s">
        <v>84</v>
      </c>
      <c r="AB74" s="37"/>
      <c r="AC74" s="147">
        <v>5</v>
      </c>
      <c r="AD74" s="138">
        <v>10.4</v>
      </c>
      <c r="AE74" s="147">
        <v>3</v>
      </c>
      <c r="AF74" s="138">
        <v>6.3</v>
      </c>
      <c r="AG74" s="147">
        <v>2</v>
      </c>
      <c r="AH74" s="138">
        <v>4.2</v>
      </c>
      <c r="AI74" s="147">
        <v>2</v>
      </c>
      <c r="AJ74" s="147">
        <v>0</v>
      </c>
      <c r="AK74" s="147">
        <v>0</v>
      </c>
      <c r="AL74" s="147">
        <v>0</v>
      </c>
      <c r="AM74" s="147">
        <v>0</v>
      </c>
      <c r="AN74" s="147">
        <v>0</v>
      </c>
      <c r="AO74" s="138">
        <v>0</v>
      </c>
      <c r="AP74" s="154">
        <v>231</v>
      </c>
      <c r="AQ74" s="138">
        <v>4.5999999999999996</v>
      </c>
      <c r="AR74" s="154">
        <v>92</v>
      </c>
      <c r="AS74" s="155">
        <v>1.8</v>
      </c>
      <c r="AU74" s="25"/>
      <c r="AV74" s="27"/>
      <c r="AW74" s="28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15"/>
      <c r="CK74" s="15"/>
      <c r="CL74" s="15"/>
      <c r="CM74" s="15"/>
      <c r="HC74" s="20"/>
      <c r="HD74" s="20"/>
      <c r="HE74" s="20"/>
      <c r="HF74" s="20"/>
    </row>
    <row r="75" spans="1:214">
      <c r="A75" s="38"/>
      <c r="B75" s="110"/>
      <c r="C75" s="37"/>
      <c r="D75" s="132"/>
      <c r="E75" s="134"/>
      <c r="F75" s="134"/>
      <c r="G75" s="134"/>
      <c r="H75" s="138"/>
      <c r="I75" s="138"/>
      <c r="J75" s="134"/>
      <c r="K75" s="134"/>
      <c r="L75" s="134"/>
      <c r="M75" s="138"/>
      <c r="N75" s="141"/>
      <c r="O75" s="141"/>
      <c r="P75" s="141"/>
      <c r="Q75" s="144"/>
      <c r="R75" s="147"/>
      <c r="S75" s="147"/>
      <c r="T75" s="147"/>
      <c r="U75" s="138"/>
      <c r="V75" s="147"/>
      <c r="W75" s="147"/>
      <c r="X75" s="147"/>
      <c r="Y75" s="138"/>
      <c r="Z75" s="38"/>
      <c r="AA75" s="110"/>
      <c r="AB75" s="37"/>
      <c r="AC75" s="147"/>
      <c r="AD75" s="138"/>
      <c r="AE75" s="147"/>
      <c r="AF75" s="138"/>
      <c r="AG75" s="147"/>
      <c r="AH75" s="138"/>
      <c r="AI75" s="147"/>
      <c r="AJ75" s="147"/>
      <c r="AK75" s="147"/>
      <c r="AL75" s="147"/>
      <c r="AM75" s="147"/>
      <c r="AN75" s="147"/>
      <c r="AO75" s="138"/>
      <c r="AP75" s="154"/>
      <c r="AQ75" s="138"/>
      <c r="AR75" s="154"/>
      <c r="AS75" s="155"/>
      <c r="AU75" s="25"/>
      <c r="AV75" s="27"/>
      <c r="AW75" s="28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15"/>
      <c r="CK75" s="15"/>
      <c r="CL75" s="15"/>
      <c r="CM75" s="15"/>
      <c r="HC75" s="20"/>
      <c r="HD75" s="20"/>
      <c r="HE75" s="20"/>
      <c r="HF75" s="20"/>
    </row>
    <row r="76" spans="1:214" ht="13.5" customHeight="1">
      <c r="A76" s="210" t="s">
        <v>50</v>
      </c>
      <c r="B76" s="210"/>
      <c r="C76" s="37"/>
      <c r="D76" s="130">
        <v>191959</v>
      </c>
      <c r="E76" s="130">
        <v>1459</v>
      </c>
      <c r="F76" s="130">
        <v>787</v>
      </c>
      <c r="G76" s="130">
        <v>672</v>
      </c>
      <c r="H76" s="161">
        <v>7.6005813741476045</v>
      </c>
      <c r="I76" s="161">
        <v>117.11309523809524</v>
      </c>
      <c r="J76" s="130">
        <v>1797</v>
      </c>
      <c r="K76" s="130">
        <v>937</v>
      </c>
      <c r="L76" s="130">
        <v>860</v>
      </c>
      <c r="M76" s="161">
        <v>9.3613740434155215</v>
      </c>
      <c r="N76" s="164">
        <v>-338</v>
      </c>
      <c r="O76" s="164">
        <v>-150</v>
      </c>
      <c r="P76" s="164">
        <v>-188</v>
      </c>
      <c r="Q76" s="164">
        <v>-1.7607926692679166</v>
      </c>
      <c r="R76" s="130">
        <v>4</v>
      </c>
      <c r="S76" s="130">
        <v>1</v>
      </c>
      <c r="T76" s="130">
        <v>3</v>
      </c>
      <c r="U76" s="161">
        <v>2.7416038382453736</v>
      </c>
      <c r="V76" s="130">
        <v>2</v>
      </c>
      <c r="W76" s="130">
        <v>0</v>
      </c>
      <c r="X76" s="130">
        <v>2</v>
      </c>
      <c r="Y76" s="161">
        <v>1.3708019191226868</v>
      </c>
      <c r="Z76" s="210" t="s">
        <v>50</v>
      </c>
      <c r="AA76" s="210"/>
      <c r="AB76" s="37"/>
      <c r="AC76" s="147">
        <v>34</v>
      </c>
      <c r="AD76" s="147">
        <v>22.772940388479569</v>
      </c>
      <c r="AE76" s="147">
        <v>19</v>
      </c>
      <c r="AF76" s="159">
        <v>12.855209742895806</v>
      </c>
      <c r="AG76" s="147">
        <v>15</v>
      </c>
      <c r="AH76" s="159">
        <v>10.1763907734057</v>
      </c>
      <c r="AI76" s="147">
        <v>15</v>
      </c>
      <c r="AJ76" s="147">
        <v>0</v>
      </c>
      <c r="AK76" s="147">
        <v>0</v>
      </c>
      <c r="AL76" s="147">
        <v>14</v>
      </c>
      <c r="AM76" s="147">
        <v>12</v>
      </c>
      <c r="AN76" s="147">
        <v>2</v>
      </c>
      <c r="AO76" s="159">
        <v>9.5173351461590769</v>
      </c>
      <c r="AP76" s="147">
        <v>976</v>
      </c>
      <c r="AQ76" s="159">
        <v>5.0999999999999996</v>
      </c>
      <c r="AR76" s="147">
        <v>302</v>
      </c>
      <c r="AS76" s="160">
        <v>1.5732526216535823</v>
      </c>
      <c r="AU76" s="25"/>
      <c r="AV76" s="27"/>
      <c r="AW76" s="28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15"/>
      <c r="CK76" s="15"/>
      <c r="CL76" s="15"/>
      <c r="CM76" s="15"/>
      <c r="HC76" s="20"/>
      <c r="HD76" s="20"/>
      <c r="HE76" s="20"/>
      <c r="HF76" s="20"/>
    </row>
    <row r="77" spans="1:214">
      <c r="A77" s="38"/>
      <c r="B77" s="36" t="s">
        <v>51</v>
      </c>
      <c r="C77" s="37"/>
      <c r="D77" s="130">
        <v>154572</v>
      </c>
      <c r="E77" s="134">
        <v>1179</v>
      </c>
      <c r="F77" s="134">
        <v>641</v>
      </c>
      <c r="G77" s="134">
        <v>538</v>
      </c>
      <c r="H77" s="138">
        <v>7.6</v>
      </c>
      <c r="I77" s="138">
        <v>119.1</v>
      </c>
      <c r="J77" s="134">
        <v>1450</v>
      </c>
      <c r="K77" s="134">
        <v>756</v>
      </c>
      <c r="L77" s="134">
        <v>694</v>
      </c>
      <c r="M77" s="138">
        <v>9.4</v>
      </c>
      <c r="N77" s="141">
        <v>-271</v>
      </c>
      <c r="O77" s="141">
        <v>-115</v>
      </c>
      <c r="P77" s="141">
        <v>-156</v>
      </c>
      <c r="Q77" s="144">
        <v>-1.8</v>
      </c>
      <c r="R77" s="147">
        <v>3</v>
      </c>
      <c r="S77" s="147">
        <v>1</v>
      </c>
      <c r="T77" s="147">
        <v>2</v>
      </c>
      <c r="U77" s="138">
        <v>2.5</v>
      </c>
      <c r="V77" s="147">
        <v>1</v>
      </c>
      <c r="W77" s="147">
        <v>0</v>
      </c>
      <c r="X77" s="147">
        <v>1</v>
      </c>
      <c r="Y77" s="138">
        <v>0.8</v>
      </c>
      <c r="Z77" s="38"/>
      <c r="AA77" s="36" t="s">
        <v>51</v>
      </c>
      <c r="AB77" s="37"/>
      <c r="AC77" s="147">
        <v>29</v>
      </c>
      <c r="AD77" s="138">
        <v>24</v>
      </c>
      <c r="AE77" s="147">
        <v>17</v>
      </c>
      <c r="AF77" s="138">
        <v>14.1</v>
      </c>
      <c r="AG77" s="147">
        <v>12</v>
      </c>
      <c r="AH77" s="138">
        <v>9.9</v>
      </c>
      <c r="AI77" s="147">
        <v>12</v>
      </c>
      <c r="AJ77" s="147">
        <v>0</v>
      </c>
      <c r="AK77" s="147">
        <v>0</v>
      </c>
      <c r="AL77" s="147">
        <v>11</v>
      </c>
      <c r="AM77" s="147">
        <v>10</v>
      </c>
      <c r="AN77" s="147">
        <v>1</v>
      </c>
      <c r="AO77" s="138">
        <v>9.3000000000000007</v>
      </c>
      <c r="AP77" s="154">
        <v>782</v>
      </c>
      <c r="AQ77" s="138">
        <v>5.0999999999999996</v>
      </c>
      <c r="AR77" s="154">
        <v>272</v>
      </c>
      <c r="AS77" s="155">
        <v>1.8</v>
      </c>
      <c r="AU77" s="25"/>
      <c r="AV77" s="27"/>
      <c r="AW77" s="28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15"/>
      <c r="CK77" s="15"/>
      <c r="CL77" s="15"/>
      <c r="CM77" s="15"/>
      <c r="HC77" s="20"/>
      <c r="HD77" s="20"/>
      <c r="HE77" s="20"/>
      <c r="HF77" s="20"/>
    </row>
    <row r="78" spans="1:214">
      <c r="A78" s="40"/>
      <c r="B78" s="39" t="s">
        <v>52</v>
      </c>
      <c r="C78" s="37"/>
      <c r="D78" s="130">
        <v>37387</v>
      </c>
      <c r="E78" s="134">
        <v>280</v>
      </c>
      <c r="F78" s="134">
        <v>146</v>
      </c>
      <c r="G78" s="134">
        <v>134</v>
      </c>
      <c r="H78" s="138">
        <v>7.5</v>
      </c>
      <c r="I78" s="138">
        <v>109</v>
      </c>
      <c r="J78" s="134">
        <v>347</v>
      </c>
      <c r="K78" s="134">
        <v>181</v>
      </c>
      <c r="L78" s="134">
        <v>166</v>
      </c>
      <c r="M78" s="138">
        <v>9.3000000000000007</v>
      </c>
      <c r="N78" s="141">
        <v>-67</v>
      </c>
      <c r="O78" s="141">
        <v>-35</v>
      </c>
      <c r="P78" s="141">
        <v>-32</v>
      </c>
      <c r="Q78" s="144">
        <v>-1.8</v>
      </c>
      <c r="R78" s="147">
        <v>1</v>
      </c>
      <c r="S78" s="147">
        <v>0</v>
      </c>
      <c r="T78" s="147">
        <v>1</v>
      </c>
      <c r="U78" s="138">
        <v>3.6</v>
      </c>
      <c r="V78" s="147">
        <v>1</v>
      </c>
      <c r="W78" s="147">
        <v>0</v>
      </c>
      <c r="X78" s="147">
        <v>1</v>
      </c>
      <c r="Y78" s="138">
        <v>3.6</v>
      </c>
      <c r="Z78" s="40"/>
      <c r="AA78" s="39" t="s">
        <v>52</v>
      </c>
      <c r="AB78" s="37"/>
      <c r="AC78" s="147">
        <v>5</v>
      </c>
      <c r="AD78" s="138">
        <v>17.5</v>
      </c>
      <c r="AE78" s="147">
        <v>2</v>
      </c>
      <c r="AF78" s="138">
        <v>7</v>
      </c>
      <c r="AG78" s="147">
        <v>3</v>
      </c>
      <c r="AH78" s="138">
        <v>10.5</v>
      </c>
      <c r="AI78" s="147">
        <v>3</v>
      </c>
      <c r="AJ78" s="147">
        <v>0</v>
      </c>
      <c r="AK78" s="147">
        <v>0</v>
      </c>
      <c r="AL78" s="147">
        <v>3</v>
      </c>
      <c r="AM78" s="147">
        <v>2</v>
      </c>
      <c r="AN78" s="147">
        <v>1</v>
      </c>
      <c r="AO78" s="138">
        <v>10.6</v>
      </c>
      <c r="AP78" s="154">
        <v>194</v>
      </c>
      <c r="AQ78" s="138">
        <v>5.2</v>
      </c>
      <c r="AR78" s="154">
        <v>30</v>
      </c>
      <c r="AS78" s="155">
        <v>0.8</v>
      </c>
      <c r="AU78" s="25"/>
      <c r="AV78" s="27"/>
      <c r="AW78" s="28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15"/>
      <c r="CK78" s="15"/>
      <c r="CL78" s="15"/>
      <c r="CM78" s="15"/>
      <c r="HC78" s="20"/>
      <c r="HD78" s="20"/>
      <c r="HE78" s="20"/>
      <c r="HF78" s="20"/>
    </row>
    <row r="79" spans="1:214" ht="13.5" customHeight="1" thickBot="1">
      <c r="A79" s="41"/>
      <c r="B79" s="42"/>
      <c r="C79" s="43"/>
      <c r="D79" s="44"/>
      <c r="E79" s="115"/>
      <c r="F79" s="115"/>
      <c r="G79" s="46"/>
      <c r="H79" s="67"/>
      <c r="I79" s="67"/>
      <c r="J79" s="45"/>
      <c r="K79" s="46"/>
      <c r="L79" s="46"/>
      <c r="M79" s="73"/>
      <c r="N79" s="56"/>
      <c r="O79" s="56"/>
      <c r="P79" s="56"/>
      <c r="Q79" s="60"/>
      <c r="R79" s="90"/>
      <c r="S79" s="90"/>
      <c r="T79" s="90"/>
      <c r="U79" s="81"/>
      <c r="V79" s="90"/>
      <c r="W79" s="90"/>
      <c r="X79" s="90"/>
      <c r="Y79" s="81"/>
      <c r="Z79" s="41"/>
      <c r="AA79" s="42"/>
      <c r="AB79" s="43"/>
      <c r="AC79" s="90"/>
      <c r="AD79" s="81"/>
      <c r="AE79" s="90"/>
      <c r="AF79" s="81"/>
      <c r="AG79" s="90"/>
      <c r="AH79" s="81"/>
      <c r="AI79" s="90"/>
      <c r="AJ79" s="90"/>
      <c r="AK79" s="90"/>
      <c r="AL79" s="90"/>
      <c r="AM79" s="90"/>
      <c r="AN79" s="90"/>
      <c r="AO79" s="81"/>
      <c r="AP79" s="46"/>
      <c r="AQ79" s="81"/>
      <c r="AR79" s="46"/>
      <c r="AS79" s="81"/>
      <c r="AU79" s="27"/>
      <c r="AV79" s="27"/>
      <c r="AW79" s="28"/>
      <c r="AX79" s="28"/>
      <c r="AY79" s="22"/>
      <c r="AZ79" s="22"/>
      <c r="BA79" s="22"/>
      <c r="BB79" s="22"/>
      <c r="BC79" s="28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8"/>
      <c r="CG79" s="22"/>
      <c r="CH79" s="22"/>
      <c r="CI79" s="22"/>
      <c r="CJ79" s="15"/>
      <c r="CK79" s="15"/>
      <c r="CL79" s="15"/>
      <c r="CM79" s="15"/>
      <c r="HC79" s="20"/>
      <c r="HD79" s="20"/>
      <c r="HE79" s="20"/>
      <c r="HF79" s="20"/>
    </row>
    <row r="80" spans="1:214">
      <c r="D80" s="35"/>
      <c r="G80" s="21"/>
      <c r="J80" s="21"/>
      <c r="K80" s="21"/>
      <c r="L80" s="21"/>
      <c r="O80" s="55"/>
      <c r="P80" s="55"/>
    </row>
    <row r="81" spans="5:25" customFormat="1">
      <c r="E81" s="165"/>
      <c r="Y81" s="75"/>
    </row>
    <row r="82" spans="5:25">
      <c r="Y82"/>
    </row>
  </sheetData>
  <mergeCells count="45">
    <mergeCell ref="AK6:AK8"/>
    <mergeCell ref="AG5:AK5"/>
    <mergeCell ref="AC4:AK4"/>
    <mergeCell ref="Z5:AA5"/>
    <mergeCell ref="Z7:AA7"/>
    <mergeCell ref="AI6:AI8"/>
    <mergeCell ref="AJ6:AJ8"/>
    <mergeCell ref="A40:B40"/>
    <mergeCell ref="A31:B31"/>
    <mergeCell ref="Z20:AA20"/>
    <mergeCell ref="Z26:AA26"/>
    <mergeCell ref="Z35:AA35"/>
    <mergeCell ref="Z40:AA40"/>
    <mergeCell ref="Z31:AA31"/>
    <mergeCell ref="A56:B56"/>
    <mergeCell ref="Z72:AA72"/>
    <mergeCell ref="Z76:AA76"/>
    <mergeCell ref="A61:B61"/>
    <mergeCell ref="A67:B67"/>
    <mergeCell ref="A72:B72"/>
    <mergeCell ref="A76:B76"/>
    <mergeCell ref="Z56:AA56"/>
    <mergeCell ref="Z61:AA61"/>
    <mergeCell ref="Z67:AA67"/>
    <mergeCell ref="AL4:AO5"/>
    <mergeCell ref="AP4:AQ5"/>
    <mergeCell ref="AR4:AS5"/>
    <mergeCell ref="AM6:AM8"/>
    <mergeCell ref="AN6:AN8"/>
    <mergeCell ref="A49:B49"/>
    <mergeCell ref="Z49:AA49"/>
    <mergeCell ref="A10:B10"/>
    <mergeCell ref="A5:B5"/>
    <mergeCell ref="A7:B7"/>
    <mergeCell ref="A12:B12"/>
    <mergeCell ref="Z10:AA10"/>
    <mergeCell ref="Z12:AA12"/>
    <mergeCell ref="E4:I5"/>
    <mergeCell ref="J4:M5"/>
    <mergeCell ref="N4:Q5"/>
    <mergeCell ref="R4:U5"/>
    <mergeCell ref="V4:Y5"/>
    <mergeCell ref="A20:B20"/>
    <mergeCell ref="A26:B26"/>
    <mergeCell ref="A35:B35"/>
  </mergeCells>
  <phoneticPr fontId="4"/>
  <pageMargins left="0.59055118110236227" right="0.59055118110236227" top="0.59055118110236227" bottom="0.59055118110236227" header="0.51181102362204722" footer="0.39370078740157483"/>
  <pageSetup paperSize="9" scale="70" firstPageNumber="38" fitToWidth="4" pageOrder="overThenDown" orientation="portrait" useFirstPageNumber="1" r:id="rId1"/>
  <headerFooter alignWithMargins="0">
    <oddFooter>&amp;C&amp;"ＭＳ 明朝,標準"- &amp;P -</oddFooter>
  </headerFooter>
  <colBreaks count="3" manualBreakCount="3">
    <brk id="13" max="78" man="1"/>
    <brk id="25" max="1048575" man="1"/>
    <brk id="40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7"/>
  <sheetViews>
    <sheetView showGridLines="0" workbookViewId="0">
      <pane xSplit="3" topLeftCell="D1" activePane="topRight" state="frozen"/>
      <selection pane="topRight" activeCell="C1" sqref="C1"/>
    </sheetView>
  </sheetViews>
  <sheetFormatPr defaultRowHeight="13.5"/>
  <cols>
    <col min="1" max="1" width="17.875" style="172" bestFit="1" customWidth="1"/>
    <col min="2" max="2" width="15.25" style="172" bestFit="1" customWidth="1"/>
    <col min="3" max="3" width="11.875" style="172" bestFit="1" customWidth="1"/>
    <col min="4" max="4" width="4.5" style="172" customWidth="1"/>
    <col min="5" max="5" width="6.875" style="172" customWidth="1"/>
    <col min="6" max="7" width="5.875" style="172" customWidth="1"/>
    <col min="8" max="8" width="12.125" style="172" bestFit="1" customWidth="1"/>
    <col min="9" max="9" width="18" style="172" bestFit="1" customWidth="1"/>
    <col min="10" max="10" width="3.25" style="172" customWidth="1"/>
    <col min="11" max="13" width="6.875" style="172" customWidth="1"/>
    <col min="14" max="14" width="12.125" style="172" bestFit="1" customWidth="1"/>
    <col min="15" max="15" width="3.875" style="172" customWidth="1"/>
    <col min="16" max="16" width="7.875" style="172" customWidth="1"/>
    <col min="17" max="18" width="6.875" style="172" customWidth="1"/>
    <col min="19" max="19" width="7.75" style="172" customWidth="1"/>
    <col min="20" max="20" width="1.75" style="172" customWidth="1"/>
    <col min="21" max="21" width="5.75" style="172" customWidth="1"/>
    <col min="22" max="23" width="3.75" style="172" customWidth="1"/>
    <col min="24" max="24" width="14.375" style="172" bestFit="1" customWidth="1"/>
    <col min="25" max="25" width="2.875" style="172" customWidth="1"/>
    <col min="26" max="26" width="5.75" style="172" customWidth="1"/>
    <col min="27" max="28" width="3.75" style="172" customWidth="1"/>
    <col min="29" max="29" width="14.375" style="172" bestFit="1" customWidth="1"/>
    <col min="30" max="30" width="2.875" style="172" customWidth="1"/>
    <col min="31" max="31" width="5.75" style="172" customWidth="1"/>
    <col min="32" max="32" width="13.625" style="172" bestFit="1" customWidth="1"/>
    <col min="33" max="33" width="5.75" style="172" customWidth="1"/>
    <col min="34" max="34" width="13.625" style="172" bestFit="1" customWidth="1"/>
    <col min="35" max="35" width="5.75" style="172" customWidth="1"/>
    <col min="36" max="36" width="13.625" style="172" bestFit="1" customWidth="1"/>
    <col min="37" max="37" width="13.375" style="172" bestFit="1" customWidth="1"/>
    <col min="38" max="38" width="17.5" style="172" bestFit="1" customWidth="1"/>
    <col min="39" max="39" width="5.75" style="172" customWidth="1"/>
    <col min="40" max="40" width="3.125" style="172" customWidth="1"/>
    <col min="41" max="41" width="5.75" style="172" customWidth="1"/>
    <col min="42" max="42" width="9.75" style="172" bestFit="1" customWidth="1"/>
    <col min="43" max="43" width="16.375" style="172" bestFit="1" customWidth="1"/>
    <col min="44" max="44" width="14.375" style="172" bestFit="1" customWidth="1"/>
    <col min="45" max="45" width="3.625" style="172" customWidth="1"/>
    <col min="46" max="46" width="6.875" style="172" customWidth="1"/>
    <col min="47" max="47" width="14.375" style="172" bestFit="1" customWidth="1"/>
    <col min="48" max="48" width="5.875" style="172" customWidth="1"/>
    <col min="49" max="49" width="14.375" style="172" bestFit="1" customWidth="1"/>
    <col min="50" max="16384" width="9" style="172"/>
  </cols>
  <sheetData>
    <row r="1" spans="1:49" ht="28.5">
      <c r="A1" s="171" t="s">
        <v>111</v>
      </c>
    </row>
    <row r="3" spans="1:49" ht="28.5">
      <c r="A3" s="171" t="s">
        <v>112</v>
      </c>
      <c r="I3" s="194"/>
      <c r="J3" s="194"/>
    </row>
    <row r="5" spans="1:49">
      <c r="A5" s="250"/>
      <c r="B5" s="251"/>
      <c r="C5" s="173" t="s">
        <v>113</v>
      </c>
      <c r="D5" s="173"/>
      <c r="E5" s="173" t="s">
        <v>25</v>
      </c>
      <c r="F5" s="173" t="s">
        <v>17</v>
      </c>
      <c r="G5" s="173" t="s">
        <v>18</v>
      </c>
      <c r="H5" s="173" t="s">
        <v>114</v>
      </c>
      <c r="I5" s="173" t="s">
        <v>115</v>
      </c>
      <c r="J5" s="173"/>
      <c r="K5" s="173" t="s">
        <v>25</v>
      </c>
      <c r="L5" s="173" t="s">
        <v>17</v>
      </c>
      <c r="M5" s="173" t="s">
        <v>18</v>
      </c>
      <c r="N5" s="173" t="s">
        <v>114</v>
      </c>
      <c r="O5" s="173"/>
      <c r="P5" s="173" t="s">
        <v>25</v>
      </c>
      <c r="Q5" s="173" t="s">
        <v>17</v>
      </c>
      <c r="R5" s="173" t="s">
        <v>18</v>
      </c>
      <c r="S5" s="173" t="s">
        <v>116</v>
      </c>
      <c r="T5" s="173"/>
      <c r="U5" s="173" t="s">
        <v>25</v>
      </c>
      <c r="V5" s="173" t="s">
        <v>17</v>
      </c>
      <c r="W5" s="173" t="s">
        <v>18</v>
      </c>
      <c r="X5" s="173" t="s">
        <v>117</v>
      </c>
      <c r="Y5" s="173"/>
      <c r="Z5" s="173" t="s">
        <v>25</v>
      </c>
      <c r="AA5" s="173" t="s">
        <v>17</v>
      </c>
      <c r="AB5" s="173" t="s">
        <v>18</v>
      </c>
      <c r="AC5" s="173" t="s">
        <v>117</v>
      </c>
      <c r="AD5" s="173"/>
      <c r="AE5" s="173" t="s">
        <v>25</v>
      </c>
      <c r="AF5" s="173" t="s">
        <v>118</v>
      </c>
      <c r="AG5" s="173" t="s">
        <v>119</v>
      </c>
      <c r="AH5" s="173" t="s">
        <v>118</v>
      </c>
      <c r="AI5" s="173" t="s">
        <v>25</v>
      </c>
      <c r="AJ5" s="173" t="s">
        <v>118</v>
      </c>
      <c r="AK5" s="173" t="s">
        <v>120</v>
      </c>
      <c r="AL5" s="173" t="s">
        <v>121</v>
      </c>
      <c r="AM5" s="173" t="s">
        <v>122</v>
      </c>
      <c r="AN5" s="173"/>
      <c r="AO5" s="173" t="s">
        <v>25</v>
      </c>
      <c r="AP5" s="173" t="s">
        <v>123</v>
      </c>
      <c r="AQ5" s="173" t="s">
        <v>124</v>
      </c>
      <c r="AR5" s="173" t="s">
        <v>125</v>
      </c>
      <c r="AS5" s="173"/>
      <c r="AT5" s="173" t="s">
        <v>25</v>
      </c>
      <c r="AU5" s="173" t="s">
        <v>126</v>
      </c>
      <c r="AV5" s="173" t="s">
        <v>25</v>
      </c>
      <c r="AW5" s="173" t="s">
        <v>126</v>
      </c>
    </row>
    <row r="6" spans="1:49">
      <c r="A6" s="174" t="s">
        <v>127</v>
      </c>
      <c r="B6" s="174"/>
      <c r="C6" s="175">
        <v>2829000</v>
      </c>
      <c r="D6" s="175"/>
      <c r="E6" s="175">
        <v>19368</v>
      </c>
      <c r="F6" s="175">
        <v>9879</v>
      </c>
      <c r="G6" s="175">
        <v>9489</v>
      </c>
      <c r="H6" s="191">
        <f>(E6/C6)*1000</f>
        <v>6.8462354188759278</v>
      </c>
      <c r="I6" s="176">
        <v>104.1</v>
      </c>
      <c r="J6" s="176"/>
      <c r="K6" s="175">
        <v>32927</v>
      </c>
      <c r="L6" s="175">
        <v>17344</v>
      </c>
      <c r="M6" s="175">
        <v>15583</v>
      </c>
      <c r="N6" s="176">
        <v>11.6</v>
      </c>
      <c r="O6" s="176"/>
      <c r="P6" s="175">
        <v>-13559</v>
      </c>
      <c r="Q6" s="175">
        <v>-7465</v>
      </c>
      <c r="R6" s="175">
        <v>-6094</v>
      </c>
      <c r="S6" s="176">
        <v>-4.8</v>
      </c>
      <c r="T6" s="176"/>
      <c r="U6" s="176">
        <v>51</v>
      </c>
      <c r="V6" s="176">
        <v>30</v>
      </c>
      <c r="W6" s="176">
        <v>21</v>
      </c>
      <c r="X6" s="176">
        <v>2.6</v>
      </c>
      <c r="Y6" s="176"/>
      <c r="Z6" s="176">
        <v>24</v>
      </c>
      <c r="AA6" s="176">
        <v>16</v>
      </c>
      <c r="AB6" s="176">
        <v>8</v>
      </c>
      <c r="AC6" s="176">
        <v>1.2</v>
      </c>
      <c r="AD6" s="176"/>
      <c r="AE6" s="176">
        <v>420</v>
      </c>
      <c r="AF6" s="176">
        <v>21.2</v>
      </c>
      <c r="AG6" s="176">
        <v>204</v>
      </c>
      <c r="AH6" s="176">
        <v>10.3</v>
      </c>
      <c r="AI6" s="176">
        <v>216</v>
      </c>
      <c r="AJ6" s="176">
        <v>10.9</v>
      </c>
      <c r="AK6" s="176">
        <v>215</v>
      </c>
      <c r="AL6" s="176">
        <v>1</v>
      </c>
      <c r="AM6" s="176">
        <v>0</v>
      </c>
      <c r="AN6" s="176"/>
      <c r="AO6" s="176">
        <v>93</v>
      </c>
      <c r="AP6" s="176">
        <v>74</v>
      </c>
      <c r="AQ6" s="176">
        <v>19</v>
      </c>
      <c r="AR6" s="176">
        <v>4.8</v>
      </c>
      <c r="AS6" s="176"/>
      <c r="AT6" s="175">
        <v>12332</v>
      </c>
      <c r="AU6" s="176">
        <v>4.4000000000000004</v>
      </c>
      <c r="AV6" s="175">
        <v>4751</v>
      </c>
      <c r="AW6" s="176">
        <v>1.7</v>
      </c>
    </row>
    <row r="7" spans="1:49">
      <c r="A7" s="177"/>
      <c r="B7" s="174"/>
      <c r="C7" s="175"/>
      <c r="D7" s="175"/>
      <c r="E7" s="175"/>
      <c r="F7" s="175"/>
      <c r="G7" s="175"/>
      <c r="H7" s="176"/>
      <c r="I7" s="176"/>
      <c r="J7" s="176"/>
      <c r="K7" s="175"/>
      <c r="L7" s="175"/>
      <c r="M7" s="175"/>
      <c r="N7" s="176"/>
      <c r="O7" s="176"/>
      <c r="P7" s="175"/>
      <c r="Q7" s="175"/>
      <c r="R7" s="175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5"/>
      <c r="AU7" s="176"/>
      <c r="AV7" s="175"/>
      <c r="AW7" s="176"/>
    </row>
    <row r="8" spans="1:49">
      <c r="A8" s="247" t="s">
        <v>26</v>
      </c>
      <c r="B8" s="174" t="s">
        <v>128</v>
      </c>
      <c r="C8" s="175">
        <v>454966</v>
      </c>
      <c r="D8" s="175"/>
      <c r="E8" s="175">
        <f>SUM(E9:E14)</f>
        <v>3292</v>
      </c>
      <c r="F8" s="175">
        <v>1671</v>
      </c>
      <c r="G8" s="175">
        <v>1621</v>
      </c>
      <c r="H8" s="191">
        <f>(E8/C8)*1000</f>
        <v>7.2357055252480409</v>
      </c>
      <c r="I8" s="176">
        <v>103.1</v>
      </c>
      <c r="J8" s="176"/>
      <c r="K8" s="175">
        <f>SUM(K9:K14)</f>
        <v>5407</v>
      </c>
      <c r="L8" s="175">
        <f>SUM(L9:L14)</f>
        <v>2825</v>
      </c>
      <c r="M8" s="175">
        <f>SUM(M9:M14)</f>
        <v>2582</v>
      </c>
      <c r="N8" s="191">
        <f>(K8/C8)*1000</f>
        <v>11.884404548911347</v>
      </c>
      <c r="O8" s="176"/>
      <c r="P8" s="175">
        <v>-2115</v>
      </c>
      <c r="Q8" s="175">
        <v>-1154</v>
      </c>
      <c r="R8" s="176">
        <v>-961</v>
      </c>
      <c r="S8" s="176">
        <v>-4.5999999999999996</v>
      </c>
      <c r="T8" s="176"/>
      <c r="U8" s="176">
        <v>10</v>
      </c>
      <c r="V8" s="176">
        <v>5</v>
      </c>
      <c r="W8" s="176">
        <v>5</v>
      </c>
      <c r="X8" s="191">
        <f>(U8/E8)*1000</f>
        <v>3.0376670716889431</v>
      </c>
      <c r="Y8" s="191"/>
      <c r="Z8" s="176">
        <v>5</v>
      </c>
      <c r="AA8" s="176">
        <v>2</v>
      </c>
      <c r="AB8" s="176">
        <v>3</v>
      </c>
      <c r="AC8" s="176">
        <v>1.5</v>
      </c>
      <c r="AD8" s="176"/>
      <c r="AE8" s="176">
        <v>79</v>
      </c>
      <c r="AF8" s="191">
        <f>AE8/SUM((AE8,E8))*1000</f>
        <v>23.435182438445562</v>
      </c>
      <c r="AG8" s="176">
        <v>45</v>
      </c>
      <c r="AH8" s="176">
        <v>13.3</v>
      </c>
      <c r="AI8" s="176">
        <v>34</v>
      </c>
      <c r="AJ8" s="176">
        <v>10.1</v>
      </c>
      <c r="AK8" s="176">
        <v>33</v>
      </c>
      <c r="AL8" s="176">
        <v>1</v>
      </c>
      <c r="AM8" s="176">
        <v>0</v>
      </c>
      <c r="AN8" s="176"/>
      <c r="AO8" s="176">
        <v>19</v>
      </c>
      <c r="AP8" s="176">
        <v>15</v>
      </c>
      <c r="AQ8" s="176">
        <v>4</v>
      </c>
      <c r="AR8" s="191">
        <f>AO8/SUM((E8,AP8))*1000</f>
        <v>5.7453885697006353</v>
      </c>
      <c r="AS8" s="191"/>
      <c r="AT8" s="175">
        <v>2145</v>
      </c>
      <c r="AU8" s="176">
        <v>4.7</v>
      </c>
      <c r="AV8" s="176">
        <v>759</v>
      </c>
      <c r="AW8" s="176">
        <v>1.7</v>
      </c>
    </row>
    <row r="9" spans="1:49">
      <c r="A9" s="248"/>
      <c r="B9" s="174" t="s">
        <v>27</v>
      </c>
      <c r="C9" s="175">
        <v>265604</v>
      </c>
      <c r="D9" s="175"/>
      <c r="E9" s="175">
        <v>2203</v>
      </c>
      <c r="F9" s="175">
        <v>1102</v>
      </c>
      <c r="G9" s="175">
        <v>1101</v>
      </c>
      <c r="H9" s="176">
        <v>8.3000000000000007</v>
      </c>
      <c r="I9" s="176">
        <v>100.1</v>
      </c>
      <c r="J9" s="176"/>
      <c r="K9" s="175">
        <v>2787</v>
      </c>
      <c r="L9" s="175">
        <v>1406</v>
      </c>
      <c r="M9" s="175">
        <v>1381</v>
      </c>
      <c r="N9" s="176">
        <v>10.5</v>
      </c>
      <c r="O9" s="176"/>
      <c r="P9" s="176">
        <v>-584</v>
      </c>
      <c r="Q9" s="176">
        <v>-304</v>
      </c>
      <c r="R9" s="176">
        <v>-280</v>
      </c>
      <c r="S9" s="176">
        <v>-2.2000000000000002</v>
      </c>
      <c r="T9" s="176"/>
      <c r="U9" s="176">
        <v>5</v>
      </c>
      <c r="V9" s="176">
        <v>2</v>
      </c>
      <c r="W9" s="176">
        <v>3</v>
      </c>
      <c r="X9" s="176">
        <v>2.2999999999999998</v>
      </c>
      <c r="Y9" s="176"/>
      <c r="Z9" s="176">
        <v>5</v>
      </c>
      <c r="AA9" s="176">
        <v>2</v>
      </c>
      <c r="AB9" s="176">
        <v>3</v>
      </c>
      <c r="AC9" s="176">
        <v>2.2999999999999998</v>
      </c>
      <c r="AD9" s="176"/>
      <c r="AE9" s="176">
        <v>53</v>
      </c>
      <c r="AF9" s="176">
        <v>23.5</v>
      </c>
      <c r="AG9" s="176">
        <v>28</v>
      </c>
      <c r="AH9" s="176">
        <v>12.4</v>
      </c>
      <c r="AI9" s="176">
        <v>25</v>
      </c>
      <c r="AJ9" s="176">
        <v>11.1</v>
      </c>
      <c r="AK9" s="176">
        <v>24</v>
      </c>
      <c r="AL9" s="176">
        <v>1</v>
      </c>
      <c r="AM9" s="176">
        <v>0</v>
      </c>
      <c r="AN9" s="176"/>
      <c r="AO9" s="176">
        <v>13</v>
      </c>
      <c r="AP9" s="176">
        <v>9</v>
      </c>
      <c r="AQ9" s="176">
        <v>4</v>
      </c>
      <c r="AR9" s="176">
        <v>5.9</v>
      </c>
      <c r="AS9" s="176"/>
      <c r="AT9" s="175">
        <v>1402</v>
      </c>
      <c r="AU9" s="176">
        <v>5.3</v>
      </c>
      <c r="AV9" s="176">
        <v>467</v>
      </c>
      <c r="AW9" s="176">
        <v>1.8</v>
      </c>
    </row>
    <row r="10" spans="1:49">
      <c r="A10" s="248"/>
      <c r="B10" s="174" t="s">
        <v>29</v>
      </c>
      <c r="C10" s="175">
        <v>74454</v>
      </c>
      <c r="D10" s="175"/>
      <c r="E10" s="176">
        <v>449</v>
      </c>
      <c r="F10" s="176">
        <v>226</v>
      </c>
      <c r="G10" s="176">
        <v>223</v>
      </c>
      <c r="H10" s="176">
        <v>6</v>
      </c>
      <c r="I10" s="176">
        <v>101.3</v>
      </c>
      <c r="J10" s="176"/>
      <c r="K10" s="176">
        <v>972</v>
      </c>
      <c r="L10" s="176">
        <v>532</v>
      </c>
      <c r="M10" s="176">
        <v>440</v>
      </c>
      <c r="N10" s="176">
        <v>13.1</v>
      </c>
      <c r="O10" s="176"/>
      <c r="P10" s="176">
        <v>-523</v>
      </c>
      <c r="Q10" s="176">
        <v>-306</v>
      </c>
      <c r="R10" s="176">
        <v>-217</v>
      </c>
      <c r="S10" s="176">
        <v>-7</v>
      </c>
      <c r="T10" s="176"/>
      <c r="U10" s="176">
        <v>1</v>
      </c>
      <c r="V10" s="176">
        <v>0</v>
      </c>
      <c r="W10" s="176">
        <v>1</v>
      </c>
      <c r="X10" s="176">
        <v>2.2000000000000002</v>
      </c>
      <c r="Y10" s="176"/>
      <c r="Z10" s="176">
        <v>0</v>
      </c>
      <c r="AA10" s="176">
        <v>0</v>
      </c>
      <c r="AB10" s="176">
        <v>0</v>
      </c>
      <c r="AC10" s="176">
        <v>0</v>
      </c>
      <c r="AD10" s="176"/>
      <c r="AE10" s="176">
        <v>10</v>
      </c>
      <c r="AF10" s="176">
        <v>21.8</v>
      </c>
      <c r="AG10" s="176">
        <v>7</v>
      </c>
      <c r="AH10" s="176">
        <v>15.3</v>
      </c>
      <c r="AI10" s="176">
        <v>3</v>
      </c>
      <c r="AJ10" s="176">
        <v>6.5</v>
      </c>
      <c r="AK10" s="176">
        <v>3</v>
      </c>
      <c r="AL10" s="176">
        <v>0</v>
      </c>
      <c r="AM10" s="176">
        <v>0</v>
      </c>
      <c r="AN10" s="176"/>
      <c r="AO10" s="176">
        <v>3</v>
      </c>
      <c r="AP10" s="176">
        <v>3</v>
      </c>
      <c r="AQ10" s="176">
        <v>0</v>
      </c>
      <c r="AR10" s="176">
        <v>6.6</v>
      </c>
      <c r="AS10" s="176"/>
      <c r="AT10" s="176">
        <v>311</v>
      </c>
      <c r="AU10" s="176">
        <v>4.2</v>
      </c>
      <c r="AV10" s="176">
        <v>115</v>
      </c>
      <c r="AW10" s="176">
        <v>1.5</v>
      </c>
    </row>
    <row r="11" spans="1:49">
      <c r="A11" s="248"/>
      <c r="B11" s="174" t="s">
        <v>96</v>
      </c>
      <c r="C11" s="175">
        <v>48842</v>
      </c>
      <c r="D11" s="175"/>
      <c r="E11" s="176">
        <v>336</v>
      </c>
      <c r="F11" s="176">
        <v>185</v>
      </c>
      <c r="G11" s="176">
        <v>151</v>
      </c>
      <c r="H11" s="176">
        <v>6.9</v>
      </c>
      <c r="I11" s="176">
        <v>122.5</v>
      </c>
      <c r="J11" s="176"/>
      <c r="K11" s="176">
        <v>629</v>
      </c>
      <c r="L11" s="176">
        <v>327</v>
      </c>
      <c r="M11" s="176">
        <v>302</v>
      </c>
      <c r="N11" s="176">
        <v>12.9</v>
      </c>
      <c r="O11" s="176"/>
      <c r="P11" s="176">
        <v>-293</v>
      </c>
      <c r="Q11" s="176">
        <v>-142</v>
      </c>
      <c r="R11" s="176">
        <v>-151</v>
      </c>
      <c r="S11" s="176">
        <v>-6</v>
      </c>
      <c r="T11" s="176"/>
      <c r="U11" s="176">
        <v>3</v>
      </c>
      <c r="V11" s="176">
        <v>2</v>
      </c>
      <c r="W11" s="176">
        <v>1</v>
      </c>
      <c r="X11" s="176">
        <v>8.9</v>
      </c>
      <c r="Y11" s="176"/>
      <c r="Z11" s="176">
        <v>0</v>
      </c>
      <c r="AA11" s="176">
        <v>0</v>
      </c>
      <c r="AB11" s="176">
        <v>0</v>
      </c>
      <c r="AC11" s="176">
        <v>0</v>
      </c>
      <c r="AD11" s="176"/>
      <c r="AE11" s="176">
        <v>7</v>
      </c>
      <c r="AF11" s="176">
        <v>20.399999999999999</v>
      </c>
      <c r="AG11" s="176">
        <v>5</v>
      </c>
      <c r="AH11" s="176">
        <v>14.6</v>
      </c>
      <c r="AI11" s="176">
        <v>2</v>
      </c>
      <c r="AJ11" s="176">
        <v>5.8</v>
      </c>
      <c r="AK11" s="176">
        <v>2</v>
      </c>
      <c r="AL11" s="176">
        <v>0</v>
      </c>
      <c r="AM11" s="176">
        <v>0</v>
      </c>
      <c r="AN11" s="176"/>
      <c r="AO11" s="176">
        <v>2</v>
      </c>
      <c r="AP11" s="176">
        <v>2</v>
      </c>
      <c r="AQ11" s="176">
        <v>0</v>
      </c>
      <c r="AR11" s="176">
        <v>5.9</v>
      </c>
      <c r="AS11" s="176"/>
      <c r="AT11" s="176">
        <v>216</v>
      </c>
      <c r="AU11" s="176">
        <v>4.4000000000000004</v>
      </c>
      <c r="AV11" s="176">
        <v>94</v>
      </c>
      <c r="AW11" s="176">
        <v>1.9</v>
      </c>
    </row>
    <row r="12" spans="1:49">
      <c r="A12" s="248"/>
      <c r="B12" s="174" t="s">
        <v>28</v>
      </c>
      <c r="C12" s="175">
        <v>31765</v>
      </c>
      <c r="D12" s="175"/>
      <c r="E12" s="176">
        <v>168</v>
      </c>
      <c r="F12" s="176">
        <v>89</v>
      </c>
      <c r="G12" s="176">
        <v>79</v>
      </c>
      <c r="H12" s="176">
        <v>5.3</v>
      </c>
      <c r="I12" s="176">
        <v>112.7</v>
      </c>
      <c r="J12" s="176"/>
      <c r="K12" s="176">
        <v>460</v>
      </c>
      <c r="L12" s="176">
        <v>257</v>
      </c>
      <c r="M12" s="176">
        <v>203</v>
      </c>
      <c r="N12" s="176">
        <v>14.5</v>
      </c>
      <c r="O12" s="176"/>
      <c r="P12" s="176">
        <v>-292</v>
      </c>
      <c r="Q12" s="176">
        <v>-168</v>
      </c>
      <c r="R12" s="176">
        <v>-124</v>
      </c>
      <c r="S12" s="176">
        <v>-9.1999999999999993</v>
      </c>
      <c r="T12" s="176"/>
      <c r="U12" s="176">
        <v>0</v>
      </c>
      <c r="V12" s="176">
        <v>0</v>
      </c>
      <c r="W12" s="176">
        <v>0</v>
      </c>
      <c r="X12" s="176">
        <v>0</v>
      </c>
      <c r="Y12" s="176"/>
      <c r="Z12" s="176">
        <v>0</v>
      </c>
      <c r="AA12" s="176">
        <v>0</v>
      </c>
      <c r="AB12" s="176">
        <v>0</v>
      </c>
      <c r="AC12" s="176">
        <v>0</v>
      </c>
      <c r="AD12" s="176"/>
      <c r="AE12" s="176">
        <v>4</v>
      </c>
      <c r="AF12" s="176">
        <v>23.3</v>
      </c>
      <c r="AG12" s="176">
        <v>3</v>
      </c>
      <c r="AH12" s="176">
        <v>17.399999999999999</v>
      </c>
      <c r="AI12" s="176">
        <v>1</v>
      </c>
      <c r="AJ12" s="176">
        <v>5.8</v>
      </c>
      <c r="AK12" s="176">
        <v>1</v>
      </c>
      <c r="AL12" s="176">
        <v>0</v>
      </c>
      <c r="AM12" s="176">
        <v>0</v>
      </c>
      <c r="AN12" s="176"/>
      <c r="AO12" s="176">
        <v>0</v>
      </c>
      <c r="AP12" s="176">
        <v>0</v>
      </c>
      <c r="AQ12" s="176">
        <v>0</v>
      </c>
      <c r="AR12" s="176">
        <v>0</v>
      </c>
      <c r="AS12" s="176"/>
      <c r="AT12" s="176">
        <v>118</v>
      </c>
      <c r="AU12" s="176">
        <v>3.7</v>
      </c>
      <c r="AV12" s="176">
        <v>48</v>
      </c>
      <c r="AW12" s="176">
        <v>1.5</v>
      </c>
    </row>
    <row r="13" spans="1:49">
      <c r="A13" s="248"/>
      <c r="B13" s="174" t="s">
        <v>90</v>
      </c>
      <c r="C13" s="175">
        <v>15610</v>
      </c>
      <c r="D13" s="175"/>
      <c r="E13" s="176">
        <v>66</v>
      </c>
      <c r="F13" s="176">
        <v>34</v>
      </c>
      <c r="G13" s="176">
        <v>32</v>
      </c>
      <c r="H13" s="176">
        <v>4.2</v>
      </c>
      <c r="I13" s="176">
        <v>106.3</v>
      </c>
      <c r="J13" s="176"/>
      <c r="K13" s="176">
        <v>250</v>
      </c>
      <c r="L13" s="176">
        <v>132</v>
      </c>
      <c r="M13" s="176">
        <v>118</v>
      </c>
      <c r="N13" s="176">
        <v>16</v>
      </c>
      <c r="O13" s="176"/>
      <c r="P13" s="176">
        <v>-184</v>
      </c>
      <c r="Q13" s="176">
        <v>-98</v>
      </c>
      <c r="R13" s="176">
        <v>-86</v>
      </c>
      <c r="S13" s="176">
        <v>-11.8</v>
      </c>
      <c r="T13" s="176"/>
      <c r="U13" s="176">
        <v>0</v>
      </c>
      <c r="V13" s="176">
        <v>0</v>
      </c>
      <c r="W13" s="176">
        <v>0</v>
      </c>
      <c r="X13" s="176">
        <v>0</v>
      </c>
      <c r="Y13" s="176"/>
      <c r="Z13" s="176">
        <v>0</v>
      </c>
      <c r="AA13" s="176">
        <v>0</v>
      </c>
      <c r="AB13" s="176">
        <v>0</v>
      </c>
      <c r="AC13" s="176">
        <v>0</v>
      </c>
      <c r="AD13" s="176"/>
      <c r="AE13" s="176">
        <v>1</v>
      </c>
      <c r="AF13" s="176">
        <v>14.9</v>
      </c>
      <c r="AG13" s="176">
        <v>0</v>
      </c>
      <c r="AH13" s="176">
        <v>0</v>
      </c>
      <c r="AI13" s="176">
        <v>1</v>
      </c>
      <c r="AJ13" s="176">
        <v>14.9</v>
      </c>
      <c r="AK13" s="176">
        <v>1</v>
      </c>
      <c r="AL13" s="176">
        <v>0</v>
      </c>
      <c r="AM13" s="176">
        <v>0</v>
      </c>
      <c r="AN13" s="176"/>
      <c r="AO13" s="176">
        <v>0</v>
      </c>
      <c r="AP13" s="176">
        <v>0</v>
      </c>
      <c r="AQ13" s="176">
        <v>0</v>
      </c>
      <c r="AR13" s="176">
        <v>0</v>
      </c>
      <c r="AS13" s="176"/>
      <c r="AT13" s="176">
        <v>39</v>
      </c>
      <c r="AU13" s="176">
        <v>2.5</v>
      </c>
      <c r="AV13" s="176">
        <v>16</v>
      </c>
      <c r="AW13" s="176">
        <v>1</v>
      </c>
    </row>
    <row r="14" spans="1:49">
      <c r="A14" s="249"/>
      <c r="B14" s="174" t="s">
        <v>97</v>
      </c>
      <c r="C14" s="175">
        <v>18691</v>
      </c>
      <c r="D14" s="175"/>
      <c r="E14" s="176">
        <v>70</v>
      </c>
      <c r="F14" s="176">
        <v>35</v>
      </c>
      <c r="G14" s="176">
        <v>35</v>
      </c>
      <c r="H14" s="176">
        <v>3.7</v>
      </c>
      <c r="I14" s="176">
        <v>100</v>
      </c>
      <c r="J14" s="176"/>
      <c r="K14" s="176">
        <v>309</v>
      </c>
      <c r="L14" s="176">
        <v>171</v>
      </c>
      <c r="M14" s="176">
        <v>138</v>
      </c>
      <c r="N14" s="176">
        <v>16.5</v>
      </c>
      <c r="O14" s="176"/>
      <c r="P14" s="176">
        <v>-239</v>
      </c>
      <c r="Q14" s="176">
        <v>-136</v>
      </c>
      <c r="R14" s="176">
        <v>-103</v>
      </c>
      <c r="S14" s="176">
        <v>-12.8</v>
      </c>
      <c r="T14" s="176"/>
      <c r="U14" s="176">
        <v>1</v>
      </c>
      <c r="V14" s="176">
        <v>1</v>
      </c>
      <c r="W14" s="176">
        <v>0</v>
      </c>
      <c r="X14" s="176">
        <v>14.3</v>
      </c>
      <c r="Y14" s="176"/>
      <c r="Z14" s="176">
        <v>0</v>
      </c>
      <c r="AA14" s="176">
        <v>0</v>
      </c>
      <c r="AB14" s="176">
        <v>0</v>
      </c>
      <c r="AC14" s="176">
        <v>0</v>
      </c>
      <c r="AD14" s="176"/>
      <c r="AE14" s="176">
        <v>4</v>
      </c>
      <c r="AF14" s="176">
        <v>54.1</v>
      </c>
      <c r="AG14" s="176">
        <v>2</v>
      </c>
      <c r="AH14" s="176">
        <v>27</v>
      </c>
      <c r="AI14" s="176">
        <v>2</v>
      </c>
      <c r="AJ14" s="176">
        <v>27</v>
      </c>
      <c r="AK14" s="176">
        <v>2</v>
      </c>
      <c r="AL14" s="176">
        <v>0</v>
      </c>
      <c r="AM14" s="176">
        <v>0</v>
      </c>
      <c r="AN14" s="176"/>
      <c r="AO14" s="176">
        <v>1</v>
      </c>
      <c r="AP14" s="176">
        <v>1</v>
      </c>
      <c r="AQ14" s="176">
        <v>0</v>
      </c>
      <c r="AR14" s="176">
        <v>14.1</v>
      </c>
      <c r="AS14" s="176"/>
      <c r="AT14" s="176">
        <v>59</v>
      </c>
      <c r="AU14" s="176">
        <v>3.2</v>
      </c>
      <c r="AV14" s="176">
        <v>19</v>
      </c>
      <c r="AW14" s="176">
        <v>1</v>
      </c>
    </row>
    <row r="15" spans="1:49">
      <c r="A15" s="178"/>
      <c r="B15" s="174"/>
      <c r="C15" s="175"/>
      <c r="D15" s="175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</row>
    <row r="16" spans="1:49">
      <c r="A16" s="178"/>
      <c r="B16" s="174" t="s">
        <v>130</v>
      </c>
      <c r="C16" s="175">
        <f>SUM(C17:C20)</f>
        <v>160127</v>
      </c>
      <c r="D16" s="175"/>
      <c r="E16" s="175">
        <f t="shared" ref="E16:F16" si="0">SUM(E17:E20)</f>
        <v>878</v>
      </c>
      <c r="F16" s="175">
        <f t="shared" si="0"/>
        <v>432</v>
      </c>
      <c r="G16" s="175">
        <f>SUM(G17:G20)</f>
        <v>446</v>
      </c>
      <c r="H16" s="191">
        <f>(E16/C16)*1000</f>
        <v>5.4831477514722691</v>
      </c>
      <c r="I16" s="191">
        <f>(100*F16)/G16</f>
        <v>96.860986547085204</v>
      </c>
      <c r="J16" s="191"/>
      <c r="K16" s="176">
        <f>SUM(K17:K20)</f>
        <v>2547</v>
      </c>
      <c r="L16" s="176">
        <f t="shared" ref="L16" si="1">SUM(L17:L20)</f>
        <v>1278</v>
      </c>
      <c r="M16" s="176">
        <f>SUM(M17:M20)</f>
        <v>1269</v>
      </c>
      <c r="N16" s="191">
        <f>(K16/C16)*1000</f>
        <v>15.906124513667276</v>
      </c>
      <c r="O16" s="176"/>
      <c r="P16" s="176">
        <f>SUM(P17:P20)</f>
        <v>-1669</v>
      </c>
      <c r="Q16" s="176">
        <f t="shared" ref="Q16:R16" si="2">SUM(Q17:Q20)</f>
        <v>-846</v>
      </c>
      <c r="R16" s="176">
        <f t="shared" si="2"/>
        <v>-823</v>
      </c>
      <c r="S16" s="191">
        <f>(P16/C16)*1000</f>
        <v>-10.422976762195008</v>
      </c>
      <c r="T16" s="191"/>
      <c r="U16" s="176">
        <f>SUM(U17:U20)</f>
        <v>3</v>
      </c>
      <c r="V16" s="176">
        <f t="shared" ref="V16:W16" si="3">SUM(V17:V20)</f>
        <v>3</v>
      </c>
      <c r="W16" s="176">
        <f t="shared" si="3"/>
        <v>0</v>
      </c>
      <c r="X16" s="191">
        <f>(U16/E16)*1000</f>
        <v>3.416856492027335</v>
      </c>
      <c r="Y16" s="191"/>
      <c r="Z16" s="176">
        <v>1</v>
      </c>
      <c r="AA16" s="176">
        <v>1</v>
      </c>
      <c r="AB16" s="176">
        <v>0</v>
      </c>
      <c r="AC16" s="191">
        <f>(Z16/E16)*1000</f>
        <v>1.1389521640091116</v>
      </c>
      <c r="AD16" s="191"/>
      <c r="AE16" s="176">
        <f>SUM(AE17:AE20)</f>
        <v>15</v>
      </c>
      <c r="AF16" s="191">
        <f>AE16/SUM((AE16,E16))*1000</f>
        <v>16.7973124300112</v>
      </c>
      <c r="AG16" s="176">
        <f>SUM(AG17:AG20)</f>
        <v>8</v>
      </c>
      <c r="AH16" s="191">
        <f>AG16/SUM((E16,AG16))*1000</f>
        <v>9.0293453724604955</v>
      </c>
      <c r="AI16" s="176">
        <f>SUM(AI17:AI20)</f>
        <v>7</v>
      </c>
      <c r="AJ16" s="191">
        <f>AI16/SUM((AI16,E16))*1000</f>
        <v>7.9096045197740112</v>
      </c>
      <c r="AK16" s="176">
        <f>SUM(AK17:AK20)</f>
        <v>7</v>
      </c>
      <c r="AL16" s="176"/>
      <c r="AM16" s="176"/>
      <c r="AN16" s="176"/>
      <c r="AO16" s="176">
        <v>3</v>
      </c>
      <c r="AP16" s="176">
        <v>2</v>
      </c>
      <c r="AQ16" s="176">
        <v>1</v>
      </c>
      <c r="AR16" s="191">
        <f>AO16/SUM((E16,AP16))*1000</f>
        <v>3.4090909090909087</v>
      </c>
      <c r="AS16" s="191"/>
      <c r="AT16" s="176">
        <f>SUM(AT17:AT20)</f>
        <v>496</v>
      </c>
      <c r="AU16" s="191">
        <f>(AT16/C16)*1000</f>
        <v>3.0975413265720335</v>
      </c>
      <c r="AV16" s="176">
        <f>SUM(AV17:AV20)</f>
        <v>246</v>
      </c>
      <c r="AW16" s="192">
        <f>(AV16/C16)*1000</f>
        <v>1.5362805772917747</v>
      </c>
    </row>
    <row r="17" spans="1:49">
      <c r="A17" s="178"/>
      <c r="B17" s="174" t="s">
        <v>131</v>
      </c>
      <c r="C17" s="175">
        <v>49653</v>
      </c>
      <c r="D17" s="175"/>
      <c r="E17" s="176">
        <v>226</v>
      </c>
      <c r="F17" s="176">
        <v>112</v>
      </c>
      <c r="G17" s="176">
        <v>114</v>
      </c>
      <c r="H17" s="176">
        <v>4.5999999999999996</v>
      </c>
      <c r="I17" s="176">
        <v>98.2</v>
      </c>
      <c r="J17" s="176"/>
      <c r="K17" s="176">
        <v>796</v>
      </c>
      <c r="L17" s="176">
        <v>390</v>
      </c>
      <c r="M17" s="176">
        <v>406</v>
      </c>
      <c r="N17" s="176">
        <v>16</v>
      </c>
      <c r="O17" s="176"/>
      <c r="P17" s="176">
        <v>-570</v>
      </c>
      <c r="Q17" s="176">
        <v>-278</v>
      </c>
      <c r="R17" s="176">
        <v>-292</v>
      </c>
      <c r="S17" s="191">
        <v>-11.5</v>
      </c>
      <c r="T17" s="191"/>
      <c r="U17" s="176">
        <v>0</v>
      </c>
      <c r="V17" s="176">
        <v>0</v>
      </c>
      <c r="W17" s="176">
        <v>0</v>
      </c>
      <c r="X17" s="176">
        <v>0</v>
      </c>
      <c r="Y17" s="176"/>
      <c r="Z17" s="176">
        <v>0</v>
      </c>
      <c r="AA17" s="176">
        <v>0</v>
      </c>
      <c r="AB17" s="176">
        <v>0</v>
      </c>
      <c r="AC17" s="176">
        <v>0</v>
      </c>
      <c r="AD17" s="176"/>
      <c r="AE17" s="176">
        <v>4</v>
      </c>
      <c r="AF17" s="176">
        <v>17.399999999999999</v>
      </c>
      <c r="AG17" s="176">
        <v>3</v>
      </c>
      <c r="AH17" s="176">
        <v>13</v>
      </c>
      <c r="AI17" s="176">
        <v>1</v>
      </c>
      <c r="AJ17" s="176">
        <v>4.3</v>
      </c>
      <c r="AK17" s="176">
        <v>1</v>
      </c>
      <c r="AL17" s="176">
        <v>0</v>
      </c>
      <c r="AM17" s="176">
        <v>0</v>
      </c>
      <c r="AN17" s="176"/>
      <c r="AO17" s="176">
        <v>0</v>
      </c>
      <c r="AP17" s="176">
        <v>0</v>
      </c>
      <c r="AQ17" s="176">
        <v>0</v>
      </c>
      <c r="AR17" s="176">
        <v>0</v>
      </c>
      <c r="AS17" s="176"/>
      <c r="AT17" s="176">
        <v>126</v>
      </c>
      <c r="AU17" s="176">
        <v>2.5</v>
      </c>
      <c r="AV17" s="176">
        <v>70</v>
      </c>
      <c r="AW17" s="176">
        <v>1.4</v>
      </c>
    </row>
    <row r="18" spans="1:49">
      <c r="A18" s="178"/>
      <c r="B18" s="174" t="s">
        <v>132</v>
      </c>
      <c r="C18" s="175">
        <v>40523</v>
      </c>
      <c r="D18" s="175"/>
      <c r="E18" s="176">
        <v>226</v>
      </c>
      <c r="F18" s="176">
        <v>110</v>
      </c>
      <c r="G18" s="176">
        <v>116</v>
      </c>
      <c r="H18" s="176">
        <v>5.6</v>
      </c>
      <c r="I18" s="176">
        <v>94.8</v>
      </c>
      <c r="J18" s="176"/>
      <c r="K18" s="176">
        <v>655</v>
      </c>
      <c r="L18" s="176">
        <v>339</v>
      </c>
      <c r="M18" s="176">
        <v>316</v>
      </c>
      <c r="N18" s="176">
        <v>16.2</v>
      </c>
      <c r="O18" s="176"/>
      <c r="P18" s="176">
        <v>-429</v>
      </c>
      <c r="Q18" s="176">
        <v>-229</v>
      </c>
      <c r="R18" s="176">
        <v>-200</v>
      </c>
      <c r="S18" s="176">
        <v>-10.6</v>
      </c>
      <c r="T18" s="176"/>
      <c r="U18" s="176">
        <v>0</v>
      </c>
      <c r="V18" s="176">
        <v>0</v>
      </c>
      <c r="W18" s="176">
        <v>0</v>
      </c>
      <c r="X18" s="176">
        <v>0</v>
      </c>
      <c r="Y18" s="176"/>
      <c r="Z18" s="176">
        <v>0</v>
      </c>
      <c r="AA18" s="176">
        <v>0</v>
      </c>
      <c r="AB18" s="176">
        <v>0</v>
      </c>
      <c r="AC18" s="176">
        <v>0</v>
      </c>
      <c r="AD18" s="176"/>
      <c r="AE18" s="176">
        <v>5</v>
      </c>
      <c r="AF18" s="176">
        <v>21.6</v>
      </c>
      <c r="AG18" s="176">
        <v>1</v>
      </c>
      <c r="AH18" s="176">
        <v>4.3</v>
      </c>
      <c r="AI18" s="176">
        <v>4</v>
      </c>
      <c r="AJ18" s="176">
        <v>17.3</v>
      </c>
      <c r="AK18" s="176">
        <v>4</v>
      </c>
      <c r="AL18" s="176">
        <v>0</v>
      </c>
      <c r="AM18" s="176">
        <v>0</v>
      </c>
      <c r="AN18" s="176"/>
      <c r="AO18" s="176">
        <v>0</v>
      </c>
      <c r="AP18" s="176">
        <v>0</v>
      </c>
      <c r="AQ18" s="176">
        <v>0</v>
      </c>
      <c r="AR18" s="176">
        <v>0</v>
      </c>
      <c r="AS18" s="176"/>
      <c r="AT18" s="176">
        <v>119</v>
      </c>
      <c r="AU18" s="176">
        <v>2.9</v>
      </c>
      <c r="AV18" s="176">
        <v>61</v>
      </c>
      <c r="AW18" s="176">
        <v>1.5</v>
      </c>
    </row>
    <row r="19" spans="1:49">
      <c r="A19" s="178"/>
      <c r="B19" s="174" t="s">
        <v>133</v>
      </c>
      <c r="C19" s="175">
        <v>53354</v>
      </c>
      <c r="D19" s="175"/>
      <c r="E19" s="176">
        <v>359</v>
      </c>
      <c r="F19" s="176">
        <v>181</v>
      </c>
      <c r="G19" s="176">
        <v>178</v>
      </c>
      <c r="H19" s="176">
        <v>6.7</v>
      </c>
      <c r="I19" s="176">
        <v>101.7</v>
      </c>
      <c r="J19" s="176"/>
      <c r="K19" s="176">
        <v>710</v>
      </c>
      <c r="L19" s="176">
        <v>371</v>
      </c>
      <c r="M19" s="176">
        <v>339</v>
      </c>
      <c r="N19" s="176">
        <v>13.3</v>
      </c>
      <c r="O19" s="176"/>
      <c r="P19" s="176">
        <v>-351</v>
      </c>
      <c r="Q19" s="176">
        <v>-190</v>
      </c>
      <c r="R19" s="176">
        <v>-161</v>
      </c>
      <c r="S19" s="176">
        <v>-6.6</v>
      </c>
      <c r="T19" s="176"/>
      <c r="U19" s="176">
        <v>3</v>
      </c>
      <c r="V19" s="176">
        <v>3</v>
      </c>
      <c r="W19" s="176">
        <v>0</v>
      </c>
      <c r="X19" s="176">
        <v>8.4</v>
      </c>
      <c r="Y19" s="176"/>
      <c r="Z19" s="176">
        <v>1</v>
      </c>
      <c r="AA19" s="176">
        <v>1</v>
      </c>
      <c r="AB19" s="176">
        <v>0</v>
      </c>
      <c r="AC19" s="176">
        <v>2.8</v>
      </c>
      <c r="AD19" s="176"/>
      <c r="AE19" s="176">
        <v>5</v>
      </c>
      <c r="AF19" s="176">
        <v>13.7</v>
      </c>
      <c r="AG19" s="176">
        <v>4</v>
      </c>
      <c r="AH19" s="176">
        <v>11</v>
      </c>
      <c r="AI19" s="176">
        <v>1</v>
      </c>
      <c r="AJ19" s="176">
        <v>2.7</v>
      </c>
      <c r="AK19" s="176">
        <v>1</v>
      </c>
      <c r="AL19" s="176">
        <v>0</v>
      </c>
      <c r="AM19" s="176">
        <v>0</v>
      </c>
      <c r="AN19" s="176"/>
      <c r="AO19" s="176">
        <v>3</v>
      </c>
      <c r="AP19" s="176">
        <v>2</v>
      </c>
      <c r="AQ19" s="176">
        <v>1</v>
      </c>
      <c r="AR19" s="176">
        <v>8.3000000000000007</v>
      </c>
      <c r="AS19" s="176"/>
      <c r="AT19" s="176">
        <v>201</v>
      </c>
      <c r="AU19" s="176">
        <v>3.8</v>
      </c>
      <c r="AV19" s="176">
        <v>90</v>
      </c>
      <c r="AW19" s="176">
        <v>1.7</v>
      </c>
    </row>
    <row r="20" spans="1:49">
      <c r="A20" s="178"/>
      <c r="B20" s="174" t="s">
        <v>134</v>
      </c>
      <c r="C20" s="175">
        <v>16597</v>
      </c>
      <c r="D20" s="175"/>
      <c r="E20" s="176">
        <v>67</v>
      </c>
      <c r="F20" s="176">
        <v>29</v>
      </c>
      <c r="G20" s="176">
        <v>38</v>
      </c>
      <c r="H20" s="176">
        <v>4</v>
      </c>
      <c r="I20" s="176">
        <v>76.3</v>
      </c>
      <c r="J20" s="176"/>
      <c r="K20" s="176">
        <v>386</v>
      </c>
      <c r="L20" s="176">
        <v>178</v>
      </c>
      <c r="M20" s="176">
        <v>208</v>
      </c>
      <c r="N20" s="176">
        <v>23.3</v>
      </c>
      <c r="O20" s="176"/>
      <c r="P20" s="176">
        <v>-319</v>
      </c>
      <c r="Q20" s="176">
        <v>-149</v>
      </c>
      <c r="R20" s="176">
        <v>-170</v>
      </c>
      <c r="S20" s="176">
        <v>-19.2</v>
      </c>
      <c r="T20" s="176"/>
      <c r="U20" s="176">
        <v>0</v>
      </c>
      <c r="V20" s="176">
        <v>0</v>
      </c>
      <c r="W20" s="176">
        <v>0</v>
      </c>
      <c r="X20" s="176">
        <v>0</v>
      </c>
      <c r="Y20" s="176"/>
      <c r="Z20" s="176">
        <v>0</v>
      </c>
      <c r="AA20" s="176">
        <v>0</v>
      </c>
      <c r="AB20" s="176">
        <v>0</v>
      </c>
      <c r="AC20" s="176">
        <v>0</v>
      </c>
      <c r="AD20" s="176"/>
      <c r="AE20" s="176">
        <v>1</v>
      </c>
      <c r="AF20" s="176">
        <v>14.7</v>
      </c>
      <c r="AG20" s="176">
        <v>0</v>
      </c>
      <c r="AH20" s="176">
        <v>0</v>
      </c>
      <c r="AI20" s="176">
        <v>1</v>
      </c>
      <c r="AJ20" s="176">
        <v>14.7</v>
      </c>
      <c r="AK20" s="176">
        <v>1</v>
      </c>
      <c r="AL20" s="176">
        <v>0</v>
      </c>
      <c r="AM20" s="176">
        <v>0</v>
      </c>
      <c r="AN20" s="176"/>
      <c r="AO20" s="176">
        <v>0</v>
      </c>
      <c r="AP20" s="176">
        <v>0</v>
      </c>
      <c r="AQ20" s="176">
        <v>0</v>
      </c>
      <c r="AR20" s="176">
        <v>0</v>
      </c>
      <c r="AS20" s="176"/>
      <c r="AT20" s="176">
        <v>50</v>
      </c>
      <c r="AU20" s="176">
        <v>3</v>
      </c>
      <c r="AV20" s="176">
        <v>25</v>
      </c>
      <c r="AW20" s="176">
        <v>1.5</v>
      </c>
    </row>
    <row r="21" spans="1:49">
      <c r="A21" s="178"/>
      <c r="B21" s="174"/>
      <c r="C21" s="175"/>
      <c r="D21" s="175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</row>
    <row r="22" spans="1:49">
      <c r="A22" s="247" t="s">
        <v>31</v>
      </c>
      <c r="B22" s="174" t="s">
        <v>128</v>
      </c>
      <c r="C22" s="175">
        <v>247699</v>
      </c>
      <c r="D22" s="175"/>
      <c r="E22" s="175">
        <v>1430</v>
      </c>
      <c r="F22" s="176">
        <v>756</v>
      </c>
      <c r="G22" s="176">
        <v>674</v>
      </c>
      <c r="H22" s="191">
        <f>(E22/C22)*1000</f>
        <v>5.7731359432214102</v>
      </c>
      <c r="I22" s="191">
        <f>(100*F22)/G22</f>
        <v>112.16617210682493</v>
      </c>
      <c r="J22" s="191"/>
      <c r="K22" s="175">
        <f>SUM(K23:K25)</f>
        <v>3101</v>
      </c>
      <c r="L22" s="175">
        <f t="shared" ref="L22" si="4">SUM(L23:L25)</f>
        <v>1638</v>
      </c>
      <c r="M22" s="175">
        <f>SUM(M23:M25)</f>
        <v>1463</v>
      </c>
      <c r="N22" s="191">
        <f>(K22/C22)*1000</f>
        <v>12.519226964985728</v>
      </c>
      <c r="O22" s="176"/>
      <c r="P22" s="175">
        <f>SUM(P23:P25)</f>
        <v>-1671</v>
      </c>
      <c r="Q22" s="175">
        <f t="shared" ref="Q22:R22" si="5">SUM(Q23:Q25)</f>
        <v>-882</v>
      </c>
      <c r="R22" s="175">
        <f t="shared" si="5"/>
        <v>-789</v>
      </c>
      <c r="S22" s="176">
        <v>-6.7</v>
      </c>
      <c r="T22" s="176"/>
      <c r="U22" s="176">
        <v>3</v>
      </c>
      <c r="V22" s="176">
        <v>3</v>
      </c>
      <c r="W22" s="176">
        <v>0</v>
      </c>
      <c r="X22" s="191">
        <f>(U22/E22)*1000</f>
        <v>2.0979020979020979</v>
      </c>
      <c r="Y22" s="191"/>
      <c r="Z22" s="176">
        <v>2</v>
      </c>
      <c r="AA22" s="176">
        <v>2</v>
      </c>
      <c r="AB22" s="176">
        <v>0</v>
      </c>
      <c r="AC22" s="191">
        <f>(Z22/E22)*1000</f>
        <v>1.3986013986013985</v>
      </c>
      <c r="AD22" s="191"/>
      <c r="AE22" s="176">
        <f>SUM(AE23:AE25)</f>
        <v>30</v>
      </c>
      <c r="AF22" s="191">
        <f>AE22/SUM((AE22,E22))*1000</f>
        <v>20.547945205479451</v>
      </c>
      <c r="AG22" s="176">
        <f>SUM(AG23:AG25)</f>
        <v>14</v>
      </c>
      <c r="AH22" s="191">
        <f>AG22/SUM((E22,AG22))*1000</f>
        <v>9.6952908587257607</v>
      </c>
      <c r="AI22" s="176">
        <f>SUM(AI23:AI25)</f>
        <v>16</v>
      </c>
      <c r="AJ22" s="191">
        <f>AI22/SUM((AI22,E22))*1000</f>
        <v>11.065006915629322</v>
      </c>
      <c r="AK22" s="176">
        <v>16</v>
      </c>
      <c r="AL22" s="176">
        <v>0</v>
      </c>
      <c r="AM22" s="176">
        <v>0</v>
      </c>
      <c r="AN22" s="176"/>
      <c r="AO22" s="176">
        <v>6</v>
      </c>
      <c r="AP22" s="176">
        <v>4</v>
      </c>
      <c r="AQ22" s="176">
        <v>2</v>
      </c>
      <c r="AR22" s="191">
        <f>AO22/SUM((E22,AP22))*1000</f>
        <v>4.1841004184100417</v>
      </c>
      <c r="AS22" s="191"/>
      <c r="AT22" s="175">
        <f>SUM(AT23:AT25)</f>
        <v>1005</v>
      </c>
      <c r="AU22" s="191">
        <f>(AT22/C22)*1000</f>
        <v>4.0573437922639979</v>
      </c>
      <c r="AV22" s="176">
        <v>322</v>
      </c>
      <c r="AW22" s="191">
        <f>(AV22/C22)*1000</f>
        <v>1.2999648767253804</v>
      </c>
    </row>
    <row r="23" spans="1:49">
      <c r="A23" s="248"/>
      <c r="B23" s="174" t="s">
        <v>32</v>
      </c>
      <c r="C23" s="175">
        <v>177152</v>
      </c>
      <c r="D23" s="175"/>
      <c r="E23" s="175">
        <v>1038</v>
      </c>
      <c r="F23" s="176">
        <v>554</v>
      </c>
      <c r="G23" s="176">
        <v>484</v>
      </c>
      <c r="H23" s="176">
        <v>5.9</v>
      </c>
      <c r="I23" s="176">
        <v>114.5</v>
      </c>
      <c r="J23" s="176"/>
      <c r="K23" s="175">
        <v>2107</v>
      </c>
      <c r="L23" s="175">
        <v>1126</v>
      </c>
      <c r="M23" s="176">
        <v>981</v>
      </c>
      <c r="N23" s="176">
        <v>11.9</v>
      </c>
      <c r="O23" s="176"/>
      <c r="P23" s="175">
        <v>-1069</v>
      </c>
      <c r="Q23" s="176">
        <v>-572</v>
      </c>
      <c r="R23" s="176">
        <v>-497</v>
      </c>
      <c r="S23" s="176">
        <v>-6</v>
      </c>
      <c r="T23" s="176"/>
      <c r="U23" s="176">
        <v>3</v>
      </c>
      <c r="V23" s="176">
        <v>3</v>
      </c>
      <c r="W23" s="176">
        <v>0</v>
      </c>
      <c r="X23" s="176">
        <v>2.9</v>
      </c>
      <c r="Y23" s="176"/>
      <c r="Z23" s="176">
        <v>2</v>
      </c>
      <c r="AA23" s="176">
        <v>2</v>
      </c>
      <c r="AB23" s="176">
        <v>0</v>
      </c>
      <c r="AC23" s="176">
        <v>1.9</v>
      </c>
      <c r="AD23" s="176"/>
      <c r="AE23" s="176">
        <v>19</v>
      </c>
      <c r="AF23" s="176">
        <v>18</v>
      </c>
      <c r="AG23" s="176">
        <v>8</v>
      </c>
      <c r="AH23" s="176">
        <v>7.6</v>
      </c>
      <c r="AI23" s="176">
        <v>11</v>
      </c>
      <c r="AJ23" s="176">
        <v>10.4</v>
      </c>
      <c r="AK23" s="176">
        <v>11</v>
      </c>
      <c r="AL23" s="176">
        <v>0</v>
      </c>
      <c r="AM23" s="176">
        <v>0</v>
      </c>
      <c r="AN23" s="176"/>
      <c r="AO23" s="176">
        <v>6</v>
      </c>
      <c r="AP23" s="176">
        <v>4</v>
      </c>
      <c r="AQ23" s="176">
        <v>2</v>
      </c>
      <c r="AR23" s="176">
        <v>5.8</v>
      </c>
      <c r="AS23" s="176"/>
      <c r="AT23" s="176">
        <v>770</v>
      </c>
      <c r="AU23" s="176">
        <v>4.3</v>
      </c>
      <c r="AV23" s="176">
        <v>229</v>
      </c>
      <c r="AW23" s="176">
        <v>1.3</v>
      </c>
    </row>
    <row r="24" spans="1:49">
      <c r="A24" s="248"/>
      <c r="B24" s="174" t="s">
        <v>33</v>
      </c>
      <c r="C24" s="175">
        <v>28137</v>
      </c>
      <c r="D24" s="175"/>
      <c r="E24" s="176">
        <v>163</v>
      </c>
      <c r="F24" s="176">
        <v>81</v>
      </c>
      <c r="G24" s="176">
        <v>82</v>
      </c>
      <c r="H24" s="176">
        <v>5.8</v>
      </c>
      <c r="I24" s="176">
        <v>98.8</v>
      </c>
      <c r="J24" s="176"/>
      <c r="K24" s="176">
        <v>400</v>
      </c>
      <c r="L24" s="176">
        <v>207</v>
      </c>
      <c r="M24" s="176">
        <v>193</v>
      </c>
      <c r="N24" s="176">
        <v>14.2</v>
      </c>
      <c r="O24" s="176"/>
      <c r="P24" s="176">
        <v>-237</v>
      </c>
      <c r="Q24" s="176">
        <v>-126</v>
      </c>
      <c r="R24" s="176">
        <v>-111</v>
      </c>
      <c r="S24" s="176">
        <v>-8.4</v>
      </c>
      <c r="T24" s="176"/>
      <c r="U24" s="176">
        <v>0</v>
      </c>
      <c r="V24" s="176">
        <v>0</v>
      </c>
      <c r="W24" s="176">
        <v>0</v>
      </c>
      <c r="X24" s="176">
        <v>0</v>
      </c>
      <c r="Y24" s="176"/>
      <c r="Z24" s="176">
        <v>0</v>
      </c>
      <c r="AA24" s="176">
        <v>0</v>
      </c>
      <c r="AB24" s="176">
        <v>0</v>
      </c>
      <c r="AC24" s="176">
        <v>0</v>
      </c>
      <c r="AD24" s="176"/>
      <c r="AE24" s="176">
        <v>6</v>
      </c>
      <c r="AF24" s="176">
        <v>35.5</v>
      </c>
      <c r="AG24" s="176">
        <v>2</v>
      </c>
      <c r="AH24" s="176">
        <v>11.8</v>
      </c>
      <c r="AI24" s="176">
        <v>4</v>
      </c>
      <c r="AJ24" s="176">
        <v>23.7</v>
      </c>
      <c r="AK24" s="176">
        <v>4</v>
      </c>
      <c r="AL24" s="176">
        <v>0</v>
      </c>
      <c r="AM24" s="176">
        <v>0</v>
      </c>
      <c r="AN24" s="176"/>
      <c r="AO24" s="176">
        <v>0</v>
      </c>
      <c r="AP24" s="176">
        <v>0</v>
      </c>
      <c r="AQ24" s="176">
        <v>0</v>
      </c>
      <c r="AR24" s="176">
        <v>0</v>
      </c>
      <c r="AS24" s="176"/>
      <c r="AT24" s="176">
        <v>87</v>
      </c>
      <c r="AU24" s="176">
        <v>3.1</v>
      </c>
      <c r="AV24" s="176">
        <v>33</v>
      </c>
      <c r="AW24" s="176">
        <v>1.2</v>
      </c>
    </row>
    <row r="25" spans="1:49">
      <c r="A25" s="249"/>
      <c r="B25" s="174" t="s">
        <v>34</v>
      </c>
      <c r="C25" s="175">
        <v>42410</v>
      </c>
      <c r="D25" s="175"/>
      <c r="E25" s="176">
        <v>229</v>
      </c>
      <c r="F25" s="176">
        <v>121</v>
      </c>
      <c r="G25" s="176">
        <v>108</v>
      </c>
      <c r="H25" s="176">
        <v>5.4</v>
      </c>
      <c r="I25" s="176">
        <v>112</v>
      </c>
      <c r="J25" s="176"/>
      <c r="K25" s="176">
        <v>594</v>
      </c>
      <c r="L25" s="176">
        <v>305</v>
      </c>
      <c r="M25" s="176">
        <v>289</v>
      </c>
      <c r="N25" s="176">
        <v>14</v>
      </c>
      <c r="O25" s="176"/>
      <c r="P25" s="176">
        <v>-365</v>
      </c>
      <c r="Q25" s="176">
        <v>-184</v>
      </c>
      <c r="R25" s="176">
        <v>-181</v>
      </c>
      <c r="S25" s="176">
        <v>-8.6</v>
      </c>
      <c r="T25" s="176"/>
      <c r="U25" s="176">
        <v>0</v>
      </c>
      <c r="V25" s="176">
        <v>0</v>
      </c>
      <c r="W25" s="176">
        <v>0</v>
      </c>
      <c r="X25" s="176">
        <v>0</v>
      </c>
      <c r="Y25" s="176"/>
      <c r="Z25" s="176">
        <v>0</v>
      </c>
      <c r="AA25" s="176">
        <v>0</v>
      </c>
      <c r="AB25" s="176">
        <v>0</v>
      </c>
      <c r="AC25" s="176">
        <v>0</v>
      </c>
      <c r="AD25" s="176"/>
      <c r="AE25" s="176">
        <v>5</v>
      </c>
      <c r="AF25" s="176">
        <v>21.4</v>
      </c>
      <c r="AG25" s="176">
        <v>4</v>
      </c>
      <c r="AH25" s="176">
        <v>17.100000000000001</v>
      </c>
      <c r="AI25" s="176">
        <v>1</v>
      </c>
      <c r="AJ25" s="176">
        <v>4.3</v>
      </c>
      <c r="AK25" s="176">
        <v>1</v>
      </c>
      <c r="AL25" s="176">
        <v>0</v>
      </c>
      <c r="AM25" s="176">
        <v>0</v>
      </c>
      <c r="AN25" s="176"/>
      <c r="AO25" s="176">
        <v>0</v>
      </c>
      <c r="AP25" s="176">
        <v>0</v>
      </c>
      <c r="AQ25" s="176">
        <v>0</v>
      </c>
      <c r="AR25" s="176">
        <v>0</v>
      </c>
      <c r="AS25" s="176"/>
      <c r="AT25" s="176">
        <v>148</v>
      </c>
      <c r="AU25" s="176">
        <v>3.5</v>
      </c>
      <c r="AV25" s="176">
        <v>60</v>
      </c>
      <c r="AW25" s="176">
        <v>1.4</v>
      </c>
    </row>
    <row r="26" spans="1:49">
      <c r="A26" s="178"/>
      <c r="B26" s="174"/>
      <c r="C26" s="175"/>
      <c r="D26" s="175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</row>
    <row r="27" spans="1:49">
      <c r="A27" s="178"/>
      <c r="B27" s="174" t="s">
        <v>130</v>
      </c>
      <c r="C27" s="175">
        <f>SUM(C28:C29)</f>
        <v>77497</v>
      </c>
      <c r="D27" s="175"/>
      <c r="E27" s="175">
        <f t="shared" ref="E27:G27" si="6">SUM(E28:E29)</f>
        <v>399</v>
      </c>
      <c r="F27" s="175">
        <f t="shared" si="6"/>
        <v>203</v>
      </c>
      <c r="G27" s="175">
        <f t="shared" si="6"/>
        <v>196</v>
      </c>
      <c r="H27" s="191">
        <f>(E27/C27)*1000</f>
        <v>5.1485863968927825</v>
      </c>
      <c r="I27" s="191">
        <f>(100*F27)/G27</f>
        <v>103.57142857142857</v>
      </c>
      <c r="J27" s="191"/>
      <c r="K27" s="176">
        <f>SUM(K28:K29)</f>
        <v>1296</v>
      </c>
      <c r="L27" s="176">
        <f t="shared" ref="L27" si="7">SUM(L28:L29)</f>
        <v>699</v>
      </c>
      <c r="M27" s="176">
        <f>SUM(M28:M29)</f>
        <v>597</v>
      </c>
      <c r="N27" s="191">
        <f>(K27/C27)*1000</f>
        <v>16.723227995922421</v>
      </c>
      <c r="O27" s="176"/>
      <c r="P27" s="176">
        <f>SUM(P28:P29)</f>
        <v>-897</v>
      </c>
      <c r="Q27" s="176">
        <f t="shared" ref="Q27:R27" si="8">SUM(Q28:Q29)</f>
        <v>-496</v>
      </c>
      <c r="R27" s="176">
        <f t="shared" si="8"/>
        <v>-401</v>
      </c>
      <c r="S27" s="191">
        <f>(P27/C27)*1000</f>
        <v>-11.57464159902964</v>
      </c>
      <c r="T27" s="191"/>
      <c r="U27" s="176">
        <v>0</v>
      </c>
      <c r="V27" s="176">
        <v>0</v>
      </c>
      <c r="W27" s="176">
        <v>0</v>
      </c>
      <c r="X27" s="176">
        <f>(U27/E27)*1000</f>
        <v>0</v>
      </c>
      <c r="Y27" s="176"/>
      <c r="Z27" s="176">
        <v>0</v>
      </c>
      <c r="AA27" s="176">
        <v>0</v>
      </c>
      <c r="AB27" s="176">
        <v>0</v>
      </c>
      <c r="AC27" s="176">
        <f>(Z27/E27)*1000</f>
        <v>0</v>
      </c>
      <c r="AD27" s="176"/>
      <c r="AE27" s="176">
        <f>SUM(AE28:AE29)</f>
        <v>8</v>
      </c>
      <c r="AF27" s="191">
        <f>AE27/SUM((AE27,E27))*1000</f>
        <v>19.656019656019655</v>
      </c>
      <c r="AG27" s="176">
        <f>SUM(AG28:AG29)</f>
        <v>3</v>
      </c>
      <c r="AH27" s="191">
        <f>AG27/SUM((E27,AG27))*1000</f>
        <v>7.4626865671641793</v>
      </c>
      <c r="AI27" s="176">
        <f>SUM(AI28:AI29)</f>
        <v>5</v>
      </c>
      <c r="AJ27" s="191">
        <f>AI27/SUM((AI27,E27))*1000</f>
        <v>12.376237623762377</v>
      </c>
      <c r="AK27" s="176">
        <f>SUM(AK28:AK29)</f>
        <v>5</v>
      </c>
      <c r="AL27" s="176"/>
      <c r="AM27" s="176"/>
      <c r="AN27" s="176"/>
      <c r="AO27" s="176">
        <v>0</v>
      </c>
      <c r="AP27" s="176">
        <v>0</v>
      </c>
      <c r="AQ27" s="176">
        <v>0</v>
      </c>
      <c r="AR27" s="176">
        <f>AO27/SUM((E27,AP27))*1000</f>
        <v>0</v>
      </c>
      <c r="AS27" s="176"/>
      <c r="AT27" s="176">
        <f>SUM(AT28:AT29)</f>
        <v>266</v>
      </c>
      <c r="AU27" s="191">
        <f>(AT27/C27)*1000</f>
        <v>3.4323909312618555</v>
      </c>
      <c r="AV27" s="176">
        <f>SUM(AV28:AV29)</f>
        <v>119</v>
      </c>
      <c r="AW27" s="191">
        <f>(AV27/C27)*1000</f>
        <v>1.5355433113539878</v>
      </c>
    </row>
    <row r="28" spans="1:49">
      <c r="A28" s="178"/>
      <c r="B28" s="174" t="s">
        <v>98</v>
      </c>
      <c r="C28" s="175">
        <v>32554</v>
      </c>
      <c r="D28" s="175"/>
      <c r="E28" s="176">
        <v>169</v>
      </c>
      <c r="F28" s="176">
        <v>92</v>
      </c>
      <c r="G28" s="176">
        <v>77</v>
      </c>
      <c r="H28" s="176">
        <v>5.2</v>
      </c>
      <c r="I28" s="176">
        <v>119.5</v>
      </c>
      <c r="J28" s="176"/>
      <c r="K28" s="176">
        <v>573</v>
      </c>
      <c r="L28" s="176">
        <v>319</v>
      </c>
      <c r="M28" s="176">
        <v>254</v>
      </c>
      <c r="N28" s="176">
        <v>17.600000000000001</v>
      </c>
      <c r="O28" s="176"/>
      <c r="P28" s="176">
        <v>-404</v>
      </c>
      <c r="Q28" s="176">
        <v>-227</v>
      </c>
      <c r="R28" s="176">
        <v>-177</v>
      </c>
      <c r="S28" s="176">
        <v>-12.4</v>
      </c>
      <c r="T28" s="176"/>
      <c r="U28" s="176">
        <v>0</v>
      </c>
      <c r="V28" s="176">
        <v>0</v>
      </c>
      <c r="W28" s="176">
        <v>0</v>
      </c>
      <c r="X28" s="176">
        <v>0</v>
      </c>
      <c r="Y28" s="176"/>
      <c r="Z28" s="176">
        <v>0</v>
      </c>
      <c r="AA28" s="176">
        <v>0</v>
      </c>
      <c r="AB28" s="176">
        <v>0</v>
      </c>
      <c r="AC28" s="176">
        <v>0</v>
      </c>
      <c r="AD28" s="176"/>
      <c r="AE28" s="176">
        <v>5</v>
      </c>
      <c r="AF28" s="176">
        <v>28.7</v>
      </c>
      <c r="AG28" s="176">
        <v>2</v>
      </c>
      <c r="AH28" s="176">
        <v>11.5</v>
      </c>
      <c r="AI28" s="176">
        <v>3</v>
      </c>
      <c r="AJ28" s="176">
        <v>17.2</v>
      </c>
      <c r="AK28" s="176">
        <v>3</v>
      </c>
      <c r="AL28" s="176">
        <v>0</v>
      </c>
      <c r="AM28" s="176">
        <v>0</v>
      </c>
      <c r="AN28" s="176"/>
      <c r="AO28" s="176">
        <v>0</v>
      </c>
      <c r="AP28" s="176">
        <v>0</v>
      </c>
      <c r="AQ28" s="176">
        <v>0</v>
      </c>
      <c r="AR28" s="176">
        <v>0</v>
      </c>
      <c r="AS28" s="176"/>
      <c r="AT28" s="176">
        <v>95</v>
      </c>
      <c r="AU28" s="176">
        <v>2.9</v>
      </c>
      <c r="AV28" s="176">
        <v>42</v>
      </c>
      <c r="AW28" s="176">
        <v>1.3</v>
      </c>
    </row>
    <row r="29" spans="1:49">
      <c r="A29" s="178"/>
      <c r="B29" s="174" t="s">
        <v>99</v>
      </c>
      <c r="C29" s="175">
        <v>44943</v>
      </c>
      <c r="D29" s="175"/>
      <c r="E29" s="176">
        <v>230</v>
      </c>
      <c r="F29" s="176">
        <v>111</v>
      </c>
      <c r="G29" s="176">
        <v>119</v>
      </c>
      <c r="H29" s="176">
        <v>5.0999999999999996</v>
      </c>
      <c r="I29" s="176">
        <v>93.3</v>
      </c>
      <c r="J29" s="176"/>
      <c r="K29" s="176">
        <v>723</v>
      </c>
      <c r="L29" s="176">
        <v>380</v>
      </c>
      <c r="M29" s="176">
        <v>343</v>
      </c>
      <c r="N29" s="176">
        <v>16.100000000000001</v>
      </c>
      <c r="O29" s="176"/>
      <c r="P29" s="176">
        <v>-493</v>
      </c>
      <c r="Q29" s="176">
        <v>-269</v>
      </c>
      <c r="R29" s="176">
        <v>-224</v>
      </c>
      <c r="S29" s="176">
        <v>-11</v>
      </c>
      <c r="T29" s="176"/>
      <c r="U29" s="176">
        <v>0</v>
      </c>
      <c r="V29" s="176">
        <v>0</v>
      </c>
      <c r="W29" s="176">
        <v>0</v>
      </c>
      <c r="X29" s="176">
        <v>0</v>
      </c>
      <c r="Y29" s="176"/>
      <c r="Z29" s="176">
        <v>0</v>
      </c>
      <c r="AA29" s="176">
        <v>0</v>
      </c>
      <c r="AB29" s="176">
        <v>0</v>
      </c>
      <c r="AC29" s="176">
        <v>0</v>
      </c>
      <c r="AD29" s="176"/>
      <c r="AE29" s="176">
        <v>3</v>
      </c>
      <c r="AF29" s="176">
        <v>12.9</v>
      </c>
      <c r="AG29" s="176">
        <v>1</v>
      </c>
      <c r="AH29" s="176">
        <v>4.3</v>
      </c>
      <c r="AI29" s="176">
        <v>2</v>
      </c>
      <c r="AJ29" s="176">
        <v>8.6</v>
      </c>
      <c r="AK29" s="176">
        <v>2</v>
      </c>
      <c r="AL29" s="176">
        <v>0</v>
      </c>
      <c r="AM29" s="176">
        <v>0</v>
      </c>
      <c r="AN29" s="176"/>
      <c r="AO29" s="176">
        <v>0</v>
      </c>
      <c r="AP29" s="176">
        <v>0</v>
      </c>
      <c r="AQ29" s="176">
        <v>0</v>
      </c>
      <c r="AR29" s="176">
        <v>0</v>
      </c>
      <c r="AS29" s="176"/>
      <c r="AT29" s="176">
        <v>171</v>
      </c>
      <c r="AU29" s="176">
        <v>3.8</v>
      </c>
      <c r="AV29" s="176">
        <v>77</v>
      </c>
      <c r="AW29" s="176">
        <v>1.7</v>
      </c>
    </row>
    <row r="30" spans="1:49">
      <c r="A30" s="178"/>
      <c r="B30" s="174"/>
      <c r="C30" s="175"/>
      <c r="D30" s="175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</row>
    <row r="31" spans="1:49">
      <c r="A31" s="247" t="s">
        <v>36</v>
      </c>
      <c r="B31" s="174" t="s">
        <v>128</v>
      </c>
      <c r="C31" s="175">
        <f>SUM(C32:C34)</f>
        <v>187517</v>
      </c>
      <c r="D31" s="175"/>
      <c r="E31" s="175">
        <f t="shared" ref="E31" si="9">SUM(E32:E34)</f>
        <v>1464</v>
      </c>
      <c r="F31" s="175">
        <f>SUM(F32:F34)</f>
        <v>733</v>
      </c>
      <c r="G31" s="176">
        <f>SUM(G32:G34)</f>
        <v>731</v>
      </c>
      <c r="H31" s="191">
        <f>(E31/C31)*1000</f>
        <v>7.8072921388460781</v>
      </c>
      <c r="I31" s="191">
        <f>(100*F31)/G31</f>
        <v>100.27359781121751</v>
      </c>
      <c r="J31" s="191"/>
      <c r="K31" s="175">
        <f>SUM(K32:K34)</f>
        <v>1942</v>
      </c>
      <c r="L31" s="175">
        <f t="shared" ref="L31" si="10">SUM(L32:L34)</f>
        <v>1057</v>
      </c>
      <c r="M31" s="175">
        <f>SUM(M32:M34)</f>
        <v>885</v>
      </c>
      <c r="N31" s="191">
        <f>(K31/C31)*1000</f>
        <v>10.356394353578608</v>
      </c>
      <c r="O31" s="176"/>
      <c r="P31" s="175">
        <f>SUM(P32:P34)</f>
        <v>-478</v>
      </c>
      <c r="Q31" s="175">
        <f t="shared" ref="Q31:R31" si="11">SUM(Q32:Q34)</f>
        <v>-324</v>
      </c>
      <c r="R31" s="175">
        <f t="shared" si="11"/>
        <v>-154</v>
      </c>
      <c r="S31" s="191">
        <f>(P31/C31)*1000</f>
        <v>-2.5491022147325308</v>
      </c>
      <c r="T31" s="191"/>
      <c r="U31" s="176">
        <v>3</v>
      </c>
      <c r="V31" s="176">
        <v>2</v>
      </c>
      <c r="W31" s="176">
        <v>1</v>
      </c>
      <c r="X31" s="191">
        <f>(U31/E31)*1000</f>
        <v>2.0491803278688527</v>
      </c>
      <c r="Y31" s="191"/>
      <c r="Z31" s="176">
        <v>2</v>
      </c>
      <c r="AA31" s="176">
        <v>2</v>
      </c>
      <c r="AB31" s="176">
        <v>0</v>
      </c>
      <c r="AC31" s="191">
        <f>(Z31/E31)*1000</f>
        <v>1.3661202185792349</v>
      </c>
      <c r="AD31" s="191"/>
      <c r="AE31" s="176">
        <f>SUM(AE32:AE34)</f>
        <v>33</v>
      </c>
      <c r="AF31" s="191">
        <f>AE31/SUM((AE31,E31))*1000</f>
        <v>22.044088176352705</v>
      </c>
      <c r="AG31" s="176">
        <f>SUM(AG32:AG34)</f>
        <v>18</v>
      </c>
      <c r="AH31" s="191">
        <f>AG31/SUM((E31,AG31))*1000</f>
        <v>12.145748987854251</v>
      </c>
      <c r="AI31" s="176">
        <f>SUM(AI32:AI34)</f>
        <v>15</v>
      </c>
      <c r="AJ31" s="191">
        <f>AI31/SUM((AI31,E31))*1000</f>
        <v>10.141987829614605</v>
      </c>
      <c r="AK31" s="176">
        <f>SUM(AK32:AK34)</f>
        <v>15</v>
      </c>
      <c r="AL31" s="176">
        <v>0</v>
      </c>
      <c r="AM31" s="176">
        <v>0</v>
      </c>
      <c r="AN31" s="176"/>
      <c r="AO31" s="176">
        <v>9</v>
      </c>
      <c r="AP31" s="176">
        <v>7</v>
      </c>
      <c r="AQ31" s="176">
        <v>2</v>
      </c>
      <c r="AR31" s="191">
        <f>AO31/SUM((E31,AP31))*1000</f>
        <v>6.1182868796736916</v>
      </c>
      <c r="AS31" s="191"/>
      <c r="AT31" s="175">
        <f>SUM(AT32:AT34)</f>
        <v>928</v>
      </c>
      <c r="AU31" s="191">
        <f>(AT31/C31)*1000</f>
        <v>4.9488846344598088</v>
      </c>
      <c r="AV31" s="176">
        <f>SUM(AV32:AV34)</f>
        <v>376</v>
      </c>
      <c r="AW31" s="191">
        <f>(AV31/C31)*1000</f>
        <v>2.0051515329276812</v>
      </c>
    </row>
    <row r="32" spans="1:49">
      <c r="A32" s="248"/>
      <c r="B32" s="174" t="s">
        <v>37</v>
      </c>
      <c r="C32" s="175">
        <v>66705</v>
      </c>
      <c r="D32" s="175"/>
      <c r="E32" s="176">
        <v>478</v>
      </c>
      <c r="F32" s="176">
        <v>251</v>
      </c>
      <c r="G32" s="176">
        <v>227</v>
      </c>
      <c r="H32" s="176">
        <v>7.2</v>
      </c>
      <c r="I32" s="176">
        <v>110.6</v>
      </c>
      <c r="J32" s="176"/>
      <c r="K32" s="176">
        <v>691</v>
      </c>
      <c r="L32" s="176">
        <v>386</v>
      </c>
      <c r="M32" s="176">
        <v>305</v>
      </c>
      <c r="N32" s="176">
        <v>10.4</v>
      </c>
      <c r="O32" s="176"/>
      <c r="P32" s="176">
        <v>-213</v>
      </c>
      <c r="Q32" s="176">
        <v>-135</v>
      </c>
      <c r="R32" s="176">
        <v>-78</v>
      </c>
      <c r="S32" s="176">
        <v>-3.2</v>
      </c>
      <c r="T32" s="176"/>
      <c r="U32" s="176">
        <v>1</v>
      </c>
      <c r="V32" s="176">
        <v>1</v>
      </c>
      <c r="W32" s="176">
        <v>0</v>
      </c>
      <c r="X32" s="176">
        <v>2.1</v>
      </c>
      <c r="Y32" s="176"/>
      <c r="Z32" s="176">
        <v>1</v>
      </c>
      <c r="AA32" s="176">
        <v>1</v>
      </c>
      <c r="AB32" s="176">
        <v>0</v>
      </c>
      <c r="AC32" s="176">
        <v>2.1</v>
      </c>
      <c r="AD32" s="176"/>
      <c r="AE32" s="176">
        <v>8</v>
      </c>
      <c r="AF32" s="176">
        <v>16.5</v>
      </c>
      <c r="AG32" s="176">
        <v>4</v>
      </c>
      <c r="AH32" s="176">
        <v>8.1999999999999993</v>
      </c>
      <c r="AI32" s="176">
        <v>4</v>
      </c>
      <c r="AJ32" s="176">
        <v>8.1999999999999993</v>
      </c>
      <c r="AK32" s="176">
        <v>4</v>
      </c>
      <c r="AL32" s="176">
        <v>0</v>
      </c>
      <c r="AM32" s="176">
        <v>0</v>
      </c>
      <c r="AN32" s="176"/>
      <c r="AO32" s="176">
        <v>4</v>
      </c>
      <c r="AP32" s="176">
        <v>3</v>
      </c>
      <c r="AQ32" s="176">
        <v>1</v>
      </c>
      <c r="AR32" s="176">
        <v>8.3000000000000007</v>
      </c>
      <c r="AS32" s="176"/>
      <c r="AT32" s="176">
        <v>313</v>
      </c>
      <c r="AU32" s="176">
        <v>4.7</v>
      </c>
      <c r="AV32" s="176">
        <v>126</v>
      </c>
      <c r="AW32" s="176">
        <v>1.9</v>
      </c>
    </row>
    <row r="33" spans="1:49">
      <c r="A33" s="248"/>
      <c r="B33" s="174" t="s">
        <v>100</v>
      </c>
      <c r="C33" s="175">
        <v>27844</v>
      </c>
      <c r="D33" s="175"/>
      <c r="E33" s="176">
        <v>165</v>
      </c>
      <c r="F33" s="176">
        <v>82</v>
      </c>
      <c r="G33" s="176">
        <v>83</v>
      </c>
      <c r="H33" s="176">
        <v>5.9</v>
      </c>
      <c r="I33" s="176">
        <v>98.8</v>
      </c>
      <c r="J33" s="176"/>
      <c r="K33" s="176">
        <v>363</v>
      </c>
      <c r="L33" s="176">
        <v>187</v>
      </c>
      <c r="M33" s="176">
        <v>176</v>
      </c>
      <c r="N33" s="176">
        <v>13</v>
      </c>
      <c r="O33" s="176"/>
      <c r="P33" s="176">
        <v>-198</v>
      </c>
      <c r="Q33" s="176">
        <v>-105</v>
      </c>
      <c r="R33" s="176">
        <v>-93</v>
      </c>
      <c r="S33" s="176">
        <v>-7.1</v>
      </c>
      <c r="T33" s="176"/>
      <c r="U33" s="176">
        <v>0</v>
      </c>
      <c r="V33" s="176">
        <v>0</v>
      </c>
      <c r="W33" s="176">
        <v>0</v>
      </c>
      <c r="X33" s="176">
        <v>0</v>
      </c>
      <c r="Y33" s="176"/>
      <c r="Z33" s="176">
        <v>0</v>
      </c>
      <c r="AA33" s="176">
        <v>0</v>
      </c>
      <c r="AB33" s="176">
        <v>0</v>
      </c>
      <c r="AC33" s="176">
        <v>0</v>
      </c>
      <c r="AD33" s="176"/>
      <c r="AE33" s="176">
        <v>5</v>
      </c>
      <c r="AF33" s="176">
        <v>29.4</v>
      </c>
      <c r="AG33" s="176">
        <v>2</v>
      </c>
      <c r="AH33" s="176">
        <v>11.8</v>
      </c>
      <c r="AI33" s="176">
        <v>3</v>
      </c>
      <c r="AJ33" s="176">
        <v>17.600000000000001</v>
      </c>
      <c r="AK33" s="176">
        <v>3</v>
      </c>
      <c r="AL33" s="176">
        <v>0</v>
      </c>
      <c r="AM33" s="176">
        <v>0</v>
      </c>
      <c r="AN33" s="176"/>
      <c r="AO33" s="176">
        <v>0</v>
      </c>
      <c r="AP33" s="176">
        <v>0</v>
      </c>
      <c r="AQ33" s="176">
        <v>0</v>
      </c>
      <c r="AR33" s="176">
        <v>0</v>
      </c>
      <c r="AS33" s="176"/>
      <c r="AT33" s="176">
        <v>107</v>
      </c>
      <c r="AU33" s="176">
        <v>3.8</v>
      </c>
      <c r="AV33" s="176">
        <v>40</v>
      </c>
      <c r="AW33" s="176">
        <v>1.4</v>
      </c>
    </row>
    <row r="34" spans="1:49">
      <c r="A34" s="248"/>
      <c r="B34" s="174" t="s">
        <v>101</v>
      </c>
      <c r="C34" s="175">
        <v>92968</v>
      </c>
      <c r="D34" s="175"/>
      <c r="E34" s="176">
        <v>821</v>
      </c>
      <c r="F34" s="176">
        <v>400</v>
      </c>
      <c r="G34" s="176">
        <v>421</v>
      </c>
      <c r="H34" s="176">
        <v>8.8000000000000007</v>
      </c>
      <c r="I34" s="176">
        <v>95</v>
      </c>
      <c r="J34" s="176"/>
      <c r="K34" s="176">
        <v>888</v>
      </c>
      <c r="L34" s="176">
        <v>484</v>
      </c>
      <c r="M34" s="176">
        <v>404</v>
      </c>
      <c r="N34" s="176">
        <v>9.6</v>
      </c>
      <c r="O34" s="176"/>
      <c r="P34" s="176">
        <v>-67</v>
      </c>
      <c r="Q34" s="176">
        <v>-84</v>
      </c>
      <c r="R34" s="176">
        <v>17</v>
      </c>
      <c r="S34" s="176">
        <v>-0.7</v>
      </c>
      <c r="T34" s="176"/>
      <c r="U34" s="176">
        <v>2</v>
      </c>
      <c r="V34" s="176">
        <v>1</v>
      </c>
      <c r="W34" s="176">
        <v>1</v>
      </c>
      <c r="X34" s="176">
        <v>2.4</v>
      </c>
      <c r="Y34" s="176"/>
      <c r="Z34" s="176">
        <v>1</v>
      </c>
      <c r="AA34" s="176">
        <v>1</v>
      </c>
      <c r="AB34" s="176">
        <v>0</v>
      </c>
      <c r="AC34" s="176">
        <v>1.2</v>
      </c>
      <c r="AD34" s="176"/>
      <c r="AE34" s="176">
        <v>20</v>
      </c>
      <c r="AF34" s="176">
        <v>23.8</v>
      </c>
      <c r="AG34" s="176">
        <v>12</v>
      </c>
      <c r="AH34" s="176">
        <v>14.3</v>
      </c>
      <c r="AI34" s="176">
        <v>8</v>
      </c>
      <c r="AJ34" s="176">
        <v>9.5</v>
      </c>
      <c r="AK34" s="176">
        <v>8</v>
      </c>
      <c r="AL34" s="176">
        <v>0</v>
      </c>
      <c r="AM34" s="176">
        <v>0</v>
      </c>
      <c r="AN34" s="176"/>
      <c r="AO34" s="176">
        <v>5</v>
      </c>
      <c r="AP34" s="176">
        <v>4</v>
      </c>
      <c r="AQ34" s="176">
        <v>1</v>
      </c>
      <c r="AR34" s="176">
        <v>6.1</v>
      </c>
      <c r="AS34" s="176"/>
      <c r="AT34" s="176">
        <v>508</v>
      </c>
      <c r="AU34" s="176">
        <v>5.5</v>
      </c>
      <c r="AV34" s="176">
        <v>210</v>
      </c>
      <c r="AW34" s="176">
        <v>2.2999999999999998</v>
      </c>
    </row>
    <row r="35" spans="1:49">
      <c r="A35" s="178"/>
      <c r="B35" s="174"/>
      <c r="C35" s="175"/>
      <c r="D35" s="175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</row>
    <row r="36" spans="1:49">
      <c r="A36" s="247" t="s">
        <v>38</v>
      </c>
      <c r="B36" s="174" t="s">
        <v>128</v>
      </c>
      <c r="C36" s="175">
        <f>SUM(C37:C43)</f>
        <v>392501</v>
      </c>
      <c r="D36" s="175"/>
      <c r="E36" s="175">
        <f t="shared" ref="E36:F36" si="12">SUM(E37:E43)</f>
        <v>2488</v>
      </c>
      <c r="F36" s="175">
        <f t="shared" si="12"/>
        <v>1282</v>
      </c>
      <c r="G36" s="175">
        <f>SUM(G37:G43)</f>
        <v>1206</v>
      </c>
      <c r="H36" s="191">
        <f>(E36/C36)*1000</f>
        <v>6.3388373532806286</v>
      </c>
      <c r="I36" s="191">
        <f>(100*F36)/G36</f>
        <v>106.30182421227197</v>
      </c>
      <c r="J36" s="191"/>
      <c r="K36" s="175">
        <f>SUM(K37:K43)</f>
        <v>4033</v>
      </c>
      <c r="L36" s="175">
        <f t="shared" ref="L36" si="13">SUM(L37:L43)</f>
        <v>2173</v>
      </c>
      <c r="M36" s="175">
        <f>SUM(M37:M43)</f>
        <v>1860</v>
      </c>
      <c r="N36" s="191">
        <f>(K36/C36)*1000</f>
        <v>10.275133056985842</v>
      </c>
      <c r="O36" s="176"/>
      <c r="P36" s="175">
        <f>SUM(P37:P43)</f>
        <v>-1545</v>
      </c>
      <c r="Q36" s="175">
        <f t="shared" ref="Q36:R36" si="14">SUM(Q37:Q43)</f>
        <v>-891</v>
      </c>
      <c r="R36" s="175">
        <f t="shared" si="14"/>
        <v>-654</v>
      </c>
      <c r="S36" s="191">
        <f>(P36/C36)*1000</f>
        <v>-3.9362957037052131</v>
      </c>
      <c r="T36" s="191"/>
      <c r="U36" s="176">
        <v>4</v>
      </c>
      <c r="V36" s="176">
        <v>2</v>
      </c>
      <c r="W36" s="176">
        <v>2</v>
      </c>
      <c r="X36" s="191">
        <f>(U36/E36)*1000</f>
        <v>1.607717041800643</v>
      </c>
      <c r="Y36" s="191"/>
      <c r="Z36" s="176">
        <v>1</v>
      </c>
      <c r="AA36" s="176">
        <v>0</v>
      </c>
      <c r="AB36" s="176">
        <v>1</v>
      </c>
      <c r="AC36" s="191">
        <f>(Z36/E36)*1000</f>
        <v>0.40192926045016075</v>
      </c>
      <c r="AD36" s="191"/>
      <c r="AE36" s="176">
        <f>SUM(AE37:AE43)</f>
        <v>55</v>
      </c>
      <c r="AF36" s="191">
        <f>AE36/SUM((AE36,E36))*1000</f>
        <v>21.62799842705466</v>
      </c>
      <c r="AG36" s="176">
        <f>SUM(AG37:AG43)</f>
        <v>28</v>
      </c>
      <c r="AH36" s="191">
        <f>AG36/SUM((E36,AG36))*1000</f>
        <v>11.128775834658187</v>
      </c>
      <c r="AI36" s="176">
        <f>SUM(AI37:AI43)</f>
        <v>27</v>
      </c>
      <c r="AJ36" s="191">
        <f>AI36/SUM((AI36,E36))*1000</f>
        <v>10.735586481113319</v>
      </c>
      <c r="AK36" s="176">
        <f>SUM(AK37:AK43)</f>
        <v>27</v>
      </c>
      <c r="AL36" s="176">
        <v>0</v>
      </c>
      <c r="AM36" s="176">
        <v>0</v>
      </c>
      <c r="AN36" s="176"/>
      <c r="AO36" s="176">
        <v>10</v>
      </c>
      <c r="AP36" s="176">
        <v>9</v>
      </c>
      <c r="AQ36" s="176">
        <v>1</v>
      </c>
      <c r="AR36" s="191">
        <f>AO36/SUM((E36,AP36))*1000</f>
        <v>4.0048057669203043</v>
      </c>
      <c r="AS36" s="191"/>
      <c r="AT36" s="175">
        <f>SUM(AT37:AT43)</f>
        <v>1539</v>
      </c>
      <c r="AU36" s="191">
        <f>(AT36/C36)*1000</f>
        <v>3.9210091184481062</v>
      </c>
      <c r="AV36" s="176">
        <f>SUM(AV37:AV43)</f>
        <v>653</v>
      </c>
      <c r="AW36" s="191">
        <f>(AV36/C36)*1000</f>
        <v>1.6636900288152132</v>
      </c>
    </row>
    <row r="37" spans="1:49">
      <c r="A37" s="248"/>
      <c r="B37" s="174" t="s">
        <v>89</v>
      </c>
      <c r="C37" s="175">
        <v>75367</v>
      </c>
      <c r="D37" s="175"/>
      <c r="E37" s="176">
        <v>458</v>
      </c>
      <c r="F37" s="176">
        <v>232</v>
      </c>
      <c r="G37" s="176">
        <v>226</v>
      </c>
      <c r="H37" s="176">
        <v>6.1</v>
      </c>
      <c r="I37" s="176">
        <v>102.7</v>
      </c>
      <c r="J37" s="176"/>
      <c r="K37" s="176">
        <v>729</v>
      </c>
      <c r="L37" s="176">
        <v>382</v>
      </c>
      <c r="M37" s="176">
        <v>347</v>
      </c>
      <c r="N37" s="176">
        <v>9.6999999999999993</v>
      </c>
      <c r="O37" s="176"/>
      <c r="P37" s="176">
        <v>-271</v>
      </c>
      <c r="Q37" s="176">
        <v>-150</v>
      </c>
      <c r="R37" s="176">
        <v>-121</v>
      </c>
      <c r="S37" s="176">
        <v>-3.6</v>
      </c>
      <c r="T37" s="176"/>
      <c r="U37" s="176">
        <v>1</v>
      </c>
      <c r="V37" s="176">
        <v>0</v>
      </c>
      <c r="W37" s="176">
        <v>1</v>
      </c>
      <c r="X37" s="176">
        <v>2.2000000000000002</v>
      </c>
      <c r="Y37" s="176"/>
      <c r="Z37" s="176">
        <v>1</v>
      </c>
      <c r="AA37" s="176">
        <v>0</v>
      </c>
      <c r="AB37" s="176">
        <v>1</v>
      </c>
      <c r="AC37" s="176">
        <v>2.2000000000000002</v>
      </c>
      <c r="AD37" s="176"/>
      <c r="AE37" s="176">
        <v>7</v>
      </c>
      <c r="AF37" s="176">
        <v>15.1</v>
      </c>
      <c r="AG37" s="176">
        <v>2</v>
      </c>
      <c r="AH37" s="176">
        <v>4.3</v>
      </c>
      <c r="AI37" s="176">
        <v>5</v>
      </c>
      <c r="AJ37" s="176">
        <v>10.8</v>
      </c>
      <c r="AK37" s="176">
        <v>5</v>
      </c>
      <c r="AL37" s="176">
        <v>0</v>
      </c>
      <c r="AM37" s="176">
        <v>0</v>
      </c>
      <c r="AN37" s="176"/>
      <c r="AO37" s="176">
        <v>2</v>
      </c>
      <c r="AP37" s="176">
        <v>1</v>
      </c>
      <c r="AQ37" s="176">
        <v>1</v>
      </c>
      <c r="AR37" s="176">
        <v>4.4000000000000004</v>
      </c>
      <c r="AS37" s="176"/>
      <c r="AT37" s="176">
        <v>269</v>
      </c>
      <c r="AU37" s="176">
        <v>3.6</v>
      </c>
      <c r="AV37" s="176">
        <v>123</v>
      </c>
      <c r="AW37" s="176">
        <v>1.6</v>
      </c>
    </row>
    <row r="38" spans="1:49">
      <c r="A38" s="248"/>
      <c r="B38" s="174" t="s">
        <v>39</v>
      </c>
      <c r="C38" s="175">
        <v>103933</v>
      </c>
      <c r="D38" s="175"/>
      <c r="E38" s="176">
        <v>619</v>
      </c>
      <c r="F38" s="176">
        <v>307</v>
      </c>
      <c r="G38" s="176">
        <v>312</v>
      </c>
      <c r="H38" s="176">
        <v>6</v>
      </c>
      <c r="I38" s="176">
        <v>98.4</v>
      </c>
      <c r="J38" s="176"/>
      <c r="K38" s="175">
        <v>1214</v>
      </c>
      <c r="L38" s="176">
        <v>656</v>
      </c>
      <c r="M38" s="176">
        <v>558</v>
      </c>
      <c r="N38" s="176">
        <v>11.7</v>
      </c>
      <c r="O38" s="176"/>
      <c r="P38" s="176">
        <v>-595</v>
      </c>
      <c r="Q38" s="176">
        <v>-349</v>
      </c>
      <c r="R38" s="176">
        <v>-246</v>
      </c>
      <c r="S38" s="176">
        <v>-5.7</v>
      </c>
      <c r="T38" s="176"/>
      <c r="U38" s="176">
        <v>2</v>
      </c>
      <c r="V38" s="176">
        <v>1</v>
      </c>
      <c r="W38" s="176">
        <v>1</v>
      </c>
      <c r="X38" s="176">
        <v>3.2</v>
      </c>
      <c r="Y38" s="176"/>
      <c r="Z38" s="176">
        <v>0</v>
      </c>
      <c r="AA38" s="176">
        <v>0</v>
      </c>
      <c r="AB38" s="176">
        <v>0</v>
      </c>
      <c r="AC38" s="176">
        <v>0</v>
      </c>
      <c r="AD38" s="176"/>
      <c r="AE38" s="176">
        <v>16</v>
      </c>
      <c r="AF38" s="176">
        <v>25.2</v>
      </c>
      <c r="AG38" s="176">
        <v>7</v>
      </c>
      <c r="AH38" s="176">
        <v>11</v>
      </c>
      <c r="AI38" s="176">
        <v>9</v>
      </c>
      <c r="AJ38" s="176">
        <v>14.2</v>
      </c>
      <c r="AK38" s="176">
        <v>9</v>
      </c>
      <c r="AL38" s="176">
        <v>0</v>
      </c>
      <c r="AM38" s="176">
        <v>0</v>
      </c>
      <c r="AN38" s="176"/>
      <c r="AO38" s="176">
        <v>2</v>
      </c>
      <c r="AP38" s="176">
        <v>2</v>
      </c>
      <c r="AQ38" s="176">
        <v>0</v>
      </c>
      <c r="AR38" s="176">
        <v>3.2</v>
      </c>
      <c r="AS38" s="176"/>
      <c r="AT38" s="176">
        <v>399</v>
      </c>
      <c r="AU38" s="176">
        <v>3.8</v>
      </c>
      <c r="AV38" s="176">
        <v>168</v>
      </c>
      <c r="AW38" s="176">
        <v>1.6</v>
      </c>
    </row>
    <row r="39" spans="1:49">
      <c r="A39" s="248"/>
      <c r="B39" s="174" t="s">
        <v>40</v>
      </c>
      <c r="C39" s="175">
        <v>83123</v>
      </c>
      <c r="D39" s="175"/>
      <c r="E39" s="176">
        <v>566</v>
      </c>
      <c r="F39" s="176">
        <v>294</v>
      </c>
      <c r="G39" s="176">
        <v>272</v>
      </c>
      <c r="H39" s="176">
        <v>6.8</v>
      </c>
      <c r="I39" s="176">
        <v>108.1</v>
      </c>
      <c r="J39" s="176"/>
      <c r="K39" s="176">
        <v>710</v>
      </c>
      <c r="L39" s="176">
        <v>390</v>
      </c>
      <c r="M39" s="176">
        <v>320</v>
      </c>
      <c r="N39" s="176">
        <v>8.5</v>
      </c>
      <c r="O39" s="176"/>
      <c r="P39" s="176">
        <v>-144</v>
      </c>
      <c r="Q39" s="176">
        <v>-96</v>
      </c>
      <c r="R39" s="176">
        <v>-48</v>
      </c>
      <c r="S39" s="176">
        <v>-1.7</v>
      </c>
      <c r="T39" s="176"/>
      <c r="U39" s="176">
        <v>1</v>
      </c>
      <c r="V39" s="176">
        <v>1</v>
      </c>
      <c r="W39" s="176">
        <v>0</v>
      </c>
      <c r="X39" s="176">
        <v>1.8</v>
      </c>
      <c r="Y39" s="176"/>
      <c r="Z39" s="176">
        <v>0</v>
      </c>
      <c r="AA39" s="176">
        <v>0</v>
      </c>
      <c r="AB39" s="176">
        <v>0</v>
      </c>
      <c r="AC39" s="176">
        <v>0</v>
      </c>
      <c r="AD39" s="176"/>
      <c r="AE39" s="176">
        <v>10</v>
      </c>
      <c r="AF39" s="176">
        <v>17.399999999999999</v>
      </c>
      <c r="AG39" s="176">
        <v>5</v>
      </c>
      <c r="AH39" s="176">
        <v>8.6999999999999993</v>
      </c>
      <c r="AI39" s="176">
        <v>5</v>
      </c>
      <c r="AJ39" s="176">
        <v>8.6999999999999993</v>
      </c>
      <c r="AK39" s="176">
        <v>5</v>
      </c>
      <c r="AL39" s="176">
        <v>0</v>
      </c>
      <c r="AM39" s="176">
        <v>0</v>
      </c>
      <c r="AN39" s="176"/>
      <c r="AO39" s="176">
        <v>2</v>
      </c>
      <c r="AP39" s="176">
        <v>2</v>
      </c>
      <c r="AQ39" s="176">
        <v>0</v>
      </c>
      <c r="AR39" s="176">
        <v>3.5</v>
      </c>
      <c r="AS39" s="176"/>
      <c r="AT39" s="176">
        <v>338</v>
      </c>
      <c r="AU39" s="176">
        <v>4.0999999999999996</v>
      </c>
      <c r="AV39" s="176">
        <v>150</v>
      </c>
      <c r="AW39" s="176">
        <v>1.8</v>
      </c>
    </row>
    <row r="40" spans="1:49">
      <c r="A40" s="248"/>
      <c r="B40" s="174" t="s">
        <v>58</v>
      </c>
      <c r="C40" s="175">
        <v>66112</v>
      </c>
      <c r="D40" s="175"/>
      <c r="E40" s="176">
        <v>607</v>
      </c>
      <c r="F40" s="176">
        <v>321</v>
      </c>
      <c r="G40" s="176">
        <v>286</v>
      </c>
      <c r="H40" s="176">
        <v>9.1999999999999993</v>
      </c>
      <c r="I40" s="176">
        <v>112.2</v>
      </c>
      <c r="J40" s="176"/>
      <c r="K40" s="176">
        <v>400</v>
      </c>
      <c r="L40" s="176">
        <v>220</v>
      </c>
      <c r="M40" s="176">
        <v>180</v>
      </c>
      <c r="N40" s="176">
        <v>6.1</v>
      </c>
      <c r="O40" s="176"/>
      <c r="P40" s="176">
        <v>207</v>
      </c>
      <c r="Q40" s="176">
        <v>101</v>
      </c>
      <c r="R40" s="176">
        <v>106</v>
      </c>
      <c r="S40" s="176">
        <v>3.1</v>
      </c>
      <c r="T40" s="176"/>
      <c r="U40" s="176">
        <v>0</v>
      </c>
      <c r="V40" s="176">
        <v>0</v>
      </c>
      <c r="W40" s="176">
        <v>0</v>
      </c>
      <c r="X40" s="176">
        <v>0</v>
      </c>
      <c r="Y40" s="176"/>
      <c r="Z40" s="176">
        <v>0</v>
      </c>
      <c r="AA40" s="176">
        <v>0</v>
      </c>
      <c r="AB40" s="176">
        <v>0</v>
      </c>
      <c r="AC40" s="176">
        <v>0</v>
      </c>
      <c r="AD40" s="176"/>
      <c r="AE40" s="176">
        <v>13</v>
      </c>
      <c r="AF40" s="176">
        <v>21</v>
      </c>
      <c r="AG40" s="176">
        <v>9</v>
      </c>
      <c r="AH40" s="176">
        <v>14.5</v>
      </c>
      <c r="AI40" s="176">
        <v>4</v>
      </c>
      <c r="AJ40" s="176">
        <v>6.5</v>
      </c>
      <c r="AK40" s="176">
        <v>4</v>
      </c>
      <c r="AL40" s="176">
        <v>0</v>
      </c>
      <c r="AM40" s="176">
        <v>0</v>
      </c>
      <c r="AN40" s="176"/>
      <c r="AO40" s="176">
        <v>3</v>
      </c>
      <c r="AP40" s="176">
        <v>3</v>
      </c>
      <c r="AQ40" s="176">
        <v>0</v>
      </c>
      <c r="AR40" s="176">
        <v>4.9000000000000004</v>
      </c>
      <c r="AS40" s="176"/>
      <c r="AT40" s="176">
        <v>359</v>
      </c>
      <c r="AU40" s="176">
        <v>5.4</v>
      </c>
      <c r="AV40" s="176">
        <v>99</v>
      </c>
      <c r="AW40" s="176">
        <v>1.5</v>
      </c>
    </row>
    <row r="41" spans="1:49">
      <c r="A41" s="248"/>
      <c r="B41" s="174" t="s">
        <v>102</v>
      </c>
      <c r="C41" s="175">
        <v>39912</v>
      </c>
      <c r="D41" s="175"/>
      <c r="E41" s="176">
        <v>161</v>
      </c>
      <c r="F41" s="176">
        <v>90</v>
      </c>
      <c r="G41" s="176">
        <v>71</v>
      </c>
      <c r="H41" s="176">
        <v>4</v>
      </c>
      <c r="I41" s="176">
        <v>126.8</v>
      </c>
      <c r="J41" s="176"/>
      <c r="K41" s="176">
        <v>626</v>
      </c>
      <c r="L41" s="176">
        <v>331</v>
      </c>
      <c r="M41" s="176">
        <v>295</v>
      </c>
      <c r="N41" s="176">
        <v>15.7</v>
      </c>
      <c r="O41" s="176"/>
      <c r="P41" s="176">
        <v>-465</v>
      </c>
      <c r="Q41" s="176">
        <v>-241</v>
      </c>
      <c r="R41" s="176">
        <v>-224</v>
      </c>
      <c r="S41" s="176">
        <v>-11.7</v>
      </c>
      <c r="T41" s="176"/>
      <c r="U41" s="176">
        <v>0</v>
      </c>
      <c r="V41" s="176">
        <v>0</v>
      </c>
      <c r="W41" s="176">
        <v>0</v>
      </c>
      <c r="X41" s="176">
        <v>0</v>
      </c>
      <c r="Y41" s="176"/>
      <c r="Z41" s="176">
        <v>0</v>
      </c>
      <c r="AA41" s="176">
        <v>0</v>
      </c>
      <c r="AB41" s="176">
        <v>0</v>
      </c>
      <c r="AC41" s="176">
        <v>0</v>
      </c>
      <c r="AD41" s="176"/>
      <c r="AE41" s="176">
        <v>5</v>
      </c>
      <c r="AF41" s="176">
        <v>30.1</v>
      </c>
      <c r="AG41" s="176">
        <v>4</v>
      </c>
      <c r="AH41" s="176">
        <v>24.1</v>
      </c>
      <c r="AI41" s="176">
        <v>1</v>
      </c>
      <c r="AJ41" s="176">
        <v>6</v>
      </c>
      <c r="AK41" s="176">
        <v>1</v>
      </c>
      <c r="AL41" s="176">
        <v>0</v>
      </c>
      <c r="AM41" s="176">
        <v>0</v>
      </c>
      <c r="AN41" s="176"/>
      <c r="AO41" s="176">
        <v>0</v>
      </c>
      <c r="AP41" s="176">
        <v>0</v>
      </c>
      <c r="AQ41" s="176">
        <v>0</v>
      </c>
      <c r="AR41" s="176">
        <v>0</v>
      </c>
      <c r="AS41" s="176"/>
      <c r="AT41" s="176">
        <v>117</v>
      </c>
      <c r="AU41" s="176">
        <v>2.9</v>
      </c>
      <c r="AV41" s="176">
        <v>74</v>
      </c>
      <c r="AW41" s="176">
        <v>1.9</v>
      </c>
    </row>
    <row r="42" spans="1:49">
      <c r="A42" s="248"/>
      <c r="B42" s="174" t="s">
        <v>91</v>
      </c>
      <c r="C42" s="175">
        <v>8594</v>
      </c>
      <c r="D42" s="175"/>
      <c r="E42" s="176">
        <v>36</v>
      </c>
      <c r="F42" s="176">
        <v>15</v>
      </c>
      <c r="G42" s="176">
        <v>21</v>
      </c>
      <c r="H42" s="176">
        <v>4.2</v>
      </c>
      <c r="I42" s="176">
        <v>71.400000000000006</v>
      </c>
      <c r="J42" s="176"/>
      <c r="K42" s="176">
        <v>136</v>
      </c>
      <c r="L42" s="176">
        <v>75</v>
      </c>
      <c r="M42" s="176">
        <v>61</v>
      </c>
      <c r="N42" s="176">
        <v>15.8</v>
      </c>
      <c r="O42" s="176"/>
      <c r="P42" s="176">
        <v>-100</v>
      </c>
      <c r="Q42" s="176">
        <v>-60</v>
      </c>
      <c r="R42" s="176">
        <v>-40</v>
      </c>
      <c r="S42" s="176">
        <v>-11.6</v>
      </c>
      <c r="T42" s="176"/>
      <c r="U42" s="176">
        <v>0</v>
      </c>
      <c r="V42" s="176">
        <v>0</v>
      </c>
      <c r="W42" s="176">
        <v>0</v>
      </c>
      <c r="X42" s="176">
        <v>0</v>
      </c>
      <c r="Y42" s="176"/>
      <c r="Z42" s="176">
        <v>0</v>
      </c>
      <c r="AA42" s="176">
        <v>0</v>
      </c>
      <c r="AB42" s="176">
        <v>0</v>
      </c>
      <c r="AC42" s="176">
        <v>0</v>
      </c>
      <c r="AD42" s="176"/>
      <c r="AE42" s="176">
        <v>1</v>
      </c>
      <c r="AF42" s="176">
        <v>27</v>
      </c>
      <c r="AG42" s="176">
        <v>0</v>
      </c>
      <c r="AH42" s="176">
        <v>0</v>
      </c>
      <c r="AI42" s="176">
        <v>1</v>
      </c>
      <c r="AJ42" s="176">
        <v>27</v>
      </c>
      <c r="AK42" s="176">
        <v>1</v>
      </c>
      <c r="AL42" s="176">
        <v>0</v>
      </c>
      <c r="AM42" s="176">
        <v>0</v>
      </c>
      <c r="AN42" s="176"/>
      <c r="AO42" s="176">
        <v>0</v>
      </c>
      <c r="AP42" s="176">
        <v>0</v>
      </c>
      <c r="AQ42" s="176">
        <v>0</v>
      </c>
      <c r="AR42" s="176">
        <v>0</v>
      </c>
      <c r="AS42" s="176"/>
      <c r="AT42" s="176">
        <v>20</v>
      </c>
      <c r="AU42" s="176">
        <v>2.2999999999999998</v>
      </c>
      <c r="AV42" s="176">
        <v>18</v>
      </c>
      <c r="AW42" s="176">
        <v>2.1</v>
      </c>
    </row>
    <row r="43" spans="1:49">
      <c r="A43" s="249"/>
      <c r="B43" s="174" t="s">
        <v>92</v>
      </c>
      <c r="C43" s="175">
        <v>15460</v>
      </c>
      <c r="D43" s="175"/>
      <c r="E43" s="176">
        <v>41</v>
      </c>
      <c r="F43" s="176">
        <v>23</v>
      </c>
      <c r="G43" s="176">
        <v>18</v>
      </c>
      <c r="H43" s="176">
        <v>2.7</v>
      </c>
      <c r="I43" s="176">
        <v>127.8</v>
      </c>
      <c r="J43" s="176"/>
      <c r="K43" s="176">
        <v>218</v>
      </c>
      <c r="L43" s="176">
        <v>119</v>
      </c>
      <c r="M43" s="176">
        <v>99</v>
      </c>
      <c r="N43" s="176">
        <v>14.1</v>
      </c>
      <c r="O43" s="176"/>
      <c r="P43" s="176">
        <v>-177</v>
      </c>
      <c r="Q43" s="176">
        <v>-96</v>
      </c>
      <c r="R43" s="176">
        <v>-81</v>
      </c>
      <c r="S43" s="176">
        <v>-11.4</v>
      </c>
      <c r="T43" s="176"/>
      <c r="U43" s="176">
        <v>0</v>
      </c>
      <c r="V43" s="176">
        <v>0</v>
      </c>
      <c r="W43" s="176">
        <v>0</v>
      </c>
      <c r="X43" s="176">
        <v>0</v>
      </c>
      <c r="Y43" s="176"/>
      <c r="Z43" s="176">
        <v>0</v>
      </c>
      <c r="AA43" s="176">
        <v>0</v>
      </c>
      <c r="AB43" s="176">
        <v>0</v>
      </c>
      <c r="AC43" s="176">
        <v>0</v>
      </c>
      <c r="AD43" s="176"/>
      <c r="AE43" s="176">
        <v>3</v>
      </c>
      <c r="AF43" s="176">
        <v>68.2</v>
      </c>
      <c r="AG43" s="176">
        <v>1</v>
      </c>
      <c r="AH43" s="176">
        <v>22.7</v>
      </c>
      <c r="AI43" s="176">
        <v>2</v>
      </c>
      <c r="AJ43" s="176">
        <v>45.5</v>
      </c>
      <c r="AK43" s="176">
        <v>2</v>
      </c>
      <c r="AL43" s="176">
        <v>0</v>
      </c>
      <c r="AM43" s="176">
        <v>0</v>
      </c>
      <c r="AN43" s="176"/>
      <c r="AO43" s="176">
        <v>1</v>
      </c>
      <c r="AP43" s="176">
        <v>1</v>
      </c>
      <c r="AQ43" s="176">
        <v>0</v>
      </c>
      <c r="AR43" s="176">
        <v>23.8</v>
      </c>
      <c r="AS43" s="176"/>
      <c r="AT43" s="176">
        <v>37</v>
      </c>
      <c r="AU43" s="176">
        <v>2.4</v>
      </c>
      <c r="AV43" s="176">
        <v>21</v>
      </c>
      <c r="AW43" s="176">
        <v>1.4</v>
      </c>
    </row>
    <row r="44" spans="1:49">
      <c r="A44" s="178"/>
      <c r="B44" s="174"/>
      <c r="C44" s="175"/>
      <c r="D44" s="175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</row>
    <row r="45" spans="1:49">
      <c r="A45" s="252" t="s">
        <v>41</v>
      </c>
      <c r="B45" s="174" t="s">
        <v>128</v>
      </c>
      <c r="C45" s="175">
        <f>SUM(C46:C50)</f>
        <v>311593</v>
      </c>
      <c r="D45" s="175"/>
      <c r="E45" s="175">
        <f t="shared" ref="E45:F45" si="15">SUM(E46:E50)</f>
        <v>2073</v>
      </c>
      <c r="F45" s="175">
        <f t="shared" si="15"/>
        <v>1028</v>
      </c>
      <c r="G45" s="175">
        <f>SUM(G46:G50)</f>
        <v>1045</v>
      </c>
      <c r="H45" s="191">
        <f>(E45/C45)*1000</f>
        <v>6.6529094042549097</v>
      </c>
      <c r="I45" s="191">
        <f>(100*F45)/G45</f>
        <v>98.373205741626791</v>
      </c>
      <c r="J45" s="191"/>
      <c r="K45" s="175">
        <f>SUM(K46:K50)</f>
        <v>3799</v>
      </c>
      <c r="L45" s="175">
        <f t="shared" ref="L45" si="16">SUM(L46:L50)</f>
        <v>2028</v>
      </c>
      <c r="M45" s="175">
        <f>SUM(M46:M50)</f>
        <v>1771</v>
      </c>
      <c r="N45" s="191">
        <f>(K45/C45)*1000</f>
        <v>12.192186602394791</v>
      </c>
      <c r="O45" s="176"/>
      <c r="P45" s="175">
        <f>SUM(P46:P50)</f>
        <v>-1726</v>
      </c>
      <c r="Q45" s="175">
        <f t="shared" ref="Q45:R45" si="17">SUM(Q46:Q50)</f>
        <v>-1000</v>
      </c>
      <c r="R45" s="175">
        <f t="shared" si="17"/>
        <v>-726</v>
      </c>
      <c r="S45" s="191">
        <f>(P45/C45)*1000</f>
        <v>-5.5392771981398807</v>
      </c>
      <c r="T45" s="191"/>
      <c r="U45" s="176">
        <v>3</v>
      </c>
      <c r="V45" s="176">
        <v>2</v>
      </c>
      <c r="W45" s="176">
        <v>1</v>
      </c>
      <c r="X45" s="191">
        <f>(U45/E45)*1000</f>
        <v>1.4471780028943559</v>
      </c>
      <c r="Y45" s="191"/>
      <c r="Z45" s="176">
        <v>1</v>
      </c>
      <c r="AA45" s="176">
        <v>1</v>
      </c>
      <c r="AB45" s="176">
        <v>0</v>
      </c>
      <c r="AC45" s="191">
        <f>(Z45/E45)*1000</f>
        <v>0.482392667631452</v>
      </c>
      <c r="AD45" s="191"/>
      <c r="AE45" s="176">
        <f>SUM(AE46:AE50)</f>
        <v>44</v>
      </c>
      <c r="AF45" s="191">
        <f>AE45/SUM((AE45,E45))*1000</f>
        <v>20.784128483703356</v>
      </c>
      <c r="AG45" s="176">
        <f>SUM(AG46:AG50)</f>
        <v>12</v>
      </c>
      <c r="AH45" s="191">
        <f>AG45/SUM((E45,AG45))*1000</f>
        <v>5.7553956834532372</v>
      </c>
      <c r="AI45" s="176">
        <f>SUM(AI46:AI50)</f>
        <v>32</v>
      </c>
      <c r="AJ45" s="191">
        <f>AI45/SUM((AI45,E45))*1000</f>
        <v>15.20190023752969</v>
      </c>
      <c r="AK45" s="176">
        <f>SUM(AK46:AK50)</f>
        <v>32</v>
      </c>
      <c r="AL45" s="176">
        <v>0</v>
      </c>
      <c r="AM45" s="176">
        <v>0</v>
      </c>
      <c r="AN45" s="176"/>
      <c r="AO45" s="176">
        <v>6</v>
      </c>
      <c r="AP45" s="176">
        <v>6</v>
      </c>
      <c r="AQ45" s="176">
        <v>0</v>
      </c>
      <c r="AR45" s="191">
        <f>AO45/SUM((E45,AP45))*1000</f>
        <v>2.8860028860028861</v>
      </c>
      <c r="AS45" s="191"/>
      <c r="AT45" s="175">
        <f>SUM(AT46:AT50)</f>
        <v>1360</v>
      </c>
      <c r="AU45" s="191">
        <v>3.9210091184481062</v>
      </c>
      <c r="AV45" s="176">
        <f>SUM(AV46:AV50)</f>
        <v>589</v>
      </c>
      <c r="AW45" s="191">
        <f>(AV45/C45)*1000</f>
        <v>1.890286367152022</v>
      </c>
    </row>
    <row r="46" spans="1:49">
      <c r="A46" s="253"/>
      <c r="B46" s="174" t="s">
        <v>42</v>
      </c>
      <c r="C46" s="175">
        <v>136702</v>
      </c>
      <c r="D46" s="175"/>
      <c r="E46" s="176">
        <v>965</v>
      </c>
      <c r="F46" s="176">
        <v>470</v>
      </c>
      <c r="G46" s="176">
        <v>495</v>
      </c>
      <c r="H46" s="176">
        <v>7.1</v>
      </c>
      <c r="I46" s="176">
        <v>94.9</v>
      </c>
      <c r="J46" s="176"/>
      <c r="K46" s="175">
        <v>1555</v>
      </c>
      <c r="L46" s="176">
        <v>811</v>
      </c>
      <c r="M46" s="176">
        <v>744</v>
      </c>
      <c r="N46" s="176">
        <v>11.4</v>
      </c>
      <c r="O46" s="176"/>
      <c r="P46" s="176">
        <v>-590</v>
      </c>
      <c r="Q46" s="176">
        <v>-341</v>
      </c>
      <c r="R46" s="176">
        <v>-249</v>
      </c>
      <c r="S46" s="176">
        <v>-4.3</v>
      </c>
      <c r="T46" s="176"/>
      <c r="U46" s="176">
        <v>2</v>
      </c>
      <c r="V46" s="176">
        <v>1</v>
      </c>
      <c r="W46" s="176">
        <v>1</v>
      </c>
      <c r="X46" s="176">
        <v>2.1</v>
      </c>
      <c r="Y46" s="176"/>
      <c r="Z46" s="176">
        <v>0</v>
      </c>
      <c r="AA46" s="176">
        <v>0</v>
      </c>
      <c r="AB46" s="176">
        <v>0</v>
      </c>
      <c r="AC46" s="176">
        <v>0</v>
      </c>
      <c r="AD46" s="176"/>
      <c r="AE46" s="176">
        <v>21</v>
      </c>
      <c r="AF46" s="176">
        <v>21.3</v>
      </c>
      <c r="AG46" s="176">
        <v>5</v>
      </c>
      <c r="AH46" s="176">
        <v>5.0999999999999996</v>
      </c>
      <c r="AI46" s="176">
        <v>16</v>
      </c>
      <c r="AJ46" s="176">
        <v>16.2</v>
      </c>
      <c r="AK46" s="176">
        <v>16</v>
      </c>
      <c r="AL46" s="176">
        <v>0</v>
      </c>
      <c r="AM46" s="176">
        <v>0</v>
      </c>
      <c r="AN46" s="176"/>
      <c r="AO46" s="176">
        <v>4</v>
      </c>
      <c r="AP46" s="176">
        <v>4</v>
      </c>
      <c r="AQ46" s="176">
        <v>0</v>
      </c>
      <c r="AR46" s="176">
        <v>4.0999999999999996</v>
      </c>
      <c r="AS46" s="176"/>
      <c r="AT46" s="176">
        <v>699</v>
      </c>
      <c r="AU46" s="176">
        <v>5.0999999999999996</v>
      </c>
      <c r="AV46" s="176">
        <v>282</v>
      </c>
      <c r="AW46" s="176">
        <v>2.1</v>
      </c>
    </row>
    <row r="47" spans="1:49">
      <c r="A47" s="253"/>
      <c r="B47" s="174" t="s">
        <v>43</v>
      </c>
      <c r="C47" s="175">
        <v>72956</v>
      </c>
      <c r="D47" s="175"/>
      <c r="E47" s="176">
        <v>447</v>
      </c>
      <c r="F47" s="176">
        <v>223</v>
      </c>
      <c r="G47" s="176">
        <v>224</v>
      </c>
      <c r="H47" s="176">
        <v>6.1</v>
      </c>
      <c r="I47" s="176">
        <v>99.6</v>
      </c>
      <c r="J47" s="176"/>
      <c r="K47" s="175">
        <v>1010</v>
      </c>
      <c r="L47" s="176">
        <v>544</v>
      </c>
      <c r="M47" s="176">
        <v>466</v>
      </c>
      <c r="N47" s="176">
        <v>13.8</v>
      </c>
      <c r="O47" s="176"/>
      <c r="P47" s="176">
        <v>-563</v>
      </c>
      <c r="Q47" s="176">
        <v>-321</v>
      </c>
      <c r="R47" s="176">
        <v>-242</v>
      </c>
      <c r="S47" s="176">
        <v>-7.7</v>
      </c>
      <c r="T47" s="176"/>
      <c r="U47" s="176">
        <v>1</v>
      </c>
      <c r="V47" s="176">
        <v>1</v>
      </c>
      <c r="W47" s="176">
        <v>0</v>
      </c>
      <c r="X47" s="176">
        <v>2.2000000000000002</v>
      </c>
      <c r="Y47" s="176"/>
      <c r="Z47" s="176">
        <v>1</v>
      </c>
      <c r="AA47" s="176">
        <v>1</v>
      </c>
      <c r="AB47" s="176">
        <v>0</v>
      </c>
      <c r="AC47" s="176">
        <v>2.2000000000000002</v>
      </c>
      <c r="AD47" s="176"/>
      <c r="AE47" s="176">
        <v>9</v>
      </c>
      <c r="AF47" s="176">
        <v>19.7</v>
      </c>
      <c r="AG47" s="176">
        <v>1</v>
      </c>
      <c r="AH47" s="176">
        <v>2.2000000000000002</v>
      </c>
      <c r="AI47" s="176">
        <v>8</v>
      </c>
      <c r="AJ47" s="176">
        <v>17.5</v>
      </c>
      <c r="AK47" s="176">
        <v>8</v>
      </c>
      <c r="AL47" s="176">
        <v>0</v>
      </c>
      <c r="AM47" s="176">
        <v>0</v>
      </c>
      <c r="AN47" s="176"/>
      <c r="AO47" s="176">
        <v>0</v>
      </c>
      <c r="AP47" s="176">
        <v>0</v>
      </c>
      <c r="AQ47" s="176">
        <v>0</v>
      </c>
      <c r="AR47" s="176">
        <v>0</v>
      </c>
      <c r="AS47" s="176"/>
      <c r="AT47" s="176">
        <v>259</v>
      </c>
      <c r="AU47" s="176">
        <v>3.6</v>
      </c>
      <c r="AV47" s="176">
        <v>121</v>
      </c>
      <c r="AW47" s="176">
        <v>1.7</v>
      </c>
    </row>
    <row r="48" spans="1:49">
      <c r="A48" s="253"/>
      <c r="B48" s="174" t="s">
        <v>103</v>
      </c>
      <c r="C48" s="175">
        <v>40320</v>
      </c>
      <c r="D48" s="175"/>
      <c r="E48" s="176">
        <v>258</v>
      </c>
      <c r="F48" s="176">
        <v>126</v>
      </c>
      <c r="G48" s="176">
        <v>132</v>
      </c>
      <c r="H48" s="176">
        <v>6.4</v>
      </c>
      <c r="I48" s="176">
        <v>95.5</v>
      </c>
      <c r="J48" s="176"/>
      <c r="K48" s="176">
        <v>516</v>
      </c>
      <c r="L48" s="176">
        <v>282</v>
      </c>
      <c r="M48" s="176">
        <v>234</v>
      </c>
      <c r="N48" s="176">
        <v>12.8</v>
      </c>
      <c r="O48" s="176"/>
      <c r="P48" s="176">
        <v>-258</v>
      </c>
      <c r="Q48" s="176">
        <v>-156</v>
      </c>
      <c r="R48" s="176">
        <v>-102</v>
      </c>
      <c r="S48" s="176">
        <v>-6.4</v>
      </c>
      <c r="T48" s="176"/>
      <c r="U48" s="176">
        <v>0</v>
      </c>
      <c r="V48" s="176">
        <v>0</v>
      </c>
      <c r="W48" s="176">
        <v>0</v>
      </c>
      <c r="X48" s="176">
        <v>0</v>
      </c>
      <c r="Y48" s="176"/>
      <c r="Z48" s="176">
        <v>0</v>
      </c>
      <c r="AA48" s="176">
        <v>0</v>
      </c>
      <c r="AB48" s="176">
        <v>0</v>
      </c>
      <c r="AC48" s="176">
        <v>0</v>
      </c>
      <c r="AD48" s="176"/>
      <c r="AE48" s="176">
        <v>6</v>
      </c>
      <c r="AF48" s="176">
        <v>22.7</v>
      </c>
      <c r="AG48" s="176">
        <v>2</v>
      </c>
      <c r="AH48" s="176">
        <v>7.6</v>
      </c>
      <c r="AI48" s="176">
        <v>4</v>
      </c>
      <c r="AJ48" s="176">
        <v>15.2</v>
      </c>
      <c r="AK48" s="176">
        <v>4</v>
      </c>
      <c r="AL48" s="176">
        <v>0</v>
      </c>
      <c r="AM48" s="176">
        <v>0</v>
      </c>
      <c r="AN48" s="176"/>
      <c r="AO48" s="176">
        <v>0</v>
      </c>
      <c r="AP48" s="176">
        <v>0</v>
      </c>
      <c r="AQ48" s="176">
        <v>0</v>
      </c>
      <c r="AR48" s="176">
        <v>0</v>
      </c>
      <c r="AS48" s="176"/>
      <c r="AT48" s="176">
        <v>151</v>
      </c>
      <c r="AU48" s="176">
        <v>3.7</v>
      </c>
      <c r="AV48" s="176">
        <v>65</v>
      </c>
      <c r="AW48" s="176">
        <v>1.6</v>
      </c>
    </row>
    <row r="49" spans="1:49">
      <c r="A49" s="253"/>
      <c r="B49" s="174" t="s">
        <v>104</v>
      </c>
      <c r="C49" s="175">
        <v>14699</v>
      </c>
      <c r="D49" s="175"/>
      <c r="E49" s="176">
        <v>79</v>
      </c>
      <c r="F49" s="176">
        <v>42</v>
      </c>
      <c r="G49" s="176">
        <v>37</v>
      </c>
      <c r="H49" s="176">
        <v>5.4</v>
      </c>
      <c r="I49" s="176">
        <v>113.5</v>
      </c>
      <c r="J49" s="176"/>
      <c r="K49" s="176">
        <v>196</v>
      </c>
      <c r="L49" s="176">
        <v>107</v>
      </c>
      <c r="M49" s="176">
        <v>89</v>
      </c>
      <c r="N49" s="176">
        <v>13.3</v>
      </c>
      <c r="O49" s="176"/>
      <c r="P49" s="176">
        <v>-117</v>
      </c>
      <c r="Q49" s="176">
        <v>-65</v>
      </c>
      <c r="R49" s="176">
        <v>-52</v>
      </c>
      <c r="S49" s="176">
        <v>-8</v>
      </c>
      <c r="T49" s="176"/>
      <c r="U49" s="176">
        <v>0</v>
      </c>
      <c r="V49" s="176">
        <v>0</v>
      </c>
      <c r="W49" s="176">
        <v>0</v>
      </c>
      <c r="X49" s="176">
        <v>0</v>
      </c>
      <c r="Y49" s="176"/>
      <c r="Z49" s="176">
        <v>0</v>
      </c>
      <c r="AA49" s="176">
        <v>0</v>
      </c>
      <c r="AB49" s="176">
        <v>0</v>
      </c>
      <c r="AC49" s="176">
        <v>0</v>
      </c>
      <c r="AD49" s="176"/>
      <c r="AE49" s="176">
        <v>0</v>
      </c>
      <c r="AF49" s="176">
        <v>0</v>
      </c>
      <c r="AG49" s="176">
        <v>0</v>
      </c>
      <c r="AH49" s="176">
        <v>0</v>
      </c>
      <c r="AI49" s="176">
        <v>0</v>
      </c>
      <c r="AJ49" s="176">
        <v>0</v>
      </c>
      <c r="AK49" s="176">
        <v>0</v>
      </c>
      <c r="AL49" s="176">
        <v>0</v>
      </c>
      <c r="AM49" s="176">
        <v>0</v>
      </c>
      <c r="AN49" s="176"/>
      <c r="AO49" s="176">
        <v>0</v>
      </c>
      <c r="AP49" s="176">
        <v>0</v>
      </c>
      <c r="AQ49" s="176">
        <v>0</v>
      </c>
      <c r="AR49" s="176">
        <v>0</v>
      </c>
      <c r="AS49" s="176"/>
      <c r="AT49" s="176">
        <v>58</v>
      </c>
      <c r="AU49" s="176">
        <v>3.9</v>
      </c>
      <c r="AV49" s="176">
        <v>34</v>
      </c>
      <c r="AW49" s="176">
        <v>2.2999999999999998</v>
      </c>
    </row>
    <row r="50" spans="1:49">
      <c r="A50" s="254"/>
      <c r="B50" s="174" t="s">
        <v>105</v>
      </c>
      <c r="C50" s="175">
        <v>46916</v>
      </c>
      <c r="D50" s="175"/>
      <c r="E50" s="176">
        <v>324</v>
      </c>
      <c r="F50" s="176">
        <v>167</v>
      </c>
      <c r="G50" s="176">
        <v>157</v>
      </c>
      <c r="H50" s="176">
        <v>6.9</v>
      </c>
      <c r="I50" s="176">
        <v>106.4</v>
      </c>
      <c r="J50" s="176"/>
      <c r="K50" s="176">
        <v>522</v>
      </c>
      <c r="L50" s="176">
        <v>284</v>
      </c>
      <c r="M50" s="176">
        <v>238</v>
      </c>
      <c r="N50" s="176">
        <v>11.1</v>
      </c>
      <c r="O50" s="176"/>
      <c r="P50" s="176">
        <v>-198</v>
      </c>
      <c r="Q50" s="176">
        <v>-117</v>
      </c>
      <c r="R50" s="176">
        <v>-81</v>
      </c>
      <c r="S50" s="176">
        <v>-4.2</v>
      </c>
      <c r="T50" s="176"/>
      <c r="U50" s="176">
        <v>0</v>
      </c>
      <c r="V50" s="176">
        <v>0</v>
      </c>
      <c r="W50" s="176">
        <v>0</v>
      </c>
      <c r="X50" s="176">
        <v>0</v>
      </c>
      <c r="Y50" s="176"/>
      <c r="Z50" s="176">
        <v>0</v>
      </c>
      <c r="AA50" s="176">
        <v>0</v>
      </c>
      <c r="AB50" s="176">
        <v>0</v>
      </c>
      <c r="AC50" s="176">
        <v>0</v>
      </c>
      <c r="AD50" s="176"/>
      <c r="AE50" s="176">
        <v>8</v>
      </c>
      <c r="AF50" s="176">
        <v>24.1</v>
      </c>
      <c r="AG50" s="176">
        <v>4</v>
      </c>
      <c r="AH50" s="176">
        <v>12</v>
      </c>
      <c r="AI50" s="176">
        <v>4</v>
      </c>
      <c r="AJ50" s="176">
        <v>12</v>
      </c>
      <c r="AK50" s="176">
        <v>4</v>
      </c>
      <c r="AL50" s="176">
        <v>0</v>
      </c>
      <c r="AM50" s="176">
        <v>0</v>
      </c>
      <c r="AN50" s="176"/>
      <c r="AO50" s="176">
        <v>2</v>
      </c>
      <c r="AP50" s="176">
        <v>2</v>
      </c>
      <c r="AQ50" s="176">
        <v>0</v>
      </c>
      <c r="AR50" s="176">
        <v>6.1</v>
      </c>
      <c r="AS50" s="176"/>
      <c r="AT50" s="176">
        <v>193</v>
      </c>
      <c r="AU50" s="176">
        <v>4.0999999999999996</v>
      </c>
      <c r="AV50" s="176">
        <v>87</v>
      </c>
      <c r="AW50" s="176">
        <v>1.9</v>
      </c>
    </row>
    <row r="51" spans="1:49">
      <c r="A51" s="180"/>
      <c r="B51" s="174"/>
      <c r="C51" s="175"/>
      <c r="D51" s="175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</row>
    <row r="52" spans="1:49">
      <c r="A52" s="247" t="s">
        <v>106</v>
      </c>
      <c r="B52" s="174" t="s">
        <v>128</v>
      </c>
      <c r="C52" s="175">
        <f>SUM(C53:C55)</f>
        <v>190174</v>
      </c>
      <c r="D52" s="175"/>
      <c r="E52" s="175">
        <f t="shared" ref="E52:F52" si="18">SUM(E53:E55)</f>
        <v>1107</v>
      </c>
      <c r="F52" s="175">
        <f t="shared" si="18"/>
        <v>556</v>
      </c>
      <c r="G52" s="175">
        <f>SUM(G53:G55)</f>
        <v>551</v>
      </c>
      <c r="H52" s="191">
        <f>(E52/C52)*1000</f>
        <v>5.8209849926909039</v>
      </c>
      <c r="I52" s="191">
        <f>(100*F52)/G52</f>
        <v>100.90744101633393</v>
      </c>
      <c r="J52" s="191"/>
      <c r="K52" s="175">
        <f>SUM(K53:K55)</f>
        <v>2607</v>
      </c>
      <c r="L52" s="175">
        <f t="shared" ref="L52" si="19">SUM(L53:L55)</f>
        <v>1365</v>
      </c>
      <c r="M52" s="175">
        <f>SUM(M53:M55)</f>
        <v>1242</v>
      </c>
      <c r="N52" s="191">
        <f>(K52/C52)*1000</f>
        <v>13.708498532922482</v>
      </c>
      <c r="O52" s="176"/>
      <c r="P52" s="175">
        <f>SUM(P53:P55)</f>
        <v>-1500</v>
      </c>
      <c r="Q52" s="175">
        <f>SUM(Q53:Q55)</f>
        <v>-809</v>
      </c>
      <c r="R52" s="175">
        <f>SUM(R53:R55)</f>
        <v>-691</v>
      </c>
      <c r="S52" s="191">
        <f>(P52/C52)*1000</f>
        <v>-7.887513540231577</v>
      </c>
      <c r="T52" s="191"/>
      <c r="U52" s="176">
        <v>10</v>
      </c>
      <c r="V52" s="176">
        <v>5</v>
      </c>
      <c r="W52" s="176">
        <v>5</v>
      </c>
      <c r="X52" s="191">
        <f>(U52/E52)*1000</f>
        <v>9.033423667570009</v>
      </c>
      <c r="Y52" s="191"/>
      <c r="Z52" s="176">
        <v>5</v>
      </c>
      <c r="AA52" s="176">
        <v>4</v>
      </c>
      <c r="AB52" s="176">
        <v>1</v>
      </c>
      <c r="AC52" s="191">
        <f>(Z52/E52)*1000</f>
        <v>4.5167118337850045</v>
      </c>
      <c r="AD52" s="191"/>
      <c r="AE52" s="176">
        <f>SUM(AE53:AE55)</f>
        <v>22</v>
      </c>
      <c r="AF52" s="191">
        <f>AE52/SUM((AE52,E52))*1000</f>
        <v>19.486271036315323</v>
      </c>
      <c r="AG52" s="176">
        <f>SUM(AG53:AG55)</f>
        <v>10</v>
      </c>
      <c r="AH52" s="191">
        <f>AG52/SUM((E52,AG52))*1000</f>
        <v>8.952551477170994</v>
      </c>
      <c r="AI52" s="176">
        <f>SUM(AI53:AI55)</f>
        <v>12</v>
      </c>
      <c r="AJ52" s="191">
        <f>AI52/SUM((AI52,E52))*1000</f>
        <v>10.723860589812332</v>
      </c>
      <c r="AK52" s="176">
        <f>SUM(AK53:AK55)</f>
        <v>12</v>
      </c>
      <c r="AL52" s="176">
        <v>0</v>
      </c>
      <c r="AM52" s="176">
        <v>0</v>
      </c>
      <c r="AN52" s="176"/>
      <c r="AO52" s="176">
        <v>6</v>
      </c>
      <c r="AP52" s="176">
        <v>3</v>
      </c>
      <c r="AQ52" s="176">
        <v>3</v>
      </c>
      <c r="AR52" s="191">
        <f>AO52/SUM((E52,AP52))*1000</f>
        <v>5.4054054054054053</v>
      </c>
      <c r="AS52" s="191"/>
      <c r="AT52" s="176">
        <f>SUM(AT53:AT55)</f>
        <v>720</v>
      </c>
      <c r="AU52" s="191">
        <v>3.9210091184481062</v>
      </c>
      <c r="AV52" s="176">
        <f>SUM(AV53:AV55)</f>
        <v>306</v>
      </c>
      <c r="AW52" s="191">
        <f>(AV52/C52)*1000</f>
        <v>1.6090527622072417</v>
      </c>
    </row>
    <row r="53" spans="1:49">
      <c r="A53" s="248"/>
      <c r="B53" s="174" t="s">
        <v>93</v>
      </c>
      <c r="C53" s="175">
        <v>49685</v>
      </c>
      <c r="D53" s="175"/>
      <c r="E53" s="176">
        <v>298</v>
      </c>
      <c r="F53" s="176">
        <v>149</v>
      </c>
      <c r="G53" s="176">
        <v>149</v>
      </c>
      <c r="H53" s="176">
        <v>6</v>
      </c>
      <c r="I53" s="176">
        <v>100</v>
      </c>
      <c r="J53" s="176"/>
      <c r="K53" s="176">
        <v>665</v>
      </c>
      <c r="L53" s="176">
        <v>356</v>
      </c>
      <c r="M53" s="176">
        <v>309</v>
      </c>
      <c r="N53" s="176">
        <v>13.4</v>
      </c>
      <c r="O53" s="176"/>
      <c r="P53" s="176">
        <v>-367</v>
      </c>
      <c r="Q53" s="176">
        <v>-207</v>
      </c>
      <c r="R53" s="176">
        <v>-160</v>
      </c>
      <c r="S53" s="176">
        <v>-7.4</v>
      </c>
      <c r="T53" s="176"/>
      <c r="U53" s="176">
        <v>3</v>
      </c>
      <c r="V53" s="176">
        <v>2</v>
      </c>
      <c r="W53" s="176">
        <v>1</v>
      </c>
      <c r="X53" s="176">
        <v>10.1</v>
      </c>
      <c r="Y53" s="176"/>
      <c r="Z53" s="176">
        <v>2</v>
      </c>
      <c r="AA53" s="176">
        <v>2</v>
      </c>
      <c r="AB53" s="176">
        <v>0</v>
      </c>
      <c r="AC53" s="176">
        <v>6.7</v>
      </c>
      <c r="AD53" s="176"/>
      <c r="AE53" s="176">
        <v>8</v>
      </c>
      <c r="AF53" s="176">
        <v>26.1</v>
      </c>
      <c r="AG53" s="176">
        <v>6</v>
      </c>
      <c r="AH53" s="176">
        <v>19.600000000000001</v>
      </c>
      <c r="AI53" s="176">
        <v>2</v>
      </c>
      <c r="AJ53" s="176">
        <v>6.5</v>
      </c>
      <c r="AK53" s="176">
        <v>2</v>
      </c>
      <c r="AL53" s="176">
        <v>0</v>
      </c>
      <c r="AM53" s="176">
        <v>0</v>
      </c>
      <c r="AN53" s="176"/>
      <c r="AO53" s="176">
        <v>2</v>
      </c>
      <c r="AP53" s="176">
        <v>1</v>
      </c>
      <c r="AQ53" s="176">
        <v>1</v>
      </c>
      <c r="AR53" s="176">
        <v>6.7</v>
      </c>
      <c r="AS53" s="176"/>
      <c r="AT53" s="176">
        <v>187</v>
      </c>
      <c r="AU53" s="176">
        <v>3.8</v>
      </c>
      <c r="AV53" s="176">
        <v>82</v>
      </c>
      <c r="AW53" s="176">
        <v>1.7</v>
      </c>
    </row>
    <row r="54" spans="1:49">
      <c r="A54" s="248"/>
      <c r="B54" s="174" t="s">
        <v>107</v>
      </c>
      <c r="C54" s="175">
        <v>100170</v>
      </c>
      <c r="D54" s="175"/>
      <c r="E54" s="176">
        <v>630</v>
      </c>
      <c r="F54" s="176">
        <v>309</v>
      </c>
      <c r="G54" s="176">
        <v>321</v>
      </c>
      <c r="H54" s="176">
        <v>6.3</v>
      </c>
      <c r="I54" s="176">
        <v>96.3</v>
      </c>
      <c r="J54" s="176"/>
      <c r="K54" s="175">
        <v>1255</v>
      </c>
      <c r="L54" s="176">
        <v>663</v>
      </c>
      <c r="M54" s="176">
        <v>592</v>
      </c>
      <c r="N54" s="176">
        <v>12.5</v>
      </c>
      <c r="O54" s="176"/>
      <c r="P54" s="176">
        <v>-625</v>
      </c>
      <c r="Q54" s="176">
        <v>-354</v>
      </c>
      <c r="R54" s="176">
        <v>-271</v>
      </c>
      <c r="S54" s="176">
        <v>-6.2</v>
      </c>
      <c r="T54" s="176"/>
      <c r="U54" s="176">
        <v>7</v>
      </c>
      <c r="V54" s="176">
        <v>3</v>
      </c>
      <c r="W54" s="176">
        <v>4</v>
      </c>
      <c r="X54" s="176">
        <v>11.1</v>
      </c>
      <c r="Y54" s="176"/>
      <c r="Z54" s="176">
        <v>3</v>
      </c>
      <c r="AA54" s="176">
        <v>2</v>
      </c>
      <c r="AB54" s="176">
        <v>1</v>
      </c>
      <c r="AC54" s="176">
        <v>4.8</v>
      </c>
      <c r="AD54" s="176"/>
      <c r="AE54" s="176">
        <v>11</v>
      </c>
      <c r="AF54" s="176">
        <v>17.2</v>
      </c>
      <c r="AG54" s="176">
        <v>4</v>
      </c>
      <c r="AH54" s="176">
        <v>6.2</v>
      </c>
      <c r="AI54" s="176">
        <v>7</v>
      </c>
      <c r="AJ54" s="176">
        <v>10.9</v>
      </c>
      <c r="AK54" s="176">
        <v>7</v>
      </c>
      <c r="AL54" s="176">
        <v>0</v>
      </c>
      <c r="AM54" s="176">
        <v>0</v>
      </c>
      <c r="AN54" s="176"/>
      <c r="AO54" s="176">
        <v>4</v>
      </c>
      <c r="AP54" s="176">
        <v>2</v>
      </c>
      <c r="AQ54" s="176">
        <v>2</v>
      </c>
      <c r="AR54" s="176">
        <v>6.3</v>
      </c>
      <c r="AS54" s="176"/>
      <c r="AT54" s="176">
        <v>419</v>
      </c>
      <c r="AU54" s="176">
        <v>4.2</v>
      </c>
      <c r="AV54" s="176">
        <v>169</v>
      </c>
      <c r="AW54" s="176">
        <v>1.7</v>
      </c>
    </row>
    <row r="55" spans="1:49">
      <c r="A55" s="248"/>
      <c r="B55" s="174" t="s">
        <v>108</v>
      </c>
      <c r="C55" s="175">
        <v>40319</v>
      </c>
      <c r="D55" s="175"/>
      <c r="E55" s="176">
        <v>179</v>
      </c>
      <c r="F55" s="176">
        <v>98</v>
      </c>
      <c r="G55" s="176">
        <v>81</v>
      </c>
      <c r="H55" s="176">
        <v>4.4000000000000004</v>
      </c>
      <c r="I55" s="176">
        <v>121</v>
      </c>
      <c r="J55" s="176"/>
      <c r="K55" s="176">
        <v>687</v>
      </c>
      <c r="L55" s="176">
        <v>346</v>
      </c>
      <c r="M55" s="176">
        <v>341</v>
      </c>
      <c r="N55" s="176">
        <v>17</v>
      </c>
      <c r="O55" s="176"/>
      <c r="P55" s="176">
        <v>-508</v>
      </c>
      <c r="Q55" s="176">
        <v>-248</v>
      </c>
      <c r="R55" s="176">
        <v>-260</v>
      </c>
      <c r="S55" s="176">
        <v>-12.6</v>
      </c>
      <c r="T55" s="176"/>
      <c r="U55" s="176">
        <v>0</v>
      </c>
      <c r="V55" s="176">
        <v>0</v>
      </c>
      <c r="W55" s="176">
        <v>0</v>
      </c>
      <c r="X55" s="176">
        <v>0</v>
      </c>
      <c r="Y55" s="176"/>
      <c r="Z55" s="176">
        <v>0</v>
      </c>
      <c r="AA55" s="176">
        <v>0</v>
      </c>
      <c r="AB55" s="176">
        <v>0</v>
      </c>
      <c r="AC55" s="176">
        <v>0</v>
      </c>
      <c r="AD55" s="176"/>
      <c r="AE55" s="176">
        <v>3</v>
      </c>
      <c r="AF55" s="176">
        <v>16.5</v>
      </c>
      <c r="AG55" s="176">
        <v>0</v>
      </c>
      <c r="AH55" s="176">
        <v>0</v>
      </c>
      <c r="AI55" s="176">
        <v>3</v>
      </c>
      <c r="AJ55" s="176">
        <v>16.5</v>
      </c>
      <c r="AK55" s="176">
        <v>3</v>
      </c>
      <c r="AL55" s="176">
        <v>0</v>
      </c>
      <c r="AM55" s="176">
        <v>0</v>
      </c>
      <c r="AN55" s="176"/>
      <c r="AO55" s="176">
        <v>0</v>
      </c>
      <c r="AP55" s="176">
        <v>0</v>
      </c>
      <c r="AQ55" s="176">
        <v>0</v>
      </c>
      <c r="AR55" s="176">
        <v>0</v>
      </c>
      <c r="AS55" s="176"/>
      <c r="AT55" s="176">
        <v>114</v>
      </c>
      <c r="AU55" s="176">
        <v>2.8</v>
      </c>
      <c r="AV55" s="176">
        <v>55</v>
      </c>
      <c r="AW55" s="176">
        <v>1.4</v>
      </c>
    </row>
    <row r="56" spans="1:49">
      <c r="A56" s="178"/>
      <c r="B56" s="177"/>
      <c r="C56" s="188"/>
      <c r="D56" s="188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</row>
    <row r="57" spans="1:49" s="186" customFormat="1">
      <c r="A57" s="187"/>
      <c r="B57" s="183" t="s">
        <v>130</v>
      </c>
      <c r="C57" s="184">
        <f>SUM(C58:C61)</f>
        <v>170723</v>
      </c>
      <c r="D57" s="184"/>
      <c r="E57" s="184">
        <f t="shared" ref="E57:F57" si="20">SUM(E58:E61)</f>
        <v>1015</v>
      </c>
      <c r="F57" s="184">
        <f t="shared" si="20"/>
        <v>505</v>
      </c>
      <c r="G57" s="184">
        <f>SUM(G58:G61)</f>
        <v>510</v>
      </c>
      <c r="H57" s="193">
        <f>(E57/C57)*1000</f>
        <v>5.9453032104637336</v>
      </c>
      <c r="I57" s="193">
        <f>(100*F57)/G57</f>
        <v>99.019607843137251</v>
      </c>
      <c r="J57" s="193"/>
      <c r="K57" s="185">
        <f>SUM(K58:K61)</f>
        <v>2246</v>
      </c>
      <c r="L57" s="185">
        <f t="shared" ref="L57" si="21">SUM(L58:L61)</f>
        <v>1158</v>
      </c>
      <c r="M57" s="185">
        <f>SUM(M58:M61)</f>
        <v>1088</v>
      </c>
      <c r="N57" s="193">
        <f>(K57/C57)*1000</f>
        <v>13.155813803646842</v>
      </c>
      <c r="O57" s="185"/>
      <c r="P57" s="185">
        <f>SUM(P58:P61)</f>
        <v>-1231</v>
      </c>
      <c r="Q57" s="185">
        <f>SUM(Q58:Q61)</f>
        <v>-653</v>
      </c>
      <c r="R57" s="185">
        <f t="shared" ref="R57" si="22">SUM(R58:R61)</f>
        <v>-578</v>
      </c>
      <c r="S57" s="193">
        <f>(P57/C57)*1000</f>
        <v>-7.2105105931831091</v>
      </c>
      <c r="T57" s="193"/>
      <c r="U57" s="185">
        <v>5</v>
      </c>
      <c r="V57" s="185">
        <v>4</v>
      </c>
      <c r="W57" s="185">
        <v>1</v>
      </c>
      <c r="X57" s="193">
        <f>(U57/E57)*1000</f>
        <v>4.9261083743842367</v>
      </c>
      <c r="Y57" s="193"/>
      <c r="Z57" s="185">
        <v>2</v>
      </c>
      <c r="AA57" s="185">
        <v>1</v>
      </c>
      <c r="AB57" s="185">
        <v>1</v>
      </c>
      <c r="AC57" s="193">
        <f>(Z57/E57)*1000</f>
        <v>1.9704433497536944</v>
      </c>
      <c r="AD57" s="193"/>
      <c r="AE57" s="185">
        <f>SUM(AE58:AE61)</f>
        <v>29</v>
      </c>
      <c r="AF57" s="193">
        <f>AE57/SUM((AE57,E57))*1000</f>
        <v>27.777777777777775</v>
      </c>
      <c r="AG57" s="185">
        <f>SUM(AG58:AG61)</f>
        <v>12</v>
      </c>
      <c r="AH57" s="193">
        <f>AG57/SUM((E57,AG57))*1000</f>
        <v>11.684518013631937</v>
      </c>
      <c r="AI57" s="185">
        <f>SUM(AI58:AI61)</f>
        <v>17</v>
      </c>
      <c r="AJ57" s="193">
        <f>AI57/SUM((AI57,E57))*1000</f>
        <v>16.472868217054266</v>
      </c>
      <c r="AK57" s="185">
        <f>SUM(AK58:AK61)</f>
        <v>17</v>
      </c>
      <c r="AL57" s="185"/>
      <c r="AM57" s="185"/>
      <c r="AN57" s="185"/>
      <c r="AO57" s="185">
        <v>6</v>
      </c>
      <c r="AP57" s="185">
        <v>5</v>
      </c>
      <c r="AQ57" s="185">
        <v>1</v>
      </c>
      <c r="AR57" s="193">
        <f>AO57/SUM((E57,AP57))*1000</f>
        <v>5.8823529411764701</v>
      </c>
      <c r="AS57" s="193"/>
      <c r="AT57" s="185">
        <f>SUM(AT58:AT61)</f>
        <v>654</v>
      </c>
      <c r="AU57" s="193">
        <v>3.9210091184481062</v>
      </c>
      <c r="AV57" s="185">
        <f>SUM(AV58:AV61)</f>
        <v>297</v>
      </c>
      <c r="AW57" s="193">
        <f>(AV57/C57)*1000</f>
        <v>1.7396601512391416</v>
      </c>
    </row>
    <row r="58" spans="1:49">
      <c r="A58" s="178"/>
      <c r="B58" s="179" t="s">
        <v>135</v>
      </c>
      <c r="C58" s="181">
        <v>41038</v>
      </c>
      <c r="D58" s="181"/>
      <c r="E58" s="182">
        <v>260</v>
      </c>
      <c r="F58" s="182">
        <v>121</v>
      </c>
      <c r="G58" s="182">
        <v>139</v>
      </c>
      <c r="H58" s="182">
        <v>6.3</v>
      </c>
      <c r="I58" s="182">
        <v>87.1</v>
      </c>
      <c r="J58" s="182"/>
      <c r="K58" s="182">
        <v>511</v>
      </c>
      <c r="L58" s="182">
        <v>261</v>
      </c>
      <c r="M58" s="182">
        <v>250</v>
      </c>
      <c r="N58" s="182">
        <v>12.5</v>
      </c>
      <c r="O58" s="182"/>
      <c r="P58" s="182">
        <v>-251</v>
      </c>
      <c r="Q58" s="182">
        <v>-140</v>
      </c>
      <c r="R58" s="182">
        <v>-111</v>
      </c>
      <c r="S58" s="182">
        <v>-6.1</v>
      </c>
      <c r="T58" s="182"/>
      <c r="U58" s="182">
        <v>1</v>
      </c>
      <c r="V58" s="182">
        <v>1</v>
      </c>
      <c r="W58" s="182">
        <v>0</v>
      </c>
      <c r="X58" s="182">
        <v>3.8</v>
      </c>
      <c r="Y58" s="182"/>
      <c r="Z58" s="182">
        <v>0</v>
      </c>
      <c r="AA58" s="182">
        <v>0</v>
      </c>
      <c r="AB58" s="182">
        <v>0</v>
      </c>
      <c r="AC58" s="182">
        <f>(Z58/E58)*1000</f>
        <v>0</v>
      </c>
      <c r="AD58" s="182"/>
      <c r="AE58" s="182">
        <v>8</v>
      </c>
      <c r="AF58" s="182">
        <v>29.9</v>
      </c>
      <c r="AG58" s="182">
        <v>3</v>
      </c>
      <c r="AH58" s="182">
        <v>11.2</v>
      </c>
      <c r="AI58" s="182">
        <v>5</v>
      </c>
      <c r="AJ58" s="182">
        <v>18.7</v>
      </c>
      <c r="AK58" s="182">
        <v>5</v>
      </c>
      <c r="AL58" s="182">
        <v>0</v>
      </c>
      <c r="AM58" s="182">
        <v>0</v>
      </c>
      <c r="AN58" s="182"/>
      <c r="AO58" s="182">
        <v>1</v>
      </c>
      <c r="AP58" s="182">
        <v>1</v>
      </c>
      <c r="AQ58" s="182">
        <v>0</v>
      </c>
      <c r="AR58" s="182">
        <v>3.8</v>
      </c>
      <c r="AS58" s="182"/>
      <c r="AT58" s="182">
        <v>175</v>
      </c>
      <c r="AU58" s="182">
        <v>4.3</v>
      </c>
      <c r="AV58" s="182">
        <v>81</v>
      </c>
      <c r="AW58" s="182">
        <v>2</v>
      </c>
    </row>
    <row r="59" spans="1:49">
      <c r="A59" s="178"/>
      <c r="B59" s="174" t="s">
        <v>136</v>
      </c>
      <c r="C59" s="175">
        <v>57820</v>
      </c>
      <c r="D59" s="175"/>
      <c r="E59" s="176">
        <v>321</v>
      </c>
      <c r="F59" s="176">
        <v>163</v>
      </c>
      <c r="G59" s="176">
        <v>158</v>
      </c>
      <c r="H59" s="176">
        <v>5.6</v>
      </c>
      <c r="I59" s="176">
        <v>103.2</v>
      </c>
      <c r="J59" s="176"/>
      <c r="K59" s="176">
        <v>780</v>
      </c>
      <c r="L59" s="176">
        <v>417</v>
      </c>
      <c r="M59" s="176">
        <v>363</v>
      </c>
      <c r="N59" s="176">
        <v>13.5</v>
      </c>
      <c r="O59" s="176"/>
      <c r="P59" s="176">
        <v>-459</v>
      </c>
      <c r="Q59" s="176">
        <v>-254</v>
      </c>
      <c r="R59" s="176">
        <v>-205</v>
      </c>
      <c r="S59" s="176">
        <v>-7.9</v>
      </c>
      <c r="T59" s="176"/>
      <c r="U59" s="176">
        <v>1</v>
      </c>
      <c r="V59" s="176">
        <v>1</v>
      </c>
      <c r="W59" s="176">
        <v>0</v>
      </c>
      <c r="X59" s="176">
        <v>3.1</v>
      </c>
      <c r="Y59" s="176"/>
      <c r="Z59" s="176">
        <v>0</v>
      </c>
      <c r="AA59" s="176">
        <v>0</v>
      </c>
      <c r="AB59" s="176">
        <v>0</v>
      </c>
      <c r="AC59" s="176">
        <v>0</v>
      </c>
      <c r="AD59" s="176"/>
      <c r="AE59" s="176">
        <v>15</v>
      </c>
      <c r="AF59" s="176">
        <v>44.6</v>
      </c>
      <c r="AG59" s="176">
        <v>7</v>
      </c>
      <c r="AH59" s="176">
        <v>20.8</v>
      </c>
      <c r="AI59" s="176">
        <v>8</v>
      </c>
      <c r="AJ59" s="176">
        <v>23.8</v>
      </c>
      <c r="AK59" s="176">
        <v>8</v>
      </c>
      <c r="AL59" s="176">
        <v>0</v>
      </c>
      <c r="AM59" s="176">
        <v>0</v>
      </c>
      <c r="AN59" s="176"/>
      <c r="AO59" s="176">
        <v>3</v>
      </c>
      <c r="AP59" s="176">
        <v>3</v>
      </c>
      <c r="AQ59" s="176">
        <v>0</v>
      </c>
      <c r="AR59" s="176">
        <v>9.3000000000000007</v>
      </c>
      <c r="AS59" s="176"/>
      <c r="AT59" s="176">
        <v>239</v>
      </c>
      <c r="AU59" s="176">
        <v>4.0999999999999996</v>
      </c>
      <c r="AV59" s="176">
        <v>96</v>
      </c>
      <c r="AW59" s="176">
        <v>1.7</v>
      </c>
    </row>
    <row r="60" spans="1:49">
      <c r="A60" s="178"/>
      <c r="B60" s="174" t="s">
        <v>137</v>
      </c>
      <c r="C60" s="175">
        <v>51225</v>
      </c>
      <c r="D60" s="175"/>
      <c r="E60" s="176">
        <v>303</v>
      </c>
      <c r="F60" s="176">
        <v>145</v>
      </c>
      <c r="G60" s="176">
        <v>158</v>
      </c>
      <c r="H60" s="176">
        <v>5.9</v>
      </c>
      <c r="I60" s="176">
        <v>91.8</v>
      </c>
      <c r="J60" s="176"/>
      <c r="K60" s="176">
        <v>652</v>
      </c>
      <c r="L60" s="176">
        <v>326</v>
      </c>
      <c r="M60" s="176">
        <v>326</v>
      </c>
      <c r="N60" s="176">
        <v>12.7</v>
      </c>
      <c r="O60" s="176"/>
      <c r="P60" s="176">
        <v>-349</v>
      </c>
      <c r="Q60" s="176">
        <v>-181</v>
      </c>
      <c r="R60" s="176">
        <v>-168</v>
      </c>
      <c r="S60" s="176">
        <v>-6.8</v>
      </c>
      <c r="T60" s="176"/>
      <c r="U60" s="176">
        <v>2</v>
      </c>
      <c r="V60" s="176">
        <v>1</v>
      </c>
      <c r="W60" s="176">
        <v>1</v>
      </c>
      <c r="X60" s="176">
        <v>6.6</v>
      </c>
      <c r="Y60" s="176"/>
      <c r="Z60" s="176">
        <v>2</v>
      </c>
      <c r="AA60" s="176">
        <v>1</v>
      </c>
      <c r="AB60" s="176">
        <v>1</v>
      </c>
      <c r="AC60" s="176">
        <v>6.6</v>
      </c>
      <c r="AD60" s="176"/>
      <c r="AE60" s="176">
        <v>4</v>
      </c>
      <c r="AF60" s="176">
        <v>13</v>
      </c>
      <c r="AG60" s="176">
        <v>1</v>
      </c>
      <c r="AH60" s="176">
        <v>3.3</v>
      </c>
      <c r="AI60" s="176">
        <v>3</v>
      </c>
      <c r="AJ60" s="176">
        <v>9.8000000000000007</v>
      </c>
      <c r="AK60" s="176">
        <v>3</v>
      </c>
      <c r="AL60" s="176">
        <v>0</v>
      </c>
      <c r="AM60" s="176">
        <v>0</v>
      </c>
      <c r="AN60" s="176"/>
      <c r="AO60" s="176">
        <v>2</v>
      </c>
      <c r="AP60" s="176">
        <v>1</v>
      </c>
      <c r="AQ60" s="176">
        <v>1</v>
      </c>
      <c r="AR60" s="176">
        <v>6.6</v>
      </c>
      <c r="AS60" s="176"/>
      <c r="AT60" s="176">
        <v>183</v>
      </c>
      <c r="AU60" s="176">
        <v>3.6</v>
      </c>
      <c r="AV60" s="176">
        <v>91</v>
      </c>
      <c r="AW60" s="176">
        <v>1.8</v>
      </c>
    </row>
    <row r="61" spans="1:49">
      <c r="A61" s="178"/>
      <c r="B61" s="174" t="s">
        <v>138</v>
      </c>
      <c r="C61" s="175">
        <v>20640</v>
      </c>
      <c r="D61" s="175"/>
      <c r="E61" s="176">
        <v>131</v>
      </c>
      <c r="F61" s="176">
        <v>76</v>
      </c>
      <c r="G61" s="176">
        <v>55</v>
      </c>
      <c r="H61" s="176">
        <v>6.3</v>
      </c>
      <c r="I61" s="176">
        <v>138.19999999999999</v>
      </c>
      <c r="J61" s="176"/>
      <c r="K61" s="176">
        <v>303</v>
      </c>
      <c r="L61" s="176">
        <v>154</v>
      </c>
      <c r="M61" s="176">
        <v>149</v>
      </c>
      <c r="N61" s="176">
        <v>14.7</v>
      </c>
      <c r="O61" s="176"/>
      <c r="P61" s="176">
        <v>-172</v>
      </c>
      <c r="Q61" s="176">
        <v>-78</v>
      </c>
      <c r="R61" s="176">
        <v>-94</v>
      </c>
      <c r="S61" s="176">
        <v>-8.3000000000000007</v>
      </c>
      <c r="T61" s="176"/>
      <c r="U61" s="176">
        <v>1</v>
      </c>
      <c r="V61" s="176">
        <v>1</v>
      </c>
      <c r="W61" s="176">
        <v>0</v>
      </c>
      <c r="X61" s="176">
        <v>7.6</v>
      </c>
      <c r="Y61" s="176"/>
      <c r="Z61" s="176">
        <v>0</v>
      </c>
      <c r="AA61" s="176">
        <v>0</v>
      </c>
      <c r="AB61" s="176">
        <v>0</v>
      </c>
      <c r="AC61" s="176">
        <v>0</v>
      </c>
      <c r="AD61" s="176"/>
      <c r="AE61" s="176">
        <v>2</v>
      </c>
      <c r="AF61" s="176">
        <v>15</v>
      </c>
      <c r="AG61" s="176">
        <v>1</v>
      </c>
      <c r="AH61" s="176">
        <v>7.5</v>
      </c>
      <c r="AI61" s="176">
        <v>1</v>
      </c>
      <c r="AJ61" s="176">
        <v>7.5</v>
      </c>
      <c r="AK61" s="176">
        <v>1</v>
      </c>
      <c r="AL61" s="176">
        <v>0</v>
      </c>
      <c r="AM61" s="176">
        <v>0</v>
      </c>
      <c r="AN61" s="176"/>
      <c r="AO61" s="176">
        <v>0</v>
      </c>
      <c r="AP61" s="176">
        <v>0</v>
      </c>
      <c r="AQ61" s="176">
        <v>0</v>
      </c>
      <c r="AR61" s="176">
        <v>0</v>
      </c>
      <c r="AS61" s="176"/>
      <c r="AT61" s="176">
        <v>57</v>
      </c>
      <c r="AU61" s="176">
        <v>2.8</v>
      </c>
      <c r="AV61" s="176">
        <v>29</v>
      </c>
      <c r="AW61" s="176">
        <v>1.4</v>
      </c>
    </row>
    <row r="62" spans="1:49">
      <c r="A62" s="178"/>
      <c r="B62" s="174"/>
      <c r="C62" s="175"/>
      <c r="D62" s="175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</row>
    <row r="63" spans="1:49">
      <c r="A63" s="247" t="s">
        <v>46</v>
      </c>
      <c r="B63" s="174" t="s">
        <v>128</v>
      </c>
      <c r="C63" s="175">
        <f>SUM(C64:C66)</f>
        <v>169889</v>
      </c>
      <c r="D63" s="175"/>
      <c r="E63" s="175">
        <f t="shared" ref="E63:F63" si="23">SUM(E64:E66)</f>
        <v>1093</v>
      </c>
      <c r="F63" s="175">
        <f t="shared" si="23"/>
        <v>558</v>
      </c>
      <c r="G63" s="175">
        <f>SUM(G64:G66)</f>
        <v>535</v>
      </c>
      <c r="H63" s="191">
        <f>(E63/C63)*1000</f>
        <v>6.4336125352436007</v>
      </c>
      <c r="I63" s="191">
        <f>(100*F63)/G63</f>
        <v>104.29906542056075</v>
      </c>
      <c r="J63" s="191"/>
      <c r="K63" s="175">
        <f>SUM(K64:K66)</f>
        <v>1963</v>
      </c>
      <c r="L63" s="175">
        <f t="shared" ref="L63" si="24">SUM(L64:L66)</f>
        <v>1045</v>
      </c>
      <c r="M63" s="175">
        <f>SUM(M64:M66)</f>
        <v>918</v>
      </c>
      <c r="N63" s="191">
        <f>(K63/C63)*1000</f>
        <v>11.554603299801634</v>
      </c>
      <c r="O63" s="176"/>
      <c r="P63" s="175">
        <f>SUM(P64:P66)</f>
        <v>-870</v>
      </c>
      <c r="Q63" s="175">
        <f t="shared" ref="Q63:R63" si="25">SUM(Q64:Q66)</f>
        <v>-487</v>
      </c>
      <c r="R63" s="175">
        <f t="shared" si="25"/>
        <v>-383</v>
      </c>
      <c r="S63" s="191">
        <f>(P63/C63)*1000</f>
        <v>-5.1209907645580346</v>
      </c>
      <c r="T63" s="191"/>
      <c r="U63" s="176">
        <v>0</v>
      </c>
      <c r="V63" s="176">
        <v>0</v>
      </c>
      <c r="W63" s="176">
        <v>0</v>
      </c>
      <c r="X63" s="176">
        <f>(U63/E63)*1000</f>
        <v>0</v>
      </c>
      <c r="Y63" s="176"/>
      <c r="Z63" s="176">
        <v>0</v>
      </c>
      <c r="AA63" s="176">
        <v>0</v>
      </c>
      <c r="AB63" s="176">
        <v>0</v>
      </c>
      <c r="AC63" s="176">
        <f>(Z63/E63)*1000</f>
        <v>0</v>
      </c>
      <c r="AD63" s="176"/>
      <c r="AE63" s="176">
        <f>SUM(AE64:AE66)</f>
        <v>33</v>
      </c>
      <c r="AF63" s="191">
        <f>AE63/SUM((AE63,E63))*1000</f>
        <v>29.307282415630553</v>
      </c>
      <c r="AG63" s="176">
        <f>SUM(AG64:AG66)</f>
        <v>14</v>
      </c>
      <c r="AH63" s="191">
        <f>AG63/SUM((E63,AG63))*1000</f>
        <v>12.646793134598013</v>
      </c>
      <c r="AI63" s="176">
        <f>SUM(AI64:AI66)</f>
        <v>19</v>
      </c>
      <c r="AJ63" s="191">
        <f>AI63/SUM((AI63,E63))*1000</f>
        <v>17.086330935251802</v>
      </c>
      <c r="AK63" s="176">
        <f>SUM(AK64:AK66)</f>
        <v>19</v>
      </c>
      <c r="AL63" s="176">
        <v>0</v>
      </c>
      <c r="AM63" s="176">
        <v>0</v>
      </c>
      <c r="AN63" s="176"/>
      <c r="AO63" s="176">
        <v>6</v>
      </c>
      <c r="AP63" s="176">
        <v>6</v>
      </c>
      <c r="AQ63" s="176">
        <v>0</v>
      </c>
      <c r="AR63" s="191">
        <f>AO63/SUM((E63,AP63))*1000</f>
        <v>5.4595086442220202</v>
      </c>
      <c r="AS63" s="191"/>
      <c r="AT63" s="176">
        <f>SUM(AT64:AT66)</f>
        <v>700</v>
      </c>
      <c r="AU63" s="191">
        <v>3.9210091184481062</v>
      </c>
      <c r="AV63" s="176">
        <f>SUM(AV64:AV66)</f>
        <v>323</v>
      </c>
      <c r="AW63" s="191">
        <f>(AV63/C63)*1000</f>
        <v>1.9012413987956842</v>
      </c>
    </row>
    <row r="64" spans="1:49">
      <c r="A64" s="248"/>
      <c r="B64" s="174" t="s">
        <v>47</v>
      </c>
      <c r="C64" s="175">
        <v>137830</v>
      </c>
      <c r="D64" s="175"/>
      <c r="E64" s="176">
        <v>909</v>
      </c>
      <c r="F64" s="176">
        <v>450</v>
      </c>
      <c r="G64" s="176">
        <v>459</v>
      </c>
      <c r="H64" s="176">
        <v>6.6</v>
      </c>
      <c r="I64" s="176">
        <v>98</v>
      </c>
      <c r="J64" s="176"/>
      <c r="K64" s="175">
        <v>1571</v>
      </c>
      <c r="L64" s="176">
        <v>853</v>
      </c>
      <c r="M64" s="176">
        <v>718</v>
      </c>
      <c r="N64" s="176">
        <v>11.4</v>
      </c>
      <c r="O64" s="176"/>
      <c r="P64" s="176">
        <v>-662</v>
      </c>
      <c r="Q64" s="176">
        <v>-403</v>
      </c>
      <c r="R64" s="176">
        <v>-259</v>
      </c>
      <c r="S64" s="176">
        <v>-4.8</v>
      </c>
      <c r="T64" s="176"/>
      <c r="U64" s="176">
        <v>0</v>
      </c>
      <c r="V64" s="176">
        <v>0</v>
      </c>
      <c r="W64" s="176">
        <v>0</v>
      </c>
      <c r="X64" s="176">
        <v>0</v>
      </c>
      <c r="Y64" s="176"/>
      <c r="Z64" s="176">
        <v>0</v>
      </c>
      <c r="AA64" s="176">
        <v>0</v>
      </c>
      <c r="AB64" s="176">
        <v>0</v>
      </c>
      <c r="AC64" s="176">
        <v>0</v>
      </c>
      <c r="AD64" s="176"/>
      <c r="AE64" s="176">
        <v>26</v>
      </c>
      <c r="AF64" s="176">
        <v>27.8</v>
      </c>
      <c r="AG64" s="176">
        <v>14</v>
      </c>
      <c r="AH64" s="176">
        <v>15</v>
      </c>
      <c r="AI64" s="176">
        <v>12</v>
      </c>
      <c r="AJ64" s="176">
        <v>12.8</v>
      </c>
      <c r="AK64" s="176">
        <v>12</v>
      </c>
      <c r="AL64" s="176">
        <v>0</v>
      </c>
      <c r="AM64" s="176">
        <v>0</v>
      </c>
      <c r="AN64" s="176"/>
      <c r="AO64" s="176">
        <v>6</v>
      </c>
      <c r="AP64" s="176">
        <v>6</v>
      </c>
      <c r="AQ64" s="176">
        <v>0</v>
      </c>
      <c r="AR64" s="176">
        <v>6.6</v>
      </c>
      <c r="AS64" s="176"/>
      <c r="AT64" s="176">
        <v>603</v>
      </c>
      <c r="AU64" s="176">
        <v>4.4000000000000004</v>
      </c>
      <c r="AV64" s="176">
        <v>267</v>
      </c>
      <c r="AW64" s="176">
        <v>1.9</v>
      </c>
    </row>
    <row r="65" spans="1:49">
      <c r="A65" s="248"/>
      <c r="B65" s="174" t="s">
        <v>94</v>
      </c>
      <c r="C65" s="175">
        <v>8245</v>
      </c>
      <c r="D65" s="175"/>
      <c r="E65" s="176">
        <v>35</v>
      </c>
      <c r="F65" s="176">
        <v>17</v>
      </c>
      <c r="G65" s="176">
        <v>18</v>
      </c>
      <c r="H65" s="176">
        <v>4.2</v>
      </c>
      <c r="I65" s="176">
        <v>94.4</v>
      </c>
      <c r="J65" s="176"/>
      <c r="K65" s="176">
        <v>107</v>
      </c>
      <c r="L65" s="176">
        <v>53</v>
      </c>
      <c r="M65" s="176">
        <v>54</v>
      </c>
      <c r="N65" s="176">
        <v>13</v>
      </c>
      <c r="O65" s="176"/>
      <c r="P65" s="176">
        <v>-72</v>
      </c>
      <c r="Q65" s="176">
        <v>-36</v>
      </c>
      <c r="R65" s="176">
        <v>-36</v>
      </c>
      <c r="S65" s="176">
        <v>-8.6999999999999993</v>
      </c>
      <c r="T65" s="176"/>
      <c r="U65" s="176">
        <v>0</v>
      </c>
      <c r="V65" s="176">
        <v>0</v>
      </c>
      <c r="W65" s="176">
        <v>0</v>
      </c>
      <c r="X65" s="176">
        <v>0</v>
      </c>
      <c r="Y65" s="176"/>
      <c r="Z65" s="176">
        <v>0</v>
      </c>
      <c r="AA65" s="176">
        <v>0</v>
      </c>
      <c r="AB65" s="176">
        <v>0</v>
      </c>
      <c r="AC65" s="176">
        <v>0</v>
      </c>
      <c r="AD65" s="176"/>
      <c r="AE65" s="176">
        <v>3</v>
      </c>
      <c r="AF65" s="176">
        <v>78.900000000000006</v>
      </c>
      <c r="AG65" s="176">
        <v>0</v>
      </c>
      <c r="AH65" s="176">
        <v>0</v>
      </c>
      <c r="AI65" s="176">
        <v>3</v>
      </c>
      <c r="AJ65" s="176">
        <v>78.900000000000006</v>
      </c>
      <c r="AK65" s="176">
        <v>3</v>
      </c>
      <c r="AL65" s="176">
        <v>0</v>
      </c>
      <c r="AM65" s="176">
        <v>0</v>
      </c>
      <c r="AN65" s="176"/>
      <c r="AO65" s="176">
        <v>0</v>
      </c>
      <c r="AP65" s="176">
        <v>0</v>
      </c>
      <c r="AQ65" s="176">
        <v>0</v>
      </c>
      <c r="AR65" s="176">
        <v>0</v>
      </c>
      <c r="AS65" s="176"/>
      <c r="AT65" s="176">
        <v>16</v>
      </c>
      <c r="AU65" s="176">
        <v>1.9</v>
      </c>
      <c r="AV65" s="176">
        <v>6</v>
      </c>
      <c r="AW65" s="176">
        <v>0.7</v>
      </c>
    </row>
    <row r="66" spans="1:49">
      <c r="A66" s="249"/>
      <c r="B66" s="174" t="s">
        <v>95</v>
      </c>
      <c r="C66" s="175">
        <v>23814</v>
      </c>
      <c r="D66" s="175"/>
      <c r="E66" s="176">
        <v>149</v>
      </c>
      <c r="F66" s="176">
        <v>91</v>
      </c>
      <c r="G66" s="176">
        <v>58</v>
      </c>
      <c r="H66" s="176">
        <v>6.3</v>
      </c>
      <c r="I66" s="176">
        <v>156.9</v>
      </c>
      <c r="J66" s="176"/>
      <c r="K66" s="176">
        <v>285</v>
      </c>
      <c r="L66" s="176">
        <v>139</v>
      </c>
      <c r="M66" s="176">
        <v>146</v>
      </c>
      <c r="N66" s="176">
        <v>12</v>
      </c>
      <c r="O66" s="176"/>
      <c r="P66" s="176">
        <v>-136</v>
      </c>
      <c r="Q66" s="176">
        <v>-48</v>
      </c>
      <c r="R66" s="176">
        <v>-88</v>
      </c>
      <c r="S66" s="176">
        <v>-5.7</v>
      </c>
      <c r="T66" s="176"/>
      <c r="U66" s="176">
        <v>0</v>
      </c>
      <c r="V66" s="176">
        <v>0</v>
      </c>
      <c r="W66" s="176">
        <v>0</v>
      </c>
      <c r="X66" s="176">
        <v>0</v>
      </c>
      <c r="Y66" s="176"/>
      <c r="Z66" s="176">
        <v>0</v>
      </c>
      <c r="AA66" s="176">
        <v>0</v>
      </c>
      <c r="AB66" s="176">
        <v>0</v>
      </c>
      <c r="AC66" s="176">
        <v>0</v>
      </c>
      <c r="AD66" s="176"/>
      <c r="AE66" s="176">
        <v>4</v>
      </c>
      <c r="AF66" s="176">
        <v>26.1</v>
      </c>
      <c r="AG66" s="176">
        <v>0</v>
      </c>
      <c r="AH66" s="176">
        <v>0</v>
      </c>
      <c r="AI66" s="176">
        <v>4</v>
      </c>
      <c r="AJ66" s="176">
        <v>26.1</v>
      </c>
      <c r="AK66" s="176">
        <v>4</v>
      </c>
      <c r="AL66" s="176">
        <v>0</v>
      </c>
      <c r="AM66" s="176">
        <v>0</v>
      </c>
      <c r="AN66" s="176"/>
      <c r="AO66" s="176">
        <v>0</v>
      </c>
      <c r="AP66" s="176">
        <v>0</v>
      </c>
      <c r="AQ66" s="176">
        <v>0</v>
      </c>
      <c r="AR66" s="176">
        <v>0</v>
      </c>
      <c r="AS66" s="176"/>
      <c r="AT66" s="176">
        <v>81</v>
      </c>
      <c r="AU66" s="176">
        <v>3.4</v>
      </c>
      <c r="AV66" s="176">
        <v>50</v>
      </c>
      <c r="AW66" s="176">
        <v>2.1</v>
      </c>
    </row>
    <row r="67" spans="1:49">
      <c r="A67" s="178"/>
      <c r="B67" s="174"/>
      <c r="C67" s="175"/>
      <c r="D67" s="175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</row>
    <row r="68" spans="1:49">
      <c r="A68" s="247" t="s">
        <v>48</v>
      </c>
      <c r="B68" s="174" t="s">
        <v>128</v>
      </c>
      <c r="C68" s="175">
        <f>SUM(C69:C70)</f>
        <v>274319</v>
      </c>
      <c r="D68" s="175"/>
      <c r="E68" s="175">
        <f t="shared" ref="E68:F68" si="26">SUM(E69:E70)</f>
        <v>2670</v>
      </c>
      <c r="F68" s="175">
        <f t="shared" si="26"/>
        <v>1368</v>
      </c>
      <c r="G68" s="175">
        <f>SUM(G69:G70)</f>
        <v>1302</v>
      </c>
      <c r="H68" s="191">
        <f>(E68/C68)*1000</f>
        <v>9.7331938363729815</v>
      </c>
      <c r="I68" s="191">
        <f>(100*F68)/G68</f>
        <v>105.06912442396313</v>
      </c>
      <c r="J68" s="191"/>
      <c r="K68" s="175">
        <f>SUM(K69:K70)</f>
        <v>2189</v>
      </c>
      <c r="L68" s="175">
        <f t="shared" ref="L68" si="27">SUM(L69:L70)</f>
        <v>1141</v>
      </c>
      <c r="M68" s="175">
        <f>SUM(M69:M70)</f>
        <v>1048</v>
      </c>
      <c r="N68" s="191">
        <f>(K68/C68)*1000</f>
        <v>7.9797607894458631</v>
      </c>
      <c r="O68" s="176"/>
      <c r="P68" s="176">
        <f>SUM(P69:P70)</f>
        <v>481</v>
      </c>
      <c r="Q68" s="176">
        <f t="shared" ref="Q68:R68" si="28">SUM(Q69:Q70)</f>
        <v>227</v>
      </c>
      <c r="R68" s="176">
        <f t="shared" si="28"/>
        <v>254</v>
      </c>
      <c r="S68" s="191">
        <f>(P68/C68)*1000</f>
        <v>1.7534330469271178</v>
      </c>
      <c r="T68" s="191"/>
      <c r="U68" s="176">
        <v>6</v>
      </c>
      <c r="V68" s="176">
        <v>3</v>
      </c>
      <c r="W68" s="176">
        <v>3</v>
      </c>
      <c r="X68" s="191">
        <f>(U68/E68)*1000</f>
        <v>2.2471910112359552</v>
      </c>
      <c r="Y68" s="191"/>
      <c r="Z68" s="176">
        <v>3</v>
      </c>
      <c r="AA68" s="176">
        <v>3</v>
      </c>
      <c r="AB68" s="176">
        <v>0</v>
      </c>
      <c r="AC68" s="191">
        <f>(Z68/E68)*1000</f>
        <v>1.1235955056179776</v>
      </c>
      <c r="AD68" s="191"/>
      <c r="AE68" s="176">
        <f>SUM(AE69:AE70)</f>
        <v>38</v>
      </c>
      <c r="AF68" s="191">
        <f>AE68/SUM((AE68,E68))*1000</f>
        <v>14.032496307237814</v>
      </c>
      <c r="AG68" s="176">
        <f>SUM(AG69:AG70)</f>
        <v>21</v>
      </c>
      <c r="AH68" s="191">
        <f>AG68/SUM((E68,AG68))*1000</f>
        <v>7.8037904124860651</v>
      </c>
      <c r="AI68" s="176">
        <f>SUM(AI69:AI70)</f>
        <v>17</v>
      </c>
      <c r="AJ68" s="191">
        <f>AI68/SUM((AI68,E68))*1000</f>
        <v>6.3267584666914773</v>
      </c>
      <c r="AK68" s="176">
        <f>SUM(AK69:AK70)</f>
        <v>17</v>
      </c>
      <c r="AL68" s="176">
        <v>0</v>
      </c>
      <c r="AM68" s="176">
        <v>0</v>
      </c>
      <c r="AN68" s="176"/>
      <c r="AO68" s="176">
        <v>8</v>
      </c>
      <c r="AP68" s="176">
        <v>5</v>
      </c>
      <c r="AQ68" s="176">
        <v>3</v>
      </c>
      <c r="AR68" s="191">
        <f>AO68/SUM((E68,AP68))*1000</f>
        <v>2.9906542056074765</v>
      </c>
      <c r="AS68" s="191"/>
      <c r="AT68" s="175">
        <f>SUM(AT69:AT70)</f>
        <v>1543</v>
      </c>
      <c r="AU68" s="191">
        <v>3.9210091184481062</v>
      </c>
      <c r="AV68" s="176">
        <f>SUM(AV69:AV70)</f>
        <v>459</v>
      </c>
      <c r="AW68" s="191">
        <f>(AV68/C68)*1000</f>
        <v>1.6732344460281643</v>
      </c>
    </row>
    <row r="69" spans="1:49">
      <c r="A69" s="248"/>
      <c r="B69" s="174" t="s">
        <v>49</v>
      </c>
      <c r="C69" s="175">
        <v>224036</v>
      </c>
      <c r="D69" s="175"/>
      <c r="E69" s="175">
        <v>2196</v>
      </c>
      <c r="F69" s="175">
        <v>1104</v>
      </c>
      <c r="G69" s="175">
        <v>1092</v>
      </c>
      <c r="H69" s="176">
        <v>9.8000000000000007</v>
      </c>
      <c r="I69" s="176">
        <v>101.1</v>
      </c>
      <c r="J69" s="176"/>
      <c r="K69" s="175">
        <v>1684</v>
      </c>
      <c r="L69" s="176">
        <v>879</v>
      </c>
      <c r="M69" s="176">
        <v>805</v>
      </c>
      <c r="N69" s="176">
        <v>7.5</v>
      </c>
      <c r="O69" s="176"/>
      <c r="P69" s="176">
        <v>512</v>
      </c>
      <c r="Q69" s="176">
        <v>225</v>
      </c>
      <c r="R69" s="176">
        <v>287</v>
      </c>
      <c r="S69" s="176">
        <v>2.2999999999999998</v>
      </c>
      <c r="T69" s="176"/>
      <c r="U69" s="176">
        <v>5</v>
      </c>
      <c r="V69" s="176">
        <v>3</v>
      </c>
      <c r="W69" s="176">
        <v>2</v>
      </c>
      <c r="X69" s="176">
        <v>2.2999999999999998</v>
      </c>
      <c r="Y69" s="176"/>
      <c r="Z69" s="176">
        <v>3</v>
      </c>
      <c r="AA69" s="176">
        <v>3</v>
      </c>
      <c r="AB69" s="176">
        <v>0</v>
      </c>
      <c r="AC69" s="176">
        <v>1.4</v>
      </c>
      <c r="AD69" s="176"/>
      <c r="AE69" s="176">
        <v>33</v>
      </c>
      <c r="AF69" s="176">
        <v>14.8</v>
      </c>
      <c r="AG69" s="176">
        <v>18</v>
      </c>
      <c r="AH69" s="176">
        <v>8.1</v>
      </c>
      <c r="AI69" s="176">
        <v>15</v>
      </c>
      <c r="AJ69" s="176">
        <v>6.7</v>
      </c>
      <c r="AK69" s="176">
        <v>15</v>
      </c>
      <c r="AL69" s="176">
        <v>0</v>
      </c>
      <c r="AM69" s="176">
        <v>0</v>
      </c>
      <c r="AN69" s="176"/>
      <c r="AO69" s="176">
        <v>8</v>
      </c>
      <c r="AP69" s="176">
        <v>5</v>
      </c>
      <c r="AQ69" s="176">
        <v>3</v>
      </c>
      <c r="AR69" s="176">
        <v>3.6</v>
      </c>
      <c r="AS69" s="176"/>
      <c r="AT69" s="175">
        <v>1312</v>
      </c>
      <c r="AU69" s="176">
        <v>5.9</v>
      </c>
      <c r="AV69" s="176">
        <v>367</v>
      </c>
      <c r="AW69" s="176">
        <v>1.6</v>
      </c>
    </row>
    <row r="70" spans="1:49">
      <c r="A70" s="249"/>
      <c r="B70" s="174" t="s">
        <v>109</v>
      </c>
      <c r="C70" s="175">
        <v>50283</v>
      </c>
      <c r="D70" s="175"/>
      <c r="E70" s="176">
        <v>474</v>
      </c>
      <c r="F70" s="176">
        <v>264</v>
      </c>
      <c r="G70" s="176">
        <v>210</v>
      </c>
      <c r="H70" s="176">
        <v>9.4</v>
      </c>
      <c r="I70" s="176">
        <v>125.7</v>
      </c>
      <c r="J70" s="176"/>
      <c r="K70" s="176">
        <v>505</v>
      </c>
      <c r="L70" s="176">
        <v>262</v>
      </c>
      <c r="M70" s="176">
        <v>243</v>
      </c>
      <c r="N70" s="176">
        <v>10</v>
      </c>
      <c r="O70" s="176"/>
      <c r="P70" s="176">
        <v>-31</v>
      </c>
      <c r="Q70" s="176">
        <v>2</v>
      </c>
      <c r="R70" s="176">
        <v>-33</v>
      </c>
      <c r="S70" s="176">
        <v>-0.6</v>
      </c>
      <c r="T70" s="176"/>
      <c r="U70" s="176">
        <v>1</v>
      </c>
      <c r="V70" s="176">
        <v>0</v>
      </c>
      <c r="W70" s="176">
        <v>1</v>
      </c>
      <c r="X70" s="176">
        <v>2.1</v>
      </c>
      <c r="Y70" s="176"/>
      <c r="Z70" s="176">
        <v>0</v>
      </c>
      <c r="AA70" s="176">
        <v>0</v>
      </c>
      <c r="AB70" s="176">
        <v>0</v>
      </c>
      <c r="AC70" s="176">
        <v>0</v>
      </c>
      <c r="AD70" s="176"/>
      <c r="AE70" s="176">
        <v>5</v>
      </c>
      <c r="AF70" s="176">
        <v>10.4</v>
      </c>
      <c r="AG70" s="176">
        <v>3</v>
      </c>
      <c r="AH70" s="176">
        <v>6.3</v>
      </c>
      <c r="AI70" s="176">
        <v>2</v>
      </c>
      <c r="AJ70" s="176">
        <v>4.2</v>
      </c>
      <c r="AK70" s="176">
        <v>2</v>
      </c>
      <c r="AL70" s="176">
        <v>0</v>
      </c>
      <c r="AM70" s="176">
        <v>0</v>
      </c>
      <c r="AN70" s="176"/>
      <c r="AO70" s="176">
        <v>0</v>
      </c>
      <c r="AP70" s="176">
        <v>0</v>
      </c>
      <c r="AQ70" s="176">
        <v>0</v>
      </c>
      <c r="AR70" s="176">
        <v>0</v>
      </c>
      <c r="AS70" s="176"/>
      <c r="AT70" s="176">
        <v>231</v>
      </c>
      <c r="AU70" s="176">
        <v>4.5999999999999996</v>
      </c>
      <c r="AV70" s="176">
        <v>92</v>
      </c>
      <c r="AW70" s="176">
        <v>1.8</v>
      </c>
    </row>
    <row r="71" spans="1:49">
      <c r="A71" s="178"/>
      <c r="B71" s="174"/>
      <c r="C71" s="175"/>
      <c r="D71" s="175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</row>
    <row r="72" spans="1:49">
      <c r="A72" s="247" t="s">
        <v>50</v>
      </c>
      <c r="B72" s="174" t="s">
        <v>128</v>
      </c>
      <c r="C72" s="175">
        <f>SUM(C73:C74)</f>
        <v>191959</v>
      </c>
      <c r="D72" s="175"/>
      <c r="E72" s="175">
        <f t="shared" ref="E72:F72" si="29">SUM(E73:E74)</f>
        <v>1459</v>
      </c>
      <c r="F72" s="175">
        <f t="shared" si="29"/>
        <v>787</v>
      </c>
      <c r="G72" s="175">
        <f>SUM(G73:G74)</f>
        <v>672</v>
      </c>
      <c r="H72" s="191">
        <f>(E72/C72)*1000</f>
        <v>7.6005813741476045</v>
      </c>
      <c r="I72" s="191">
        <f>(100*F72)/G72</f>
        <v>117.11309523809524</v>
      </c>
      <c r="J72" s="191"/>
      <c r="K72" s="175">
        <f>SUM(K73:K74)</f>
        <v>1797</v>
      </c>
      <c r="L72" s="175">
        <f t="shared" ref="L72" si="30">SUM(L73:L74)</f>
        <v>937</v>
      </c>
      <c r="M72" s="175">
        <f>SUM(M73:M74)</f>
        <v>860</v>
      </c>
      <c r="N72" s="191">
        <f>(K72/C72)*1000</f>
        <v>9.3613740434155215</v>
      </c>
      <c r="O72" s="176"/>
      <c r="P72" s="175">
        <f>SUM(P73:P74)</f>
        <v>-338</v>
      </c>
      <c r="Q72" s="175">
        <f>SUM(Q73:Q74)</f>
        <v>-150</v>
      </c>
      <c r="R72" s="175">
        <f>SUM(R73:R74)</f>
        <v>-188</v>
      </c>
      <c r="S72" s="191">
        <f>(P72/C72)*1000</f>
        <v>-1.7607926692679166</v>
      </c>
      <c r="T72" s="191"/>
      <c r="U72" s="176">
        <v>4</v>
      </c>
      <c r="V72" s="176">
        <v>1</v>
      </c>
      <c r="W72" s="176">
        <v>3</v>
      </c>
      <c r="X72" s="191">
        <f>(U72/E72)*1000</f>
        <v>2.7416038382453736</v>
      </c>
      <c r="Y72" s="191"/>
      <c r="Z72" s="176">
        <v>2</v>
      </c>
      <c r="AA72" s="176">
        <v>0</v>
      </c>
      <c r="AB72" s="176">
        <v>2</v>
      </c>
      <c r="AC72" s="191">
        <f>(Z72/E72)*1000</f>
        <v>1.3708019191226868</v>
      </c>
      <c r="AD72" s="191"/>
      <c r="AE72" s="176">
        <f>SUM(AE73:AE74)</f>
        <v>34</v>
      </c>
      <c r="AF72" s="191">
        <f>AE72/SUM((AE72,E72))*1000</f>
        <v>22.772940388479569</v>
      </c>
      <c r="AG72" s="176">
        <f>SUM(AG73:AG74)</f>
        <v>19</v>
      </c>
      <c r="AH72" s="191">
        <f>AG72/SUM((E72,AG72))*1000</f>
        <v>12.855209742895806</v>
      </c>
      <c r="AI72" s="176">
        <f>SUM(AI73:AI74)</f>
        <v>15</v>
      </c>
      <c r="AJ72" s="191">
        <f>AI72/SUM((AI72,E72))*1000</f>
        <v>10.1763907734057</v>
      </c>
      <c r="AK72" s="176">
        <f>SUM(AK73:AK74)</f>
        <v>15</v>
      </c>
      <c r="AL72" s="176">
        <v>0</v>
      </c>
      <c r="AM72" s="176">
        <v>0</v>
      </c>
      <c r="AN72" s="176"/>
      <c r="AO72" s="176">
        <v>14</v>
      </c>
      <c r="AP72" s="176">
        <v>12</v>
      </c>
      <c r="AQ72" s="176">
        <v>2</v>
      </c>
      <c r="AR72" s="191">
        <f>AO72/SUM((E72,AP72))*1000</f>
        <v>9.5173351461590769</v>
      </c>
      <c r="AS72" s="191"/>
      <c r="AT72" s="175">
        <f>SUM(AT73:AT74)</f>
        <v>976</v>
      </c>
      <c r="AU72" s="191">
        <v>3.9210091184481062</v>
      </c>
      <c r="AV72" s="176">
        <f>SUM(AV73:AV74)</f>
        <v>302</v>
      </c>
      <c r="AW72" s="191">
        <f>(AV72/C72)*1000</f>
        <v>1.5732526216535823</v>
      </c>
    </row>
    <row r="73" spans="1:49">
      <c r="A73" s="248"/>
      <c r="B73" s="174" t="s">
        <v>51</v>
      </c>
      <c r="C73" s="175">
        <v>154572</v>
      </c>
      <c r="D73" s="175"/>
      <c r="E73" s="175">
        <v>1179</v>
      </c>
      <c r="F73" s="176">
        <v>641</v>
      </c>
      <c r="G73" s="176">
        <v>538</v>
      </c>
      <c r="H73" s="176">
        <v>7.6</v>
      </c>
      <c r="I73" s="176">
        <v>119.1</v>
      </c>
      <c r="J73" s="176"/>
      <c r="K73" s="175">
        <v>1450</v>
      </c>
      <c r="L73" s="176">
        <v>756</v>
      </c>
      <c r="M73" s="176">
        <v>694</v>
      </c>
      <c r="N73" s="176">
        <v>9.4</v>
      </c>
      <c r="O73" s="176"/>
      <c r="P73" s="176">
        <v>-271</v>
      </c>
      <c r="Q73" s="176">
        <v>-115</v>
      </c>
      <c r="R73" s="176">
        <v>-156</v>
      </c>
      <c r="S73" s="176">
        <v>-1.8</v>
      </c>
      <c r="T73" s="176"/>
      <c r="U73" s="176">
        <v>3</v>
      </c>
      <c r="V73" s="176">
        <v>1</v>
      </c>
      <c r="W73" s="176">
        <v>2</v>
      </c>
      <c r="X73" s="176">
        <v>2.5</v>
      </c>
      <c r="Y73" s="176"/>
      <c r="Z73" s="176">
        <v>1</v>
      </c>
      <c r="AA73" s="176">
        <v>0</v>
      </c>
      <c r="AB73" s="176">
        <v>1</v>
      </c>
      <c r="AC73" s="176">
        <v>0.8</v>
      </c>
      <c r="AD73" s="176"/>
      <c r="AE73" s="176">
        <v>29</v>
      </c>
      <c r="AF73" s="176">
        <v>24</v>
      </c>
      <c r="AG73" s="176">
        <v>17</v>
      </c>
      <c r="AH73" s="176">
        <v>14.1</v>
      </c>
      <c r="AI73" s="176">
        <v>12</v>
      </c>
      <c r="AJ73" s="176">
        <v>9.9</v>
      </c>
      <c r="AK73" s="176">
        <v>12</v>
      </c>
      <c r="AL73" s="176">
        <v>0</v>
      </c>
      <c r="AM73" s="176">
        <v>0</v>
      </c>
      <c r="AN73" s="176"/>
      <c r="AO73" s="176">
        <v>11</v>
      </c>
      <c r="AP73" s="176">
        <v>10</v>
      </c>
      <c r="AQ73" s="176">
        <v>1</v>
      </c>
      <c r="AR73" s="176">
        <v>9.3000000000000007</v>
      </c>
      <c r="AS73" s="176"/>
      <c r="AT73" s="176">
        <v>782</v>
      </c>
      <c r="AU73" s="176">
        <v>5.0999999999999996</v>
      </c>
      <c r="AV73" s="176">
        <v>272</v>
      </c>
      <c r="AW73" s="176">
        <v>1.8</v>
      </c>
    </row>
    <row r="74" spans="1:49">
      <c r="A74" s="248"/>
      <c r="B74" s="174" t="s">
        <v>52</v>
      </c>
      <c r="C74" s="175">
        <v>37387</v>
      </c>
      <c r="D74" s="175"/>
      <c r="E74" s="176">
        <v>280</v>
      </c>
      <c r="F74" s="176">
        <v>146</v>
      </c>
      <c r="G74" s="176">
        <v>134</v>
      </c>
      <c r="H74" s="176">
        <v>7.5</v>
      </c>
      <c r="I74" s="176">
        <v>109</v>
      </c>
      <c r="J74" s="176"/>
      <c r="K74" s="176">
        <v>347</v>
      </c>
      <c r="L74" s="176">
        <v>181</v>
      </c>
      <c r="M74" s="176">
        <v>166</v>
      </c>
      <c r="N74" s="176">
        <v>9.3000000000000007</v>
      </c>
      <c r="O74" s="176"/>
      <c r="P74" s="176">
        <v>-67</v>
      </c>
      <c r="Q74" s="176">
        <v>-35</v>
      </c>
      <c r="R74" s="176">
        <v>-32</v>
      </c>
      <c r="S74" s="176">
        <v>-1.8</v>
      </c>
      <c r="T74" s="176"/>
      <c r="U74" s="176">
        <v>1</v>
      </c>
      <c r="V74" s="176">
        <v>0</v>
      </c>
      <c r="W74" s="176">
        <v>1</v>
      </c>
      <c r="X74" s="176">
        <v>3.6</v>
      </c>
      <c r="Y74" s="176"/>
      <c r="Z74" s="176">
        <v>1</v>
      </c>
      <c r="AA74" s="176">
        <v>0</v>
      </c>
      <c r="AB74" s="176">
        <v>1</v>
      </c>
      <c r="AC74" s="176">
        <v>3.6</v>
      </c>
      <c r="AD74" s="176"/>
      <c r="AE74" s="176">
        <v>5</v>
      </c>
      <c r="AF74" s="176">
        <v>17.5</v>
      </c>
      <c r="AG74" s="176">
        <v>2</v>
      </c>
      <c r="AH74" s="176">
        <v>7</v>
      </c>
      <c r="AI74" s="176">
        <v>3</v>
      </c>
      <c r="AJ74" s="176">
        <v>10.5</v>
      </c>
      <c r="AK74" s="176">
        <v>3</v>
      </c>
      <c r="AL74" s="176">
        <v>0</v>
      </c>
      <c r="AM74" s="176">
        <v>0</v>
      </c>
      <c r="AN74" s="176"/>
      <c r="AO74" s="176">
        <v>3</v>
      </c>
      <c r="AP74" s="176">
        <v>2</v>
      </c>
      <c r="AQ74" s="176">
        <v>1</v>
      </c>
      <c r="AR74" s="176">
        <v>10.6</v>
      </c>
      <c r="AS74" s="176"/>
      <c r="AT74" s="176">
        <v>194</v>
      </c>
      <c r="AU74" s="176">
        <v>5.2</v>
      </c>
      <c r="AV74" s="176">
        <v>30</v>
      </c>
      <c r="AW74" s="176">
        <v>0.8</v>
      </c>
    </row>
    <row r="76" spans="1:49">
      <c r="AE76" s="172">
        <f>SUM(AE8,AE16,AE22,AE27,AE31,AE36,AE45,AE52,AE57,AE63,AE68,AE72)</f>
        <v>420</v>
      </c>
      <c r="AG76" s="172">
        <f>SUM(AG8,AG16,AG22,AG27,AG31,AG36,AG45,AG52,AG57,AG63,AG68,AG72)</f>
        <v>204</v>
      </c>
    </row>
    <row r="77" spans="1:49">
      <c r="E77" s="190">
        <f>SUM(E8,E16,E22,E27,E31,E36,E45,E52,E57,E63,E68,E72)</f>
        <v>19368</v>
      </c>
      <c r="F77" s="190">
        <f t="shared" ref="F77:G77" si="31">SUM(F8,F16,F22,F27,F31,F36,F45,F52,F57,F63,F68,F72)</f>
        <v>9879</v>
      </c>
      <c r="G77" s="190">
        <f t="shared" si="31"/>
        <v>9489</v>
      </c>
      <c r="K77" s="190">
        <f>SUM(K8,K16,K22,K27,K31,K36,K45,K52,K57,K63,K68,K72)</f>
        <v>32927</v>
      </c>
    </row>
  </sheetData>
  <mergeCells count="10">
    <mergeCell ref="A52:A55"/>
    <mergeCell ref="A63:A66"/>
    <mergeCell ref="A68:A70"/>
    <mergeCell ref="A72:A74"/>
    <mergeCell ref="A5:B5"/>
    <mergeCell ref="A8:A14"/>
    <mergeCell ref="A22:A25"/>
    <mergeCell ref="A31:A34"/>
    <mergeCell ref="A36:A43"/>
    <mergeCell ref="A45:A50"/>
  </mergeCells>
  <phoneticPr fontId="4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1-3</vt:lpstr>
      <vt:lpstr>03hyo</vt:lpstr>
      <vt:lpstr>'03hyo'!IDX</vt:lpstr>
      <vt:lpstr>'1-3'!IDX</vt:lpstr>
      <vt:lpstr>'1-3'!Print_Area</vt:lpstr>
      <vt:lpstr>'1-3'!Print_Titles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R．KAWAGUCHI</dc:creator>
  <cp:lastModifiedBy>Windows ユーザー</cp:lastModifiedBy>
  <cp:lastPrinted>2020-04-14T08:06:47Z</cp:lastPrinted>
  <dcterms:created xsi:type="dcterms:W3CDTF">1998-10-20T10:16:05Z</dcterms:created>
  <dcterms:modified xsi:type="dcterms:W3CDTF">2020-06-12T00:49:53Z</dcterms:modified>
</cp:coreProperties>
</file>