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6)\01編集用\第Ⅳ編\"/>
    </mc:Choice>
  </mc:AlternateContent>
  <bookViews>
    <workbookView xWindow="120" yWindow="90" windowWidth="11715" windowHeight="5610"/>
  </bookViews>
  <sheets>
    <sheet name="掲載用" sheetId="1" r:id="rId1"/>
    <sheet name="県人口・世帯" sheetId="6" r:id="rId2"/>
  </sheets>
  <externalReferences>
    <externalReference r:id="rId3"/>
    <externalReference r:id="rId4"/>
    <externalReference r:id="rId5"/>
  </externalReferences>
  <definedNames>
    <definedName name="_xlnm.Print_Area" localSheetId="0">掲載用!$A$1:$K$62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D12" i="1" l="1"/>
  <c r="C12" i="1"/>
  <c r="C113" i="6"/>
  <c r="B113" i="6"/>
  <c r="C120" i="6"/>
  <c r="B120" i="6"/>
  <c r="B118" i="6"/>
  <c r="B117" i="6"/>
  <c r="B116" i="6"/>
  <c r="B114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D23" i="1" l="1"/>
  <c r="C23" i="1"/>
  <c r="D15" i="1" l="1"/>
  <c r="D19" i="1"/>
  <c r="D26" i="1"/>
  <c r="D29" i="1"/>
  <c r="D33" i="1"/>
  <c r="B115" i="6"/>
  <c r="C52" i="1"/>
  <c r="C49" i="1"/>
  <c r="C46" i="1"/>
  <c r="C43" i="1"/>
  <c r="C40" i="1"/>
  <c r="C37" i="1"/>
  <c r="C33" i="1"/>
  <c r="C29" i="1"/>
  <c r="C26" i="1"/>
  <c r="C19" i="1"/>
  <c r="C15" i="1"/>
  <c r="D37" i="1" l="1"/>
  <c r="C114" i="6"/>
  <c r="D40" i="1" s="1"/>
  <c r="C115" i="6"/>
  <c r="D43" i="1" s="1"/>
  <c r="C116" i="6"/>
  <c r="D46" i="1" s="1"/>
  <c r="C117" i="6"/>
  <c r="D49" i="1" s="1"/>
  <c r="C118" i="6"/>
  <c r="D52" i="1" s="1"/>
</calcChain>
</file>

<file path=xl/sharedStrings.xml><?xml version="1.0" encoding="utf-8"?>
<sst xmlns="http://schemas.openxmlformats.org/spreadsheetml/2006/main" count="202" uniqueCount="151">
  <si>
    <t>世帯数</t>
    <rPh sb="0" eb="3">
      <t>セタイスウ</t>
    </rPh>
    <phoneticPr fontId="1"/>
  </si>
  <si>
    <t>保健所</t>
    <rPh sb="0" eb="3">
      <t>ホケンジョ</t>
    </rPh>
    <phoneticPr fontId="1"/>
  </si>
  <si>
    <t>人口</t>
    <rPh sb="0" eb="2">
      <t>ジンコウ</t>
    </rPh>
    <phoneticPr fontId="1"/>
  </si>
  <si>
    <t>総数</t>
    <rPh sb="0" eb="2">
      <t>ソウスウ</t>
    </rPh>
    <phoneticPr fontId="1"/>
  </si>
  <si>
    <t>水戸</t>
    <rPh sb="0" eb="2">
      <t>ミト</t>
    </rPh>
    <phoneticPr fontId="1"/>
  </si>
  <si>
    <t>日立</t>
    <rPh sb="0" eb="2">
      <t>ヒタチ</t>
    </rPh>
    <phoneticPr fontId="1"/>
  </si>
  <si>
    <t>鉾田</t>
    <rPh sb="0" eb="2">
      <t>ホコタ</t>
    </rPh>
    <phoneticPr fontId="1"/>
  </si>
  <si>
    <t>潮来</t>
    <rPh sb="0" eb="2">
      <t>イタコ</t>
    </rPh>
    <phoneticPr fontId="1"/>
  </si>
  <si>
    <t>竜ケ崎</t>
    <rPh sb="0" eb="3">
      <t>リュウガサキ</t>
    </rPh>
    <phoneticPr fontId="1"/>
  </si>
  <si>
    <t>土浦</t>
    <rPh sb="0" eb="2">
      <t>ツチウラ</t>
    </rPh>
    <phoneticPr fontId="1"/>
  </si>
  <si>
    <t>古河</t>
    <rPh sb="0" eb="2">
      <t>コガ</t>
    </rPh>
    <phoneticPr fontId="1"/>
  </si>
  <si>
    <t>つくば</t>
    <phoneticPr fontId="1"/>
  </si>
  <si>
    <r>
      <t>ｋｍ</t>
    </r>
    <r>
      <rPr>
        <vertAlign val="superscript"/>
        <sz val="11"/>
        <rFont val="ＭＳ Ｐゴシック"/>
        <family val="3"/>
        <charset val="128"/>
      </rPr>
      <t>２</t>
    </r>
    <phoneticPr fontId="1"/>
  </si>
  <si>
    <t>人</t>
    <rPh sb="0" eb="1">
      <t>ニン</t>
    </rPh>
    <phoneticPr fontId="1"/>
  </si>
  <si>
    <t>世帯</t>
    <rPh sb="0" eb="2">
      <t>セタイ</t>
    </rPh>
    <phoneticPr fontId="1"/>
  </si>
  <si>
    <t>保健所管内世帯数，人口，面積，区域</t>
    <rPh sb="0" eb="3">
      <t>ホケンジョ</t>
    </rPh>
    <rPh sb="3" eb="5">
      <t>カンナイ</t>
    </rPh>
    <rPh sb="5" eb="8">
      <t>セタイスウ</t>
    </rPh>
    <rPh sb="9" eb="11">
      <t>ジンコウ</t>
    </rPh>
    <rPh sb="12" eb="14">
      <t>メンセキ</t>
    </rPh>
    <rPh sb="15" eb="17">
      <t>クイキ</t>
    </rPh>
    <phoneticPr fontId="1"/>
  </si>
  <si>
    <t>管　 内</t>
    <rPh sb="0" eb="4">
      <t>カンナイ</t>
    </rPh>
    <phoneticPr fontId="1"/>
  </si>
  <si>
    <t>面　 積</t>
    <rPh sb="0" eb="4">
      <t>メンセキ</t>
    </rPh>
    <phoneticPr fontId="1"/>
  </si>
  <si>
    <t>管　　轄　　区　　域</t>
    <rPh sb="0" eb="4">
      <t>カンカツ</t>
    </rPh>
    <rPh sb="6" eb="10">
      <t>クイキ</t>
    </rPh>
    <phoneticPr fontId="1"/>
  </si>
  <si>
    <t>ひたちなか</t>
    <phoneticPr fontId="1"/>
  </si>
  <si>
    <t>　　　　４　面積の総数には境界未定分を含む</t>
    <rPh sb="6" eb="8">
      <t>メンセキ</t>
    </rPh>
    <rPh sb="9" eb="11">
      <t>ソウスウ</t>
    </rPh>
    <rPh sb="13" eb="15">
      <t>キョウカイ</t>
    </rPh>
    <rPh sb="15" eb="17">
      <t>ミテイ</t>
    </rPh>
    <rPh sb="17" eb="18">
      <t>ブン</t>
    </rPh>
    <rPh sb="19" eb="20">
      <t>フク</t>
    </rPh>
    <phoneticPr fontId="1"/>
  </si>
  <si>
    <t>龍ケ崎市，取手市，牛久市，守谷市，稲敷市</t>
    <rPh sb="0" eb="1">
      <t>リュウ</t>
    </rPh>
    <rPh sb="1" eb="3">
      <t>リュウガサキ</t>
    </rPh>
    <rPh sb="3" eb="4">
      <t>シ</t>
    </rPh>
    <rPh sb="5" eb="8">
      <t>トリデシ</t>
    </rPh>
    <rPh sb="9" eb="12">
      <t>ウシクシ</t>
    </rPh>
    <rPh sb="13" eb="15">
      <t>モリヤ</t>
    </rPh>
    <rPh sb="15" eb="16">
      <t>シ</t>
    </rPh>
    <rPh sb="17" eb="18">
      <t>イナ</t>
    </rPh>
    <rPh sb="18" eb="19">
      <t>シ</t>
    </rPh>
    <rPh sb="19" eb="20">
      <t>シ</t>
    </rPh>
    <phoneticPr fontId="1"/>
  </si>
  <si>
    <t>稲敷郡のうち河内町</t>
    <rPh sb="0" eb="3">
      <t>イナシキグン</t>
    </rPh>
    <rPh sb="6" eb="7">
      <t>カワ</t>
    </rPh>
    <rPh sb="7" eb="9">
      <t>ウチマチ</t>
    </rPh>
    <phoneticPr fontId="1"/>
  </si>
  <si>
    <t>土浦市，石岡市，かすみがうら市</t>
    <rPh sb="0" eb="3">
      <t>ツチウラシ</t>
    </rPh>
    <rPh sb="4" eb="7">
      <t>イシオカシ</t>
    </rPh>
    <rPh sb="14" eb="15">
      <t>シ</t>
    </rPh>
    <phoneticPr fontId="1"/>
  </si>
  <si>
    <t>北相馬郡（利根町）</t>
    <rPh sb="0" eb="4">
      <t>キタソウマグン</t>
    </rPh>
    <rPh sb="5" eb="7">
      <t>トネ</t>
    </rPh>
    <rPh sb="7" eb="8">
      <t>マチ</t>
    </rPh>
    <phoneticPr fontId="1"/>
  </si>
  <si>
    <t>東茨城郡（茨城町，城里町，大洗町）</t>
    <rPh sb="0" eb="4">
      <t>ヒガシイバラキグン</t>
    </rPh>
    <rPh sb="5" eb="8">
      <t>イバラキマチ</t>
    </rPh>
    <rPh sb="9" eb="10">
      <t>シロ</t>
    </rPh>
    <rPh sb="10" eb="11">
      <t>サト</t>
    </rPh>
    <rPh sb="11" eb="12">
      <t>マチ</t>
    </rPh>
    <rPh sb="13" eb="15">
      <t>オオアライ</t>
    </rPh>
    <rPh sb="15" eb="16">
      <t>マチ</t>
    </rPh>
    <phoneticPr fontId="1"/>
  </si>
  <si>
    <t>水戸市，笠間市，小美玉市</t>
    <rPh sb="0" eb="3">
      <t>ミトシ</t>
    </rPh>
    <rPh sb="4" eb="7">
      <t>カサマシ</t>
    </rPh>
    <rPh sb="8" eb="9">
      <t>コ</t>
    </rPh>
    <rPh sb="9" eb="10">
      <t>ミ</t>
    </rPh>
    <rPh sb="10" eb="11">
      <t>タマ</t>
    </rPh>
    <rPh sb="11" eb="12">
      <t>シ</t>
    </rPh>
    <phoneticPr fontId="1"/>
  </si>
  <si>
    <t>日立市，高萩市，北茨城市</t>
    <rPh sb="0" eb="3">
      <t>ヒタチシ</t>
    </rPh>
    <rPh sb="4" eb="7">
      <t>タカハギシ</t>
    </rPh>
    <rPh sb="8" eb="12">
      <t>キタイバラキシ</t>
    </rPh>
    <phoneticPr fontId="1"/>
  </si>
  <si>
    <t>鉾田市，行方市</t>
    <rPh sb="0" eb="2">
      <t>ホコタ</t>
    </rPh>
    <rPh sb="2" eb="3">
      <t>シ</t>
    </rPh>
    <rPh sb="4" eb="6">
      <t>ユクエ</t>
    </rPh>
    <rPh sb="6" eb="7">
      <t>シ</t>
    </rPh>
    <phoneticPr fontId="1"/>
  </si>
  <si>
    <t>鹿嶋市，潮来市，神栖市</t>
    <rPh sb="0" eb="3">
      <t>カシマシ</t>
    </rPh>
    <rPh sb="4" eb="6">
      <t>イタコ</t>
    </rPh>
    <rPh sb="6" eb="7">
      <t>シ</t>
    </rPh>
    <rPh sb="8" eb="10">
      <t>カミス</t>
    </rPh>
    <rPh sb="10" eb="11">
      <t>シ</t>
    </rPh>
    <phoneticPr fontId="1"/>
  </si>
  <si>
    <t>筑西市，結城市，桜川市</t>
    <rPh sb="0" eb="3">
      <t>チクセイシ</t>
    </rPh>
    <rPh sb="4" eb="7">
      <t>ユウキシ</t>
    </rPh>
    <rPh sb="8" eb="9">
      <t>サクラ</t>
    </rPh>
    <rPh sb="9" eb="10">
      <t>カワ</t>
    </rPh>
    <rPh sb="10" eb="11">
      <t>シ</t>
    </rPh>
    <phoneticPr fontId="1"/>
  </si>
  <si>
    <t>筑西</t>
    <rPh sb="0" eb="2">
      <t>チクセイ</t>
    </rPh>
    <phoneticPr fontId="1"/>
  </si>
  <si>
    <t>常総</t>
    <rPh sb="0" eb="2">
      <t>ジョウソウ</t>
    </rPh>
    <phoneticPr fontId="1"/>
  </si>
  <si>
    <t>下妻市，常総市，坂東市</t>
    <rPh sb="0" eb="3">
      <t>シモツマシ</t>
    </rPh>
    <rPh sb="4" eb="7">
      <t>ジョウソウシ</t>
    </rPh>
    <rPh sb="8" eb="10">
      <t>バンドウ</t>
    </rPh>
    <rPh sb="10" eb="11">
      <t>シ</t>
    </rPh>
    <phoneticPr fontId="1"/>
  </si>
  <si>
    <t>結城郡（八千代町）</t>
    <rPh sb="0" eb="2">
      <t>ユウキ</t>
    </rPh>
    <rPh sb="2" eb="3">
      <t>グン</t>
    </rPh>
    <rPh sb="4" eb="8">
      <t>ヤチヨマチ</t>
    </rPh>
    <phoneticPr fontId="1"/>
  </si>
  <si>
    <t>古河市</t>
    <rPh sb="0" eb="3">
      <t>コガシ</t>
    </rPh>
    <phoneticPr fontId="1"/>
  </si>
  <si>
    <t>猿島郡（五霞町，境町）</t>
    <rPh sb="0" eb="3">
      <t>サシマグン</t>
    </rPh>
    <rPh sb="4" eb="6">
      <t>ゴカ</t>
    </rPh>
    <rPh sb="6" eb="7">
      <t>マチ</t>
    </rPh>
    <rPh sb="8" eb="10">
      <t>サカイマチ</t>
    </rPh>
    <phoneticPr fontId="1"/>
  </si>
  <si>
    <t>つくば市，つくばみらい市</t>
    <rPh sb="3" eb="4">
      <t>シ</t>
    </rPh>
    <rPh sb="11" eb="12">
      <t>シ</t>
    </rPh>
    <phoneticPr fontId="1"/>
  </si>
  <si>
    <t>那珂郡（東海村）</t>
    <rPh sb="0" eb="2">
      <t>ナカ</t>
    </rPh>
    <rPh sb="2" eb="3">
      <t>グン</t>
    </rPh>
    <rPh sb="4" eb="6">
      <t>トウカイ</t>
    </rPh>
    <rPh sb="6" eb="7">
      <t>ムラ</t>
    </rPh>
    <phoneticPr fontId="1"/>
  </si>
  <si>
    <t>ひたちなか市</t>
    <rPh sb="5" eb="6">
      <t>シ</t>
    </rPh>
    <phoneticPr fontId="1"/>
  </si>
  <si>
    <t>霞ヶ浦，北浦</t>
    <rPh sb="0" eb="3">
      <t>カスミガウラ</t>
    </rPh>
    <rPh sb="4" eb="6">
      <t>キタウラ</t>
    </rPh>
    <phoneticPr fontId="1"/>
  </si>
  <si>
    <t>久慈郡（大子町）</t>
    <rPh sb="0" eb="3">
      <t>クジグン</t>
    </rPh>
    <rPh sb="4" eb="7">
      <t>ダイゴマチ</t>
    </rPh>
    <phoneticPr fontId="1"/>
  </si>
  <si>
    <t>常陸太田市，那珂市，常陸大宮市</t>
    <rPh sb="0" eb="5">
      <t>ヒタチオオタシ</t>
    </rPh>
    <rPh sb="6" eb="8">
      <t>ナカ</t>
    </rPh>
    <rPh sb="8" eb="9">
      <t>シ</t>
    </rPh>
    <rPh sb="10" eb="12">
      <t>ヒタチ</t>
    </rPh>
    <rPh sb="12" eb="15">
      <t>オオミヤシ</t>
    </rPh>
    <phoneticPr fontId="1"/>
  </si>
  <si>
    <t>稲敷郡のうち（阿見町，美浦村）</t>
    <rPh sb="0" eb="2">
      <t>イナシキ</t>
    </rPh>
    <rPh sb="2" eb="3">
      <t>グン</t>
    </rPh>
    <rPh sb="7" eb="10">
      <t>アミマチ</t>
    </rPh>
    <rPh sb="11" eb="13">
      <t>ミホ</t>
    </rPh>
    <rPh sb="13" eb="14">
      <t>ムラ</t>
    </rPh>
    <phoneticPr fontId="1"/>
  </si>
  <si>
    <t>常陸大宮</t>
    <rPh sb="0" eb="2">
      <t>ヒタチ</t>
    </rPh>
    <rPh sb="2" eb="4">
      <t>オオミヤ</t>
    </rPh>
    <phoneticPr fontId="1"/>
  </si>
  <si>
    <t>世帯数</t>
  </si>
  <si>
    <t>人口</t>
  </si>
  <si>
    <t>自然動態</t>
  </si>
  <si>
    <t>総数</t>
  </si>
  <si>
    <t>男</t>
  </si>
  <si>
    <t>女</t>
  </si>
  <si>
    <t>出生</t>
  </si>
  <si>
    <t>死亡</t>
  </si>
  <si>
    <t>転入</t>
  </si>
  <si>
    <t>転出</t>
  </si>
  <si>
    <t>茨城県</t>
  </si>
  <si>
    <t>市計</t>
  </si>
  <si>
    <t>郡計</t>
  </si>
  <si>
    <t>県北</t>
  </si>
  <si>
    <t>県央</t>
  </si>
  <si>
    <t>鹿行</t>
  </si>
  <si>
    <t>県南</t>
  </si>
  <si>
    <t>県西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</si>
  <si>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</si>
  <si>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</si>
  <si>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</si>
  <si>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</si>
  <si>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</si>
  <si>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</si>
  <si>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</si>
  <si>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</si>
  <si>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</si>
  <si>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</si>
  <si>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</si>
  <si>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</si>
  <si>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</si>
  <si>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</si>
  <si>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</si>
  <si>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</si>
  <si>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</si>
  <si>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</si>
  <si>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那珂市</t>
  </si>
  <si>
    <t>筑西市</t>
  </si>
  <si>
    <t>坂東市</t>
  </si>
  <si>
    <t>稲敷市</t>
  </si>
  <si>
    <t>かすみがうら市</t>
  </si>
  <si>
    <t>東茨城郡</t>
  </si>
  <si>
    <t>那珂郡</t>
  </si>
  <si>
    <t>久慈郡</t>
  </si>
  <si>
    <t>稲敷郡</t>
  </si>
  <si>
    <t>結城郡</t>
  </si>
  <si>
    <t>猿島郡</t>
  </si>
  <si>
    <t>北相馬郡</t>
  </si>
  <si>
    <t>　　利根町</t>
  </si>
  <si>
    <t>土浦</t>
    <rPh sb="0" eb="2">
      <t>ツチウラ</t>
    </rPh>
    <phoneticPr fontId="1"/>
  </si>
  <si>
    <t>古河</t>
    <rPh sb="0" eb="2">
      <t>コガ</t>
    </rPh>
    <phoneticPr fontId="1"/>
  </si>
  <si>
    <t>つくば</t>
  </si>
  <si>
    <t>ひたちなか</t>
  </si>
  <si>
    <t>表－２　県・地域・市町村別世帯数、人口及び人口移動</t>
  </si>
  <si>
    <t>（単位：世帯，人）</t>
  </si>
  <si>
    <t>市町村</t>
  </si>
  <si>
    <t>前月中の人口移動</t>
  </si>
  <si>
    <t>増減</t>
  </si>
  <si>
    <t>社会動態</t>
  </si>
  <si>
    <t>自然増減</t>
  </si>
  <si>
    <t>社会増減</t>
  </si>
  <si>
    <t>（県）</t>
  </si>
  <si>
    <t>水戸市</t>
  </si>
  <si>
    <t>常総市</t>
  </si>
  <si>
    <t>常陸大宮市</t>
  </si>
  <si>
    <t>桜川市</t>
  </si>
  <si>
    <t>神栖市</t>
  </si>
  <si>
    <t>行方市</t>
  </si>
  <si>
    <t>鉾田市</t>
  </si>
  <si>
    <t>つくばみらい市</t>
  </si>
  <si>
    <t>小美玉市</t>
  </si>
  <si>
    <t>　　茨城町</t>
  </si>
  <si>
    <t>　　大洗町</t>
  </si>
  <si>
    <t>　　城里町</t>
  </si>
  <si>
    <t>　　東海村</t>
  </si>
  <si>
    <t>　　大子町</t>
  </si>
  <si>
    <t>　　美浦村</t>
  </si>
  <si>
    <t>　　阿見町</t>
  </si>
  <si>
    <t>　　河内町</t>
  </si>
  <si>
    <t>　　八千代町</t>
  </si>
  <si>
    <t>　　五霞町</t>
  </si>
  <si>
    <t>　　境町</t>
  </si>
  <si>
    <t>注(1) (使用記号）　－＝負数、…＝不詳、ｒ＝訂正数字</t>
  </si>
  <si>
    <t>平26．4. 1</t>
  </si>
  <si>
    <t>5. 1</t>
  </si>
  <si>
    <t>6. 1</t>
  </si>
  <si>
    <t>7. 1</t>
  </si>
  <si>
    <t>8. 1</t>
  </si>
  <si>
    <t>9. 1</t>
  </si>
  <si>
    <t>10 1</t>
  </si>
  <si>
    <t>11. 1</t>
  </si>
  <si>
    <t>12. 1</t>
  </si>
  <si>
    <t>平27. 1. 1</t>
  </si>
  <si>
    <t>2. 1</t>
  </si>
  <si>
    <t> 3. 1</t>
  </si>
  <si>
    <t>平27. 4. 1</t>
  </si>
  <si>
    <t>  (2)世帯数、人口及び人口移動とも外国人を含む。</t>
  </si>
  <si>
    <t>竜ケ崎</t>
    <rPh sb="0" eb="3">
      <t>リュウガサキ</t>
    </rPh>
    <phoneticPr fontId="1"/>
  </si>
  <si>
    <t>潮来</t>
    <rPh sb="0" eb="2">
      <t>イタコ</t>
    </rPh>
    <phoneticPr fontId="1"/>
  </si>
  <si>
    <t>鉾田</t>
    <rPh sb="0" eb="2">
      <t>ホコタ</t>
    </rPh>
    <phoneticPr fontId="1"/>
  </si>
  <si>
    <t>日立</t>
    <rPh sb="0" eb="2">
      <t>ヒタチ</t>
    </rPh>
    <phoneticPr fontId="1"/>
  </si>
  <si>
    <t>常陸大宮</t>
    <rPh sb="0" eb="2">
      <t>ヒタチ</t>
    </rPh>
    <rPh sb="2" eb="4">
      <t>オオミヤ</t>
    </rPh>
    <phoneticPr fontId="1"/>
  </si>
  <si>
    <t>水戸</t>
    <rPh sb="0" eb="2">
      <t>ミト</t>
    </rPh>
    <phoneticPr fontId="1"/>
  </si>
  <si>
    <t>（注）　１　市町村名　平成２７年３月３１日現在</t>
    <rPh sb="1" eb="2">
      <t>チュウ</t>
    </rPh>
    <rPh sb="6" eb="9">
      <t>シチョウソン</t>
    </rPh>
    <rPh sb="9" eb="10">
      <t>メイ</t>
    </rPh>
    <rPh sb="11" eb="13">
      <t>ヘイセイ</t>
    </rPh>
    <rPh sb="15" eb="16">
      <t>ネン</t>
    </rPh>
    <rPh sb="17" eb="18">
      <t>ガツ</t>
    </rPh>
    <rPh sb="20" eb="21">
      <t>ニチ</t>
    </rPh>
    <rPh sb="21" eb="23">
      <t>ゲンザイ</t>
    </rPh>
    <phoneticPr fontId="1"/>
  </si>
  <si>
    <t>　　　　２　人口及び世帯数　平成２７年４月１日現在（茨城県常住人口調査）</t>
    <rPh sb="6" eb="8">
      <t>ジンコウ</t>
    </rPh>
    <rPh sb="8" eb="9">
      <t>オヨ</t>
    </rPh>
    <rPh sb="10" eb="13">
      <t>セタイスウ</t>
    </rPh>
    <rPh sb="14" eb="16">
      <t>ヘイセイ</t>
    </rPh>
    <rPh sb="18" eb="19">
      <t>ネン</t>
    </rPh>
    <rPh sb="20" eb="21">
      <t>ガツ</t>
    </rPh>
    <rPh sb="22" eb="23">
      <t>ニチ</t>
    </rPh>
    <rPh sb="23" eb="25">
      <t>ゲンザイ</t>
    </rPh>
    <rPh sb="26" eb="29">
      <t>イバラキケン</t>
    </rPh>
    <rPh sb="29" eb="31">
      <t>ジョウジュウ</t>
    </rPh>
    <rPh sb="31" eb="33">
      <t>ジンコウ</t>
    </rPh>
    <rPh sb="33" eb="35">
      <t>チョウサ</t>
    </rPh>
    <phoneticPr fontId="1"/>
  </si>
  <si>
    <t>　　　　３　面積　平成２７年１０月１日現在（国土地理院全国都道府県市区町村別面積調）</t>
    <rPh sb="6" eb="8">
      <t>メンセキ</t>
    </rPh>
    <rPh sb="9" eb="11">
      <t>ヘイセイ</t>
    </rPh>
    <rPh sb="13" eb="14">
      <t>ネン</t>
    </rPh>
    <rPh sb="16" eb="17">
      <t>ガツ</t>
    </rPh>
    <rPh sb="18" eb="19">
      <t>ニチ</t>
    </rPh>
    <rPh sb="19" eb="21">
      <t>ゲンザイ</t>
    </rPh>
    <rPh sb="22" eb="24">
      <t>コクド</t>
    </rPh>
    <rPh sb="24" eb="26">
      <t>チリ</t>
    </rPh>
    <rPh sb="26" eb="27">
      <t>イン</t>
    </rPh>
    <rPh sb="27" eb="29">
      <t>ゼンコク</t>
    </rPh>
    <rPh sb="29" eb="33">
      <t>トドウフケン</t>
    </rPh>
    <rPh sb="33" eb="35">
      <t>シク</t>
    </rPh>
    <rPh sb="35" eb="37">
      <t>チョウソン</t>
    </rPh>
    <rPh sb="37" eb="38">
      <t>ベツ</t>
    </rPh>
    <rPh sb="38" eb="40">
      <t>メンセキ</t>
    </rPh>
    <rPh sb="40" eb="41">
      <t>シラ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</si>
</sst>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_ "/>
    <numFmt numFmtId="177" formatCode="#,##0_ "/>
    <numFmt numFmtId="178" formatCode="#,##0_);[Red]\(#,##0\)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.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38" fontId="6" fillId="0" borderId="0" applyFont="0" applyFill="0" applyBorder="0" applyAlignment="0" applyProtection="0"/>
    <xf numFmtId="0" fontId="6" fillId="0" borderId="0">
      <alignment vertical="center"/>
    </xf>
  </cellStyleXfs>
  <cellXfs count="110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Alignment="1"/>
    <xf numFmtId="0" fontId="6" fillId="0" borderId="0" xfId="0" applyFont="1" applyFill="1" applyAlignment="1"/>
    <xf numFmtId="0" fontId="0" fillId="0" borderId="0" xfId="0" applyFill="1" applyBorder="1" applyAlignment="1"/>
    <xf numFmtId="0" fontId="0" fillId="0" borderId="0" xfId="0" applyBorder="1" applyAlignment="1"/>
    <xf numFmtId="177" fontId="0" fillId="0" borderId="0" xfId="0" applyNumberFormat="1" applyFill="1"/>
    <xf numFmtId="0" fontId="3" fillId="0" borderId="0" xfId="0" applyFont="1" applyFill="1"/>
    <xf numFmtId="0" fontId="0" fillId="0" borderId="4" xfId="0" applyFill="1" applyBorder="1"/>
    <xf numFmtId="0" fontId="0" fillId="0" borderId="5" xfId="0" applyFill="1" applyBorder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0" fillId="0" borderId="2" xfId="0" applyFill="1" applyBorder="1"/>
    <xf numFmtId="0" fontId="0" fillId="0" borderId="2" xfId="0" applyFill="1" applyBorder="1" applyAlignment="1">
      <alignment horizontal="right"/>
    </xf>
    <xf numFmtId="0" fontId="0" fillId="0" borderId="1" xfId="0" applyFill="1" applyBorder="1"/>
    <xf numFmtId="0" fontId="0" fillId="0" borderId="2" xfId="0" quotePrefix="1" applyFill="1" applyBorder="1"/>
    <xf numFmtId="0" fontId="0" fillId="0" borderId="0" xfId="0" applyFill="1" applyAlignment="1">
      <alignment horizontal="distributed"/>
    </xf>
    <xf numFmtId="0" fontId="0" fillId="0" borderId="1" xfId="0" applyFill="1" applyBorder="1" applyAlignment="1">
      <alignment horizontal="distributed"/>
    </xf>
    <xf numFmtId="177" fontId="0" fillId="0" borderId="2" xfId="0" applyNumberFormat="1" applyFill="1" applyBorder="1"/>
    <xf numFmtId="176" fontId="0" fillId="0" borderId="2" xfId="0" applyNumberFormat="1" applyFill="1" applyBorder="1"/>
    <xf numFmtId="0" fontId="4" fillId="0" borderId="0" xfId="0" applyFont="1" applyFill="1"/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177" fontId="0" fillId="0" borderId="2" xfId="0" applyNumberFormat="1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177" fontId="0" fillId="0" borderId="2" xfId="0" applyNumberFormat="1" applyFill="1" applyBorder="1" applyAlignment="1"/>
    <xf numFmtId="176" fontId="0" fillId="0" borderId="2" xfId="0" applyNumberFormat="1" applyFill="1" applyBorder="1" applyAlignment="1"/>
    <xf numFmtId="0" fontId="0" fillId="0" borderId="0" xfId="0" applyFill="1" applyAlignment="1">
      <alignment horizontal="distributed" vertical="center"/>
    </xf>
    <xf numFmtId="0" fontId="0" fillId="0" borderId="1" xfId="0" applyFill="1" applyBorder="1" applyAlignment="1"/>
    <xf numFmtId="0" fontId="0" fillId="0" borderId="2" xfId="0" applyFill="1" applyBorder="1" applyAlignment="1"/>
    <xf numFmtId="0" fontId="0" fillId="0" borderId="8" xfId="0" applyFill="1" applyBorder="1"/>
    <xf numFmtId="177" fontId="0" fillId="0" borderId="7" xfId="0" applyNumberFormat="1" applyFill="1" applyBorder="1"/>
    <xf numFmtId="0" fontId="0" fillId="0" borderId="0" xfId="0" quotePrefix="1" applyFill="1"/>
    <xf numFmtId="0" fontId="3" fillId="0" borderId="0" xfId="0" applyFont="1" applyFill="1" applyBorder="1"/>
    <xf numFmtId="0" fontId="0" fillId="0" borderId="0" xfId="0" applyFill="1" applyBorder="1"/>
    <xf numFmtId="178" fontId="0" fillId="0" borderId="0" xfId="0" applyNumberFormat="1" applyFill="1"/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4" xfId="0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3" fontId="5" fillId="0" borderId="18" xfId="0" applyNumberFormat="1" applyFont="1" applyBorder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3" fontId="5" fillId="0" borderId="25" xfId="0" applyNumberFormat="1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8" xfId="0" applyFont="1" applyBorder="1" applyAlignment="1">
      <alignment horizontal="right" wrapText="1"/>
    </xf>
    <xf numFmtId="0" fontId="5" fillId="0" borderId="25" xfId="0" applyFont="1" applyBorder="1" applyAlignment="1">
      <alignment horizontal="right" wrapText="1"/>
    </xf>
    <xf numFmtId="0" fontId="5" fillId="0" borderId="18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25" xfId="0" applyFont="1" applyBorder="1" applyAlignment="1">
      <alignment wrapText="1"/>
    </xf>
    <xf numFmtId="0" fontId="5" fillId="3" borderId="15" xfId="0" applyFont="1" applyFill="1" applyBorder="1" applyAlignment="1">
      <alignment horizontal="right" wrapText="1"/>
    </xf>
    <xf numFmtId="3" fontId="5" fillId="3" borderId="19" xfId="0" applyNumberFormat="1" applyFont="1" applyFill="1" applyBorder="1" applyAlignment="1">
      <alignment horizontal="right" wrapText="1"/>
    </xf>
    <xf numFmtId="3" fontId="5" fillId="3" borderId="11" xfId="0" applyNumberFormat="1" applyFont="1" applyFill="1" applyBorder="1" applyAlignment="1">
      <alignment horizontal="right" wrapText="1"/>
    </xf>
    <xf numFmtId="3" fontId="5" fillId="0" borderId="19" xfId="0" applyNumberFormat="1" applyFont="1" applyBorder="1" applyAlignment="1">
      <alignment horizontal="right" wrapText="1"/>
    </xf>
    <xf numFmtId="3" fontId="5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3" fontId="5" fillId="0" borderId="22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21" xfId="0" applyFont="1" applyBorder="1" applyAlignment="1">
      <alignment wrapText="1"/>
    </xf>
    <xf numFmtId="3" fontId="5" fillId="0" borderId="17" xfId="0" applyNumberFormat="1" applyFont="1" applyBorder="1" applyAlignment="1">
      <alignment horizontal="right" wrapText="1"/>
    </xf>
    <xf numFmtId="3" fontId="5" fillId="0" borderId="21" xfId="0" applyNumberFormat="1" applyFont="1" applyBorder="1" applyAlignment="1">
      <alignment horizontal="right" wrapText="1"/>
    </xf>
    <xf numFmtId="0" fontId="5" fillId="0" borderId="21" xfId="0" applyFont="1" applyBorder="1" applyAlignment="1">
      <alignment horizontal="right" wrapText="1"/>
    </xf>
    <xf numFmtId="3" fontId="5" fillId="0" borderId="20" xfId="0" applyNumberFormat="1" applyFont="1" applyBorder="1" applyAlignment="1">
      <alignment horizontal="right" wrapText="1"/>
    </xf>
    <xf numFmtId="0" fontId="5" fillId="0" borderId="11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17" xfId="0" applyFont="1" applyBorder="1" applyAlignment="1">
      <alignment horizontal="right" wrapText="1"/>
    </xf>
    <xf numFmtId="0" fontId="5" fillId="0" borderId="20" xfId="0" applyFont="1" applyBorder="1" applyAlignment="1">
      <alignment horizontal="right" wrapText="1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right" vertical="center" wrapText="1"/>
    </xf>
    <xf numFmtId="0" fontId="5" fillId="0" borderId="15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3" xfId="0" applyFont="1" applyBorder="1" applyAlignment="1">
      <alignment wrapText="1"/>
    </xf>
    <xf numFmtId="0" fontId="5" fillId="0" borderId="15" xfId="0" applyFont="1" applyBorder="1" applyAlignment="1">
      <alignment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wrapText="1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676275</xdr:colOff>
      <xdr:row>58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5410200" y="1039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904;&#23665;&#12501;&#12449;&#12452;&#12523;(H14)/H14&#21307;&#30274;&#27231;&#33021;&#25972;&#20633;&#30446;&#27161;&#35519;&#26619;/&#22996;&#35351;&#65288;&#38598;&#35336;&#12539;&#22577;&#21578;&#26360;&#65289;/&#38598;&#35336;&#32080;&#26524;&#65298;/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62"/>
  <sheetViews>
    <sheetView tabSelected="1" view="pageBreakPreview" topLeftCell="A2" zoomScaleNormal="100" zoomScaleSheetLayoutView="100" workbookViewId="0">
      <pane xSplit="2" ySplit="7" topLeftCell="C9" activePane="bottomRight" state="frozen"/>
      <selection activeCell="A2" sqref="A2"/>
      <selection pane="topRight" activeCell="D2" sqref="D2"/>
      <selection pane="bottomLeft" activeCell="A9" sqref="A9"/>
      <selection pane="bottomRight" activeCell="F12" sqref="F12"/>
    </sheetView>
  </sheetViews>
  <sheetFormatPr defaultRowHeight="14.25"/>
  <cols>
    <col min="1" max="1" width="11.625" style="2" customWidth="1"/>
    <col min="2" max="2" width="2.25" style="2" customWidth="1"/>
    <col min="3" max="3" width="9.875" style="2" bestFit="1" customWidth="1"/>
    <col min="4" max="4" width="10.125" style="2" bestFit="1" customWidth="1"/>
    <col min="5" max="5" width="10.25" style="2" bestFit="1" customWidth="1"/>
    <col min="6" max="11" width="9" style="2"/>
    <col min="12" max="12" width="9" style="8"/>
    <col min="13" max="14" width="9.875" style="8" bestFit="1" customWidth="1"/>
    <col min="15" max="15" width="9.25" style="8" bestFit="1" customWidth="1"/>
    <col min="16" max="16384" width="9" style="2"/>
  </cols>
  <sheetData>
    <row r="3" spans="1:20">
      <c r="C3" s="8" t="s">
        <v>15</v>
      </c>
    </row>
    <row r="4" spans="1:20" ht="15" thickBot="1"/>
    <row r="5" spans="1:20" ht="15" thickTop="1">
      <c r="A5" s="9"/>
      <c r="B5" s="9"/>
      <c r="C5" s="10"/>
      <c r="D5" s="10"/>
      <c r="E5" s="10"/>
      <c r="F5" s="85" t="s">
        <v>18</v>
      </c>
      <c r="G5" s="86"/>
      <c r="H5" s="86"/>
      <c r="I5" s="86"/>
      <c r="J5" s="86"/>
      <c r="K5" s="86"/>
    </row>
    <row r="6" spans="1:20">
      <c r="A6" s="91" t="s">
        <v>1</v>
      </c>
      <c r="B6" s="11"/>
      <c r="C6" s="12" t="s">
        <v>16</v>
      </c>
      <c r="D6" s="92" t="s">
        <v>2</v>
      </c>
      <c r="E6" s="12" t="s">
        <v>16</v>
      </c>
      <c r="F6" s="87"/>
      <c r="G6" s="88"/>
      <c r="H6" s="88"/>
      <c r="I6" s="88"/>
      <c r="J6" s="88"/>
      <c r="K6" s="88"/>
    </row>
    <row r="7" spans="1:20">
      <c r="A7" s="91"/>
      <c r="B7" s="11"/>
      <c r="C7" s="12" t="s">
        <v>0</v>
      </c>
      <c r="D7" s="92"/>
      <c r="E7" s="12" t="s">
        <v>17</v>
      </c>
      <c r="F7" s="87"/>
      <c r="G7" s="88"/>
      <c r="H7" s="88"/>
      <c r="I7" s="88"/>
      <c r="J7" s="88"/>
      <c r="K7" s="88"/>
    </row>
    <row r="8" spans="1:20" ht="15" thickBot="1">
      <c r="A8" s="13"/>
      <c r="B8" s="13"/>
      <c r="C8" s="14"/>
      <c r="D8" s="14"/>
      <c r="E8" s="14"/>
      <c r="F8" s="89"/>
      <c r="G8" s="90"/>
      <c r="H8" s="90"/>
      <c r="I8" s="90"/>
      <c r="J8" s="90"/>
      <c r="K8" s="90"/>
      <c r="O8" s="36"/>
      <c r="P8" s="37"/>
      <c r="Q8" s="37"/>
      <c r="R8" s="37"/>
      <c r="S8" s="37"/>
      <c r="T8" s="37"/>
    </row>
    <row r="9" spans="1:20" ht="15" thickTop="1">
      <c r="C9" s="15"/>
      <c r="D9" s="15"/>
      <c r="E9" s="15"/>
      <c r="O9" s="36"/>
      <c r="P9" s="37"/>
      <c r="Q9" s="37"/>
      <c r="R9" s="37"/>
      <c r="S9" s="37"/>
      <c r="T9" s="37"/>
    </row>
    <row r="10" spans="1:20" ht="15.75">
      <c r="C10" s="16" t="s">
        <v>14</v>
      </c>
      <c r="D10" s="16" t="s">
        <v>13</v>
      </c>
      <c r="E10" s="16" t="s">
        <v>12</v>
      </c>
    </row>
    <row r="11" spans="1:20">
      <c r="B11" s="17"/>
      <c r="C11" s="15"/>
      <c r="D11" s="15"/>
      <c r="E11" s="18"/>
    </row>
    <row r="12" spans="1:20">
      <c r="A12" s="19" t="s">
        <v>3</v>
      </c>
      <c r="B12" s="20"/>
      <c r="C12" s="21">
        <f>県人口・世帯!B20</f>
        <v>1130278</v>
      </c>
      <c r="D12" s="21">
        <f>県人口・世帯!C20</f>
        <v>2911036</v>
      </c>
      <c r="E12" s="22">
        <v>6097.06</v>
      </c>
    </row>
    <row r="13" spans="1:20">
      <c r="A13" s="19"/>
      <c r="B13" s="20"/>
      <c r="C13" s="21"/>
      <c r="D13" s="21"/>
      <c r="E13" s="22"/>
    </row>
    <row r="14" spans="1:20">
      <c r="A14" s="19"/>
      <c r="B14" s="20"/>
      <c r="C14" s="21"/>
      <c r="D14" s="21"/>
      <c r="E14" s="22"/>
    </row>
    <row r="15" spans="1:20">
      <c r="A15" s="19" t="s">
        <v>4</v>
      </c>
      <c r="B15" s="20"/>
      <c r="C15" s="21">
        <f>県人口・世帯!B107</f>
        <v>190095</v>
      </c>
      <c r="D15" s="21">
        <f>県人口・世帯!C107</f>
        <v>468421</v>
      </c>
      <c r="E15" s="22">
        <v>909.58</v>
      </c>
      <c r="F15" s="2" t="s">
        <v>26</v>
      </c>
    </row>
    <row r="16" spans="1:20">
      <c r="A16" s="19"/>
      <c r="B16" s="20"/>
      <c r="C16" s="21"/>
      <c r="D16" s="21"/>
      <c r="E16" s="22"/>
      <c r="F16" s="2" t="s">
        <v>25</v>
      </c>
    </row>
    <row r="17" spans="1:11">
      <c r="A17" s="19"/>
      <c r="B17" s="20"/>
      <c r="C17" s="21"/>
      <c r="D17" s="21"/>
      <c r="E17" s="22"/>
    </row>
    <row r="18" spans="1:11">
      <c r="A18" s="19"/>
      <c r="B18" s="20"/>
      <c r="C18" s="21"/>
      <c r="D18" s="21"/>
      <c r="E18" s="22"/>
    </row>
    <row r="19" spans="1:11">
      <c r="A19" s="19" t="s">
        <v>44</v>
      </c>
      <c r="B19" s="20"/>
      <c r="C19" s="21">
        <f>県人口・世帯!B108</f>
        <v>62917</v>
      </c>
      <c r="D19" s="21">
        <f>県人口・世帯!C108</f>
        <v>166800</v>
      </c>
      <c r="E19" s="22">
        <v>1144.02</v>
      </c>
      <c r="F19" s="2" t="s">
        <v>42</v>
      </c>
      <c r="H19" s="23"/>
      <c r="I19" s="23"/>
      <c r="J19" s="23"/>
      <c r="K19" s="23"/>
    </row>
    <row r="20" spans="1:11">
      <c r="A20" s="19"/>
      <c r="B20" s="20"/>
      <c r="C20" s="21"/>
      <c r="D20" s="21"/>
      <c r="E20" s="22"/>
      <c r="F20" s="23" t="s">
        <v>41</v>
      </c>
      <c r="G20" s="23"/>
    </row>
    <row r="21" spans="1:11">
      <c r="A21" s="19"/>
      <c r="B21" s="20"/>
      <c r="C21" s="21"/>
      <c r="D21" s="21"/>
      <c r="E21" s="22"/>
      <c r="F21" s="23"/>
      <c r="G21" s="23"/>
    </row>
    <row r="22" spans="1:11">
      <c r="A22" s="19"/>
      <c r="B22" s="20"/>
      <c r="C22" s="21"/>
      <c r="D22" s="21"/>
      <c r="E22" s="22"/>
    </row>
    <row r="23" spans="1:11">
      <c r="A23" s="24" t="s">
        <v>5</v>
      </c>
      <c r="B23" s="25"/>
      <c r="C23" s="21">
        <f>県人口・世帯!B109</f>
        <v>106499</v>
      </c>
      <c r="D23" s="21">
        <f>県人口・世帯!C109</f>
        <v>256947</v>
      </c>
      <c r="E23" s="22">
        <v>606.12</v>
      </c>
      <c r="F23" s="2" t="s">
        <v>27</v>
      </c>
    </row>
    <row r="24" spans="1:11">
      <c r="A24" s="24"/>
      <c r="B24" s="25"/>
      <c r="C24" s="26"/>
      <c r="D24" s="26"/>
      <c r="E24" s="27"/>
    </row>
    <row r="25" spans="1:11">
      <c r="A25" s="19"/>
      <c r="B25" s="20"/>
      <c r="C25" s="21"/>
      <c r="D25" s="21"/>
      <c r="E25" s="22"/>
    </row>
    <row r="26" spans="1:11">
      <c r="A26" s="24" t="s">
        <v>6</v>
      </c>
      <c r="B26" s="25"/>
      <c r="C26" s="21">
        <f>県人口・世帯!B110</f>
        <v>28771</v>
      </c>
      <c r="D26" s="21">
        <f>県人口・世帯!C110</f>
        <v>82678</v>
      </c>
      <c r="E26" s="22">
        <v>430.09000000000003</v>
      </c>
      <c r="F26" s="2" t="s">
        <v>28</v>
      </c>
    </row>
    <row r="27" spans="1:11">
      <c r="A27" s="19"/>
      <c r="B27" s="20"/>
      <c r="C27" s="28"/>
      <c r="D27" s="28"/>
      <c r="E27" s="29"/>
    </row>
    <row r="28" spans="1:11">
      <c r="A28" s="19"/>
      <c r="B28" s="20"/>
      <c r="C28" s="28"/>
      <c r="D28" s="28"/>
      <c r="E28" s="29"/>
    </row>
    <row r="29" spans="1:11">
      <c r="A29" s="19" t="s">
        <v>7</v>
      </c>
      <c r="B29" s="20"/>
      <c r="C29" s="28">
        <f>県人口・世帯!B111</f>
        <v>75168</v>
      </c>
      <c r="D29" s="28">
        <f>県人口・世帯!C111</f>
        <v>189754</v>
      </c>
      <c r="E29" s="22">
        <v>324.36</v>
      </c>
      <c r="F29" s="2" t="s">
        <v>29</v>
      </c>
    </row>
    <row r="30" spans="1:11">
      <c r="A30" s="19"/>
      <c r="B30" s="20"/>
      <c r="C30" s="15"/>
      <c r="D30" s="15"/>
      <c r="E30" s="29"/>
    </row>
    <row r="31" spans="1:11">
      <c r="A31" s="19"/>
      <c r="B31" s="20"/>
      <c r="C31" s="28"/>
      <c r="D31" s="28"/>
      <c r="E31" s="29"/>
    </row>
    <row r="32" spans="1:11">
      <c r="A32" s="19"/>
      <c r="B32" s="20"/>
      <c r="C32" s="28"/>
      <c r="D32" s="28"/>
      <c r="E32" s="29"/>
      <c r="F32" s="2" t="s">
        <v>21</v>
      </c>
    </row>
    <row r="33" spans="1:6">
      <c r="A33" s="19" t="s">
        <v>8</v>
      </c>
      <c r="B33" s="20"/>
      <c r="C33" s="21">
        <f>県人口・世帯!B112</f>
        <v>157307</v>
      </c>
      <c r="D33" s="21">
        <f>県人口・世帯!C112</f>
        <v>403136</v>
      </c>
      <c r="E33" s="22">
        <v>518.13</v>
      </c>
      <c r="F33" s="2" t="s">
        <v>22</v>
      </c>
    </row>
    <row r="34" spans="1:6">
      <c r="A34" s="19"/>
      <c r="B34" s="20"/>
      <c r="C34" s="28"/>
      <c r="D34" s="28"/>
      <c r="E34" s="29"/>
      <c r="F34" s="2" t="s">
        <v>24</v>
      </c>
    </row>
    <row r="35" spans="1:6">
      <c r="A35" s="19"/>
      <c r="B35" s="20"/>
      <c r="C35" s="28"/>
      <c r="D35" s="28"/>
      <c r="E35" s="29"/>
    </row>
    <row r="36" spans="1:6">
      <c r="A36" s="19"/>
      <c r="B36" s="20"/>
      <c r="C36" s="28"/>
      <c r="D36" s="28"/>
      <c r="E36" s="29"/>
    </row>
    <row r="37" spans="1:6">
      <c r="A37" s="19" t="s">
        <v>9</v>
      </c>
      <c r="B37" s="20"/>
      <c r="C37" s="21">
        <f>県人口・世帯!B113</f>
        <v>127393</v>
      </c>
      <c r="D37" s="21">
        <f>県人口・世帯!C113</f>
        <v>323501</v>
      </c>
      <c r="E37" s="22">
        <v>633.03</v>
      </c>
      <c r="F37" s="2" t="s">
        <v>23</v>
      </c>
    </row>
    <row r="38" spans="1:6">
      <c r="A38" s="19"/>
      <c r="B38" s="20"/>
      <c r="C38" s="28"/>
      <c r="D38" s="28"/>
      <c r="E38" s="29"/>
      <c r="F38" s="2" t="s">
        <v>43</v>
      </c>
    </row>
    <row r="39" spans="1:6">
      <c r="A39" s="19"/>
      <c r="B39" s="20"/>
      <c r="C39" s="28"/>
      <c r="D39" s="28"/>
      <c r="E39" s="29"/>
    </row>
    <row r="40" spans="1:6">
      <c r="A40" s="24" t="s">
        <v>31</v>
      </c>
      <c r="B40" s="25"/>
      <c r="C40" s="21">
        <f>県人口・世帯!B114</f>
        <v>68344</v>
      </c>
      <c r="D40" s="21">
        <f>県人口・世帯!C114</f>
        <v>198725</v>
      </c>
      <c r="E40" s="22">
        <v>451.12</v>
      </c>
      <c r="F40" s="2" t="s">
        <v>30</v>
      </c>
    </row>
    <row r="41" spans="1:6">
      <c r="A41" s="24"/>
      <c r="B41" s="25"/>
      <c r="C41" s="26"/>
      <c r="D41" s="26"/>
      <c r="E41" s="27"/>
    </row>
    <row r="42" spans="1:6">
      <c r="A42" s="19"/>
      <c r="B42" s="20"/>
      <c r="C42" s="28"/>
      <c r="D42" s="28"/>
      <c r="E42" s="29"/>
    </row>
    <row r="43" spans="1:6">
      <c r="A43" s="24" t="s">
        <v>32</v>
      </c>
      <c r="B43" s="25"/>
      <c r="C43" s="21">
        <f>県人口・世帯!B115</f>
        <v>60800</v>
      </c>
      <c r="D43" s="21">
        <f>県人口・世帯!C115</f>
        <v>182634</v>
      </c>
      <c r="E43" s="22">
        <v>386.53999999999996</v>
      </c>
      <c r="F43" s="2" t="s">
        <v>33</v>
      </c>
    </row>
    <row r="44" spans="1:6">
      <c r="A44" s="24"/>
      <c r="B44" s="25"/>
      <c r="C44" s="21"/>
      <c r="D44" s="21"/>
      <c r="E44" s="27"/>
      <c r="F44" s="2" t="s">
        <v>34</v>
      </c>
    </row>
    <row r="45" spans="1:6">
      <c r="A45" s="19"/>
      <c r="B45" s="20"/>
      <c r="C45" s="28"/>
      <c r="D45" s="28"/>
      <c r="E45" s="29"/>
    </row>
    <row r="46" spans="1:6">
      <c r="A46" s="24" t="s">
        <v>10</v>
      </c>
      <c r="B46" s="25"/>
      <c r="C46" s="21">
        <f>県人口・世帯!B116</f>
        <v>64931</v>
      </c>
      <c r="D46" s="21">
        <f>県人口・世帯!C116</f>
        <v>174413</v>
      </c>
      <c r="E46" s="22">
        <v>193.28</v>
      </c>
      <c r="F46" s="2" t="s">
        <v>35</v>
      </c>
    </row>
    <row r="47" spans="1:6">
      <c r="A47" s="24"/>
      <c r="B47" s="25"/>
      <c r="C47" s="26"/>
      <c r="D47" s="26"/>
      <c r="E47" s="27"/>
      <c r="F47" s="2" t="s">
        <v>36</v>
      </c>
    </row>
    <row r="48" spans="1:6">
      <c r="A48" s="19"/>
      <c r="B48" s="20"/>
      <c r="C48" s="28"/>
      <c r="D48" s="28"/>
      <c r="E48" s="29"/>
    </row>
    <row r="49" spans="1:11">
      <c r="A49" s="30" t="s">
        <v>11</v>
      </c>
      <c r="B49" s="20"/>
      <c r="C49" s="21">
        <f>県人口・世帯!B117</f>
        <v>110430</v>
      </c>
      <c r="D49" s="21">
        <f>県人口・世帯!C117</f>
        <v>269638</v>
      </c>
      <c r="E49" s="22">
        <v>362.88</v>
      </c>
      <c r="F49" s="2" t="s">
        <v>37</v>
      </c>
    </row>
    <row r="50" spans="1:11">
      <c r="A50" s="19"/>
      <c r="B50" s="20"/>
      <c r="C50" s="28"/>
      <c r="D50" s="28"/>
      <c r="E50" s="29"/>
    </row>
    <row r="51" spans="1:11">
      <c r="A51" s="19"/>
      <c r="B51" s="20"/>
      <c r="C51" s="28"/>
      <c r="D51" s="28"/>
      <c r="E51" s="29"/>
    </row>
    <row r="52" spans="1:11">
      <c r="A52" s="24" t="s">
        <v>19</v>
      </c>
      <c r="B52" s="25"/>
      <c r="C52" s="21">
        <f>県人口・世帯!B118</f>
        <v>77623</v>
      </c>
      <c r="D52" s="21">
        <f>県人口・世帯!C118</f>
        <v>194389</v>
      </c>
      <c r="E52" s="22">
        <v>137.91</v>
      </c>
      <c r="F52" s="2" t="s">
        <v>39</v>
      </c>
    </row>
    <row r="53" spans="1:11">
      <c r="A53" s="24"/>
      <c r="B53" s="25"/>
      <c r="C53" s="26"/>
      <c r="D53" s="26"/>
      <c r="E53" s="27"/>
      <c r="F53" s="2" t="s">
        <v>38</v>
      </c>
    </row>
    <row r="54" spans="1:11">
      <c r="A54" s="24"/>
      <c r="B54" s="25"/>
      <c r="C54" s="26"/>
      <c r="D54" s="26"/>
      <c r="E54" s="27"/>
    </row>
    <row r="55" spans="1:11">
      <c r="A55" s="24"/>
      <c r="B55" s="25"/>
      <c r="C55" s="26"/>
      <c r="D55" s="26"/>
      <c r="E55" s="27"/>
    </row>
    <row r="56" spans="1:11">
      <c r="A56" s="3"/>
      <c r="B56" s="31"/>
      <c r="C56" s="28"/>
      <c r="D56" s="28"/>
      <c r="E56" s="32">
        <v>203.26</v>
      </c>
      <c r="F56" s="2" t="s">
        <v>40</v>
      </c>
    </row>
    <row r="57" spans="1:11" ht="15" thickBot="1">
      <c r="A57" s="13"/>
      <c r="B57" s="33"/>
      <c r="C57" s="34"/>
      <c r="D57" s="34"/>
      <c r="E57" s="14"/>
      <c r="F57" s="13"/>
      <c r="G57" s="13"/>
      <c r="H57" s="13"/>
      <c r="I57" s="13"/>
      <c r="J57" s="13"/>
      <c r="K57" s="13"/>
    </row>
    <row r="58" spans="1:11" ht="15" thickTop="1">
      <c r="C58" s="7"/>
      <c r="D58" s="7"/>
    </row>
    <row r="59" spans="1:11">
      <c r="A59" s="35" t="s">
        <v>148</v>
      </c>
      <c r="B59" s="35"/>
    </row>
    <row r="60" spans="1:11">
      <c r="A60" s="2" t="s">
        <v>149</v>
      </c>
    </row>
    <row r="61" spans="1:11">
      <c r="A61" s="2" t="s">
        <v>150</v>
      </c>
    </row>
    <row r="62" spans="1:11">
      <c r="A62" s="2" t="s">
        <v>20</v>
      </c>
    </row>
  </sheetData>
  <mergeCells count="3">
    <mergeCell ref="F5:K8"/>
    <mergeCell ref="A6:A7"/>
    <mergeCell ref="D6:D7"/>
  </mergeCells>
  <phoneticPr fontId="1"/>
  <pageMargins left="0.78740157480314965" right="0.39370078740157483" top="0.98425196850393704" bottom="0.98425196850393704" header="0.51181102362204722" footer="0.51181102362204722"/>
  <pageSetup paperSize="9" scale="86" firstPageNumber="208" fitToWidth="2" orientation="portrait" useFirstPageNumber="1" r:id="rId1"/>
  <headerFooter alignWithMargins="0">
    <oddFooter>&amp;C-&amp;P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showGridLines="0" zoomScaleNormal="85" workbookViewId="0">
      <pane ySplit="5" topLeftCell="A105" activePane="bottomLeft" state="frozen"/>
      <selection pane="bottomLeft" activeCell="D114" sqref="D114"/>
    </sheetView>
  </sheetViews>
  <sheetFormatPr defaultRowHeight="13.5"/>
  <cols>
    <col min="1" max="1" width="10.875" style="2" customWidth="1"/>
    <col min="2" max="2" width="9.875" style="2" bestFit="1" customWidth="1"/>
    <col min="3" max="3" width="9.625" style="2" customWidth="1"/>
    <col min="4" max="5" width="7.75" style="2" bestFit="1" customWidth="1"/>
    <col min="6" max="6" width="7.125" style="2" customWidth="1"/>
    <col min="7" max="7" width="7.5" style="2" bestFit="1" customWidth="1"/>
    <col min="8" max="9" width="6.25" style="2" bestFit="1" customWidth="1"/>
    <col min="10" max="10" width="7.5" style="2" bestFit="1" customWidth="1"/>
    <col min="11" max="11" width="6.5" style="2" bestFit="1" customWidth="1"/>
    <col min="12" max="12" width="6.25" style="2" bestFit="1" customWidth="1"/>
    <col min="13" max="16384" width="9" style="2"/>
  </cols>
  <sheetData>
    <row r="1" spans="1:12" s="1" customFormat="1" ht="22.5" customHeight="1">
      <c r="A1" s="93" t="s">
        <v>98</v>
      </c>
      <c r="B1" s="93"/>
      <c r="C1" s="93"/>
      <c r="D1" s="93"/>
      <c r="E1" s="39"/>
      <c r="F1" s="39"/>
      <c r="G1" s="39"/>
      <c r="H1" s="39"/>
      <c r="I1" s="39"/>
      <c r="J1" s="39"/>
      <c r="K1" s="39"/>
      <c r="L1" s="39"/>
    </row>
    <row r="2" spans="1:12" s="1" customFormat="1">
      <c r="A2" s="39"/>
      <c r="B2" s="39"/>
      <c r="C2" s="39"/>
      <c r="D2" s="39"/>
      <c r="E2" s="39"/>
      <c r="F2" s="39"/>
      <c r="G2" s="39"/>
      <c r="H2" s="39"/>
      <c r="I2" s="39"/>
      <c r="J2" s="39"/>
      <c r="K2" s="94" t="s">
        <v>99</v>
      </c>
      <c r="L2" s="94"/>
    </row>
    <row r="3" spans="1:12" s="1" customFormat="1">
      <c r="A3" s="95" t="s">
        <v>100</v>
      </c>
      <c r="B3" s="98" t="s">
        <v>45</v>
      </c>
      <c r="C3" s="101" t="s">
        <v>46</v>
      </c>
      <c r="D3" s="102"/>
      <c r="E3" s="95"/>
      <c r="F3" s="105" t="s">
        <v>101</v>
      </c>
      <c r="G3" s="106"/>
      <c r="H3" s="106"/>
      <c r="I3" s="106"/>
      <c r="J3" s="106"/>
      <c r="K3" s="106"/>
      <c r="L3" s="106"/>
    </row>
    <row r="4" spans="1:12" s="1" customFormat="1" ht="12.75" customHeight="1">
      <c r="A4" s="96"/>
      <c r="B4" s="99"/>
      <c r="C4" s="103"/>
      <c r="D4" s="104"/>
      <c r="E4" s="97"/>
      <c r="F4" s="98" t="s">
        <v>102</v>
      </c>
      <c r="G4" s="105" t="s">
        <v>47</v>
      </c>
      <c r="H4" s="106"/>
      <c r="I4" s="107"/>
      <c r="J4" s="105" t="s">
        <v>103</v>
      </c>
      <c r="K4" s="106"/>
      <c r="L4" s="106"/>
    </row>
    <row r="5" spans="1:12" s="1" customFormat="1">
      <c r="A5" s="97"/>
      <c r="B5" s="100"/>
      <c r="C5" s="42" t="s">
        <v>48</v>
      </c>
      <c r="D5" s="42" t="s">
        <v>49</v>
      </c>
      <c r="E5" s="42" t="s">
        <v>50</v>
      </c>
      <c r="F5" s="100"/>
      <c r="G5" s="42" t="s">
        <v>104</v>
      </c>
      <c r="H5" s="42" t="s">
        <v>51</v>
      </c>
      <c r="I5" s="42" t="s">
        <v>52</v>
      </c>
      <c r="J5" s="42" t="s">
        <v>105</v>
      </c>
      <c r="K5" s="42" t="s">
        <v>53</v>
      </c>
      <c r="L5" s="41" t="s">
        <v>54</v>
      </c>
    </row>
    <row r="6" spans="1:12" s="1" customFormat="1">
      <c r="A6" s="43"/>
      <c r="B6" s="44" t="s">
        <v>106</v>
      </c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s="3" customFormat="1">
      <c r="A7" s="46" t="s">
        <v>128</v>
      </c>
      <c r="B7" s="47">
        <v>1119205</v>
      </c>
      <c r="C7" s="48">
        <v>2921823</v>
      </c>
      <c r="D7" s="47">
        <v>1456554</v>
      </c>
      <c r="E7" s="48">
        <v>1465269</v>
      </c>
      <c r="F7" s="47">
        <v>-6083</v>
      </c>
      <c r="G7" s="48">
        <v>-1067</v>
      </c>
      <c r="H7" s="47">
        <v>1758</v>
      </c>
      <c r="I7" s="48">
        <v>2825</v>
      </c>
      <c r="J7" s="49">
        <v>-5016</v>
      </c>
      <c r="K7" s="47">
        <v>18191</v>
      </c>
      <c r="L7" s="48">
        <v>23207</v>
      </c>
    </row>
    <row r="8" spans="1:12" s="3" customFormat="1">
      <c r="A8" s="46" t="s">
        <v>129</v>
      </c>
      <c r="B8" s="47">
        <v>1123063</v>
      </c>
      <c r="C8" s="48">
        <v>2922869</v>
      </c>
      <c r="D8" s="47">
        <v>1457308</v>
      </c>
      <c r="E8" s="48">
        <v>1465561</v>
      </c>
      <c r="F8" s="47">
        <v>1046</v>
      </c>
      <c r="G8" s="50">
        <v>-675</v>
      </c>
      <c r="H8" s="47">
        <v>1787</v>
      </c>
      <c r="I8" s="48">
        <v>2462</v>
      </c>
      <c r="J8" s="49">
        <v>1721</v>
      </c>
      <c r="K8" s="47">
        <v>16197</v>
      </c>
      <c r="L8" s="48">
        <v>14476</v>
      </c>
    </row>
    <row r="9" spans="1:12" s="3" customFormat="1">
      <c r="A9" s="46" t="s">
        <v>130</v>
      </c>
      <c r="B9" s="47">
        <v>1123903</v>
      </c>
      <c r="C9" s="48">
        <v>2922341</v>
      </c>
      <c r="D9" s="47">
        <v>1457191</v>
      </c>
      <c r="E9" s="48">
        <v>1465150</v>
      </c>
      <c r="F9" s="51">
        <v>-528</v>
      </c>
      <c r="G9" s="50">
        <v>-481</v>
      </c>
      <c r="H9" s="47">
        <v>1814</v>
      </c>
      <c r="I9" s="48">
        <v>2295</v>
      </c>
      <c r="J9" s="52">
        <v>-47</v>
      </c>
      <c r="K9" s="47">
        <v>7702</v>
      </c>
      <c r="L9" s="48">
        <v>7749</v>
      </c>
    </row>
    <row r="10" spans="1:12" s="3" customFormat="1">
      <c r="A10" s="46" t="s">
        <v>131</v>
      </c>
      <c r="B10" s="47">
        <v>1124643</v>
      </c>
      <c r="C10" s="48">
        <v>2922120</v>
      </c>
      <c r="D10" s="47">
        <v>1457135</v>
      </c>
      <c r="E10" s="48">
        <v>1464985</v>
      </c>
      <c r="F10" s="51">
        <v>-221</v>
      </c>
      <c r="G10" s="50">
        <v>-359</v>
      </c>
      <c r="H10" s="47">
        <v>1792</v>
      </c>
      <c r="I10" s="48">
        <v>2151</v>
      </c>
      <c r="J10" s="52">
        <v>138</v>
      </c>
      <c r="K10" s="47">
        <v>7774</v>
      </c>
      <c r="L10" s="48">
        <v>7636</v>
      </c>
    </row>
    <row r="11" spans="1:12" s="3" customFormat="1">
      <c r="A11" s="46" t="s">
        <v>132</v>
      </c>
      <c r="B11" s="47">
        <v>1125330</v>
      </c>
      <c r="C11" s="48">
        <v>2921627</v>
      </c>
      <c r="D11" s="47">
        <v>1456939</v>
      </c>
      <c r="E11" s="48">
        <v>1464688</v>
      </c>
      <c r="F11" s="51">
        <v>-493</v>
      </c>
      <c r="G11" s="50">
        <v>-377</v>
      </c>
      <c r="H11" s="47">
        <v>1975</v>
      </c>
      <c r="I11" s="48">
        <v>2352</v>
      </c>
      <c r="J11" s="52">
        <v>-116</v>
      </c>
      <c r="K11" s="47">
        <v>8358</v>
      </c>
      <c r="L11" s="48">
        <v>8474</v>
      </c>
    </row>
    <row r="12" spans="1:12" s="3" customFormat="1">
      <c r="A12" s="46" t="s">
        <v>133</v>
      </c>
      <c r="B12" s="47">
        <v>1125770</v>
      </c>
      <c r="C12" s="48">
        <v>2920911</v>
      </c>
      <c r="D12" s="47">
        <v>1456525</v>
      </c>
      <c r="E12" s="48">
        <v>1464386</v>
      </c>
      <c r="F12" s="51">
        <v>-716</v>
      </c>
      <c r="G12" s="50">
        <v>-392</v>
      </c>
      <c r="H12" s="47">
        <v>1843</v>
      </c>
      <c r="I12" s="48">
        <v>2235</v>
      </c>
      <c r="J12" s="52">
        <v>-324</v>
      </c>
      <c r="K12" s="47">
        <v>7413</v>
      </c>
      <c r="L12" s="48">
        <v>7737</v>
      </c>
    </row>
    <row r="13" spans="1:12" s="3" customFormat="1">
      <c r="A13" s="46" t="s">
        <v>134</v>
      </c>
      <c r="B13" s="47">
        <v>1126882</v>
      </c>
      <c r="C13" s="48">
        <v>2921184</v>
      </c>
      <c r="D13" s="47">
        <v>1456521</v>
      </c>
      <c r="E13" s="48">
        <v>1464663</v>
      </c>
      <c r="F13" s="51">
        <v>273</v>
      </c>
      <c r="G13" s="50">
        <v>-261</v>
      </c>
      <c r="H13" s="47">
        <v>2074</v>
      </c>
      <c r="I13" s="48">
        <v>2335</v>
      </c>
      <c r="J13" s="52">
        <v>534</v>
      </c>
      <c r="K13" s="47">
        <v>8648</v>
      </c>
      <c r="L13" s="48">
        <v>8114</v>
      </c>
    </row>
    <row r="14" spans="1:12" s="3" customFormat="1">
      <c r="A14" s="46" t="s">
        <v>135</v>
      </c>
      <c r="B14" s="47">
        <v>1127964</v>
      </c>
      <c r="C14" s="48">
        <v>2921000</v>
      </c>
      <c r="D14" s="47">
        <v>1456563</v>
      </c>
      <c r="E14" s="48">
        <v>1464437</v>
      </c>
      <c r="F14" s="51">
        <v>-184</v>
      </c>
      <c r="G14" s="50">
        <v>-489</v>
      </c>
      <c r="H14" s="47">
        <v>2035</v>
      </c>
      <c r="I14" s="48">
        <v>2524</v>
      </c>
      <c r="J14" s="52">
        <v>305</v>
      </c>
      <c r="K14" s="47">
        <v>8562</v>
      </c>
      <c r="L14" s="48">
        <v>8257</v>
      </c>
    </row>
    <row r="15" spans="1:12" s="3" customFormat="1">
      <c r="A15" s="46" t="s">
        <v>136</v>
      </c>
      <c r="B15" s="47">
        <v>1128151</v>
      </c>
      <c r="C15" s="48">
        <v>2919996</v>
      </c>
      <c r="D15" s="47">
        <v>1455943</v>
      </c>
      <c r="E15" s="48">
        <v>1464053</v>
      </c>
      <c r="F15" s="47">
        <v>-1004</v>
      </c>
      <c r="G15" s="50">
        <v>-622</v>
      </c>
      <c r="H15" s="47">
        <v>1748</v>
      </c>
      <c r="I15" s="48">
        <v>2370</v>
      </c>
      <c r="J15" s="52">
        <v>-382</v>
      </c>
      <c r="K15" s="47">
        <v>6710</v>
      </c>
      <c r="L15" s="48">
        <v>7092</v>
      </c>
    </row>
    <row r="16" spans="1:12" s="4" customFormat="1">
      <c r="A16" s="46" t="s">
        <v>137</v>
      </c>
      <c r="B16" s="47">
        <v>1128541</v>
      </c>
      <c r="C16" s="48">
        <v>2919202</v>
      </c>
      <c r="D16" s="47">
        <v>1455580</v>
      </c>
      <c r="E16" s="48">
        <v>1463622</v>
      </c>
      <c r="F16" s="51">
        <v>-794</v>
      </c>
      <c r="G16" s="50">
        <v>-943</v>
      </c>
      <c r="H16" s="47">
        <v>1819</v>
      </c>
      <c r="I16" s="48">
        <v>2762</v>
      </c>
      <c r="J16" s="52">
        <v>149</v>
      </c>
      <c r="K16" s="47">
        <v>7449</v>
      </c>
      <c r="L16" s="48">
        <v>7300</v>
      </c>
    </row>
    <row r="17" spans="1:12" s="4" customFormat="1">
      <c r="A17" s="46" t="s">
        <v>138</v>
      </c>
      <c r="B17" s="47">
        <v>1128820</v>
      </c>
      <c r="C17" s="48">
        <v>2917596</v>
      </c>
      <c r="D17" s="47">
        <v>1454835</v>
      </c>
      <c r="E17" s="48">
        <v>1462761</v>
      </c>
      <c r="F17" s="47">
        <v>-1606</v>
      </c>
      <c r="G17" s="48">
        <v>-1667</v>
      </c>
      <c r="H17" s="47">
        <v>2012</v>
      </c>
      <c r="I17" s="48">
        <v>3679</v>
      </c>
      <c r="J17" s="52">
        <v>61</v>
      </c>
      <c r="K17" s="47">
        <v>7457</v>
      </c>
      <c r="L17" s="48">
        <v>7396</v>
      </c>
    </row>
    <row r="18" spans="1:12" s="4" customFormat="1">
      <c r="A18" s="46" t="s">
        <v>139</v>
      </c>
      <c r="B18" s="47">
        <v>1128948</v>
      </c>
      <c r="C18" s="48">
        <v>2916044</v>
      </c>
      <c r="D18" s="47">
        <v>1454050</v>
      </c>
      <c r="E18" s="48">
        <v>1461994</v>
      </c>
      <c r="F18" s="47">
        <v>-1552</v>
      </c>
      <c r="G18" s="48">
        <v>-1072</v>
      </c>
      <c r="H18" s="47">
        <v>1685</v>
      </c>
      <c r="I18" s="48">
        <v>2757</v>
      </c>
      <c r="J18" s="52">
        <v>-480</v>
      </c>
      <c r="K18" s="47">
        <v>7707</v>
      </c>
      <c r="L18" s="48">
        <v>8187</v>
      </c>
    </row>
    <row r="19" spans="1:12" s="5" customFormat="1">
      <c r="A19" s="45"/>
      <c r="B19" s="53"/>
      <c r="C19" s="54"/>
      <c r="D19" s="53"/>
      <c r="E19" s="54"/>
      <c r="F19" s="53"/>
      <c r="G19" s="54"/>
      <c r="H19" s="53"/>
      <c r="I19" s="54"/>
      <c r="J19" s="55"/>
      <c r="K19" s="53"/>
      <c r="L19" s="54"/>
    </row>
    <row r="20" spans="1:12" s="4" customFormat="1">
      <c r="A20" s="56" t="s">
        <v>140</v>
      </c>
      <c r="B20" s="57">
        <v>1130278</v>
      </c>
      <c r="C20" s="58">
        <v>2911036</v>
      </c>
      <c r="D20" s="59">
        <v>1451536</v>
      </c>
      <c r="E20" s="60">
        <v>1459500</v>
      </c>
      <c r="F20" s="59">
        <v>-5008</v>
      </c>
      <c r="G20" s="61">
        <v>-904</v>
      </c>
      <c r="H20" s="59">
        <v>1829</v>
      </c>
      <c r="I20" s="60">
        <v>2733</v>
      </c>
      <c r="J20" s="62">
        <v>-4104</v>
      </c>
      <c r="K20" s="59">
        <v>19347</v>
      </c>
      <c r="L20" s="60">
        <v>23451</v>
      </c>
    </row>
    <row r="21" spans="1:12" s="1" customFormat="1" ht="23.25" customHeight="1">
      <c r="A21" s="63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1:12" s="1" customFormat="1">
      <c r="A22" s="95" t="s">
        <v>100</v>
      </c>
      <c r="B22" s="98" t="s">
        <v>45</v>
      </c>
      <c r="C22" s="101" t="s">
        <v>46</v>
      </c>
      <c r="D22" s="102"/>
      <c r="E22" s="95"/>
      <c r="F22" s="105" t="s">
        <v>101</v>
      </c>
      <c r="G22" s="106"/>
      <c r="H22" s="106"/>
      <c r="I22" s="106"/>
      <c r="J22" s="106"/>
      <c r="K22" s="106"/>
      <c r="L22" s="106"/>
    </row>
    <row r="23" spans="1:12" s="1" customFormat="1">
      <c r="A23" s="96"/>
      <c r="B23" s="99"/>
      <c r="C23" s="103"/>
      <c r="D23" s="104"/>
      <c r="E23" s="97"/>
      <c r="F23" s="98" t="s">
        <v>102</v>
      </c>
      <c r="G23" s="105" t="s">
        <v>47</v>
      </c>
      <c r="H23" s="106"/>
      <c r="I23" s="107"/>
      <c r="J23" s="105" t="s">
        <v>103</v>
      </c>
      <c r="K23" s="106"/>
      <c r="L23" s="106"/>
    </row>
    <row r="24" spans="1:12" s="1" customFormat="1">
      <c r="A24" s="97"/>
      <c r="B24" s="100"/>
      <c r="C24" s="42" t="s">
        <v>48</v>
      </c>
      <c r="D24" s="42" t="s">
        <v>49</v>
      </c>
      <c r="E24" s="42" t="s">
        <v>50</v>
      </c>
      <c r="F24" s="100"/>
      <c r="G24" s="42" t="s">
        <v>104</v>
      </c>
      <c r="H24" s="42" t="s">
        <v>51</v>
      </c>
      <c r="I24" s="42" t="s">
        <v>52</v>
      </c>
      <c r="J24" s="42" t="s">
        <v>105</v>
      </c>
      <c r="K24" s="42" t="s">
        <v>53</v>
      </c>
      <c r="L24" s="41" t="s">
        <v>54</v>
      </c>
    </row>
    <row r="25" spans="1:12" s="3" customFormat="1">
      <c r="A25" s="64" t="s">
        <v>55</v>
      </c>
      <c r="B25" s="65">
        <v>1130278</v>
      </c>
      <c r="C25" s="66">
        <v>2911036</v>
      </c>
      <c r="D25" s="65">
        <v>1451536</v>
      </c>
      <c r="E25" s="66">
        <v>1459500</v>
      </c>
      <c r="F25" s="65">
        <v>-5008</v>
      </c>
      <c r="G25" s="67">
        <v>-904</v>
      </c>
      <c r="H25" s="65">
        <v>1829</v>
      </c>
      <c r="I25" s="66">
        <v>2733</v>
      </c>
      <c r="J25" s="68">
        <v>-4104</v>
      </c>
      <c r="K25" s="65">
        <v>19347</v>
      </c>
      <c r="L25" s="66">
        <v>23451</v>
      </c>
    </row>
    <row r="26" spans="1:12" s="3" customFormat="1">
      <c r="A26" s="54"/>
      <c r="B26" s="53"/>
      <c r="C26" s="54"/>
      <c r="D26" s="53"/>
      <c r="E26" s="54"/>
      <c r="F26" s="53"/>
      <c r="G26" s="54"/>
      <c r="H26" s="53"/>
      <c r="I26" s="54"/>
      <c r="J26" s="55"/>
      <c r="K26" s="53"/>
      <c r="L26" s="54"/>
    </row>
    <row r="27" spans="1:12" s="3" customFormat="1">
      <c r="A27" s="64" t="s">
        <v>56</v>
      </c>
      <c r="B27" s="65">
        <v>1030216</v>
      </c>
      <c r="C27" s="66">
        <v>2639821</v>
      </c>
      <c r="D27" s="65">
        <v>1316799</v>
      </c>
      <c r="E27" s="66">
        <v>1323022</v>
      </c>
      <c r="F27" s="65">
        <v>-4341</v>
      </c>
      <c r="G27" s="67">
        <v>-776</v>
      </c>
      <c r="H27" s="65">
        <v>1678</v>
      </c>
      <c r="I27" s="66">
        <v>2454</v>
      </c>
      <c r="J27" s="68">
        <v>-3565</v>
      </c>
      <c r="K27" s="65">
        <v>17819</v>
      </c>
      <c r="L27" s="66">
        <v>21384</v>
      </c>
    </row>
    <row r="28" spans="1:12" s="3" customFormat="1">
      <c r="A28" s="54" t="s">
        <v>57</v>
      </c>
      <c r="B28" s="47">
        <v>100062</v>
      </c>
      <c r="C28" s="48">
        <v>271215</v>
      </c>
      <c r="D28" s="47">
        <v>134737</v>
      </c>
      <c r="E28" s="48">
        <v>136478</v>
      </c>
      <c r="F28" s="51">
        <v>-667</v>
      </c>
      <c r="G28" s="50">
        <v>-128</v>
      </c>
      <c r="H28" s="51">
        <v>151</v>
      </c>
      <c r="I28" s="50">
        <v>279</v>
      </c>
      <c r="J28" s="52">
        <v>-539</v>
      </c>
      <c r="K28" s="47">
        <v>1528</v>
      </c>
      <c r="L28" s="48">
        <v>2067</v>
      </c>
    </row>
    <row r="29" spans="1:12" s="3" customFormat="1">
      <c r="A29" s="69"/>
      <c r="B29" s="70"/>
      <c r="C29" s="69"/>
      <c r="D29" s="70"/>
      <c r="E29" s="69"/>
      <c r="F29" s="70"/>
      <c r="G29" s="69"/>
      <c r="H29" s="70"/>
      <c r="I29" s="69"/>
      <c r="J29" s="71"/>
      <c r="K29" s="70"/>
      <c r="L29" s="69"/>
    </row>
    <row r="30" spans="1:12" s="3" customFormat="1">
      <c r="A30" s="54" t="s">
        <v>58</v>
      </c>
      <c r="B30" s="47">
        <v>247039</v>
      </c>
      <c r="C30" s="48">
        <v>618136</v>
      </c>
      <c r="D30" s="47">
        <v>307318</v>
      </c>
      <c r="E30" s="48">
        <v>310818</v>
      </c>
      <c r="F30" s="47">
        <v>-1591</v>
      </c>
      <c r="G30" s="50">
        <v>-276</v>
      </c>
      <c r="H30" s="51">
        <v>353</v>
      </c>
      <c r="I30" s="50">
        <v>629</v>
      </c>
      <c r="J30" s="49">
        <v>-1315</v>
      </c>
      <c r="K30" s="47">
        <v>3076</v>
      </c>
      <c r="L30" s="48">
        <v>4391</v>
      </c>
    </row>
    <row r="31" spans="1:12" s="3" customFormat="1">
      <c r="A31" s="54" t="s">
        <v>59</v>
      </c>
      <c r="B31" s="47">
        <v>190095</v>
      </c>
      <c r="C31" s="48">
        <v>468421</v>
      </c>
      <c r="D31" s="47">
        <v>229479</v>
      </c>
      <c r="E31" s="48">
        <v>238942</v>
      </c>
      <c r="F31" s="51">
        <v>-832</v>
      </c>
      <c r="G31" s="50">
        <v>-131</v>
      </c>
      <c r="H31" s="51">
        <v>311</v>
      </c>
      <c r="I31" s="50">
        <v>442</v>
      </c>
      <c r="J31" s="52">
        <v>-701</v>
      </c>
      <c r="K31" s="47">
        <v>3321</v>
      </c>
      <c r="L31" s="48">
        <v>4022</v>
      </c>
    </row>
    <row r="32" spans="1:12" s="3" customFormat="1">
      <c r="A32" s="54" t="s">
        <v>60</v>
      </c>
      <c r="B32" s="47">
        <v>103939</v>
      </c>
      <c r="C32" s="48">
        <v>272432</v>
      </c>
      <c r="D32" s="47">
        <v>138396</v>
      </c>
      <c r="E32" s="48">
        <v>134036</v>
      </c>
      <c r="F32" s="51">
        <v>-596</v>
      </c>
      <c r="G32" s="50">
        <v>-78</v>
      </c>
      <c r="H32" s="51">
        <v>176</v>
      </c>
      <c r="I32" s="50">
        <v>254</v>
      </c>
      <c r="J32" s="52">
        <v>-518</v>
      </c>
      <c r="K32" s="47">
        <v>1435</v>
      </c>
      <c r="L32" s="48">
        <v>1953</v>
      </c>
    </row>
    <row r="33" spans="1:12" s="3" customFormat="1">
      <c r="A33" s="54" t="s">
        <v>61</v>
      </c>
      <c r="B33" s="47">
        <v>395130</v>
      </c>
      <c r="C33" s="48">
        <v>996275</v>
      </c>
      <c r="D33" s="47">
        <v>498763</v>
      </c>
      <c r="E33" s="48">
        <v>497512</v>
      </c>
      <c r="F33" s="47">
        <v>-1112</v>
      </c>
      <c r="G33" s="50">
        <v>-173</v>
      </c>
      <c r="H33" s="51">
        <v>640</v>
      </c>
      <c r="I33" s="50">
        <v>813</v>
      </c>
      <c r="J33" s="52">
        <v>-939</v>
      </c>
      <c r="K33" s="47">
        <v>8736</v>
      </c>
      <c r="L33" s="48">
        <v>9675</v>
      </c>
    </row>
    <row r="34" spans="1:12" s="3" customFormat="1">
      <c r="A34" s="54" t="s">
        <v>62</v>
      </c>
      <c r="B34" s="47">
        <v>194075</v>
      </c>
      <c r="C34" s="48">
        <v>555772</v>
      </c>
      <c r="D34" s="47">
        <v>277580</v>
      </c>
      <c r="E34" s="48">
        <v>278192</v>
      </c>
      <c r="F34" s="51">
        <v>-877</v>
      </c>
      <c r="G34" s="50">
        <v>-246</v>
      </c>
      <c r="H34" s="51">
        <v>349</v>
      </c>
      <c r="I34" s="50">
        <v>595</v>
      </c>
      <c r="J34" s="52">
        <v>-631</v>
      </c>
      <c r="K34" s="47">
        <v>2779</v>
      </c>
      <c r="L34" s="48">
        <v>3410</v>
      </c>
    </row>
    <row r="35" spans="1:12" s="6" customFormat="1">
      <c r="A35" s="69"/>
      <c r="B35" s="70"/>
      <c r="C35" s="69"/>
      <c r="D35" s="70"/>
      <c r="E35" s="69"/>
      <c r="F35" s="70"/>
      <c r="G35" s="69"/>
      <c r="H35" s="70"/>
      <c r="I35" s="69"/>
      <c r="J35" s="71"/>
      <c r="K35" s="70"/>
      <c r="L35" s="69"/>
    </row>
    <row r="36" spans="1:12" s="6" customFormat="1" ht="23.2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" customFormat="1">
      <c r="A37" s="95" t="s">
        <v>100</v>
      </c>
      <c r="B37" s="98" t="s">
        <v>45</v>
      </c>
      <c r="C37" s="101" t="s">
        <v>46</v>
      </c>
      <c r="D37" s="102"/>
      <c r="E37" s="95"/>
      <c r="F37" s="105" t="s">
        <v>101</v>
      </c>
      <c r="G37" s="106"/>
      <c r="H37" s="106"/>
      <c r="I37" s="106"/>
      <c r="J37" s="106"/>
      <c r="K37" s="106"/>
      <c r="L37" s="106"/>
    </row>
    <row r="38" spans="1:12" s="1" customFormat="1">
      <c r="A38" s="96"/>
      <c r="B38" s="99"/>
      <c r="C38" s="103"/>
      <c r="D38" s="104"/>
      <c r="E38" s="97"/>
      <c r="F38" s="98" t="s">
        <v>102</v>
      </c>
      <c r="G38" s="105" t="s">
        <v>47</v>
      </c>
      <c r="H38" s="106"/>
      <c r="I38" s="107"/>
      <c r="J38" s="105" t="s">
        <v>103</v>
      </c>
      <c r="K38" s="106"/>
      <c r="L38" s="106"/>
    </row>
    <row r="39" spans="1:12" s="1" customFormat="1">
      <c r="A39" s="97"/>
      <c r="B39" s="100"/>
      <c r="C39" s="42" t="s">
        <v>48</v>
      </c>
      <c r="D39" s="42" t="s">
        <v>49</v>
      </c>
      <c r="E39" s="42" t="s">
        <v>50</v>
      </c>
      <c r="F39" s="100"/>
      <c r="G39" s="42" t="s">
        <v>104</v>
      </c>
      <c r="H39" s="42" t="s">
        <v>51</v>
      </c>
      <c r="I39" s="42" t="s">
        <v>52</v>
      </c>
      <c r="J39" s="42" t="s">
        <v>105</v>
      </c>
      <c r="K39" s="42" t="s">
        <v>53</v>
      </c>
      <c r="L39" s="41" t="s">
        <v>54</v>
      </c>
    </row>
    <row r="40" spans="1:12" s="3" customFormat="1" ht="13.5" customHeight="1">
      <c r="A40" s="54" t="s">
        <v>107</v>
      </c>
      <c r="B40" s="65">
        <v>117511</v>
      </c>
      <c r="C40" s="48">
        <v>270540</v>
      </c>
      <c r="D40" s="65">
        <v>131939</v>
      </c>
      <c r="E40" s="48">
        <v>138601</v>
      </c>
      <c r="F40" s="72">
        <v>-408</v>
      </c>
      <c r="G40" s="50">
        <v>-42</v>
      </c>
      <c r="H40" s="72">
        <v>199</v>
      </c>
      <c r="I40" s="50">
        <v>241</v>
      </c>
      <c r="J40" s="73">
        <v>-366</v>
      </c>
      <c r="K40" s="65">
        <v>2223</v>
      </c>
      <c r="L40" s="48">
        <v>2589</v>
      </c>
    </row>
    <row r="41" spans="1:12" s="3" customFormat="1" ht="13.5" customHeight="1">
      <c r="A41" s="54" t="s">
        <v>63</v>
      </c>
      <c r="B41" s="47">
        <v>77867</v>
      </c>
      <c r="C41" s="48">
        <v>183760</v>
      </c>
      <c r="D41" s="47">
        <v>92101</v>
      </c>
      <c r="E41" s="48">
        <v>91659</v>
      </c>
      <c r="F41" s="51">
        <v>-619</v>
      </c>
      <c r="G41" s="50">
        <v>-73</v>
      </c>
      <c r="H41" s="51">
        <v>105</v>
      </c>
      <c r="I41" s="50">
        <v>178</v>
      </c>
      <c r="J41" s="52">
        <v>-546</v>
      </c>
      <c r="K41" s="51">
        <v>815</v>
      </c>
      <c r="L41" s="48">
        <v>1361</v>
      </c>
    </row>
    <row r="42" spans="1:12" s="3" customFormat="1" ht="13.5" customHeight="1">
      <c r="A42" s="54" t="s">
        <v>64</v>
      </c>
      <c r="B42" s="47">
        <v>59117</v>
      </c>
      <c r="C42" s="48">
        <v>141501</v>
      </c>
      <c r="D42" s="47">
        <v>70632</v>
      </c>
      <c r="E42" s="48">
        <v>70869</v>
      </c>
      <c r="F42" s="51">
        <v>-229</v>
      </c>
      <c r="G42" s="50">
        <v>-54</v>
      </c>
      <c r="H42" s="51">
        <v>77</v>
      </c>
      <c r="I42" s="50">
        <v>131</v>
      </c>
      <c r="J42" s="52">
        <v>-175</v>
      </c>
      <c r="K42" s="47">
        <v>1183</v>
      </c>
      <c r="L42" s="48">
        <v>1358</v>
      </c>
    </row>
    <row r="43" spans="1:12" s="3" customFormat="1" ht="13.5" customHeight="1">
      <c r="A43" s="54" t="s">
        <v>65</v>
      </c>
      <c r="B43" s="47">
        <v>53717</v>
      </c>
      <c r="C43" s="48">
        <v>140883</v>
      </c>
      <c r="D43" s="47">
        <v>70591</v>
      </c>
      <c r="E43" s="48">
        <v>70292</v>
      </c>
      <c r="F43" s="51">
        <v>-59</v>
      </c>
      <c r="G43" s="50">
        <v>-37</v>
      </c>
      <c r="H43" s="51">
        <v>89</v>
      </c>
      <c r="I43" s="50">
        <v>126</v>
      </c>
      <c r="J43" s="52">
        <v>-22</v>
      </c>
      <c r="K43" s="51">
        <v>914</v>
      </c>
      <c r="L43" s="50">
        <v>936</v>
      </c>
    </row>
    <row r="44" spans="1:12" s="3" customFormat="1" ht="13.5" customHeight="1">
      <c r="A44" s="54" t="s">
        <v>66</v>
      </c>
      <c r="B44" s="47">
        <v>27632</v>
      </c>
      <c r="C44" s="48">
        <v>76058</v>
      </c>
      <c r="D44" s="47">
        <v>37497</v>
      </c>
      <c r="E44" s="48">
        <v>38561</v>
      </c>
      <c r="F44" s="51">
        <v>-202</v>
      </c>
      <c r="G44" s="50">
        <v>-65</v>
      </c>
      <c r="H44" s="51">
        <v>28</v>
      </c>
      <c r="I44" s="50">
        <v>93</v>
      </c>
      <c r="J44" s="52">
        <v>-137</v>
      </c>
      <c r="K44" s="51">
        <v>390</v>
      </c>
      <c r="L44" s="50">
        <v>527</v>
      </c>
    </row>
    <row r="45" spans="1:12" s="3" customFormat="1" ht="13.5" customHeight="1">
      <c r="A45" s="54" t="s">
        <v>67</v>
      </c>
      <c r="B45" s="47">
        <v>18116</v>
      </c>
      <c r="C45" s="48">
        <v>51437</v>
      </c>
      <c r="D45" s="47">
        <v>25658</v>
      </c>
      <c r="E45" s="48">
        <v>25779</v>
      </c>
      <c r="F45" s="51">
        <v>-38</v>
      </c>
      <c r="G45" s="50">
        <v>-15</v>
      </c>
      <c r="H45" s="51">
        <v>40</v>
      </c>
      <c r="I45" s="50">
        <v>55</v>
      </c>
      <c r="J45" s="52">
        <v>-23</v>
      </c>
      <c r="K45" s="51">
        <v>282</v>
      </c>
      <c r="L45" s="50">
        <v>305</v>
      </c>
    </row>
    <row r="46" spans="1:12" s="3" customFormat="1" ht="13.5" customHeight="1">
      <c r="A46" s="54" t="s">
        <v>68</v>
      </c>
      <c r="B46" s="47">
        <v>31545</v>
      </c>
      <c r="C46" s="48">
        <v>78730</v>
      </c>
      <c r="D46" s="47">
        <v>39501</v>
      </c>
      <c r="E46" s="48">
        <v>39229</v>
      </c>
      <c r="F46" s="51">
        <v>-31</v>
      </c>
      <c r="G46" s="50">
        <v>3</v>
      </c>
      <c r="H46" s="51">
        <v>53</v>
      </c>
      <c r="I46" s="50">
        <v>50</v>
      </c>
      <c r="J46" s="52">
        <v>-34</v>
      </c>
      <c r="K46" s="51">
        <v>496</v>
      </c>
      <c r="L46" s="50">
        <v>530</v>
      </c>
    </row>
    <row r="47" spans="1:12" s="3" customFormat="1" ht="13.5" customHeight="1">
      <c r="A47" s="54" t="s">
        <v>69</v>
      </c>
      <c r="B47" s="47">
        <v>15250</v>
      </c>
      <c r="C47" s="48">
        <v>43319</v>
      </c>
      <c r="D47" s="47">
        <v>21674</v>
      </c>
      <c r="E47" s="48">
        <v>21645</v>
      </c>
      <c r="F47" s="51">
        <v>-48</v>
      </c>
      <c r="G47" s="50">
        <v>-24</v>
      </c>
      <c r="H47" s="51">
        <v>22</v>
      </c>
      <c r="I47" s="50">
        <v>46</v>
      </c>
      <c r="J47" s="52">
        <v>-24</v>
      </c>
      <c r="K47" s="51">
        <v>261</v>
      </c>
      <c r="L47" s="50">
        <v>285</v>
      </c>
    </row>
    <row r="48" spans="1:12" s="3" customFormat="1" ht="13.5" customHeight="1">
      <c r="A48" s="54" t="s">
        <v>108</v>
      </c>
      <c r="B48" s="47">
        <v>21096</v>
      </c>
      <c r="C48" s="48">
        <v>62808</v>
      </c>
      <c r="D48" s="47">
        <v>31349</v>
      </c>
      <c r="E48" s="48">
        <v>31459</v>
      </c>
      <c r="F48" s="51">
        <v>-57</v>
      </c>
      <c r="G48" s="50">
        <v>-30</v>
      </c>
      <c r="H48" s="51">
        <v>40</v>
      </c>
      <c r="I48" s="50">
        <v>70</v>
      </c>
      <c r="J48" s="52">
        <v>-27</v>
      </c>
      <c r="K48" s="51">
        <v>336</v>
      </c>
      <c r="L48" s="50">
        <v>363</v>
      </c>
    </row>
    <row r="49" spans="1:12" s="3" customFormat="1" ht="13.5" customHeight="1">
      <c r="A49" s="54" t="s">
        <v>70</v>
      </c>
      <c r="B49" s="47">
        <v>19898</v>
      </c>
      <c r="C49" s="48">
        <v>52436</v>
      </c>
      <c r="D49" s="47">
        <v>25425</v>
      </c>
      <c r="E49" s="48">
        <v>27011</v>
      </c>
      <c r="F49" s="51">
        <v>-152</v>
      </c>
      <c r="G49" s="50">
        <v>-45</v>
      </c>
      <c r="H49" s="51">
        <v>21</v>
      </c>
      <c r="I49" s="50">
        <v>66</v>
      </c>
      <c r="J49" s="52">
        <v>-107</v>
      </c>
      <c r="K49" s="51">
        <v>185</v>
      </c>
      <c r="L49" s="50">
        <v>292</v>
      </c>
    </row>
    <row r="50" spans="1:12" s="3" customFormat="1" ht="13.5" customHeight="1">
      <c r="A50" s="54" t="s">
        <v>71</v>
      </c>
      <c r="B50" s="47">
        <v>11713</v>
      </c>
      <c r="C50" s="48">
        <v>29266</v>
      </c>
      <c r="D50" s="47">
        <v>14295</v>
      </c>
      <c r="E50" s="48">
        <v>14971</v>
      </c>
      <c r="F50" s="51">
        <v>-84</v>
      </c>
      <c r="G50" s="50">
        <v>-26</v>
      </c>
      <c r="H50" s="51">
        <v>15</v>
      </c>
      <c r="I50" s="50">
        <v>41</v>
      </c>
      <c r="J50" s="52">
        <v>-58</v>
      </c>
      <c r="K50" s="51">
        <v>157</v>
      </c>
      <c r="L50" s="50">
        <v>215</v>
      </c>
    </row>
    <row r="51" spans="1:12" s="3" customFormat="1" ht="13.5" customHeight="1">
      <c r="A51" s="54" t="s">
        <v>72</v>
      </c>
      <c r="B51" s="47">
        <v>16919</v>
      </c>
      <c r="C51" s="48">
        <v>43921</v>
      </c>
      <c r="D51" s="47">
        <v>21731</v>
      </c>
      <c r="E51" s="48">
        <v>22190</v>
      </c>
      <c r="F51" s="51">
        <v>-87</v>
      </c>
      <c r="G51" s="50">
        <v>-26</v>
      </c>
      <c r="H51" s="51">
        <v>18</v>
      </c>
      <c r="I51" s="50">
        <v>44</v>
      </c>
      <c r="J51" s="52">
        <v>-61</v>
      </c>
      <c r="K51" s="51">
        <v>187</v>
      </c>
      <c r="L51" s="50">
        <v>248</v>
      </c>
    </row>
    <row r="52" spans="1:12" s="3" customFormat="1" ht="13.5" customHeight="1">
      <c r="A52" s="54" t="s">
        <v>73</v>
      </c>
      <c r="B52" s="47">
        <v>28964</v>
      </c>
      <c r="C52" s="48">
        <v>77058</v>
      </c>
      <c r="D52" s="47">
        <v>37752</v>
      </c>
      <c r="E52" s="48">
        <v>39306</v>
      </c>
      <c r="F52" s="51">
        <v>-106</v>
      </c>
      <c r="G52" s="50">
        <v>-37</v>
      </c>
      <c r="H52" s="51">
        <v>49</v>
      </c>
      <c r="I52" s="50">
        <v>86</v>
      </c>
      <c r="J52" s="52">
        <v>-69</v>
      </c>
      <c r="K52" s="51">
        <v>439</v>
      </c>
      <c r="L52" s="50">
        <v>508</v>
      </c>
    </row>
    <row r="53" spans="1:12" s="3" customFormat="1" ht="13.5" customHeight="1">
      <c r="A53" s="54" t="s">
        <v>74</v>
      </c>
      <c r="B53" s="47">
        <v>43586</v>
      </c>
      <c r="C53" s="48">
        <v>106791</v>
      </c>
      <c r="D53" s="47">
        <v>52574</v>
      </c>
      <c r="E53" s="48">
        <v>54217</v>
      </c>
      <c r="F53" s="51">
        <v>12</v>
      </c>
      <c r="G53" s="50">
        <v>-40</v>
      </c>
      <c r="H53" s="51">
        <v>55</v>
      </c>
      <c r="I53" s="50">
        <v>95</v>
      </c>
      <c r="J53" s="52">
        <v>52</v>
      </c>
      <c r="K53" s="51">
        <v>916</v>
      </c>
      <c r="L53" s="50">
        <v>864</v>
      </c>
    </row>
    <row r="54" spans="1:12" s="3" customFormat="1" ht="13.5" customHeight="1">
      <c r="A54" s="54" t="s">
        <v>75</v>
      </c>
      <c r="B54" s="47">
        <v>33704</v>
      </c>
      <c r="C54" s="48">
        <v>83962</v>
      </c>
      <c r="D54" s="47">
        <v>41732</v>
      </c>
      <c r="E54" s="48">
        <v>42230</v>
      </c>
      <c r="F54" s="51">
        <v>-138</v>
      </c>
      <c r="G54" s="50">
        <v>4</v>
      </c>
      <c r="H54" s="51">
        <v>57</v>
      </c>
      <c r="I54" s="50">
        <v>53</v>
      </c>
      <c r="J54" s="52">
        <v>-142</v>
      </c>
      <c r="K54" s="51">
        <v>582</v>
      </c>
      <c r="L54" s="50">
        <v>724</v>
      </c>
    </row>
    <row r="55" spans="1:12" s="3" customFormat="1" ht="13.5" customHeight="1">
      <c r="A55" s="54" t="s">
        <v>76</v>
      </c>
      <c r="B55" s="47">
        <v>92599</v>
      </c>
      <c r="C55" s="48">
        <v>221150</v>
      </c>
      <c r="D55" s="47">
        <v>112854</v>
      </c>
      <c r="E55" s="48">
        <v>108296</v>
      </c>
      <c r="F55" s="51">
        <v>-552</v>
      </c>
      <c r="G55" s="50">
        <v>59</v>
      </c>
      <c r="H55" s="51">
        <v>184</v>
      </c>
      <c r="I55" s="50">
        <v>125</v>
      </c>
      <c r="J55" s="52">
        <v>-611</v>
      </c>
      <c r="K55" s="47">
        <v>2925</v>
      </c>
      <c r="L55" s="48">
        <v>3536</v>
      </c>
    </row>
    <row r="56" spans="1:12" s="3" customFormat="1" ht="13.5" customHeight="1">
      <c r="A56" s="54" t="s">
        <v>77</v>
      </c>
      <c r="B56" s="47">
        <v>62695</v>
      </c>
      <c r="C56" s="48">
        <v>156539</v>
      </c>
      <c r="D56" s="47">
        <v>78763</v>
      </c>
      <c r="E56" s="48">
        <v>77776</v>
      </c>
      <c r="F56" s="51">
        <v>-273</v>
      </c>
      <c r="G56" s="50">
        <v>-15</v>
      </c>
      <c r="H56" s="51">
        <v>109</v>
      </c>
      <c r="I56" s="50">
        <v>124</v>
      </c>
      <c r="J56" s="52">
        <v>-258</v>
      </c>
      <c r="K56" s="51">
        <v>953</v>
      </c>
      <c r="L56" s="48">
        <v>1211</v>
      </c>
    </row>
    <row r="57" spans="1:12" s="3" customFormat="1" ht="13.5" customHeight="1">
      <c r="A57" s="54" t="s">
        <v>78</v>
      </c>
      <c r="B57" s="47">
        <v>27022</v>
      </c>
      <c r="C57" s="48">
        <v>66654</v>
      </c>
      <c r="D57" s="47">
        <v>34265</v>
      </c>
      <c r="E57" s="48">
        <v>32389</v>
      </c>
      <c r="F57" s="51">
        <v>-146</v>
      </c>
      <c r="G57" s="50">
        <v>-19</v>
      </c>
      <c r="H57" s="51">
        <v>52</v>
      </c>
      <c r="I57" s="50">
        <v>71</v>
      </c>
      <c r="J57" s="52">
        <v>-127</v>
      </c>
      <c r="K57" s="51">
        <v>410</v>
      </c>
      <c r="L57" s="50">
        <v>537</v>
      </c>
    </row>
    <row r="58" spans="1:12" s="3" customFormat="1" ht="13.5" customHeight="1">
      <c r="A58" s="54" t="s">
        <v>79</v>
      </c>
      <c r="B58" s="47">
        <v>10600</v>
      </c>
      <c r="C58" s="48">
        <v>29065</v>
      </c>
      <c r="D58" s="47">
        <v>14356</v>
      </c>
      <c r="E58" s="48">
        <v>14709</v>
      </c>
      <c r="F58" s="51">
        <v>-55</v>
      </c>
      <c r="G58" s="50">
        <v>-13</v>
      </c>
      <c r="H58" s="51">
        <v>18</v>
      </c>
      <c r="I58" s="50">
        <v>31</v>
      </c>
      <c r="J58" s="52">
        <v>-42</v>
      </c>
      <c r="K58" s="51">
        <v>103</v>
      </c>
      <c r="L58" s="50">
        <v>145</v>
      </c>
    </row>
    <row r="59" spans="1:12" s="3" customFormat="1" ht="13.5" customHeight="1">
      <c r="A59" s="54" t="s">
        <v>80</v>
      </c>
      <c r="B59" s="47">
        <v>24340</v>
      </c>
      <c r="C59" s="48">
        <v>64326</v>
      </c>
      <c r="D59" s="47">
        <v>32415</v>
      </c>
      <c r="E59" s="48">
        <v>31911</v>
      </c>
      <c r="F59" s="51">
        <v>115</v>
      </c>
      <c r="G59" s="50">
        <v>10</v>
      </c>
      <c r="H59" s="51">
        <v>46</v>
      </c>
      <c r="I59" s="50">
        <v>36</v>
      </c>
      <c r="J59" s="52">
        <v>105</v>
      </c>
      <c r="K59" s="51">
        <v>647</v>
      </c>
      <c r="L59" s="50">
        <v>542</v>
      </c>
    </row>
    <row r="60" spans="1:12" s="3" customFormat="1" ht="13.5" customHeight="1">
      <c r="A60" s="74" t="s">
        <v>109</v>
      </c>
      <c r="B60" s="47">
        <v>16275</v>
      </c>
      <c r="C60" s="48">
        <v>42650</v>
      </c>
      <c r="D60" s="47">
        <v>20986</v>
      </c>
      <c r="E60" s="48">
        <v>21664</v>
      </c>
      <c r="F60" s="51">
        <v>-125</v>
      </c>
      <c r="G60" s="50">
        <v>-49</v>
      </c>
      <c r="H60" s="51">
        <v>12</v>
      </c>
      <c r="I60" s="50">
        <v>61</v>
      </c>
      <c r="J60" s="52">
        <v>-76</v>
      </c>
      <c r="K60" s="51">
        <v>184</v>
      </c>
      <c r="L60" s="50">
        <v>260</v>
      </c>
    </row>
    <row r="61" spans="1:12" ht="13.5" customHeight="1">
      <c r="A61" s="75" t="s">
        <v>81</v>
      </c>
      <c r="B61" s="47">
        <v>19814</v>
      </c>
      <c r="C61" s="48">
        <v>53574</v>
      </c>
      <c r="D61" s="47">
        <v>26064</v>
      </c>
      <c r="E61" s="48">
        <v>27510</v>
      </c>
      <c r="F61" s="76">
        <v>-105</v>
      </c>
      <c r="G61" s="40">
        <v>-23</v>
      </c>
      <c r="H61" s="51">
        <v>28</v>
      </c>
      <c r="I61" s="50">
        <v>51</v>
      </c>
      <c r="J61" s="77">
        <v>-82</v>
      </c>
      <c r="K61" s="51">
        <v>283</v>
      </c>
      <c r="L61" s="50">
        <v>365</v>
      </c>
    </row>
    <row r="62" spans="1:12" ht="13.5" customHeight="1">
      <c r="A62" s="75" t="s">
        <v>82</v>
      </c>
      <c r="B62" s="47">
        <v>36402</v>
      </c>
      <c r="C62" s="48">
        <v>104539</v>
      </c>
      <c r="D62" s="47">
        <v>51643</v>
      </c>
      <c r="E62" s="48">
        <v>52896</v>
      </c>
      <c r="F62" s="76">
        <v>-227</v>
      </c>
      <c r="G62" s="40">
        <v>-44</v>
      </c>
      <c r="H62" s="51">
        <v>77</v>
      </c>
      <c r="I62" s="50">
        <v>121</v>
      </c>
      <c r="J62" s="77">
        <v>-183</v>
      </c>
      <c r="K62" s="51">
        <v>377</v>
      </c>
      <c r="L62" s="50">
        <v>560</v>
      </c>
    </row>
    <row r="63" spans="1:12" ht="13.5" customHeight="1">
      <c r="A63" s="75" t="s">
        <v>83</v>
      </c>
      <c r="B63" s="47">
        <v>17635</v>
      </c>
      <c r="C63" s="48">
        <v>54452</v>
      </c>
      <c r="D63" s="47">
        <v>27539</v>
      </c>
      <c r="E63" s="48">
        <v>26913</v>
      </c>
      <c r="F63" s="76">
        <v>-145</v>
      </c>
      <c r="G63" s="40">
        <v>-28</v>
      </c>
      <c r="H63" s="51">
        <v>33</v>
      </c>
      <c r="I63" s="50">
        <v>61</v>
      </c>
      <c r="J63" s="77">
        <v>-117</v>
      </c>
      <c r="K63" s="51">
        <v>185</v>
      </c>
      <c r="L63" s="50">
        <v>302</v>
      </c>
    </row>
    <row r="64" spans="1:12" ht="13.5" customHeight="1">
      <c r="A64" s="75" t="s">
        <v>84</v>
      </c>
      <c r="B64" s="47">
        <v>14850</v>
      </c>
      <c r="C64" s="48">
        <v>43551</v>
      </c>
      <c r="D64" s="47">
        <v>21602</v>
      </c>
      <c r="E64" s="48">
        <v>21949</v>
      </c>
      <c r="F64" s="76">
        <v>-69</v>
      </c>
      <c r="G64" s="40">
        <v>-35</v>
      </c>
      <c r="H64" s="51">
        <v>20</v>
      </c>
      <c r="I64" s="50">
        <v>55</v>
      </c>
      <c r="J64" s="77">
        <v>-34</v>
      </c>
      <c r="K64" s="51">
        <v>196</v>
      </c>
      <c r="L64" s="50">
        <v>230</v>
      </c>
    </row>
    <row r="65" spans="1:12" ht="13.5" customHeight="1">
      <c r="A65" s="75" t="s">
        <v>85</v>
      </c>
      <c r="B65" s="47">
        <v>15364</v>
      </c>
      <c r="C65" s="48">
        <v>41864</v>
      </c>
      <c r="D65" s="47">
        <v>21176</v>
      </c>
      <c r="E65" s="48">
        <v>20688</v>
      </c>
      <c r="F65" s="76">
        <v>-53</v>
      </c>
      <c r="G65" s="40">
        <v>-12</v>
      </c>
      <c r="H65" s="51">
        <v>27</v>
      </c>
      <c r="I65" s="50">
        <v>39</v>
      </c>
      <c r="J65" s="77">
        <v>-41</v>
      </c>
      <c r="K65" s="51">
        <v>288</v>
      </c>
      <c r="L65" s="50">
        <v>329</v>
      </c>
    </row>
    <row r="66" spans="1:12" ht="13.5" customHeight="1">
      <c r="A66" s="75" t="s">
        <v>110</v>
      </c>
      <c r="B66" s="47">
        <v>13826</v>
      </c>
      <c r="C66" s="48">
        <v>42749</v>
      </c>
      <c r="D66" s="47">
        <v>20996</v>
      </c>
      <c r="E66" s="48">
        <v>21753</v>
      </c>
      <c r="F66" s="76">
        <v>-140</v>
      </c>
      <c r="G66" s="40">
        <v>-39</v>
      </c>
      <c r="H66" s="51">
        <v>22</v>
      </c>
      <c r="I66" s="50">
        <v>61</v>
      </c>
      <c r="J66" s="77">
        <v>-101</v>
      </c>
      <c r="K66" s="51">
        <v>137</v>
      </c>
      <c r="L66" s="50">
        <v>238</v>
      </c>
    </row>
    <row r="67" spans="1:12" ht="13.5" customHeight="1">
      <c r="A67" s="75" t="s">
        <v>111</v>
      </c>
      <c r="B67" s="47">
        <v>37546</v>
      </c>
      <c r="C67" s="48">
        <v>94035</v>
      </c>
      <c r="D67" s="47">
        <v>48606</v>
      </c>
      <c r="E67" s="48">
        <v>45429</v>
      </c>
      <c r="F67" s="76">
        <v>-193</v>
      </c>
      <c r="G67" s="40">
        <v>9</v>
      </c>
      <c r="H67" s="51">
        <v>77</v>
      </c>
      <c r="I67" s="50">
        <v>68</v>
      </c>
      <c r="J67" s="77">
        <v>-202</v>
      </c>
      <c r="K67" s="51">
        <v>507</v>
      </c>
      <c r="L67" s="50">
        <v>709</v>
      </c>
    </row>
    <row r="68" spans="1:12" s="3" customFormat="1" ht="13.5" customHeight="1">
      <c r="A68" s="75" t="s">
        <v>112</v>
      </c>
      <c r="B68" s="47">
        <v>11476</v>
      </c>
      <c r="C68" s="48">
        <v>35084</v>
      </c>
      <c r="D68" s="47">
        <v>17294</v>
      </c>
      <c r="E68" s="48">
        <v>17790</v>
      </c>
      <c r="F68" s="51">
        <v>-143</v>
      </c>
      <c r="G68" s="50">
        <v>-34</v>
      </c>
      <c r="H68" s="51">
        <v>8</v>
      </c>
      <c r="I68" s="50">
        <v>42</v>
      </c>
      <c r="J68" s="52">
        <v>-109</v>
      </c>
      <c r="K68" s="51">
        <v>127</v>
      </c>
      <c r="L68" s="50">
        <v>236</v>
      </c>
    </row>
    <row r="69" spans="1:12" s="3" customFormat="1" ht="13.5" customHeight="1">
      <c r="A69" s="75" t="s">
        <v>113</v>
      </c>
      <c r="B69" s="47">
        <v>17295</v>
      </c>
      <c r="C69" s="48">
        <v>47594</v>
      </c>
      <c r="D69" s="47">
        <v>23875</v>
      </c>
      <c r="E69" s="48">
        <v>23719</v>
      </c>
      <c r="F69" s="51">
        <v>-59</v>
      </c>
      <c r="G69" s="50">
        <v>-21</v>
      </c>
      <c r="H69" s="51">
        <v>21</v>
      </c>
      <c r="I69" s="50">
        <v>42</v>
      </c>
      <c r="J69" s="52">
        <v>-38</v>
      </c>
      <c r="K69" s="51">
        <v>288</v>
      </c>
      <c r="L69" s="50">
        <v>326</v>
      </c>
    </row>
    <row r="70" spans="1:12" s="3" customFormat="1" ht="13.5" customHeight="1">
      <c r="A70" s="75" t="s">
        <v>114</v>
      </c>
      <c r="B70" s="47">
        <v>17831</v>
      </c>
      <c r="C70" s="48">
        <v>48488</v>
      </c>
      <c r="D70" s="47">
        <v>24208</v>
      </c>
      <c r="E70" s="48">
        <v>24280</v>
      </c>
      <c r="F70" s="51">
        <v>216</v>
      </c>
      <c r="G70" s="50">
        <v>0</v>
      </c>
      <c r="H70" s="51">
        <v>43</v>
      </c>
      <c r="I70" s="50">
        <v>43</v>
      </c>
      <c r="J70" s="52">
        <v>216</v>
      </c>
      <c r="K70" s="51">
        <v>523</v>
      </c>
      <c r="L70" s="50">
        <v>307</v>
      </c>
    </row>
    <row r="71" spans="1:12" s="3" customFormat="1" ht="13.5" customHeight="1">
      <c r="A71" s="75" t="s">
        <v>115</v>
      </c>
      <c r="B71" s="47">
        <v>18011</v>
      </c>
      <c r="C71" s="48">
        <v>51037</v>
      </c>
      <c r="D71" s="47">
        <v>25706</v>
      </c>
      <c r="E71" s="48">
        <v>25331</v>
      </c>
      <c r="F71" s="51">
        <v>-141</v>
      </c>
      <c r="G71" s="50">
        <v>-15</v>
      </c>
      <c r="H71" s="51">
        <v>33</v>
      </c>
      <c r="I71" s="50">
        <v>48</v>
      </c>
      <c r="J71" s="52">
        <v>-126</v>
      </c>
      <c r="K71" s="51">
        <v>320</v>
      </c>
      <c r="L71" s="50">
        <v>446</v>
      </c>
    </row>
    <row r="72" spans="1:12" s="6" customFormat="1">
      <c r="A72" s="78"/>
      <c r="B72" s="70"/>
      <c r="C72" s="69"/>
      <c r="D72" s="70"/>
      <c r="E72" s="69"/>
      <c r="F72" s="70"/>
      <c r="G72" s="69"/>
      <c r="H72" s="70"/>
      <c r="I72" s="69"/>
      <c r="J72" s="71"/>
      <c r="K72" s="70"/>
      <c r="L72" s="69"/>
    </row>
    <row r="73" spans="1:12" s="6" customFormat="1" ht="23.25" customHeight="1">
      <c r="A73" s="79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</row>
    <row r="74" spans="1:12" s="1" customFormat="1">
      <c r="A74" s="95" t="s">
        <v>100</v>
      </c>
      <c r="B74" s="98" t="s">
        <v>45</v>
      </c>
      <c r="C74" s="101" t="s">
        <v>46</v>
      </c>
      <c r="D74" s="102"/>
      <c r="E74" s="95"/>
      <c r="F74" s="105" t="s">
        <v>101</v>
      </c>
      <c r="G74" s="106"/>
      <c r="H74" s="106"/>
      <c r="I74" s="106"/>
      <c r="J74" s="106"/>
      <c r="K74" s="106"/>
      <c r="L74" s="106"/>
    </row>
    <row r="75" spans="1:12" s="1" customFormat="1">
      <c r="A75" s="96"/>
      <c r="B75" s="99"/>
      <c r="C75" s="103"/>
      <c r="D75" s="104"/>
      <c r="E75" s="97"/>
      <c r="F75" s="98" t="s">
        <v>102</v>
      </c>
      <c r="G75" s="105" t="s">
        <v>47</v>
      </c>
      <c r="H75" s="106"/>
      <c r="I75" s="107"/>
      <c r="J75" s="105" t="s">
        <v>103</v>
      </c>
      <c r="K75" s="106"/>
      <c r="L75" s="106"/>
    </row>
    <row r="76" spans="1:12" s="1" customFormat="1">
      <c r="A76" s="97"/>
      <c r="B76" s="100"/>
      <c r="C76" s="42" t="s">
        <v>48</v>
      </c>
      <c r="D76" s="42" t="s">
        <v>49</v>
      </c>
      <c r="E76" s="42" t="s">
        <v>50</v>
      </c>
      <c r="F76" s="100"/>
      <c r="G76" s="42" t="s">
        <v>104</v>
      </c>
      <c r="H76" s="42" t="s">
        <v>51</v>
      </c>
      <c r="I76" s="42" t="s">
        <v>52</v>
      </c>
      <c r="J76" s="42" t="s">
        <v>105</v>
      </c>
      <c r="K76" s="42" t="s">
        <v>53</v>
      </c>
      <c r="L76" s="41" t="s">
        <v>54</v>
      </c>
    </row>
    <row r="77" spans="1:12" s="3" customFormat="1" ht="13.5" customHeight="1">
      <c r="A77" s="54" t="s">
        <v>86</v>
      </c>
      <c r="B77" s="65">
        <v>25609</v>
      </c>
      <c r="C77" s="48">
        <v>69786</v>
      </c>
      <c r="D77" s="65">
        <v>34082</v>
      </c>
      <c r="E77" s="48">
        <v>35704</v>
      </c>
      <c r="F77" s="72">
        <v>-177</v>
      </c>
      <c r="G77" s="50">
        <v>-37</v>
      </c>
      <c r="H77" s="72">
        <v>30</v>
      </c>
      <c r="I77" s="50">
        <v>67</v>
      </c>
      <c r="J77" s="73">
        <v>-140</v>
      </c>
      <c r="K77" s="72">
        <v>339</v>
      </c>
      <c r="L77" s="50">
        <v>479</v>
      </c>
    </row>
    <row r="78" spans="1:12" s="3" customFormat="1" ht="13.5" customHeight="1">
      <c r="A78" s="54" t="s">
        <v>116</v>
      </c>
      <c r="B78" s="47">
        <v>11369</v>
      </c>
      <c r="C78" s="48">
        <v>32805</v>
      </c>
      <c r="D78" s="47">
        <v>16143</v>
      </c>
      <c r="E78" s="48">
        <v>16662</v>
      </c>
      <c r="F78" s="51">
        <v>-65</v>
      </c>
      <c r="G78" s="50">
        <v>-10</v>
      </c>
      <c r="H78" s="51">
        <v>17</v>
      </c>
      <c r="I78" s="50">
        <v>27</v>
      </c>
      <c r="J78" s="52">
        <v>-55</v>
      </c>
      <c r="K78" s="51">
        <v>179</v>
      </c>
      <c r="L78" s="50">
        <v>234</v>
      </c>
    </row>
    <row r="79" spans="1:12" s="3" customFormat="1" ht="13.5" customHeight="1">
      <c r="A79" s="74" t="s">
        <v>117</v>
      </c>
      <c r="B79" s="47">
        <v>6976</v>
      </c>
      <c r="C79" s="48">
        <v>16927</v>
      </c>
      <c r="D79" s="47">
        <v>8232</v>
      </c>
      <c r="E79" s="48">
        <v>8695</v>
      </c>
      <c r="F79" s="51">
        <v>-44</v>
      </c>
      <c r="G79" s="50">
        <v>-9</v>
      </c>
      <c r="H79" s="51">
        <v>9</v>
      </c>
      <c r="I79" s="50">
        <v>18</v>
      </c>
      <c r="J79" s="52">
        <v>-35</v>
      </c>
      <c r="K79" s="51">
        <v>92</v>
      </c>
      <c r="L79" s="50">
        <v>127</v>
      </c>
    </row>
    <row r="80" spans="1:12" s="3" customFormat="1" ht="13.5" customHeight="1">
      <c r="A80" s="74" t="s">
        <v>118</v>
      </c>
      <c r="B80" s="47">
        <v>7264</v>
      </c>
      <c r="C80" s="48">
        <v>20054</v>
      </c>
      <c r="D80" s="47">
        <v>9707</v>
      </c>
      <c r="E80" s="48">
        <v>10347</v>
      </c>
      <c r="F80" s="51">
        <v>-68</v>
      </c>
      <c r="G80" s="50">
        <v>-18</v>
      </c>
      <c r="H80" s="51">
        <v>4</v>
      </c>
      <c r="I80" s="50">
        <v>22</v>
      </c>
      <c r="J80" s="52">
        <v>-50</v>
      </c>
      <c r="K80" s="51">
        <v>68</v>
      </c>
      <c r="L80" s="50">
        <v>118</v>
      </c>
    </row>
    <row r="81" spans="1:12" s="3" customFormat="1" ht="13.5" customHeight="1">
      <c r="A81" s="74"/>
      <c r="B81" s="53"/>
      <c r="C81" s="54"/>
      <c r="D81" s="53"/>
      <c r="E81" s="54"/>
      <c r="F81" s="53"/>
      <c r="G81" s="54"/>
      <c r="H81" s="53"/>
      <c r="I81" s="54"/>
      <c r="J81" s="55"/>
      <c r="K81" s="53"/>
      <c r="L81" s="54"/>
    </row>
    <row r="82" spans="1:12" s="3" customFormat="1" ht="13.5" customHeight="1">
      <c r="A82" s="80" t="s">
        <v>87</v>
      </c>
      <c r="B82" s="65">
        <v>14928</v>
      </c>
      <c r="C82" s="66">
        <v>37850</v>
      </c>
      <c r="D82" s="65">
        <v>19161</v>
      </c>
      <c r="E82" s="66">
        <v>18689</v>
      </c>
      <c r="F82" s="72">
        <v>-73</v>
      </c>
      <c r="G82" s="67">
        <v>9</v>
      </c>
      <c r="H82" s="72">
        <v>36</v>
      </c>
      <c r="I82" s="67">
        <v>27</v>
      </c>
      <c r="J82" s="73">
        <v>-82</v>
      </c>
      <c r="K82" s="72">
        <v>254</v>
      </c>
      <c r="L82" s="67">
        <v>336</v>
      </c>
    </row>
    <row r="83" spans="1:12" s="3" customFormat="1" ht="13.5" customHeight="1">
      <c r="A83" s="74" t="s">
        <v>119</v>
      </c>
      <c r="B83" s="47">
        <v>14928</v>
      </c>
      <c r="C83" s="48">
        <v>37850</v>
      </c>
      <c r="D83" s="47">
        <v>19161</v>
      </c>
      <c r="E83" s="48">
        <v>18689</v>
      </c>
      <c r="F83" s="51">
        <v>-73</v>
      </c>
      <c r="G83" s="50">
        <v>9</v>
      </c>
      <c r="H83" s="51">
        <v>36</v>
      </c>
      <c r="I83" s="50">
        <v>27</v>
      </c>
      <c r="J83" s="52">
        <v>-82</v>
      </c>
      <c r="K83" s="51">
        <v>254</v>
      </c>
      <c r="L83" s="50">
        <v>336</v>
      </c>
    </row>
    <row r="84" spans="1:12" s="3" customFormat="1" ht="13.5" customHeight="1">
      <c r="A84" s="81"/>
      <c r="B84" s="70"/>
      <c r="C84" s="69"/>
      <c r="D84" s="70"/>
      <c r="E84" s="69"/>
      <c r="F84" s="70"/>
      <c r="G84" s="69"/>
      <c r="H84" s="70"/>
      <c r="I84" s="69"/>
      <c r="J84" s="71"/>
      <c r="K84" s="70"/>
      <c r="L84" s="69"/>
    </row>
    <row r="85" spans="1:12" s="3" customFormat="1" ht="13.5" customHeight="1">
      <c r="A85" s="74" t="s">
        <v>88</v>
      </c>
      <c r="B85" s="47">
        <v>6930</v>
      </c>
      <c r="C85" s="48">
        <v>18140</v>
      </c>
      <c r="D85" s="47">
        <v>8792</v>
      </c>
      <c r="E85" s="48">
        <v>9348</v>
      </c>
      <c r="F85" s="51">
        <v>-73</v>
      </c>
      <c r="G85" s="50">
        <v>-28</v>
      </c>
      <c r="H85" s="51">
        <v>9</v>
      </c>
      <c r="I85" s="50">
        <v>37</v>
      </c>
      <c r="J85" s="52">
        <v>-45</v>
      </c>
      <c r="K85" s="51">
        <v>58</v>
      </c>
      <c r="L85" s="50">
        <v>103</v>
      </c>
    </row>
    <row r="86" spans="1:12" s="3" customFormat="1" ht="13.5" customHeight="1">
      <c r="A86" s="74" t="s">
        <v>120</v>
      </c>
      <c r="B86" s="47">
        <v>6930</v>
      </c>
      <c r="C86" s="48">
        <v>18140</v>
      </c>
      <c r="D86" s="47">
        <v>8792</v>
      </c>
      <c r="E86" s="48">
        <v>9348</v>
      </c>
      <c r="F86" s="51">
        <v>-73</v>
      </c>
      <c r="G86" s="50">
        <v>-28</v>
      </c>
      <c r="H86" s="51">
        <v>9</v>
      </c>
      <c r="I86" s="50">
        <v>37</v>
      </c>
      <c r="J86" s="52">
        <v>-45</v>
      </c>
      <c r="K86" s="51">
        <v>58</v>
      </c>
      <c r="L86" s="50">
        <v>103</v>
      </c>
    </row>
    <row r="87" spans="1:12" s="3" customFormat="1" ht="13.5" customHeight="1">
      <c r="A87" s="74"/>
      <c r="B87" s="53"/>
      <c r="C87" s="54"/>
      <c r="D87" s="53"/>
      <c r="E87" s="54"/>
      <c r="F87" s="53"/>
      <c r="G87" s="54"/>
      <c r="H87" s="53"/>
      <c r="I87" s="54"/>
      <c r="J87" s="55"/>
      <c r="K87" s="53"/>
      <c r="L87" s="54"/>
    </row>
    <row r="88" spans="1:12" s="3" customFormat="1" ht="13.5" customHeight="1">
      <c r="A88" s="80" t="s">
        <v>89</v>
      </c>
      <c r="B88" s="65">
        <v>28228</v>
      </c>
      <c r="C88" s="66">
        <v>73312</v>
      </c>
      <c r="D88" s="65">
        <v>36509</v>
      </c>
      <c r="E88" s="66">
        <v>36803</v>
      </c>
      <c r="F88" s="72">
        <v>-110</v>
      </c>
      <c r="G88" s="67">
        <v>-24</v>
      </c>
      <c r="H88" s="72">
        <v>48</v>
      </c>
      <c r="I88" s="67">
        <v>72</v>
      </c>
      <c r="J88" s="73">
        <v>-86</v>
      </c>
      <c r="K88" s="72">
        <v>545</v>
      </c>
      <c r="L88" s="67">
        <v>631</v>
      </c>
    </row>
    <row r="89" spans="1:12" s="3" customFormat="1" ht="13.5" customHeight="1">
      <c r="A89" s="74" t="s">
        <v>121</v>
      </c>
      <c r="B89" s="82">
        <v>6267</v>
      </c>
      <c r="C89" s="83">
        <v>16071</v>
      </c>
      <c r="D89" s="47">
        <v>8158</v>
      </c>
      <c r="E89" s="48">
        <v>7913</v>
      </c>
      <c r="F89" s="76">
        <v>-42</v>
      </c>
      <c r="G89" s="40">
        <v>-3</v>
      </c>
      <c r="H89" s="76">
        <v>15</v>
      </c>
      <c r="I89" s="40">
        <v>18</v>
      </c>
      <c r="J89" s="77">
        <v>-39</v>
      </c>
      <c r="K89" s="76">
        <v>134</v>
      </c>
      <c r="L89" s="40">
        <v>173</v>
      </c>
    </row>
    <row r="90" spans="1:12" s="3" customFormat="1" ht="13.5" customHeight="1">
      <c r="A90" s="74" t="s">
        <v>122</v>
      </c>
      <c r="B90" s="47">
        <v>19013</v>
      </c>
      <c r="C90" s="48">
        <v>48007</v>
      </c>
      <c r="D90" s="47">
        <v>23817</v>
      </c>
      <c r="E90" s="48">
        <v>24190</v>
      </c>
      <c r="F90" s="51">
        <v>-39</v>
      </c>
      <c r="G90" s="50">
        <v>-12</v>
      </c>
      <c r="H90" s="51">
        <v>29</v>
      </c>
      <c r="I90" s="50">
        <v>41</v>
      </c>
      <c r="J90" s="52">
        <v>-27</v>
      </c>
      <c r="K90" s="51">
        <v>377</v>
      </c>
      <c r="L90" s="50">
        <v>404</v>
      </c>
    </row>
    <row r="91" spans="1:12" s="3" customFormat="1" ht="13.5" customHeight="1">
      <c r="A91" s="74" t="s">
        <v>123</v>
      </c>
      <c r="B91" s="47">
        <v>2948</v>
      </c>
      <c r="C91" s="48">
        <v>9234</v>
      </c>
      <c r="D91" s="47">
        <v>4534</v>
      </c>
      <c r="E91" s="48">
        <v>4700</v>
      </c>
      <c r="F91" s="51">
        <v>-29</v>
      </c>
      <c r="G91" s="50">
        <v>-9</v>
      </c>
      <c r="H91" s="51">
        <v>4</v>
      </c>
      <c r="I91" s="50">
        <v>13</v>
      </c>
      <c r="J91" s="52">
        <v>-20</v>
      </c>
      <c r="K91" s="51">
        <v>34</v>
      </c>
      <c r="L91" s="50">
        <v>54</v>
      </c>
    </row>
    <row r="92" spans="1:12" s="3" customFormat="1" ht="13.5" customHeight="1">
      <c r="A92" s="81"/>
      <c r="B92" s="70"/>
      <c r="C92" s="69"/>
      <c r="D92" s="70"/>
      <c r="E92" s="69"/>
      <c r="F92" s="70"/>
      <c r="G92" s="69"/>
      <c r="H92" s="70"/>
      <c r="I92" s="69"/>
      <c r="J92" s="71"/>
      <c r="K92" s="70"/>
      <c r="L92" s="69"/>
    </row>
    <row r="93" spans="1:12" s="3" customFormat="1" ht="13.5" customHeight="1">
      <c r="A93" s="74" t="s">
        <v>90</v>
      </c>
      <c r="B93" s="47">
        <v>6819</v>
      </c>
      <c r="C93" s="48">
        <v>22055</v>
      </c>
      <c r="D93" s="47">
        <v>11368</v>
      </c>
      <c r="E93" s="48">
        <v>10687</v>
      </c>
      <c r="F93" s="51">
        <v>-84</v>
      </c>
      <c r="G93" s="50">
        <v>-10</v>
      </c>
      <c r="H93" s="51">
        <v>10</v>
      </c>
      <c r="I93" s="50">
        <v>20</v>
      </c>
      <c r="J93" s="52">
        <v>-74</v>
      </c>
      <c r="K93" s="51">
        <v>125</v>
      </c>
      <c r="L93" s="50">
        <v>199</v>
      </c>
    </row>
    <row r="94" spans="1:12" s="3" customFormat="1" ht="13.5" customHeight="1">
      <c r="A94" s="74" t="s">
        <v>124</v>
      </c>
      <c r="B94" s="47">
        <v>6819</v>
      </c>
      <c r="C94" s="48">
        <v>22055</v>
      </c>
      <c r="D94" s="47">
        <v>11368</v>
      </c>
      <c r="E94" s="48">
        <v>10687</v>
      </c>
      <c r="F94" s="51">
        <v>-84</v>
      </c>
      <c r="G94" s="50">
        <v>-10</v>
      </c>
      <c r="H94" s="51">
        <v>10</v>
      </c>
      <c r="I94" s="50">
        <v>20</v>
      </c>
      <c r="J94" s="52">
        <v>-74</v>
      </c>
      <c r="K94" s="51">
        <v>125</v>
      </c>
      <c r="L94" s="50">
        <v>199</v>
      </c>
    </row>
    <row r="95" spans="1:12" s="3" customFormat="1" ht="13.5" customHeight="1">
      <c r="A95" s="74"/>
      <c r="B95" s="53"/>
      <c r="C95" s="54"/>
      <c r="D95" s="53"/>
      <c r="E95" s="54"/>
      <c r="F95" s="53"/>
      <c r="G95" s="54"/>
      <c r="H95" s="53"/>
      <c r="I95" s="54"/>
      <c r="J95" s="55"/>
      <c r="K95" s="53"/>
      <c r="L95" s="54"/>
    </row>
    <row r="96" spans="1:12" s="3" customFormat="1" ht="13.5" customHeight="1">
      <c r="A96" s="80" t="s">
        <v>91</v>
      </c>
      <c r="B96" s="65">
        <v>11214</v>
      </c>
      <c r="C96" s="66">
        <v>33530</v>
      </c>
      <c r="D96" s="65">
        <v>16762</v>
      </c>
      <c r="E96" s="66">
        <v>16768</v>
      </c>
      <c r="F96" s="72">
        <v>-79</v>
      </c>
      <c r="G96" s="67">
        <v>-19</v>
      </c>
      <c r="H96" s="72">
        <v>16</v>
      </c>
      <c r="I96" s="67">
        <v>35</v>
      </c>
      <c r="J96" s="73">
        <v>-60</v>
      </c>
      <c r="K96" s="72">
        <v>162</v>
      </c>
      <c r="L96" s="67">
        <v>222</v>
      </c>
    </row>
    <row r="97" spans="1:12" s="3" customFormat="1" ht="13.5" customHeight="1">
      <c r="A97" s="74" t="s">
        <v>125</v>
      </c>
      <c r="B97" s="47">
        <v>3028</v>
      </c>
      <c r="C97" s="48">
        <v>8858</v>
      </c>
      <c r="D97" s="47">
        <v>4477</v>
      </c>
      <c r="E97" s="48">
        <v>4381</v>
      </c>
      <c r="F97" s="51">
        <v>-14</v>
      </c>
      <c r="G97" s="50">
        <v>-3</v>
      </c>
      <c r="H97" s="51">
        <v>3</v>
      </c>
      <c r="I97" s="50">
        <v>6</v>
      </c>
      <c r="J97" s="52">
        <v>-11</v>
      </c>
      <c r="K97" s="51">
        <v>32</v>
      </c>
      <c r="L97" s="50">
        <v>43</v>
      </c>
    </row>
    <row r="98" spans="1:12" s="3" customFormat="1" ht="13.5" customHeight="1">
      <c r="A98" s="74" t="s">
        <v>126</v>
      </c>
      <c r="B98" s="47">
        <v>8186</v>
      </c>
      <c r="C98" s="48">
        <v>24672</v>
      </c>
      <c r="D98" s="47">
        <v>12285</v>
      </c>
      <c r="E98" s="48">
        <v>12387</v>
      </c>
      <c r="F98" s="51">
        <v>-65</v>
      </c>
      <c r="G98" s="50">
        <v>-16</v>
      </c>
      <c r="H98" s="51">
        <v>13</v>
      </c>
      <c r="I98" s="50">
        <v>29</v>
      </c>
      <c r="J98" s="52">
        <v>-49</v>
      </c>
      <c r="K98" s="51">
        <v>130</v>
      </c>
      <c r="L98" s="50">
        <v>179</v>
      </c>
    </row>
    <row r="99" spans="1:12" s="3" customFormat="1" ht="13.5" customHeight="1">
      <c r="A99" s="81"/>
      <c r="B99" s="70"/>
      <c r="C99" s="69"/>
      <c r="D99" s="70"/>
      <c r="E99" s="69"/>
      <c r="F99" s="70"/>
      <c r="G99" s="69"/>
      <c r="H99" s="70"/>
      <c r="I99" s="69"/>
      <c r="J99" s="71"/>
      <c r="K99" s="70"/>
      <c r="L99" s="69"/>
    </row>
    <row r="100" spans="1:12" s="3" customFormat="1" ht="13.5" customHeight="1">
      <c r="A100" s="74" t="s">
        <v>92</v>
      </c>
      <c r="B100" s="47">
        <v>6334</v>
      </c>
      <c r="C100" s="48">
        <v>16542</v>
      </c>
      <c r="D100" s="47">
        <v>8063</v>
      </c>
      <c r="E100" s="48">
        <v>8479</v>
      </c>
      <c r="F100" s="51">
        <v>-71</v>
      </c>
      <c r="G100" s="50">
        <v>-19</v>
      </c>
      <c r="H100" s="51">
        <v>2</v>
      </c>
      <c r="I100" s="50">
        <v>21</v>
      </c>
      <c r="J100" s="52">
        <v>-52</v>
      </c>
      <c r="K100" s="51">
        <v>45</v>
      </c>
      <c r="L100" s="50">
        <v>97</v>
      </c>
    </row>
    <row r="101" spans="1:12" s="3" customFormat="1" ht="13.5" customHeight="1">
      <c r="A101" s="74" t="s">
        <v>93</v>
      </c>
      <c r="B101" s="47">
        <v>6334</v>
      </c>
      <c r="C101" s="48">
        <v>16542</v>
      </c>
      <c r="D101" s="47">
        <v>8063</v>
      </c>
      <c r="E101" s="48">
        <v>8479</v>
      </c>
      <c r="F101" s="51">
        <v>-71</v>
      </c>
      <c r="G101" s="50">
        <v>-19</v>
      </c>
      <c r="H101" s="51">
        <v>2</v>
      </c>
      <c r="I101" s="50">
        <v>21</v>
      </c>
      <c r="J101" s="52">
        <v>-52</v>
      </c>
      <c r="K101" s="51">
        <v>45</v>
      </c>
      <c r="L101" s="50">
        <v>97</v>
      </c>
    </row>
    <row r="102" spans="1:12" s="3" customFormat="1" ht="13.5" customHeight="1">
      <c r="A102" s="81"/>
      <c r="B102" s="70"/>
      <c r="C102" s="69"/>
      <c r="D102" s="70"/>
      <c r="E102" s="69"/>
      <c r="F102" s="70"/>
      <c r="G102" s="69"/>
      <c r="H102" s="70"/>
      <c r="I102" s="69"/>
      <c r="J102" s="71"/>
      <c r="K102" s="70"/>
      <c r="L102" s="69"/>
    </row>
    <row r="103" spans="1:12" s="3" customFormat="1" ht="13.5" customHeight="1">
      <c r="A103" s="108" t="s">
        <v>127</v>
      </c>
      <c r="B103" s="108"/>
      <c r="C103" s="108"/>
      <c r="D103" s="108"/>
      <c r="E103" s="79"/>
      <c r="F103" s="39"/>
      <c r="G103" s="39"/>
      <c r="H103" s="39"/>
      <c r="I103" s="39"/>
      <c r="J103" s="39"/>
      <c r="K103" s="39"/>
      <c r="L103" s="39"/>
    </row>
    <row r="104" spans="1:12" s="3" customFormat="1" ht="13.5" customHeight="1">
      <c r="A104" s="109" t="s">
        <v>141</v>
      </c>
      <c r="B104" s="109"/>
      <c r="C104" s="109"/>
      <c r="D104" s="109"/>
      <c r="E104" s="79"/>
      <c r="F104" s="39"/>
      <c r="G104" s="39"/>
      <c r="H104" s="39"/>
      <c r="I104" s="39"/>
      <c r="J104" s="39"/>
      <c r="K104" s="63"/>
      <c r="L104" s="39"/>
    </row>
    <row r="105" spans="1:12" s="3" customFormat="1" ht="13.5" customHeight="1">
      <c r="A105" s="79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</row>
    <row r="106" spans="1:12" s="3" customFormat="1" ht="13.5" customHeight="1">
      <c r="A106" s="79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</row>
    <row r="107" spans="1:12" s="3" customFormat="1" ht="15.75" customHeight="1">
      <c r="A107" s="79" t="s">
        <v>147</v>
      </c>
      <c r="B107" s="84">
        <f>B40+B52+B71+B77</f>
        <v>190095</v>
      </c>
      <c r="C107" s="84">
        <f>C40+C52+C71+C77</f>
        <v>468421</v>
      </c>
      <c r="D107" s="63"/>
      <c r="E107" s="63"/>
      <c r="F107" s="63"/>
      <c r="G107" s="63"/>
      <c r="H107" s="63"/>
      <c r="I107" s="63"/>
      <c r="J107" s="63"/>
      <c r="K107" s="63"/>
      <c r="L107" s="63"/>
    </row>
    <row r="108" spans="1:12" s="3" customFormat="1" ht="15.75" customHeight="1">
      <c r="A108" s="54" t="s">
        <v>146</v>
      </c>
      <c r="B108" s="84">
        <f>B49+B61+B60+B85</f>
        <v>62917</v>
      </c>
      <c r="C108" s="84">
        <f>C49+C61+C60+C85</f>
        <v>166800</v>
      </c>
      <c r="D108" s="63"/>
      <c r="E108" s="63"/>
      <c r="F108" s="63"/>
      <c r="G108" s="63"/>
      <c r="H108" s="63"/>
      <c r="I108" s="63"/>
      <c r="J108" s="63"/>
      <c r="K108" s="63"/>
      <c r="L108" s="63"/>
    </row>
    <row r="109" spans="1:12" s="3" customFormat="1" ht="15.75" customHeight="1">
      <c r="A109" s="54" t="s">
        <v>145</v>
      </c>
      <c r="B109" s="84">
        <f>B41+B51+B50</f>
        <v>106499</v>
      </c>
      <c r="C109" s="84">
        <f>C41+C51+C50</f>
        <v>256947</v>
      </c>
      <c r="D109" s="63"/>
      <c r="E109" s="63"/>
      <c r="F109" s="63"/>
      <c r="G109" s="63"/>
      <c r="H109" s="63"/>
      <c r="I109" s="63"/>
      <c r="J109" s="63"/>
      <c r="K109" s="63"/>
      <c r="L109" s="63"/>
    </row>
    <row r="110" spans="1:12" ht="15.75" customHeight="1">
      <c r="A110" s="54" t="s">
        <v>144</v>
      </c>
      <c r="B110" s="84">
        <f>B68+B69</f>
        <v>28771</v>
      </c>
      <c r="C110" s="84">
        <f>C68+C69</f>
        <v>82678</v>
      </c>
      <c r="D110" s="63"/>
      <c r="E110" s="63"/>
      <c r="F110" s="63"/>
      <c r="G110" s="63"/>
      <c r="H110" s="63"/>
      <c r="I110" s="63"/>
      <c r="J110" s="63"/>
      <c r="K110" s="63"/>
      <c r="L110" s="63"/>
    </row>
    <row r="111" spans="1:12" ht="15.75" customHeight="1">
      <c r="A111" s="54" t="s">
        <v>143</v>
      </c>
      <c r="B111" s="84">
        <f>B57+B58+B67</f>
        <v>75168</v>
      </c>
      <c r="C111" s="84">
        <f>C57+C58+C67</f>
        <v>189754</v>
      </c>
      <c r="D111" s="63"/>
      <c r="E111" s="63"/>
      <c r="F111" s="63"/>
      <c r="G111" s="63"/>
      <c r="H111" s="63"/>
      <c r="I111" s="63"/>
      <c r="J111" s="63"/>
      <c r="K111" s="63"/>
      <c r="L111" s="63"/>
    </row>
    <row r="112" spans="1:12" ht="15.75" customHeight="1">
      <c r="A112" s="54" t="s">
        <v>142</v>
      </c>
      <c r="B112" s="84">
        <f>B46+B53+B54+B59+B64+B91+B101</f>
        <v>157307</v>
      </c>
      <c r="C112" s="84">
        <f>C46+C53+C54+C59+C64+C91+C101</f>
        <v>403136</v>
      </c>
      <c r="D112" s="63"/>
      <c r="E112" s="63"/>
      <c r="F112" s="63"/>
      <c r="G112" s="63"/>
      <c r="H112" s="63"/>
      <c r="I112" s="63"/>
      <c r="J112" s="63"/>
      <c r="K112" s="63"/>
      <c r="L112" s="63"/>
    </row>
    <row r="113" spans="1:3">
      <c r="A113" s="2" t="s">
        <v>94</v>
      </c>
      <c r="B113" s="7">
        <f>SUM(B42,B44,B65,B89,B90)</f>
        <v>127393</v>
      </c>
      <c r="C113" s="7">
        <f>SUM(C42,C44,C65,C89,C90)</f>
        <v>323501</v>
      </c>
    </row>
    <row r="114" spans="1:3">
      <c r="A114" s="2" t="s">
        <v>31</v>
      </c>
      <c r="B114" s="38">
        <f>SUM(B62,B66,B45)</f>
        <v>68344</v>
      </c>
      <c r="C114" s="38">
        <f>SUM(C62,C66,C45)</f>
        <v>198725</v>
      </c>
    </row>
    <row r="115" spans="1:3">
      <c r="A115" s="2" t="s">
        <v>32</v>
      </c>
      <c r="B115" s="7">
        <f>SUM(B48,B63,B47,B93)</f>
        <v>60800</v>
      </c>
      <c r="C115" s="7">
        <f>SUM(C48,C63,C47,C93)</f>
        <v>182634</v>
      </c>
    </row>
    <row r="116" spans="1:3">
      <c r="A116" s="2" t="s">
        <v>95</v>
      </c>
      <c r="B116" s="7">
        <f>SUM(B43,B96)</f>
        <v>64931</v>
      </c>
      <c r="C116" s="7">
        <f>SUM(C43,C96)</f>
        <v>174413</v>
      </c>
    </row>
    <row r="117" spans="1:3">
      <c r="A117" s="2" t="s">
        <v>96</v>
      </c>
      <c r="B117" s="7">
        <f>SUM(B55,B70)</f>
        <v>110430</v>
      </c>
      <c r="C117" s="7">
        <f>SUM(C55,C70)</f>
        <v>269638</v>
      </c>
    </row>
    <row r="118" spans="1:3">
      <c r="A118" s="2" t="s">
        <v>97</v>
      </c>
      <c r="B118" s="38">
        <f>SUM(B56,B82)</f>
        <v>77623</v>
      </c>
      <c r="C118" s="38">
        <f>SUM(C56,C82)</f>
        <v>194389</v>
      </c>
    </row>
    <row r="120" spans="1:3">
      <c r="B120" s="2" t="str">
        <f>IF(B20=SUM(B107:B118),"ok","FALSE")</f>
        <v>ok</v>
      </c>
      <c r="C120" s="2" t="str">
        <f>IF(C20=SUM(C107:C118),"ok","FALSE")</f>
        <v>ok</v>
      </c>
    </row>
  </sheetData>
  <mergeCells count="32">
    <mergeCell ref="A103:D103"/>
    <mergeCell ref="A104:D104"/>
    <mergeCell ref="A74:A76"/>
    <mergeCell ref="B74:B76"/>
    <mergeCell ref="C74:E75"/>
    <mergeCell ref="F74:L74"/>
    <mergeCell ref="F75:F76"/>
    <mergeCell ref="G75:I75"/>
    <mergeCell ref="J75:L75"/>
    <mergeCell ref="A37:A39"/>
    <mergeCell ref="B37:B39"/>
    <mergeCell ref="C37:E38"/>
    <mergeCell ref="F37:L37"/>
    <mergeCell ref="F38:F39"/>
    <mergeCell ref="G38:I38"/>
    <mergeCell ref="J38:L38"/>
    <mergeCell ref="A22:A24"/>
    <mergeCell ref="B22:B24"/>
    <mergeCell ref="C22:E23"/>
    <mergeCell ref="F22:L22"/>
    <mergeCell ref="F23:F24"/>
    <mergeCell ref="G23:I23"/>
    <mergeCell ref="J23:L23"/>
    <mergeCell ref="A1:D1"/>
    <mergeCell ref="K2:L2"/>
    <mergeCell ref="A3:A5"/>
    <mergeCell ref="B3:B5"/>
    <mergeCell ref="C3:E4"/>
    <mergeCell ref="F3:L3"/>
    <mergeCell ref="F4:F5"/>
    <mergeCell ref="G4:I4"/>
    <mergeCell ref="J4:L4"/>
  </mergeCells>
  <phoneticPr fontId="1"/>
  <pageMargins left="0.78740157480314965" right="0.59055118110236227" top="0.98425196850393704" bottom="0.78740157480314965" header="0.51181102362204722" footer="0.51181102362204722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掲載用</vt:lpstr>
      <vt:lpstr>県人口・世帯</vt:lpstr>
      <vt:lpstr>掲載用!Print_Area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厚生総務課</cp:lastModifiedBy>
  <cp:lastPrinted>2017-09-14T06:39:35Z</cp:lastPrinted>
  <dcterms:created xsi:type="dcterms:W3CDTF">2002-09-02T20:05:18Z</dcterms:created>
  <dcterms:modified xsi:type="dcterms:W3CDTF">2017-10-03T00:53:31Z</dcterms:modified>
</cp:coreProperties>
</file>