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4485" activeTab="0"/>
  </bookViews>
  <sheets>
    <sheet name="第１表" sheetId="1" r:id="rId1"/>
  </sheets>
  <definedNames>
    <definedName name="_xlnm.Print_Area" localSheetId="0">'第１表'!$A$1:$P$61</definedName>
    <definedName name="_xlnm.Print_Titles" localSheetId="0">'第１表'!$A:$P,'第１表'!$1:$5</definedName>
  </definedNames>
  <calcPr fullCalcOnLoad="1"/>
</workbook>
</file>

<file path=xl/sharedStrings.xml><?xml version="1.0" encoding="utf-8"?>
<sst xmlns="http://schemas.openxmlformats.org/spreadsheetml/2006/main" count="125" uniqueCount="53">
  <si>
    <t>病院</t>
  </si>
  <si>
    <t>結核療養所</t>
  </si>
  <si>
    <t>一般病院</t>
  </si>
  <si>
    <t>一般診療所</t>
  </si>
  <si>
    <t>歯科診療所</t>
  </si>
  <si>
    <t>　　７</t>
  </si>
  <si>
    <t>茨　　　城　　　県</t>
  </si>
  <si>
    <t>総数</t>
  </si>
  <si>
    <t>有床</t>
  </si>
  <si>
    <t>無床</t>
  </si>
  <si>
    <t>（再掲）</t>
  </si>
  <si>
    <t>地域医療支援病院</t>
  </si>
  <si>
    <t>全国</t>
  </si>
  <si>
    <t>　６０</t>
  </si>
  <si>
    <t>平　　２</t>
  </si>
  <si>
    <t>注：</t>
  </si>
  <si>
    <t>　　　　　　　　　　　 第１表　施設数・人口１０万対施設数・１施設当たり人口の推移</t>
  </si>
  <si>
    <t>・</t>
  </si>
  <si>
    <t>各年１０月１日現在</t>
  </si>
  <si>
    <t>総                             数</t>
  </si>
  <si>
    <t>病                             院</t>
  </si>
  <si>
    <t>（再掲）療養病床を
有する一般診療所</t>
  </si>
  <si>
    <t>（再掲）療養病床を
有する一般診療所</t>
  </si>
  <si>
    <t>１　昭和５８年以前は１２月３１日現在，５９年以降は１０月１日現在である。</t>
  </si>
  <si>
    <t>２　平成１１年４月に「感染症の予防及び感染症の患者に対する医療に関する法律」が施行されたため，「伝染病院」は廃止された。</t>
  </si>
  <si>
    <t>１２</t>
  </si>
  <si>
    <t>療養病床を有する病院</t>
  </si>
  <si>
    <t>３　「療養病床」は，平成１２年は「療養型病床群」であり，平成１３，１４年は「療養病床」及び「経過的旧療養型病床群」である。</t>
  </si>
  <si>
    <t>　昭５５</t>
  </si>
  <si>
    <t>-</t>
  </si>
  <si>
    <t>１７</t>
  </si>
  <si>
    <t>-</t>
  </si>
  <si>
    <t>６５歳以上老人人口（千人）</t>
  </si>
  <si>
    <t>施　　　　　設　　　　　数</t>
  </si>
  <si>
    <t>１　施　設　当　た　り　人　口　（単位千人）</t>
  </si>
  <si>
    <t>人　口　１０　万　対　施　設　数</t>
  </si>
  <si>
    <t>茨城県</t>
  </si>
  <si>
    <t>総務省推計人口より</t>
  </si>
  <si>
    <t>４　H16年以降，療養病床を有する病院，療養病床を有する診療所は，６５歳以上老人人口１０万対。</t>
  </si>
  <si>
    <t>有床</t>
  </si>
  <si>
    <t>精神科病院</t>
  </si>
  <si>
    <t>精神科病院</t>
  </si>
  <si>
    <t>-</t>
  </si>
  <si>
    <t>-</t>
  </si>
  <si>
    <t>２２</t>
  </si>
  <si>
    <t>２３</t>
  </si>
  <si>
    <t>第11表</t>
  </si>
  <si>
    <t>２４</t>
  </si>
  <si>
    <t>２５</t>
  </si>
  <si>
    <t>２６</t>
  </si>
  <si>
    <t>２７</t>
  </si>
  <si>
    <t>２７</t>
  </si>
  <si>
    <t>　　　　　　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</si>
</sst>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 * #,##0.0_ ;_ * \-#,##0.0_ ;_ * &quot;-&quot;??_ ;_ @_ "/>
    <numFmt numFmtId="178" formatCode="_ * #,##0.0_ ;_ * \-#,##0.0_ ;_ * &quot;-&quot;_ ;_ @_ "/>
    <numFmt numFmtId="179" formatCode="_ * #,##0.00_ ;_ * \-#,##0.00_ ;_ * &quot;-&quot;_ ;_ @_ "/>
    <numFmt numFmtId="180" formatCode="0.0_);[Red]\(0.0\)"/>
    <numFmt numFmtId="181" formatCode="_ * #,##0.000_ ;_ * \-#,##0.000_ ;_ * &quot;-&quot;??_ ;_ @_ "/>
    <numFmt numFmtId="182" formatCode="_ * #,##0_ ;_ * \-#,##0_ ;_ * &quot;-&quot;??_ ;_ @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  <numFmt numFmtId="208" formatCode="_ * #,##0_ ;_ * &quot;△&quot;#,##0_ ;_ * &quot;-&quot;_ ;_ @_ "/>
    <numFmt numFmtId="209" formatCode="\(#,##0\);\(&quot;△&quot;#,##0\)"/>
    <numFmt numFmtId="210" formatCode="_ * #,##0.0_ ;_ * \-#,##0.0_ ;_ * &quot;-&quot;?_ ;_ @_ "/>
    <numFmt numFmtId="211" formatCode="_ * #,##0.0_ ;_ * &quot;△&quot;#,##0.0_ ;_ * &quot;-&quot;_ ;_ @_ "/>
    <numFmt numFmtId="212" formatCode="0_);[Red]\(0\)"/>
    <numFmt numFmtId="213" formatCode="#,##0.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.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distributed" vertical="center" wrapText="1"/>
    </xf>
    <xf numFmtId="41" fontId="0" fillId="0" borderId="0" xfId="0" applyNumberFormat="1" applyAlignment="1">
      <alignment horizontal="right" vertical="center"/>
    </xf>
    <xf numFmtId="0" fontId="0" fillId="0" borderId="0" xfId="0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78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3" fontId="0" fillId="0" borderId="0" xfId="61" applyNumberFormat="1" applyBorder="1" applyAlignment="1">
      <alignment horizontal="right" vertical="center" wrapText="1"/>
      <protection/>
    </xf>
    <xf numFmtId="0" fontId="0" fillId="0" borderId="0" xfId="61" applyBorder="1" applyAlignment="1">
      <alignment horizontal="right" vertical="center" wrapText="1"/>
      <protection/>
    </xf>
    <xf numFmtId="3" fontId="0" fillId="0" borderId="0" xfId="61" applyNumberFormat="1" applyFill="1" applyBorder="1" applyAlignment="1">
      <alignment horizontal="right" vertical="center" wrapText="1"/>
      <protection/>
    </xf>
    <xf numFmtId="0" fontId="0" fillId="0" borderId="0" xfId="61" applyFont="1" applyFill="1" applyBorder="1" applyAlignment="1">
      <alignment horizontal="right" vertical="center" wrapText="1"/>
      <protection/>
    </xf>
    <xf numFmtId="208" fontId="0" fillId="0" borderId="0" xfId="0" applyNumberFormat="1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Fill="1" applyAlignment="1">
      <alignment horizontal="right" vertical="center"/>
    </xf>
    <xf numFmtId="213" fontId="0" fillId="0" borderId="0" xfId="0" applyNumberFormat="1" applyAlignment="1">
      <alignment horizontal="right" vertical="center"/>
    </xf>
    <xf numFmtId="3" fontId="0" fillId="0" borderId="0" xfId="0" applyNumberFormat="1" applyAlignment="1">
      <alignment/>
    </xf>
    <xf numFmtId="190" fontId="0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Border="1" applyAlignment="1" quotePrefix="1">
      <alignment horizontal="distributed" vertical="center" wrapText="1"/>
    </xf>
    <xf numFmtId="0" fontId="0" fillId="0" borderId="14" xfId="0" applyBorder="1" applyAlignment="1" quotePrefix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 quotePrefix="1">
      <alignment vertical="center" wrapText="1"/>
    </xf>
    <xf numFmtId="0" fontId="0" fillId="0" borderId="14" xfId="0" applyBorder="1" applyAlignment="1" quotePrefix="1">
      <alignment vertical="center" wrapText="1"/>
    </xf>
    <xf numFmtId="0" fontId="4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close(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6"/>
  <sheetViews>
    <sheetView tabSelected="1" view="pageBreakPreview" zoomScaleSheetLayoutView="100" workbookViewId="0" topLeftCell="A1">
      <pane xSplit="3" ySplit="5" topLeftCell="D4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63" sqref="P63"/>
    </sheetView>
  </sheetViews>
  <sheetFormatPr defaultColWidth="9.00390625" defaultRowHeight="13.5"/>
  <cols>
    <col min="1" max="1" width="2.50390625" style="2" customWidth="1"/>
    <col min="2" max="2" width="2.50390625" style="18" customWidth="1"/>
    <col min="3" max="3" width="18.125" style="18" customWidth="1"/>
    <col min="4" max="4" width="7.875" style="2" customWidth="1"/>
    <col min="5" max="5" width="7.25390625" style="2" customWidth="1"/>
    <col min="6" max="7" width="6.75390625" style="2" customWidth="1"/>
    <col min="8" max="9" width="7.25390625" style="2" customWidth="1"/>
    <col min="10" max="14" width="6.75390625" style="2" customWidth="1"/>
    <col min="15" max="15" width="6.375" style="2" customWidth="1"/>
    <col min="16" max="16" width="7.875" style="2" customWidth="1"/>
    <col min="17" max="17" width="9.00390625" style="2" customWidth="1"/>
    <col min="18" max="48" width="9.00390625" style="32" customWidth="1"/>
    <col min="49" max="16384" width="9.00390625" style="2" customWidth="1"/>
  </cols>
  <sheetData>
    <row r="1" spans="2:48" s="1" customFormat="1" ht="17.25">
      <c r="B1" s="1" t="s">
        <v>52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1:48" s="1" customFormat="1" ht="17.25">
      <c r="A2" s="1" t="s">
        <v>16</v>
      </c>
      <c r="B2" s="17"/>
      <c r="C2" s="17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9:16" ht="14.25" thickBot="1">
      <c r="I3" s="76" t="s">
        <v>18</v>
      </c>
      <c r="J3" s="76"/>
      <c r="K3" s="76"/>
      <c r="L3" s="76"/>
      <c r="M3" s="76"/>
      <c r="N3" s="76"/>
      <c r="O3" s="76"/>
      <c r="P3" s="76"/>
    </row>
    <row r="4" spans="1:16" ht="15" customHeight="1">
      <c r="A4" s="3"/>
      <c r="B4" s="26"/>
      <c r="C4" s="19"/>
      <c r="D4" s="39" t="s">
        <v>6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4" t="s">
        <v>12</v>
      </c>
    </row>
    <row r="5" spans="1:48" s="7" customFormat="1" ht="15" customHeight="1" thickBot="1">
      <c r="A5" s="4"/>
      <c r="B5" s="27"/>
      <c r="C5" s="20"/>
      <c r="D5" s="5" t="s">
        <v>28</v>
      </c>
      <c r="E5" s="5" t="s">
        <v>13</v>
      </c>
      <c r="F5" s="5" t="s">
        <v>14</v>
      </c>
      <c r="G5" s="5" t="s">
        <v>5</v>
      </c>
      <c r="H5" s="6" t="s">
        <v>25</v>
      </c>
      <c r="I5" s="6" t="s">
        <v>30</v>
      </c>
      <c r="J5" s="6" t="s">
        <v>44</v>
      </c>
      <c r="K5" s="6" t="s">
        <v>45</v>
      </c>
      <c r="L5" s="6" t="s">
        <v>47</v>
      </c>
      <c r="M5" s="6" t="s">
        <v>48</v>
      </c>
      <c r="N5" s="6" t="s">
        <v>49</v>
      </c>
      <c r="O5" s="6" t="s">
        <v>50</v>
      </c>
      <c r="P5" s="6" t="s">
        <v>51</v>
      </c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</row>
    <row r="6" spans="2:3" ht="15" customHeight="1">
      <c r="B6" s="24"/>
      <c r="C6" s="21"/>
    </row>
    <row r="7" spans="2:16" ht="15" customHeight="1">
      <c r="B7" s="24"/>
      <c r="C7" s="21"/>
      <c r="D7" s="41" t="s">
        <v>33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2:3" ht="15" customHeight="1">
      <c r="B8" s="24"/>
      <c r="C8" s="21"/>
    </row>
    <row r="9" spans="1:48" ht="15" customHeight="1">
      <c r="A9" s="72" t="s">
        <v>19</v>
      </c>
      <c r="B9" s="72"/>
      <c r="C9" s="73"/>
      <c r="D9" s="8">
        <v>1954</v>
      </c>
      <c r="E9" s="8">
        <v>2201</v>
      </c>
      <c r="F9" s="8">
        <v>2477</v>
      </c>
      <c r="G9" s="8">
        <v>2794</v>
      </c>
      <c r="H9" s="8">
        <v>3069</v>
      </c>
      <c r="I9" s="8">
        <v>3205</v>
      </c>
      <c r="J9" s="48">
        <v>3285</v>
      </c>
      <c r="K9" s="48">
        <v>3288</v>
      </c>
      <c r="L9" s="48">
        <v>3296</v>
      </c>
      <c r="M9" s="48">
        <v>3310</v>
      </c>
      <c r="N9" s="48">
        <v>3303</v>
      </c>
      <c r="O9" s="48">
        <v>3298</v>
      </c>
      <c r="P9" s="66">
        <v>178212</v>
      </c>
      <c r="Q9" s="32"/>
      <c r="AV9" s="2"/>
    </row>
    <row r="10" spans="1:48" ht="15" customHeight="1">
      <c r="A10" s="72" t="s">
        <v>20</v>
      </c>
      <c r="B10" s="72"/>
      <c r="C10" s="73"/>
      <c r="D10" s="8">
        <v>242</v>
      </c>
      <c r="E10" s="8">
        <v>244</v>
      </c>
      <c r="F10" s="8">
        <v>259</v>
      </c>
      <c r="G10" s="8">
        <v>231</v>
      </c>
      <c r="H10" s="8">
        <v>215</v>
      </c>
      <c r="I10" s="8">
        <v>205</v>
      </c>
      <c r="J10" s="8">
        <v>185</v>
      </c>
      <c r="K10" s="8">
        <v>183</v>
      </c>
      <c r="L10" s="8">
        <v>183</v>
      </c>
      <c r="M10" s="8">
        <v>183</v>
      </c>
      <c r="N10" s="8">
        <v>181</v>
      </c>
      <c r="O10" s="8">
        <v>179</v>
      </c>
      <c r="P10" s="44">
        <v>8480</v>
      </c>
      <c r="Q10" s="32"/>
      <c r="AV10" s="2"/>
    </row>
    <row r="11" spans="2:48" ht="15" customHeight="1">
      <c r="B11" s="68" t="s">
        <v>40</v>
      </c>
      <c r="C11" s="69"/>
      <c r="D11" s="8">
        <v>25</v>
      </c>
      <c r="E11" s="8">
        <v>24</v>
      </c>
      <c r="F11" s="8">
        <v>26</v>
      </c>
      <c r="G11" s="8">
        <v>24</v>
      </c>
      <c r="H11" s="8">
        <v>23</v>
      </c>
      <c r="I11" s="8">
        <v>22</v>
      </c>
      <c r="J11" s="8">
        <v>21</v>
      </c>
      <c r="K11" s="8">
        <v>21</v>
      </c>
      <c r="L11" s="8">
        <v>21</v>
      </c>
      <c r="M11" s="8">
        <v>21</v>
      </c>
      <c r="N11" s="8">
        <v>20</v>
      </c>
      <c r="O11" s="8">
        <v>20</v>
      </c>
      <c r="P11" s="44">
        <v>1064</v>
      </c>
      <c r="Q11" s="32"/>
      <c r="AV11" s="2"/>
    </row>
    <row r="12" spans="2:48" ht="15" customHeight="1">
      <c r="B12" s="68" t="s">
        <v>1</v>
      </c>
      <c r="C12" s="69"/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12" t="s">
        <v>29</v>
      </c>
      <c r="J12" s="12" t="s">
        <v>29</v>
      </c>
      <c r="K12" s="12" t="s">
        <v>42</v>
      </c>
      <c r="L12" s="12">
        <v>0</v>
      </c>
      <c r="M12" s="12">
        <v>0</v>
      </c>
      <c r="N12" s="12">
        <v>0</v>
      </c>
      <c r="O12" s="12" t="s">
        <v>29</v>
      </c>
      <c r="P12" s="12">
        <v>0</v>
      </c>
      <c r="Q12" s="32"/>
      <c r="AV12" s="2"/>
    </row>
    <row r="13" spans="2:48" ht="15" customHeight="1">
      <c r="B13" s="68" t="s">
        <v>2</v>
      </c>
      <c r="C13" s="69"/>
      <c r="D13" s="8">
        <v>216</v>
      </c>
      <c r="E13" s="8">
        <v>219</v>
      </c>
      <c r="F13" s="8">
        <v>233</v>
      </c>
      <c r="G13" s="8">
        <v>207</v>
      </c>
      <c r="H13" s="8">
        <v>192</v>
      </c>
      <c r="I13" s="8">
        <v>183</v>
      </c>
      <c r="J13" s="8">
        <v>164</v>
      </c>
      <c r="K13" s="8">
        <v>162</v>
      </c>
      <c r="L13" s="8">
        <v>162</v>
      </c>
      <c r="M13" s="8">
        <v>162</v>
      </c>
      <c r="N13" s="8">
        <v>161</v>
      </c>
      <c r="O13" s="8">
        <v>159</v>
      </c>
      <c r="P13" s="44">
        <v>7416</v>
      </c>
      <c r="Q13" s="32"/>
      <c r="AV13" s="2"/>
    </row>
    <row r="14" spans="2:48" ht="15" customHeight="1">
      <c r="B14" s="74" t="s">
        <v>10</v>
      </c>
      <c r="C14" s="7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44"/>
      <c r="Q14" s="32"/>
      <c r="AV14" s="2"/>
    </row>
    <row r="15" spans="1:48" ht="15" customHeight="1">
      <c r="A15" s="13"/>
      <c r="B15" s="68" t="s">
        <v>11</v>
      </c>
      <c r="C15" s="69"/>
      <c r="D15" s="12" t="s">
        <v>17</v>
      </c>
      <c r="E15" s="12" t="s">
        <v>17</v>
      </c>
      <c r="F15" s="12" t="s">
        <v>17</v>
      </c>
      <c r="G15" s="12" t="s">
        <v>17</v>
      </c>
      <c r="H15" s="12">
        <v>1</v>
      </c>
      <c r="I15" s="8">
        <v>1</v>
      </c>
      <c r="J15" s="8">
        <v>7</v>
      </c>
      <c r="K15" s="8">
        <v>10</v>
      </c>
      <c r="L15" s="8">
        <v>11</v>
      </c>
      <c r="M15" s="8">
        <v>11</v>
      </c>
      <c r="N15" s="8">
        <v>11</v>
      </c>
      <c r="O15" s="8">
        <v>14</v>
      </c>
      <c r="P15" s="45">
        <v>515</v>
      </c>
      <c r="Q15" s="32"/>
      <c r="AV15" s="2"/>
    </row>
    <row r="16" spans="1:48" ht="15" customHeight="1">
      <c r="A16" s="13"/>
      <c r="B16" s="77" t="s">
        <v>26</v>
      </c>
      <c r="C16" s="78"/>
      <c r="D16" s="12" t="s">
        <v>17</v>
      </c>
      <c r="E16" s="12" t="s">
        <v>17</v>
      </c>
      <c r="F16" s="12" t="s">
        <v>17</v>
      </c>
      <c r="G16" s="12" t="s">
        <v>17</v>
      </c>
      <c r="H16" s="12">
        <v>67</v>
      </c>
      <c r="I16" s="8">
        <v>94</v>
      </c>
      <c r="J16" s="8">
        <v>86</v>
      </c>
      <c r="K16" s="8">
        <v>84</v>
      </c>
      <c r="L16" s="8">
        <v>83</v>
      </c>
      <c r="M16" s="8">
        <v>83</v>
      </c>
      <c r="N16" s="8">
        <v>82</v>
      </c>
      <c r="O16" s="8">
        <v>82</v>
      </c>
      <c r="P16" s="44">
        <v>3844</v>
      </c>
      <c r="Q16" s="32"/>
      <c r="AV16" s="2"/>
    </row>
    <row r="17" spans="1:48" ht="15" customHeight="1">
      <c r="A17" s="79" t="s">
        <v>3</v>
      </c>
      <c r="B17" s="79"/>
      <c r="C17" s="73"/>
      <c r="D17" s="8">
        <v>1124</v>
      </c>
      <c r="E17" s="8">
        <v>1164</v>
      </c>
      <c r="F17" s="8">
        <v>1224</v>
      </c>
      <c r="G17" s="8">
        <v>1405</v>
      </c>
      <c r="H17" s="8">
        <v>1556</v>
      </c>
      <c r="I17" s="8">
        <v>1661</v>
      </c>
      <c r="J17" s="8">
        <v>1697</v>
      </c>
      <c r="K17" s="8">
        <v>1711</v>
      </c>
      <c r="L17" s="8">
        <v>1714</v>
      </c>
      <c r="M17" s="8">
        <v>1726</v>
      </c>
      <c r="N17" s="8">
        <v>1722</v>
      </c>
      <c r="O17" s="8">
        <v>1723</v>
      </c>
      <c r="P17" s="44">
        <v>100995</v>
      </c>
      <c r="Q17" s="32"/>
      <c r="AV17" s="2"/>
    </row>
    <row r="18" spans="1:48" ht="15" customHeight="1">
      <c r="A18" s="9"/>
      <c r="B18" s="68" t="s">
        <v>8</v>
      </c>
      <c r="C18" s="69"/>
      <c r="D18" s="8">
        <v>528</v>
      </c>
      <c r="E18" s="8">
        <v>470</v>
      </c>
      <c r="F18" s="8">
        <v>422</v>
      </c>
      <c r="G18" s="8">
        <v>389</v>
      </c>
      <c r="H18" s="8">
        <v>330</v>
      </c>
      <c r="I18" s="8">
        <v>247</v>
      </c>
      <c r="J18" s="8">
        <v>201</v>
      </c>
      <c r="K18" s="8">
        <v>184</v>
      </c>
      <c r="L18" s="8">
        <v>176</v>
      </c>
      <c r="M18" s="8">
        <v>172</v>
      </c>
      <c r="N18" s="8">
        <v>155</v>
      </c>
      <c r="O18" s="8">
        <v>149</v>
      </c>
      <c r="P18" s="44">
        <v>7961</v>
      </c>
      <c r="Q18" s="32"/>
      <c r="AV18" s="2"/>
    </row>
    <row r="19" spans="1:48" ht="28.5" customHeight="1">
      <c r="A19" s="9"/>
      <c r="B19" s="70" t="s">
        <v>22</v>
      </c>
      <c r="C19" s="71"/>
      <c r="D19" s="12" t="s">
        <v>17</v>
      </c>
      <c r="E19" s="12" t="s">
        <v>17</v>
      </c>
      <c r="F19" s="12" t="s">
        <v>17</v>
      </c>
      <c r="G19" s="12" t="s">
        <v>17</v>
      </c>
      <c r="H19" s="12">
        <v>35</v>
      </c>
      <c r="I19" s="8">
        <v>34</v>
      </c>
      <c r="J19" s="8">
        <v>20</v>
      </c>
      <c r="K19" s="8">
        <v>17</v>
      </c>
      <c r="L19" s="8">
        <v>16</v>
      </c>
      <c r="M19" s="8">
        <v>16</v>
      </c>
      <c r="N19" s="8">
        <v>14</v>
      </c>
      <c r="O19" s="8">
        <v>13</v>
      </c>
      <c r="P19" s="44">
        <v>1050</v>
      </c>
      <c r="Q19" s="32"/>
      <c r="AV19" s="2"/>
    </row>
    <row r="20" spans="1:48" ht="15" customHeight="1">
      <c r="A20" s="9"/>
      <c r="B20" s="68" t="s">
        <v>9</v>
      </c>
      <c r="C20" s="69"/>
      <c r="D20" s="8">
        <v>596</v>
      </c>
      <c r="E20" s="8">
        <v>694</v>
      </c>
      <c r="F20" s="8">
        <v>802</v>
      </c>
      <c r="G20" s="8">
        <v>1016</v>
      </c>
      <c r="H20" s="8">
        <v>1226</v>
      </c>
      <c r="I20" s="8">
        <v>1414</v>
      </c>
      <c r="J20" s="8">
        <v>1496</v>
      </c>
      <c r="K20" s="8">
        <v>1527</v>
      </c>
      <c r="L20" s="8">
        <v>1538</v>
      </c>
      <c r="M20" s="8">
        <v>1554</v>
      </c>
      <c r="N20" s="8">
        <v>1567</v>
      </c>
      <c r="O20" s="8">
        <v>1574</v>
      </c>
      <c r="P20" s="44">
        <v>93034</v>
      </c>
      <c r="Q20" s="32"/>
      <c r="AV20" s="2"/>
    </row>
    <row r="21" spans="1:48" ht="15" customHeight="1">
      <c r="A21" s="79" t="s">
        <v>4</v>
      </c>
      <c r="B21" s="79"/>
      <c r="C21" s="73"/>
      <c r="D21" s="8">
        <v>588</v>
      </c>
      <c r="E21" s="8">
        <v>793</v>
      </c>
      <c r="F21" s="8">
        <v>994</v>
      </c>
      <c r="G21" s="8">
        <v>1158</v>
      </c>
      <c r="H21" s="8">
        <v>1298</v>
      </c>
      <c r="I21" s="8">
        <v>1339</v>
      </c>
      <c r="J21" s="8">
        <v>1403</v>
      </c>
      <c r="K21" s="8">
        <v>1394</v>
      </c>
      <c r="L21" s="8">
        <v>1399</v>
      </c>
      <c r="M21" s="8">
        <v>1401</v>
      </c>
      <c r="N21" s="8">
        <v>1400</v>
      </c>
      <c r="O21" s="8">
        <v>1396</v>
      </c>
      <c r="P21" s="46">
        <v>68737</v>
      </c>
      <c r="Q21" s="32"/>
      <c r="AV21" s="2"/>
    </row>
    <row r="22" spans="1:48" ht="15" customHeight="1">
      <c r="A22" s="56"/>
      <c r="B22" s="68" t="s">
        <v>39</v>
      </c>
      <c r="C22" s="69"/>
      <c r="D22" s="8">
        <v>3</v>
      </c>
      <c r="E22" s="8">
        <v>2</v>
      </c>
      <c r="F22" s="8">
        <v>2</v>
      </c>
      <c r="G22" s="8">
        <v>1</v>
      </c>
      <c r="H22" s="8">
        <v>0</v>
      </c>
      <c r="I22" s="8">
        <v>1</v>
      </c>
      <c r="J22" s="57">
        <v>1</v>
      </c>
      <c r="K22" s="57">
        <v>1</v>
      </c>
      <c r="L22" s="57">
        <v>1</v>
      </c>
      <c r="M22" s="57">
        <v>1</v>
      </c>
      <c r="N22" s="57">
        <v>0</v>
      </c>
      <c r="O22" s="57">
        <v>0</v>
      </c>
      <c r="P22" s="47">
        <v>29</v>
      </c>
      <c r="Q22" s="32"/>
      <c r="AV22" s="2"/>
    </row>
    <row r="23" spans="2:16" ht="15" customHeight="1">
      <c r="B23" s="28"/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2"/>
    </row>
    <row r="24" spans="2:16" ht="15" customHeight="1">
      <c r="B24" s="28"/>
      <c r="C24" s="11"/>
      <c r="D24" s="41" t="s">
        <v>35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62"/>
    </row>
    <row r="25" spans="2:16" ht="15" customHeight="1">
      <c r="B25" s="28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2"/>
    </row>
    <row r="26" spans="1:48" ht="15.75" customHeight="1">
      <c r="A26" s="72" t="s">
        <v>7</v>
      </c>
      <c r="B26" s="72"/>
      <c r="C26" s="73"/>
      <c r="D26" s="25">
        <v>76.4</v>
      </c>
      <c r="E26" s="25">
        <v>81</v>
      </c>
      <c r="F26" s="25">
        <v>87.1</v>
      </c>
      <c r="G26" s="25">
        <v>94.5</v>
      </c>
      <c r="H26" s="25">
        <v>102.8</v>
      </c>
      <c r="I26" s="25">
        <f>I9/$I$63*100000</f>
        <v>107.72504535039545</v>
      </c>
      <c r="J26" s="25">
        <f aca="true" t="shared" si="0" ref="J26:K28">J9/J$63*100000</f>
        <v>110.6146267219347</v>
      </c>
      <c r="K26" s="25">
        <f t="shared" si="0"/>
        <v>111.15618661257606</v>
      </c>
      <c r="L26" s="25">
        <f aca="true" t="shared" si="1" ref="L26:P28">L9/L$63*100000</f>
        <v>111.99456337071015</v>
      </c>
      <c r="M26" s="61">
        <f t="shared" si="1"/>
        <v>112.93074036165132</v>
      </c>
      <c r="N26" s="61">
        <f t="shared" si="1"/>
        <v>113.1551901336074</v>
      </c>
      <c r="O26" s="61">
        <f t="shared" si="1"/>
        <v>113.06229465035022</v>
      </c>
      <c r="P26" s="65">
        <f t="shared" si="1"/>
        <v>140.21980216412567</v>
      </c>
      <c r="Q26" s="32"/>
      <c r="AV26" s="2"/>
    </row>
    <row r="27" spans="1:48" ht="15.75" customHeight="1">
      <c r="A27" s="72" t="s">
        <v>0</v>
      </c>
      <c r="B27" s="72"/>
      <c r="C27" s="73"/>
      <c r="D27" s="25">
        <v>9.5</v>
      </c>
      <c r="E27" s="25">
        <v>9</v>
      </c>
      <c r="F27" s="25">
        <v>9.1</v>
      </c>
      <c r="G27" s="25">
        <v>7.8</v>
      </c>
      <c r="H27" s="25">
        <v>7.2</v>
      </c>
      <c r="I27" s="25">
        <f>I10/$I$63*100000</f>
        <v>6.8903695153919085</v>
      </c>
      <c r="J27" s="25">
        <f t="shared" si="0"/>
        <v>6.229438643396627</v>
      </c>
      <c r="K27" s="25">
        <f t="shared" si="0"/>
        <v>6.18661257606491</v>
      </c>
      <c r="L27" s="25">
        <f t="shared" si="1"/>
        <v>6.218144750254843</v>
      </c>
      <c r="M27" s="25">
        <f t="shared" si="1"/>
        <v>6.24360286591607</v>
      </c>
      <c r="N27" s="25">
        <f t="shared" si="1"/>
        <v>6.200753682768071</v>
      </c>
      <c r="O27" s="25">
        <f t="shared" si="1"/>
        <v>6.136492038330106</v>
      </c>
      <c r="P27" s="63">
        <f t="shared" si="1"/>
        <v>6.672187744662457</v>
      </c>
      <c r="Q27" s="32"/>
      <c r="AV27" s="2"/>
    </row>
    <row r="28" spans="2:48" ht="15.75" customHeight="1">
      <c r="B28" s="68" t="s">
        <v>40</v>
      </c>
      <c r="C28" s="69"/>
      <c r="D28" s="25">
        <v>1</v>
      </c>
      <c r="E28" s="25">
        <v>0.9</v>
      </c>
      <c r="F28" s="25">
        <v>0.9</v>
      </c>
      <c r="G28" s="25">
        <v>0.8</v>
      </c>
      <c r="H28" s="25">
        <v>0.8</v>
      </c>
      <c r="I28" s="25">
        <f>I11/$I$63*100000</f>
        <v>0.7394542894566927</v>
      </c>
      <c r="J28" s="25">
        <f t="shared" si="0"/>
        <v>0.7071254676288063</v>
      </c>
      <c r="K28" s="25">
        <f t="shared" si="0"/>
        <v>0.7099391480730224</v>
      </c>
      <c r="L28" s="25">
        <f t="shared" si="1"/>
        <v>0.7135575942915393</v>
      </c>
      <c r="M28" s="25">
        <f t="shared" si="1"/>
        <v>0.7164790174002047</v>
      </c>
      <c r="N28" s="25">
        <f t="shared" si="1"/>
        <v>0.6851661527920521</v>
      </c>
      <c r="O28" s="25">
        <f t="shared" si="1"/>
        <v>0.6856415685285036</v>
      </c>
      <c r="P28" s="63">
        <f t="shared" si="1"/>
        <v>0.8371707264529308</v>
      </c>
      <c r="Q28" s="32"/>
      <c r="AV28" s="2"/>
    </row>
    <row r="29" spans="2:48" ht="15.75" customHeight="1">
      <c r="B29" s="68" t="s">
        <v>1</v>
      </c>
      <c r="C29" s="69"/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 t="s">
        <v>31</v>
      </c>
      <c r="J29" s="25" t="s">
        <v>29</v>
      </c>
      <c r="K29" s="25" t="s">
        <v>43</v>
      </c>
      <c r="L29" s="25" t="s">
        <v>29</v>
      </c>
      <c r="M29" s="25" t="s">
        <v>29</v>
      </c>
      <c r="N29" s="25" t="s">
        <v>29</v>
      </c>
      <c r="O29" s="25" t="s">
        <v>29</v>
      </c>
      <c r="P29" s="25" t="s">
        <v>29</v>
      </c>
      <c r="Q29" s="32"/>
      <c r="AV29" s="2"/>
    </row>
    <row r="30" spans="2:48" ht="15.75" customHeight="1">
      <c r="B30" s="68" t="s">
        <v>2</v>
      </c>
      <c r="C30" s="69"/>
      <c r="D30" s="25">
        <v>8.4</v>
      </c>
      <c r="E30" s="25">
        <v>8.1</v>
      </c>
      <c r="F30" s="25">
        <v>8.2</v>
      </c>
      <c r="G30" s="25">
        <v>7</v>
      </c>
      <c r="H30" s="25">
        <v>6.4</v>
      </c>
      <c r="I30" s="25">
        <f>I13/$I$63*100000</f>
        <v>6.150915225935217</v>
      </c>
      <c r="J30" s="25">
        <f aca="true" t="shared" si="2" ref="J30:P30">J13/J$63*100000</f>
        <v>5.52231317576782</v>
      </c>
      <c r="K30" s="25">
        <f t="shared" si="2"/>
        <v>5.476673427991886</v>
      </c>
      <c r="L30" s="25">
        <f t="shared" si="2"/>
        <v>5.504587155963303</v>
      </c>
      <c r="M30" s="25">
        <f>M13/M$63*100000</f>
        <v>5.527123848515865</v>
      </c>
      <c r="N30" s="25">
        <f>N13/N$63*100000</f>
        <v>5.5155875299760195</v>
      </c>
      <c r="O30" s="25">
        <f>O13/O$63*100000</f>
        <v>5.450850469801603</v>
      </c>
      <c r="P30" s="63">
        <f t="shared" si="2"/>
        <v>5.835017018209525</v>
      </c>
      <c r="Q30" s="32"/>
      <c r="AV30" s="2"/>
    </row>
    <row r="31" spans="2:48" ht="15.75" customHeight="1">
      <c r="B31" s="74" t="s">
        <v>10</v>
      </c>
      <c r="C31" s="7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63"/>
      <c r="Q31" s="32"/>
      <c r="AV31" s="2"/>
    </row>
    <row r="32" spans="1:48" ht="15.75" customHeight="1">
      <c r="A32" s="13"/>
      <c r="B32" s="68" t="s">
        <v>11</v>
      </c>
      <c r="C32" s="69"/>
      <c r="D32" s="25" t="s">
        <v>17</v>
      </c>
      <c r="E32" s="25" t="s">
        <v>17</v>
      </c>
      <c r="F32" s="25" t="s">
        <v>17</v>
      </c>
      <c r="G32" s="25" t="s">
        <v>17</v>
      </c>
      <c r="H32" s="25">
        <v>0</v>
      </c>
      <c r="I32" s="25">
        <f>I15/$I$63*100000</f>
        <v>0.03361155861166785</v>
      </c>
      <c r="J32" s="25">
        <f aca="true" t="shared" si="3" ref="J32:P32">J15/J$63*100000</f>
        <v>0.2357084892096021</v>
      </c>
      <c r="K32" s="25">
        <f t="shared" si="3"/>
        <v>0.3380662609871535</v>
      </c>
      <c r="L32" s="25">
        <f t="shared" si="3"/>
        <v>0.37376826367652055</v>
      </c>
      <c r="M32" s="25">
        <f>M15/M$63*100000</f>
        <v>0.37529853292391674</v>
      </c>
      <c r="N32" s="25">
        <f>N15/N$63*100000</f>
        <v>0.3768413840356286</v>
      </c>
      <c r="O32" s="25">
        <f>O15/O$63*100000</f>
        <v>0.47994909796995244</v>
      </c>
      <c r="P32" s="63">
        <f t="shared" si="3"/>
        <v>0.4052095151534393</v>
      </c>
      <c r="Q32" s="32"/>
      <c r="AV32" s="2"/>
    </row>
    <row r="33" spans="1:48" ht="15.75" customHeight="1">
      <c r="A33" s="13"/>
      <c r="B33" s="77" t="s">
        <v>26</v>
      </c>
      <c r="C33" s="78"/>
      <c r="D33" s="25" t="s">
        <v>17</v>
      </c>
      <c r="E33" s="25" t="s">
        <v>17</v>
      </c>
      <c r="F33" s="25" t="s">
        <v>17</v>
      </c>
      <c r="G33" s="25" t="s">
        <v>17</v>
      </c>
      <c r="H33" s="52">
        <v>2.244047914107224</v>
      </c>
      <c r="I33" s="52">
        <f>I16/$I$64*100000</f>
        <v>16.31174167754116</v>
      </c>
      <c r="J33" s="25">
        <f aca="true" t="shared" si="4" ref="J33:P33">J16/J$64*100000</f>
        <v>12.931066888198899</v>
      </c>
      <c r="K33" s="25">
        <f t="shared" si="4"/>
        <v>12.426035502958579</v>
      </c>
      <c r="L33" s="25">
        <f t="shared" si="4"/>
        <v>11.840228245363766</v>
      </c>
      <c r="M33" s="25">
        <f>M16/M$64*100000</f>
        <v>11.4010989010989</v>
      </c>
      <c r="N33" s="25">
        <f>N16/N$64*100000</f>
        <v>10.875331564986737</v>
      </c>
      <c r="O33" s="25">
        <f>O16/O$64*100000</f>
        <v>10.626193826958913</v>
      </c>
      <c r="P33" s="64">
        <f t="shared" si="4"/>
        <v>11.486476451931413</v>
      </c>
      <c r="Q33" s="32"/>
      <c r="AV33" s="2"/>
    </row>
    <row r="34" spans="1:48" ht="15.75" customHeight="1">
      <c r="A34" s="79" t="s">
        <v>3</v>
      </c>
      <c r="B34" s="79"/>
      <c r="C34" s="73"/>
      <c r="D34" s="25">
        <v>43.9</v>
      </c>
      <c r="E34" s="25">
        <v>42.8</v>
      </c>
      <c r="F34" s="25">
        <v>43</v>
      </c>
      <c r="G34" s="25">
        <v>47.5</v>
      </c>
      <c r="H34" s="52">
        <v>52.1</v>
      </c>
      <c r="I34" s="52">
        <f>I17/$I$63*100000</f>
        <v>55.828798853980295</v>
      </c>
      <c r="J34" s="25">
        <f>J17/J$63*100000</f>
        <v>57.14247231267068</v>
      </c>
      <c r="K34" s="25">
        <f>K17/K$63*100000</f>
        <v>57.84313725490196</v>
      </c>
      <c r="L34" s="25">
        <f aca="true" t="shared" si="5" ref="L34:P35">L17/L$63*100000</f>
        <v>58.2398912674142</v>
      </c>
      <c r="M34" s="25">
        <f t="shared" si="5"/>
        <v>58.887751620607304</v>
      </c>
      <c r="N34" s="25">
        <f>N17/N$63*100000</f>
        <v>58.99280575539568</v>
      </c>
      <c r="O34" s="25">
        <f>O17/O$63*100000</f>
        <v>59.06802112873058</v>
      </c>
      <c r="P34" s="64">
        <f t="shared" si="5"/>
        <v>79.46433977266331</v>
      </c>
      <c r="Q34" s="32"/>
      <c r="AV34" s="2"/>
    </row>
    <row r="35" spans="1:48" ht="15.75" customHeight="1">
      <c r="A35" s="9"/>
      <c r="B35" s="68" t="s">
        <v>8</v>
      </c>
      <c r="C35" s="69"/>
      <c r="D35" s="25">
        <v>20.6</v>
      </c>
      <c r="E35" s="25">
        <v>17.3</v>
      </c>
      <c r="F35" s="25">
        <v>14.8</v>
      </c>
      <c r="G35" s="25">
        <v>13.2</v>
      </c>
      <c r="H35" s="52">
        <v>11.1</v>
      </c>
      <c r="I35" s="52">
        <f>I18/$I$63*100000</f>
        <v>8.302054977081958</v>
      </c>
      <c r="J35" s="25">
        <f>J18/J$63*100000</f>
        <v>6.768200904447147</v>
      </c>
      <c r="K35" s="25">
        <f>K18/K$63*100000</f>
        <v>6.220419202163624</v>
      </c>
      <c r="L35" s="25">
        <f t="shared" si="5"/>
        <v>5.980292218824329</v>
      </c>
      <c r="M35" s="25">
        <f t="shared" si="5"/>
        <v>5.868304332992152</v>
      </c>
      <c r="N35" s="25">
        <f>N18/N$63*100000</f>
        <v>5.310037684138403</v>
      </c>
      <c r="O35" s="25">
        <f>O18/O$63*100000</f>
        <v>5.1080296855373515</v>
      </c>
      <c r="P35" s="64">
        <f t="shared" si="5"/>
        <v>6.263830971138893</v>
      </c>
      <c r="Q35" s="32"/>
      <c r="AV35" s="2"/>
    </row>
    <row r="36" spans="1:48" ht="28.5" customHeight="1">
      <c r="A36" s="9"/>
      <c r="B36" s="70" t="s">
        <v>21</v>
      </c>
      <c r="C36" s="71"/>
      <c r="D36" s="25" t="s">
        <v>17</v>
      </c>
      <c r="E36" s="25" t="s">
        <v>17</v>
      </c>
      <c r="F36" s="25" t="s">
        <v>17</v>
      </c>
      <c r="G36" s="25" t="s">
        <v>17</v>
      </c>
      <c r="H36" s="52">
        <v>1.1722638357276542</v>
      </c>
      <c r="I36" s="52">
        <f>I19/$I$64*100000</f>
        <v>5.899991670599994</v>
      </c>
      <c r="J36" s="25">
        <f aca="true" t="shared" si="6" ref="J36:P36">J19/J$64*100000</f>
        <v>3.007224857720674</v>
      </c>
      <c r="K36" s="25">
        <f t="shared" si="6"/>
        <v>2.514792899408284</v>
      </c>
      <c r="L36" s="25">
        <f t="shared" si="6"/>
        <v>2.282453637660485</v>
      </c>
      <c r="M36" s="25">
        <f t="shared" si="6"/>
        <v>2.1978021978021975</v>
      </c>
      <c r="N36" s="25">
        <f t="shared" si="6"/>
        <v>1.8567639257294428</v>
      </c>
      <c r="O36" s="25">
        <f t="shared" si="6"/>
        <v>1.6846404847617789</v>
      </c>
      <c r="P36" s="64">
        <f t="shared" si="6"/>
        <v>3.137565107837665</v>
      </c>
      <c r="Q36" s="32"/>
      <c r="AV36" s="2"/>
    </row>
    <row r="37" spans="1:48" ht="15.75" customHeight="1">
      <c r="A37" s="9"/>
      <c r="B37" s="68" t="s">
        <v>9</v>
      </c>
      <c r="C37" s="69"/>
      <c r="D37" s="25">
        <v>23.3</v>
      </c>
      <c r="E37" s="25">
        <v>25.5</v>
      </c>
      <c r="F37" s="25">
        <v>28.2</v>
      </c>
      <c r="G37" s="25">
        <v>34.4</v>
      </c>
      <c r="H37" s="52">
        <v>41.1</v>
      </c>
      <c r="I37" s="52">
        <f>I20/$I$63*100000</f>
        <v>47.526743876898344</v>
      </c>
      <c r="J37" s="25">
        <f>J20/J$63*100000</f>
        <v>50.374271408223535</v>
      </c>
      <c r="K37" s="25">
        <f>K20/K$63*100000</f>
        <v>51.622718052738335</v>
      </c>
      <c r="L37" s="25">
        <f aca="true" t="shared" si="7" ref="L37:P38">L20/L$63*100000</f>
        <v>52.25959904858988</v>
      </c>
      <c r="M37" s="25">
        <f t="shared" si="7"/>
        <v>53.019447287615144</v>
      </c>
      <c r="N37" s="25">
        <f>N20/N$63*100000</f>
        <v>53.68276807125728</v>
      </c>
      <c r="O37" s="25">
        <f>O20/O$63*100000</f>
        <v>53.959991443193225</v>
      </c>
      <c r="P37" s="64">
        <f t="shared" si="7"/>
        <v>73.2005088015244</v>
      </c>
      <c r="Q37" s="32"/>
      <c r="AV37" s="2"/>
    </row>
    <row r="38" spans="1:48" ht="15.75" customHeight="1">
      <c r="A38" s="79" t="s">
        <v>4</v>
      </c>
      <c r="B38" s="79"/>
      <c r="C38" s="73"/>
      <c r="D38" s="25">
        <v>23</v>
      </c>
      <c r="E38" s="25">
        <v>29.2</v>
      </c>
      <c r="F38" s="25">
        <v>34.9</v>
      </c>
      <c r="G38" s="25">
        <v>39.2</v>
      </c>
      <c r="H38" s="52">
        <v>43.5</v>
      </c>
      <c r="I38" s="52">
        <f>I21/$I$63*100000</f>
        <v>45.00587698102325</v>
      </c>
      <c r="J38" s="25">
        <f>J21/J$63*100000</f>
        <v>47.24271576586739</v>
      </c>
      <c r="K38" s="25">
        <f>K21/K$63*100000</f>
        <v>47.1264367816092</v>
      </c>
      <c r="L38" s="25">
        <f t="shared" si="7"/>
        <v>47.536527353041116</v>
      </c>
      <c r="M38" s="25">
        <f t="shared" si="7"/>
        <v>47.79938587512794</v>
      </c>
      <c r="N38" s="25">
        <f>N21/N$63*100000</f>
        <v>47.961630695443645</v>
      </c>
      <c r="O38" s="25">
        <f>O21/O$63*100000</f>
        <v>47.85778148328954</v>
      </c>
      <c r="P38" s="64">
        <f>P21/P$63*100000</f>
        <v>54.083274646799914</v>
      </c>
      <c r="Q38" s="32"/>
      <c r="AV38" s="2"/>
    </row>
    <row r="39" spans="2:16" ht="15" customHeight="1">
      <c r="B39" s="68"/>
      <c r="C39" s="69"/>
      <c r="D39" s="25"/>
      <c r="E39" s="25"/>
      <c r="F39" s="25"/>
      <c r="G39" s="25"/>
      <c r="H39" s="53"/>
      <c r="I39" s="52"/>
      <c r="J39" s="52"/>
      <c r="K39" s="52"/>
      <c r="L39" s="52"/>
      <c r="M39" s="52"/>
      <c r="N39" s="52"/>
      <c r="O39" s="52"/>
      <c r="P39" s="52"/>
    </row>
    <row r="40" spans="2:16" ht="15" customHeight="1">
      <c r="B40" s="24"/>
      <c r="C40" s="21"/>
      <c r="H40" s="54"/>
      <c r="I40" s="52"/>
      <c r="J40" s="54"/>
      <c r="K40" s="54"/>
      <c r="L40" s="54"/>
      <c r="M40" s="54"/>
      <c r="N40" s="54"/>
      <c r="O40" s="54"/>
      <c r="P40" s="54"/>
    </row>
    <row r="41" spans="2:16" ht="15" customHeight="1">
      <c r="B41" s="24"/>
      <c r="C41" s="21"/>
      <c r="D41" s="80" t="s">
        <v>34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 ht="15" customHeight="1">
      <c r="B42" s="24"/>
      <c r="C42" s="21"/>
      <c r="H42" s="54"/>
      <c r="I42" s="52"/>
      <c r="J42" s="54"/>
      <c r="K42" s="54"/>
      <c r="L42" s="54"/>
      <c r="M42" s="54"/>
      <c r="N42" s="54"/>
      <c r="O42" s="54"/>
      <c r="P42" s="54"/>
    </row>
    <row r="43" spans="1:16" ht="15.75" customHeight="1">
      <c r="A43" s="72" t="s">
        <v>7</v>
      </c>
      <c r="B43" s="72"/>
      <c r="C43" s="73"/>
      <c r="D43" s="25">
        <v>1.3</v>
      </c>
      <c r="E43" s="25">
        <v>1.2</v>
      </c>
      <c r="F43" s="25">
        <v>1.1</v>
      </c>
      <c r="G43" s="25">
        <v>1.1</v>
      </c>
      <c r="H43" s="52">
        <v>0.9728497882046269</v>
      </c>
      <c r="I43" s="51">
        <f aca="true" t="shared" si="8" ref="I43:K45">I$63/I9/1000</f>
        <v>0.9282892355694228</v>
      </c>
      <c r="J43" s="55">
        <f t="shared" si="8"/>
        <v>0.9040395738203957</v>
      </c>
      <c r="K43" s="55">
        <f t="shared" si="8"/>
        <v>0.8996350364963503</v>
      </c>
      <c r="L43" s="55">
        <f aca="true" t="shared" si="9" ref="L43:M45">L$63/L9/1000</f>
        <v>0.8929004854368932</v>
      </c>
      <c r="M43" s="55">
        <f t="shared" si="9"/>
        <v>0.8854984894259819</v>
      </c>
      <c r="N43" s="55">
        <f aca="true" t="shared" si="10" ref="N43:P45">N$63/N9/1000</f>
        <v>0.8837420526793823</v>
      </c>
      <c r="O43" s="67">
        <f>O$63/O9/1000</f>
        <v>0.8844681625227411</v>
      </c>
      <c r="P43" s="55">
        <f t="shared" si="10"/>
        <v>0.713166032590398</v>
      </c>
    </row>
    <row r="44" spans="1:16" ht="15.75" customHeight="1">
      <c r="A44" s="72" t="s">
        <v>0</v>
      </c>
      <c r="B44" s="72"/>
      <c r="C44" s="73"/>
      <c r="D44" s="25">
        <v>10.6</v>
      </c>
      <c r="E44" s="25">
        <v>11.1</v>
      </c>
      <c r="F44" s="25">
        <v>11</v>
      </c>
      <c r="G44" s="25">
        <v>12.8</v>
      </c>
      <c r="H44" s="52">
        <v>13.88686511627907</v>
      </c>
      <c r="I44" s="51">
        <f t="shared" si="8"/>
        <v>14.513009756097562</v>
      </c>
      <c r="J44" s="55">
        <f t="shared" si="8"/>
        <v>16.05281081081081</v>
      </c>
      <c r="K44" s="55">
        <f t="shared" si="8"/>
        <v>16.16393442622951</v>
      </c>
      <c r="L44" s="55">
        <f t="shared" si="9"/>
        <v>16.081967213114755</v>
      </c>
      <c r="M44" s="55">
        <f t="shared" si="9"/>
        <v>16.016393442622952</v>
      </c>
      <c r="N44" s="55">
        <f t="shared" si="10"/>
        <v>16.12707182320442</v>
      </c>
      <c r="O44" s="55">
        <f>O$63/O10/1000</f>
        <v>16.29595530726257</v>
      </c>
      <c r="P44" s="55">
        <f t="shared" si="10"/>
        <v>14.987587853773585</v>
      </c>
    </row>
    <row r="45" spans="2:16" ht="15.75" customHeight="1">
      <c r="B45" s="68" t="s">
        <v>41</v>
      </c>
      <c r="C45" s="69"/>
      <c r="D45" s="25">
        <v>102.3</v>
      </c>
      <c r="E45" s="25">
        <v>113.3</v>
      </c>
      <c r="F45" s="25">
        <v>109.4</v>
      </c>
      <c r="G45" s="25">
        <v>123.2</v>
      </c>
      <c r="H45" s="52">
        <v>129.812</v>
      </c>
      <c r="I45" s="51">
        <f t="shared" si="8"/>
        <v>135.23486363636366</v>
      </c>
      <c r="J45" s="55">
        <f t="shared" si="8"/>
        <v>141.41761904761904</v>
      </c>
      <c r="K45" s="55">
        <f t="shared" si="8"/>
        <v>140.85714285714286</v>
      </c>
      <c r="L45" s="55">
        <f t="shared" si="9"/>
        <v>140.14285714285714</v>
      </c>
      <c r="M45" s="55">
        <f t="shared" si="9"/>
        <v>139.57142857142858</v>
      </c>
      <c r="N45" s="55">
        <f t="shared" si="10"/>
        <v>145.95</v>
      </c>
      <c r="O45" s="55">
        <f>O$63/O11/1000</f>
        <v>145.84879999999998</v>
      </c>
      <c r="P45" s="55">
        <f t="shared" si="10"/>
        <v>119.44994830827068</v>
      </c>
    </row>
    <row r="46" spans="2:16" ht="15.75" customHeight="1">
      <c r="B46" s="68" t="s">
        <v>1</v>
      </c>
      <c r="C46" s="69"/>
      <c r="D46" s="59">
        <v>2558.6</v>
      </c>
      <c r="E46" s="59">
        <v>2718</v>
      </c>
      <c r="F46" s="25">
        <v>0</v>
      </c>
      <c r="G46" s="25">
        <v>0</v>
      </c>
      <c r="H46" s="52">
        <v>0</v>
      </c>
      <c r="I46" s="51">
        <v>0</v>
      </c>
      <c r="J46" s="58" t="s">
        <v>29</v>
      </c>
      <c r="K46" s="58" t="s">
        <v>29</v>
      </c>
      <c r="L46" s="58" t="s">
        <v>29</v>
      </c>
      <c r="M46" s="58" t="s">
        <v>29</v>
      </c>
      <c r="N46" s="58" t="s">
        <v>29</v>
      </c>
      <c r="O46" s="58" t="s">
        <v>29</v>
      </c>
      <c r="P46" s="55" t="s">
        <v>31</v>
      </c>
    </row>
    <row r="47" spans="2:16" ht="15.75" customHeight="1">
      <c r="B47" s="68" t="s">
        <v>2</v>
      </c>
      <c r="C47" s="69"/>
      <c r="D47" s="25">
        <v>11.8</v>
      </c>
      <c r="E47" s="25">
        <v>12.4</v>
      </c>
      <c r="F47" s="25">
        <v>12.2</v>
      </c>
      <c r="G47" s="25">
        <v>14.3</v>
      </c>
      <c r="H47" s="52">
        <v>15.550395833333335</v>
      </c>
      <c r="I47" s="51">
        <f aca="true" t="shared" si="11" ref="I47:P47">I$63/I13/1000</f>
        <v>16.257743169398907</v>
      </c>
      <c r="J47" s="55">
        <f t="shared" si="11"/>
        <v>18.108353658536583</v>
      </c>
      <c r="K47" s="55">
        <f t="shared" si="11"/>
        <v>18.25925925925926</v>
      </c>
      <c r="L47" s="55">
        <f>L$63/L13/1000</f>
        <v>18.166666666666668</v>
      </c>
      <c r="M47" s="55">
        <f>M$63/M13/1000</f>
        <v>18.09259259259259</v>
      </c>
      <c r="N47" s="55">
        <f>N$63/N13/1000</f>
        <v>18.130434782608695</v>
      </c>
      <c r="O47" s="55">
        <f>O$63/O13/1000</f>
        <v>18.345761006289308</v>
      </c>
      <c r="P47" s="55">
        <f t="shared" si="11"/>
        <v>17.1379105987055</v>
      </c>
    </row>
    <row r="48" spans="2:16" ht="15.75" customHeight="1">
      <c r="B48" s="74" t="s">
        <v>10</v>
      </c>
      <c r="C48" s="75"/>
      <c r="D48" s="25"/>
      <c r="E48" s="25"/>
      <c r="F48" s="25"/>
      <c r="G48" s="25"/>
      <c r="H48" s="52"/>
      <c r="I48" s="52"/>
      <c r="J48" s="58"/>
      <c r="K48" s="58"/>
      <c r="L48" s="58"/>
      <c r="M48" s="58"/>
      <c r="N48" s="58"/>
      <c r="O48" s="58"/>
      <c r="P48" s="52"/>
    </row>
    <row r="49" spans="1:16" ht="15.75" customHeight="1">
      <c r="A49" s="13"/>
      <c r="B49" s="68" t="s">
        <v>11</v>
      </c>
      <c r="C49" s="69"/>
      <c r="D49" s="25" t="s">
        <v>17</v>
      </c>
      <c r="E49" s="25" t="s">
        <v>17</v>
      </c>
      <c r="F49" s="25" t="s">
        <v>17</v>
      </c>
      <c r="G49" s="25" t="s">
        <v>17</v>
      </c>
      <c r="H49" s="60">
        <v>2985.676</v>
      </c>
      <c r="I49" s="60">
        <f aca="true" t="shared" si="12" ref="I49:P49">I$63/I15/1000</f>
        <v>2975.167</v>
      </c>
      <c r="J49" s="55">
        <f t="shared" si="12"/>
        <v>424.2528571428572</v>
      </c>
      <c r="K49" s="55">
        <f t="shared" si="12"/>
        <v>295.8</v>
      </c>
      <c r="L49" s="55">
        <f t="shared" si="12"/>
        <v>267.5454545454545</v>
      </c>
      <c r="M49" s="55">
        <f t="shared" si="12"/>
        <v>266.4545454545455</v>
      </c>
      <c r="N49" s="55">
        <f>N$63/N15/1000</f>
        <v>265.3636363636364</v>
      </c>
      <c r="O49" s="55">
        <f>O$63/O15/1000</f>
        <v>208.35542857142858</v>
      </c>
      <c r="P49" s="55">
        <f t="shared" si="12"/>
        <v>246.78591262135922</v>
      </c>
    </row>
    <row r="50" spans="1:16" ht="15.75" customHeight="1">
      <c r="A50" s="13"/>
      <c r="B50" s="77" t="s">
        <v>26</v>
      </c>
      <c r="C50" s="78"/>
      <c r="D50" s="25" t="s">
        <v>17</v>
      </c>
      <c r="E50" s="25" t="s">
        <v>17</v>
      </c>
      <c r="F50" s="25" t="s">
        <v>17</v>
      </c>
      <c r="G50" s="25" t="s">
        <v>17</v>
      </c>
      <c r="H50" s="51">
        <v>44.56232835820896</v>
      </c>
      <c r="I50" s="51">
        <f aca="true" t="shared" si="13" ref="I50:P50">I$64/I16/1000</f>
        <v>6.130553191489362</v>
      </c>
      <c r="J50" s="55">
        <f t="shared" si="13"/>
        <v>7.733313953488372</v>
      </c>
      <c r="K50" s="55">
        <f t="shared" si="13"/>
        <v>8.047619047619047</v>
      </c>
      <c r="L50" s="55">
        <f>L$64/L16/1000</f>
        <v>8.44578313253012</v>
      </c>
      <c r="M50" s="55">
        <f>M$64/M16/1000</f>
        <v>8.771084337349397</v>
      </c>
      <c r="N50" s="55">
        <f>N$64/N16/1000</f>
        <v>9.195121951219512</v>
      </c>
      <c r="O50" s="55">
        <f>O$64/O16/1000</f>
        <v>9.410707317073172</v>
      </c>
      <c r="P50" s="55">
        <f t="shared" si="13"/>
        <v>8.70588995837669</v>
      </c>
    </row>
    <row r="51" spans="1:16" ht="15.75" customHeight="1">
      <c r="A51" s="79" t="s">
        <v>3</v>
      </c>
      <c r="B51" s="79"/>
      <c r="C51" s="73"/>
      <c r="D51" s="25">
        <v>2.3</v>
      </c>
      <c r="E51" s="25">
        <v>2.3</v>
      </c>
      <c r="F51" s="25">
        <v>2.3</v>
      </c>
      <c r="G51" s="25">
        <v>2.1</v>
      </c>
      <c r="H51" s="52">
        <v>1.918814910025707</v>
      </c>
      <c r="I51" s="51">
        <f>I$63/I17/1000</f>
        <v>1.7911902468392533</v>
      </c>
      <c r="J51" s="55">
        <f>J$63/J17/1000</f>
        <v>1.7500117855038302</v>
      </c>
      <c r="K51" s="55">
        <f aca="true" t="shared" si="14" ref="K51:P52">K$63/K17/1000</f>
        <v>1.7288135593220337</v>
      </c>
      <c r="L51" s="55">
        <f t="shared" si="14"/>
        <v>1.7170361726954493</v>
      </c>
      <c r="M51" s="55">
        <f aca="true" t="shared" si="15" ref="M51:O52">M$63/M17/1000</f>
        <v>1.698146002317497</v>
      </c>
      <c r="N51" s="55">
        <f t="shared" si="15"/>
        <v>1.6951219512195121</v>
      </c>
      <c r="O51" s="55">
        <f t="shared" si="15"/>
        <v>1.6929634358676726</v>
      </c>
      <c r="P51" s="55">
        <f t="shared" si="14"/>
        <v>1.2584261102034755</v>
      </c>
    </row>
    <row r="52" spans="1:16" ht="15.75" customHeight="1">
      <c r="A52" s="9"/>
      <c r="B52" s="68" t="s">
        <v>8</v>
      </c>
      <c r="C52" s="69"/>
      <c r="D52" s="25">
        <v>4.8</v>
      </c>
      <c r="E52" s="25">
        <v>5.8</v>
      </c>
      <c r="F52" s="25">
        <v>6.7</v>
      </c>
      <c r="G52" s="25">
        <v>7.6</v>
      </c>
      <c r="H52" s="52">
        <v>9.04750303030303</v>
      </c>
      <c r="I52" s="51">
        <f>I$63/I18/1000</f>
        <v>12.04521052631579</v>
      </c>
      <c r="J52" s="55">
        <f>J$63/J18/1000</f>
        <v>14.774975124378111</v>
      </c>
      <c r="K52" s="55">
        <f t="shared" si="14"/>
        <v>16.07608695652174</v>
      </c>
      <c r="L52" s="55">
        <f t="shared" si="14"/>
        <v>16.721590909090907</v>
      </c>
      <c r="M52" s="55">
        <f t="shared" si="15"/>
        <v>17.040697674418603</v>
      </c>
      <c r="N52" s="55">
        <f t="shared" si="15"/>
        <v>18.83225806451613</v>
      </c>
      <c r="O52" s="55">
        <f t="shared" si="15"/>
        <v>19.57702013422819</v>
      </c>
      <c r="P52" s="55">
        <f t="shared" si="14"/>
        <v>15.964670895616129</v>
      </c>
    </row>
    <row r="53" spans="1:16" ht="28.5" customHeight="1">
      <c r="A53" s="9"/>
      <c r="B53" s="70" t="s">
        <v>22</v>
      </c>
      <c r="C53" s="71"/>
      <c r="D53" s="25" t="s">
        <v>17</v>
      </c>
      <c r="E53" s="25" t="s">
        <v>17</v>
      </c>
      <c r="F53" s="25" t="s">
        <v>17</v>
      </c>
      <c r="G53" s="25" t="s">
        <v>17</v>
      </c>
      <c r="H53" s="51">
        <v>85.30502857142856</v>
      </c>
      <c r="I53" s="51">
        <f aca="true" t="shared" si="16" ref="I53:P53">I$64/I19/1000</f>
        <v>16.949176470588235</v>
      </c>
      <c r="J53" s="55">
        <f t="shared" si="16"/>
        <v>33.25325</v>
      </c>
      <c r="K53" s="55">
        <f t="shared" si="16"/>
        <v>39.76470588235294</v>
      </c>
      <c r="L53" s="55">
        <f t="shared" si="16"/>
        <v>43.8125</v>
      </c>
      <c r="M53" s="55">
        <f t="shared" si="16"/>
        <v>45.5</v>
      </c>
      <c r="N53" s="55">
        <f>N$64/N19/1000</f>
        <v>53.857142857142854</v>
      </c>
      <c r="O53" s="55">
        <f>O$64/O19/1000</f>
        <v>59.359846153846156</v>
      </c>
      <c r="P53" s="55">
        <f t="shared" si="16"/>
        <v>31.871848571428572</v>
      </c>
    </row>
    <row r="54" spans="1:16" ht="15.75" customHeight="1">
      <c r="A54" s="9"/>
      <c r="B54" s="68" t="s">
        <v>9</v>
      </c>
      <c r="C54" s="69"/>
      <c r="D54" s="25">
        <v>4.3</v>
      </c>
      <c r="E54" s="25">
        <v>3.9</v>
      </c>
      <c r="F54" s="25">
        <v>3.5</v>
      </c>
      <c r="G54" s="25">
        <v>2.9</v>
      </c>
      <c r="H54" s="52">
        <v>2.4352985318107665</v>
      </c>
      <c r="I54" s="51">
        <f>I$63/I20/1000</f>
        <v>2.104078500707214</v>
      </c>
      <c r="J54" s="55">
        <f>J$63/J20/1000</f>
        <v>1.985140374331551</v>
      </c>
      <c r="K54" s="55">
        <f aca="true" t="shared" si="17" ref="K54:P55">K$63/K20/1000</f>
        <v>1.93713163064833</v>
      </c>
      <c r="L54" s="55">
        <f t="shared" si="17"/>
        <v>1.9135240572171652</v>
      </c>
      <c r="M54" s="55">
        <f aca="true" t="shared" si="18" ref="M54:O55">M$63/M20/1000</f>
        <v>1.886100386100386</v>
      </c>
      <c r="N54" s="55">
        <f t="shared" si="18"/>
        <v>1.862795149968092</v>
      </c>
      <c r="O54" s="55">
        <f t="shared" si="18"/>
        <v>1.8532249047013978</v>
      </c>
      <c r="P54" s="55">
        <f t="shared" si="17"/>
        <v>1.366110722961498</v>
      </c>
    </row>
    <row r="55" spans="1:16" ht="15.75" customHeight="1">
      <c r="A55" s="79" t="s">
        <v>4</v>
      </c>
      <c r="B55" s="79"/>
      <c r="C55" s="73"/>
      <c r="D55" s="25">
        <v>4.4</v>
      </c>
      <c r="E55" s="25">
        <v>3.4</v>
      </c>
      <c r="F55" s="25">
        <v>2.9</v>
      </c>
      <c r="G55" s="25">
        <v>2.6</v>
      </c>
      <c r="H55" s="25">
        <v>2.3002126348228042</v>
      </c>
      <c r="I55" s="49">
        <f>I$63/I21/1000</f>
        <v>2.2219320388349515</v>
      </c>
      <c r="J55" s="55">
        <f>J$63/J21/1000</f>
        <v>2.116728439059159</v>
      </c>
      <c r="K55" s="55">
        <f t="shared" si="17"/>
        <v>2.1219512195121952</v>
      </c>
      <c r="L55" s="55">
        <f t="shared" si="17"/>
        <v>2.1036454610436026</v>
      </c>
      <c r="M55" s="55">
        <f t="shared" si="18"/>
        <v>2.0920770877944324</v>
      </c>
      <c r="N55" s="55">
        <f t="shared" si="18"/>
        <v>2.085</v>
      </c>
      <c r="O55" s="55">
        <f t="shared" si="18"/>
        <v>2.0895243553008593</v>
      </c>
      <c r="P55" s="35">
        <f t="shared" si="17"/>
        <v>1.8490004655425754</v>
      </c>
    </row>
    <row r="56" spans="1:16" ht="15" customHeight="1" thickBot="1">
      <c r="A56" s="10"/>
      <c r="B56" s="29"/>
      <c r="C56" s="2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48" s="9" customFormat="1" ht="6" customHeight="1">
      <c r="B57" s="24"/>
      <c r="C57" s="24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</row>
    <row r="58" spans="1:48" s="30" customFormat="1" ht="15" customHeight="1">
      <c r="A58" s="82" t="s">
        <v>15</v>
      </c>
      <c r="B58" s="82"/>
      <c r="C58" s="33" t="s">
        <v>23</v>
      </c>
      <c r="D58" s="33"/>
      <c r="E58" s="33"/>
      <c r="F58" s="33"/>
      <c r="G58" s="33"/>
      <c r="H58" s="33"/>
      <c r="I58" s="34"/>
      <c r="J58" s="34"/>
      <c r="K58" s="34"/>
      <c r="L58" s="34"/>
      <c r="M58" s="34"/>
      <c r="N58" s="34"/>
      <c r="O58" s="34"/>
      <c r="P58" s="33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</row>
    <row r="59" spans="1:48" s="30" customFormat="1" ht="15" customHeight="1">
      <c r="A59" s="16"/>
      <c r="B59" s="23"/>
      <c r="C59" s="33" t="s">
        <v>24</v>
      </c>
      <c r="D59" s="33"/>
      <c r="E59" s="33"/>
      <c r="F59" s="33"/>
      <c r="G59" s="33"/>
      <c r="H59" s="33"/>
      <c r="I59" s="34"/>
      <c r="J59" s="34"/>
      <c r="K59" s="34"/>
      <c r="L59" s="34"/>
      <c r="M59" s="34"/>
      <c r="N59" s="34"/>
      <c r="O59" s="34"/>
      <c r="P59" s="33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</row>
    <row r="60" spans="1:48" s="30" customFormat="1" ht="15" customHeight="1">
      <c r="A60" s="16"/>
      <c r="B60" s="15"/>
      <c r="C60" s="43" t="s">
        <v>27</v>
      </c>
      <c r="D60" s="43"/>
      <c r="E60" s="43"/>
      <c r="F60" s="43"/>
      <c r="G60" s="43"/>
      <c r="H60" s="43"/>
      <c r="I60" s="34"/>
      <c r="J60" s="34"/>
      <c r="K60" s="34"/>
      <c r="L60" s="34"/>
      <c r="M60" s="34"/>
      <c r="N60" s="34"/>
      <c r="O60" s="34"/>
      <c r="P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</row>
    <row r="61" spans="3:16" ht="15" customHeight="1">
      <c r="C61" s="30" t="s">
        <v>38</v>
      </c>
      <c r="D61" s="30"/>
      <c r="E61" s="30"/>
      <c r="F61" s="30"/>
      <c r="G61" s="30"/>
      <c r="H61" s="30"/>
      <c r="I61" s="34"/>
      <c r="J61" s="34"/>
      <c r="K61" s="34"/>
      <c r="L61" s="34"/>
      <c r="M61" s="34"/>
      <c r="N61" s="34"/>
      <c r="O61" s="34"/>
      <c r="P61" s="33"/>
    </row>
    <row r="62" spans="3:16" ht="14.25" customHeight="1">
      <c r="C62" s="43"/>
      <c r="D62" s="43"/>
      <c r="E62" s="43"/>
      <c r="F62" s="43"/>
      <c r="G62" s="43"/>
      <c r="H62" s="43"/>
      <c r="I62" s="34"/>
      <c r="J62" s="34"/>
      <c r="K62" s="34"/>
      <c r="L62" s="34"/>
      <c r="M62" s="34"/>
      <c r="N62" s="34"/>
      <c r="O62" s="34"/>
      <c r="P62" s="33"/>
    </row>
    <row r="63" spans="7:48" ht="13.5">
      <c r="G63" s="2" t="s">
        <v>36</v>
      </c>
      <c r="H63" s="37">
        <v>2985676</v>
      </c>
      <c r="I63" s="38">
        <v>2975167</v>
      </c>
      <c r="J63" s="37">
        <v>2969770</v>
      </c>
      <c r="K63" s="37">
        <v>2958000</v>
      </c>
      <c r="L63" s="37">
        <v>2943000</v>
      </c>
      <c r="M63" s="37">
        <v>2931000</v>
      </c>
      <c r="N63" s="37">
        <v>2919000</v>
      </c>
      <c r="O63" s="37">
        <v>2916976</v>
      </c>
      <c r="P63" s="37">
        <v>127094745</v>
      </c>
      <c r="Q63" s="32"/>
      <c r="AV63" s="2"/>
    </row>
    <row r="64" spans="7:16" ht="13.5">
      <c r="G64" s="50" t="s">
        <v>32</v>
      </c>
      <c r="H64" s="37">
        <v>495693</v>
      </c>
      <c r="I64" s="37">
        <v>576272</v>
      </c>
      <c r="J64" s="37">
        <v>665065</v>
      </c>
      <c r="K64" s="37">
        <v>676000</v>
      </c>
      <c r="L64" s="37">
        <v>701000</v>
      </c>
      <c r="M64" s="37">
        <v>728000</v>
      </c>
      <c r="N64" s="37">
        <v>754000</v>
      </c>
      <c r="O64" s="37">
        <v>771678</v>
      </c>
      <c r="P64" s="37">
        <v>33465441</v>
      </c>
    </row>
    <row r="65" ht="13.5">
      <c r="F65" s="2" t="s">
        <v>37</v>
      </c>
    </row>
    <row r="66" ht="13.5">
      <c r="G66" s="2" t="s">
        <v>46</v>
      </c>
    </row>
  </sheetData>
  <sheetProtection/>
  <mergeCells count="44">
    <mergeCell ref="A58:B58"/>
    <mergeCell ref="A43:C43"/>
    <mergeCell ref="A44:C44"/>
    <mergeCell ref="B45:C45"/>
    <mergeCell ref="B37:C37"/>
    <mergeCell ref="A38:C38"/>
    <mergeCell ref="B39:C39"/>
    <mergeCell ref="A55:C55"/>
    <mergeCell ref="A51:C51"/>
    <mergeCell ref="B46:C46"/>
    <mergeCell ref="D41:P41"/>
    <mergeCell ref="A9:C9"/>
    <mergeCell ref="A10:C10"/>
    <mergeCell ref="B11:C11"/>
    <mergeCell ref="B18:C18"/>
    <mergeCell ref="A17:C17"/>
    <mergeCell ref="B22:C22"/>
    <mergeCell ref="B35:C35"/>
    <mergeCell ref="A21:C21"/>
    <mergeCell ref="B19:C19"/>
    <mergeCell ref="A27:C27"/>
    <mergeCell ref="B28:C28"/>
    <mergeCell ref="B30:C30"/>
    <mergeCell ref="B33:C33"/>
    <mergeCell ref="B49:C49"/>
    <mergeCell ref="B50:C50"/>
    <mergeCell ref="A34:C34"/>
    <mergeCell ref="B29:C29"/>
    <mergeCell ref="I3:P3"/>
    <mergeCell ref="B12:C12"/>
    <mergeCell ref="B13:C13"/>
    <mergeCell ref="B14:C14"/>
    <mergeCell ref="B16:C16"/>
    <mergeCell ref="B20:C20"/>
    <mergeCell ref="B52:C52"/>
    <mergeCell ref="B53:C53"/>
    <mergeCell ref="B54:C54"/>
    <mergeCell ref="A26:C26"/>
    <mergeCell ref="B32:C32"/>
    <mergeCell ref="B15:C15"/>
    <mergeCell ref="B31:C31"/>
    <mergeCell ref="B36:C36"/>
    <mergeCell ref="B47:C47"/>
    <mergeCell ref="B48:C48"/>
  </mergeCells>
  <hyperlinks>
    <hyperlink ref="D3" r:id="rId1" display="javascript:window.close()"/>
  </hyperlinks>
  <printOptions/>
  <pageMargins left="0.5905511811023623" right="0.5905511811023623" top="0.5905511811023623" bottom="0.5905511811023623" header="0.31496062992125984" footer="0.3937007874015748"/>
  <pageSetup firstPageNumber="166" useFirstPageNumber="1" fitToWidth="0" fitToHeight="1" horizontalDpi="600" verticalDpi="600" orientation="portrait" paperSize="9" scale="80" r:id="rId2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2017-11-27T08:36:22Z</cp:lastPrinted>
  <dcterms:created xsi:type="dcterms:W3CDTF">1998-10-19T06:52:01Z</dcterms:created>
  <dcterms:modified xsi:type="dcterms:W3CDTF">2017-11-30T10:47:48Z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