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"/>
    </mc:Choice>
  </mc:AlternateContent>
  <bookViews>
    <workbookView xWindow="120" yWindow="90" windowWidth="11715" windowHeight="5610"/>
  </bookViews>
  <sheets>
    <sheet name="掲載用" sheetId="1" r:id="rId1"/>
    <sheet name="H27県人口・世帯" sheetId="7" r:id="rId2"/>
  </sheets>
  <externalReferences>
    <externalReference r:id="rId3"/>
    <externalReference r:id="rId4"/>
    <externalReference r:id="rId5"/>
  </externalReferences>
  <definedNames>
    <definedName name="_xlnm.Print_Area" localSheetId="0">掲載用!$A$1:$K$62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D52" i="1" l="1"/>
  <c r="C52" i="1"/>
  <c r="D49" i="1"/>
  <c r="C49" i="1"/>
  <c r="D46" i="1"/>
  <c r="C46" i="1"/>
  <c r="D43" i="1"/>
  <c r="C43" i="1"/>
  <c r="D40" i="1"/>
  <c r="C40" i="1"/>
  <c r="D37" i="1"/>
  <c r="C37" i="1"/>
  <c r="D33" i="1"/>
  <c r="C33" i="1"/>
  <c r="D29" i="1"/>
  <c r="C29" i="1"/>
  <c r="D26" i="1"/>
  <c r="C26" i="1"/>
  <c r="D23" i="1"/>
  <c r="C23" i="1"/>
  <c r="D19" i="1"/>
  <c r="C19" i="1"/>
  <c r="D15" i="1"/>
  <c r="C15" i="1"/>
  <c r="D12" i="1"/>
  <c r="C12" i="1"/>
  <c r="C110" i="7"/>
  <c r="C111" i="7"/>
  <c r="C123" i="7" s="1"/>
  <c r="C112" i="7"/>
  <c r="C113" i="7"/>
  <c r="C114" i="7"/>
  <c r="C115" i="7"/>
  <c r="C116" i="7"/>
  <c r="C117" i="7"/>
  <c r="C118" i="7"/>
  <c r="C119" i="7"/>
  <c r="C120" i="7"/>
  <c r="C121" i="7"/>
  <c r="B123" i="7"/>
  <c r="B121" i="7"/>
  <c r="B120" i="7"/>
  <c r="B119" i="7"/>
  <c r="B118" i="7"/>
  <c r="B117" i="7"/>
  <c r="B116" i="7"/>
  <c r="B115" i="7"/>
  <c r="B114" i="7"/>
  <c r="B113" i="7"/>
  <c r="B112" i="7"/>
  <c r="B111" i="7"/>
  <c r="B110" i="7"/>
</calcChain>
</file>

<file path=xl/sharedStrings.xml><?xml version="1.0" encoding="utf-8"?>
<sst xmlns="http://schemas.openxmlformats.org/spreadsheetml/2006/main" count="207" uniqueCount="148">
  <si>
    <t>世帯数</t>
    <rPh sb="0" eb="3">
      <t>セタイスウ</t>
    </rPh>
    <phoneticPr fontId="1"/>
  </si>
  <si>
    <t>保健所</t>
    <rPh sb="0" eb="3">
      <t>ホケンジョ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</si>
  <si>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</si>
  <si>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</si>
  <si>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水戸</t>
    <rPh sb="0" eb="2">
      <t>ミト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</si>
  <si>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</si>
  <si>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</si>
  <si>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</si>
  <si>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竜ケ崎</t>
    <rPh sb="0" eb="3">
      <t>リュウガサキ</t>
    </rPh>
    <phoneticPr fontId="1"/>
  </si>
  <si>
    <t>土浦</t>
    <rPh sb="0" eb="2">
      <t>ツチウラ</t>
    </rPh>
    <phoneticPr fontId="1"/>
  </si>
  <si>
    <t>古河</t>
    <rPh sb="0" eb="2">
      <t>コガ</t>
    </rPh>
    <phoneticPr fontId="1"/>
  </si>
  <si>
    <t>つくば</t>
    <phoneticPr fontId="1"/>
  </si>
  <si>
    <r>
      <t>ｋｍ</t>
    </r>
    <r>
      <rPr>
        <vertAlign val="superscript"/>
        <sz val="11"/>
        <rFont val="ＭＳ Ｐゴシック"/>
        <family val="3"/>
        <charset val="128"/>
      </rPr>
      <t>２</t>
    </r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</si>
  <si>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</si>
  <si>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</si>
  <si>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保健所管内世帯数，人口，面積，区域</t>
    <rPh sb="0" eb="3">
      <t>ホケンジョ</t>
    </rPh>
    <rPh sb="3" eb="5">
      <t>カンナイ</t>
    </rPh>
    <rPh sb="5" eb="8">
      <t>セタイスウ</t>
    </rPh>
    <rPh sb="9" eb="11">
      <t>ジンコウ</t>
    </rPh>
    <rPh sb="12" eb="14">
      <t>メンセキ</t>
    </rPh>
    <rPh sb="15" eb="17">
      <t>クイキ</t>
    </rPh>
    <phoneticPr fontId="1"/>
  </si>
  <si>
    <t>管　 内</t>
    <rPh sb="0" eb="4">
      <t>カンナイ</t>
    </rPh>
    <phoneticPr fontId="1"/>
  </si>
  <si>
    <t>面　 積</t>
    <rPh sb="0" eb="4">
      <t>メンセキ</t>
    </rPh>
    <phoneticPr fontId="1"/>
  </si>
  <si>
    <t>管　　轄　　区　　域</t>
    <rPh sb="0" eb="4">
      <t>カンカツ</t>
    </rPh>
    <rPh sb="6" eb="10">
      <t>クイキ</t>
    </rPh>
    <phoneticPr fontId="1"/>
  </si>
  <si>
    <t>ひたちなか</t>
    <phoneticPr fontId="1"/>
  </si>
  <si>
    <t>　　　　４　面積の総数には境界未定分を含む</t>
    <rPh sb="6" eb="8">
      <t>メンセキ</t>
    </rPh>
    <rPh sb="9" eb="11">
      <t>ソウスウ</t>
    </rPh>
    <rPh sb="13" eb="15">
      <t>キョウカイ</t>
    </rPh>
    <rPh sb="15" eb="17">
      <t>ミテイ</t>
    </rPh>
    <rPh sb="17" eb="18">
      <t>ブン</t>
    </rPh>
    <rPh sb="19" eb="20">
      <t>フク</t>
    </rPh>
    <phoneticPr fontId="1"/>
  </si>
  <si>
    <t>龍ケ崎市，取手市，牛久市，守谷市，稲敷市</t>
    <rPh sb="0" eb="1">
      <t>リュウ</t>
    </rPh>
    <rPh sb="1" eb="3">
      <t>リュウガサキ</t>
    </rPh>
    <rPh sb="3" eb="4">
      <t>シ</t>
    </rPh>
    <rPh sb="5" eb="8">
      <t>トリデシ</t>
    </rPh>
    <rPh sb="9" eb="12">
      <t>ウシクシ</t>
    </rPh>
    <rPh sb="13" eb="15">
      <t>モリヤ</t>
    </rPh>
    <rPh sb="15" eb="16">
      <t>シ</t>
    </rPh>
    <rPh sb="17" eb="18">
      <t>イナ</t>
    </rPh>
    <rPh sb="18" eb="19">
      <t>シ</t>
    </rPh>
    <rPh sb="19" eb="20">
      <t>シ</t>
    </rPh>
    <phoneticPr fontId="1"/>
  </si>
  <si>
    <t>稲敷郡のうち河内町</t>
    <rPh sb="0" eb="3">
      <t>イナシキグン</t>
    </rPh>
    <rPh sb="6" eb="7">
      <t>カワ</t>
    </rPh>
    <rPh sb="7" eb="9">
      <t>ウチマチ</t>
    </rPh>
    <phoneticPr fontId="1"/>
  </si>
  <si>
    <t>土浦市，石岡市，かすみがうら市</t>
    <rPh sb="0" eb="3">
      <t>ツチウラシ</t>
    </rPh>
    <rPh sb="4" eb="7">
      <t>イシオカシ</t>
    </rPh>
    <rPh sb="14" eb="15">
      <t>シ</t>
    </rPh>
    <phoneticPr fontId="1"/>
  </si>
  <si>
    <t>北相馬郡（利根町）</t>
    <rPh sb="0" eb="4">
      <t>キタソウマグン</t>
    </rPh>
    <rPh sb="5" eb="7">
      <t>トネ</t>
    </rPh>
    <rPh sb="7" eb="8">
      <t>マチ</t>
    </rPh>
    <phoneticPr fontId="1"/>
  </si>
  <si>
    <t>東茨城郡（茨城町，城里町，大洗町）</t>
    <rPh sb="0" eb="4">
      <t>ヒガシイバラキグン</t>
    </rPh>
    <rPh sb="5" eb="8">
      <t>イバラキマチ</t>
    </rPh>
    <rPh sb="9" eb="10">
      <t>シロ</t>
    </rPh>
    <rPh sb="10" eb="11">
      <t>サト</t>
    </rPh>
    <rPh sb="11" eb="12">
      <t>マチ</t>
    </rPh>
    <rPh sb="13" eb="15">
      <t>オオアライ</t>
    </rPh>
    <rPh sb="15" eb="16">
      <t>マチ</t>
    </rPh>
    <phoneticPr fontId="1"/>
  </si>
  <si>
    <t>水戸市，笠間市，小美玉市</t>
    <rPh sb="0" eb="3">
      <t>ミトシ</t>
    </rPh>
    <rPh sb="4" eb="7">
      <t>カサマシ</t>
    </rPh>
    <rPh sb="8" eb="9">
      <t>コ</t>
    </rPh>
    <rPh sb="9" eb="10">
      <t>ミ</t>
    </rPh>
    <rPh sb="10" eb="11">
      <t>タマ</t>
    </rPh>
    <rPh sb="11" eb="12">
      <t>シ</t>
    </rPh>
    <phoneticPr fontId="1"/>
  </si>
  <si>
    <t>日立市，高萩市，北茨城市</t>
    <rPh sb="0" eb="3">
      <t>ヒタチシ</t>
    </rPh>
    <rPh sb="4" eb="7">
      <t>タカハギシ</t>
    </rPh>
    <rPh sb="8" eb="12">
      <t>キタイバラキシ</t>
    </rPh>
    <phoneticPr fontId="1"/>
  </si>
  <si>
    <t>鉾田市，行方市</t>
    <rPh sb="0" eb="2">
      <t>ホコタ</t>
    </rPh>
    <rPh sb="2" eb="3">
      <t>シ</t>
    </rPh>
    <rPh sb="4" eb="6">
      <t>ユクエ</t>
    </rPh>
    <rPh sb="6" eb="7">
      <t>シ</t>
    </rPh>
    <phoneticPr fontId="1"/>
  </si>
  <si>
    <t>鹿嶋市，潮来市，神栖市</t>
    <rPh sb="0" eb="3">
      <t>カシマシ</t>
    </rPh>
    <rPh sb="4" eb="6">
      <t>イタコ</t>
    </rPh>
    <rPh sb="6" eb="7">
      <t>シ</t>
    </rPh>
    <rPh sb="8" eb="10">
      <t>カミス</t>
    </rPh>
    <rPh sb="10" eb="11">
      <t>シ</t>
    </rPh>
    <phoneticPr fontId="1"/>
  </si>
  <si>
    <t>筑西市，結城市，桜川市</t>
    <rPh sb="0" eb="3">
      <t>チクセイシ</t>
    </rPh>
    <rPh sb="4" eb="7">
      <t>ユウキシ</t>
    </rPh>
    <rPh sb="8" eb="9">
      <t>サクラ</t>
    </rPh>
    <rPh sb="9" eb="10">
      <t>カワ</t>
    </rPh>
    <rPh sb="10" eb="11">
      <t>シ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</si>
  <si>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</si>
  <si>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</si>
  <si>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下妻市，常総市，坂東市</t>
    <rPh sb="0" eb="3">
      <t>シモツマシ</t>
    </rPh>
    <rPh sb="4" eb="7">
      <t>ジョウソウシ</t>
    </rPh>
    <rPh sb="8" eb="10">
      <t>バンドウ</t>
    </rPh>
    <rPh sb="10" eb="11">
      <t>シ</t>
    </rPh>
    <phoneticPr fontId="1"/>
  </si>
  <si>
    <t>結城郡（八千代町）</t>
    <rPh sb="0" eb="2">
      <t>ユウキ</t>
    </rPh>
    <rPh sb="2" eb="3">
      <t>グン</t>
    </rPh>
    <rPh sb="4" eb="8">
      <t>ヤチヨマチ</t>
    </rPh>
    <phoneticPr fontId="1"/>
  </si>
  <si>
    <t>古河市</t>
    <rPh sb="0" eb="3">
      <t>コガシ</t>
    </rPh>
    <phoneticPr fontId="1"/>
  </si>
  <si>
    <t>猿島郡（五霞町，境町）</t>
    <rPh sb="0" eb="3">
      <t>サシマグン</t>
    </rPh>
    <rPh sb="4" eb="6">
      <t>ゴカ</t>
    </rPh>
    <rPh sb="6" eb="7">
      <t>マチ</t>
    </rPh>
    <rPh sb="8" eb="10">
      <t>サカイマチ</t>
    </rPh>
    <phoneticPr fontId="1"/>
  </si>
  <si>
    <t>つくば市，つくばみらい市</t>
    <rPh sb="3" eb="4">
      <t>シ</t>
    </rPh>
    <rPh sb="11" eb="12">
      <t>シ</t>
    </rPh>
    <phoneticPr fontId="1"/>
  </si>
  <si>
    <t>那珂郡（東海村）</t>
    <rPh sb="0" eb="2">
      <t>ナカ</t>
    </rPh>
    <rPh sb="2" eb="3">
      <t>グン</t>
    </rPh>
    <rPh sb="4" eb="6">
      <t>トウカイ</t>
    </rPh>
    <rPh sb="6" eb="7">
      <t>ムラ</t>
    </rPh>
    <phoneticPr fontId="1"/>
  </si>
  <si>
    <t>ひたちなか市</t>
    <rPh sb="5" eb="6">
      <t>シ</t>
    </rPh>
    <phoneticPr fontId="1"/>
  </si>
  <si>
    <t>霞ヶ浦，北浦</t>
    <rPh sb="0" eb="3">
      <t>カスミガウラ</t>
    </rPh>
    <rPh sb="4" eb="6">
      <t>キタウラ</t>
    </rPh>
    <phoneticPr fontId="1"/>
  </si>
  <si>
    <t>久慈郡（大子町）</t>
    <rPh sb="0" eb="3">
      <t>クジグン</t>
    </rPh>
    <rPh sb="4" eb="7">
      <t>ダイゴマチ</t>
    </rPh>
    <phoneticPr fontId="1"/>
  </si>
  <si>
    <t>常陸太田市，那珂市，常陸大宮市</t>
    <rPh sb="0" eb="5">
      <t>ヒタチオオタシ</t>
    </rPh>
    <rPh sb="6" eb="8">
      <t>ナカ</t>
    </rPh>
    <rPh sb="8" eb="9">
      <t>シ</t>
    </rPh>
    <rPh sb="10" eb="12">
      <t>ヒタチ</t>
    </rPh>
    <rPh sb="12" eb="15">
      <t>オオミヤシ</t>
    </rPh>
    <phoneticPr fontId="1"/>
  </si>
  <si>
    <t>稲敷郡のうち（阿見町，美浦村）</t>
    <rPh sb="0" eb="2">
      <t>イナシキ</t>
    </rPh>
    <rPh sb="2" eb="3">
      <t>グン</t>
    </rPh>
    <rPh sb="7" eb="10">
      <t>アミマチ</t>
    </rPh>
    <rPh sb="11" eb="13">
      <t>ミホ</t>
    </rPh>
    <rPh sb="13" eb="14">
      <t>ムラ</t>
    </rPh>
    <phoneticPr fontId="1"/>
  </si>
  <si>
    <t>常陸大宮</t>
    <rPh sb="0" eb="2">
      <t>ヒタチ</t>
    </rPh>
    <rPh sb="2" eb="4">
      <t>オオミヤ</t>
    </rPh>
    <phoneticPr fontId="1"/>
  </si>
  <si>
    <t>世帯数</t>
  </si>
  <si>
    <t>人口</t>
  </si>
  <si>
    <t>自然動態</t>
  </si>
  <si>
    <t>総数</t>
  </si>
  <si>
    <t>男</t>
  </si>
  <si>
    <t>女</t>
  </si>
  <si>
    <t>出生</t>
  </si>
  <si>
    <t>死亡</t>
  </si>
  <si>
    <t>転入</t>
  </si>
  <si>
    <t>転出</t>
  </si>
  <si>
    <t>茨城県</t>
  </si>
  <si>
    <t>市計</t>
  </si>
  <si>
    <t>郡計</t>
  </si>
  <si>
    <t>県北</t>
  </si>
  <si>
    <t>県央</t>
  </si>
  <si>
    <t>鹿行</t>
  </si>
  <si>
    <t>県南</t>
  </si>
  <si>
    <t>県西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</si>
  <si>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</si>
  <si>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</si>
  <si>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</si>
  <si>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</si>
  <si>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</si>
  <si>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</si>
  <si>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</si>
  <si>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</si>
  <si>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</si>
  <si>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</si>
  <si>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</si>
  <si>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</si>
  <si>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</si>
  <si>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</si>
  <si>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</si>
  <si>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</si>
  <si>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</si>
  <si>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</si>
  <si>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那珂市</t>
  </si>
  <si>
    <t>筑西市</t>
  </si>
  <si>
    <t>坂東市</t>
  </si>
  <si>
    <t>稲敷市</t>
  </si>
  <si>
    <t>かすみがうら市</t>
  </si>
  <si>
    <t>東茨城郡</t>
  </si>
  <si>
    <t>那珂郡</t>
  </si>
  <si>
    <t>久慈郡</t>
  </si>
  <si>
    <t>稲敷郡</t>
  </si>
  <si>
    <t>結城郡</t>
  </si>
  <si>
    <t>猿島郡</t>
  </si>
  <si>
    <t>北相馬郡</t>
  </si>
  <si>
    <t>　　利根町</t>
  </si>
  <si>
    <t>つくば</t>
  </si>
  <si>
    <t>ひたちなか</t>
  </si>
  <si>
    <t>表－２　県・地域・市町村別世帯数、人口及び人口移動</t>
  </si>
  <si>
    <t>（単位：世帯，人）</t>
  </si>
  <si>
    <t>市町村</t>
  </si>
  <si>
    <t>前月中の人口移動</t>
  </si>
  <si>
    <t>増減</t>
  </si>
  <si>
    <t>社会動態</t>
  </si>
  <si>
    <t>自然増減</t>
  </si>
  <si>
    <t>社会増減</t>
  </si>
  <si>
    <t>（県）</t>
  </si>
  <si>
    <t>水戸市</t>
  </si>
  <si>
    <t>常総市</t>
  </si>
  <si>
    <t>常陸大宮市</t>
  </si>
  <si>
    <t>桜川市</t>
  </si>
  <si>
    <t>神栖市</t>
  </si>
  <si>
    <t>行方市</t>
  </si>
  <si>
    <t>鉾田市</t>
  </si>
  <si>
    <t>つくばみらい市</t>
  </si>
  <si>
    <t>小美玉市</t>
  </si>
  <si>
    <t>　　茨城町</t>
  </si>
  <si>
    <t>　　大洗町</t>
  </si>
  <si>
    <t>　　城里町</t>
  </si>
  <si>
    <t>　　東海村</t>
  </si>
  <si>
    <t>　　大子町</t>
  </si>
  <si>
    <t>　　美浦村</t>
  </si>
  <si>
    <t>　　阿見町</t>
  </si>
  <si>
    <t>　　河内町</t>
  </si>
  <si>
    <t>　　八千代町</t>
  </si>
  <si>
    <t>　　五霞町</t>
  </si>
  <si>
    <t>　　境町</t>
  </si>
  <si>
    <t>注(1) (使用記号）　－＝負数、…＝不詳、ｒ＝訂正数字</t>
  </si>
  <si>
    <t>  (2)世帯数、人口及び人口移動とも外国人を含む。</t>
  </si>
  <si>
    <t>  平27. 4. 1</t>
  </si>
  <si>
    <t>(-369)</t>
  </si>
  <si>
    <t>(-530)</t>
  </si>
  <si>
    <t>  平28. 4. 1</t>
  </si>
  <si>
    <t>  (3) 平成27年10月1日に国勢調査が行われたため，「10月1日現在人口」－「9月1日現在人口」＝「増減」とはならない。</t>
  </si>
  <si>
    <t>  (4)平成27年10月1日の「前月中の人口移動」欄については，参考として9月中の住民基本台帳による増減数を（　）書き</t>
  </si>
  <si>
    <t>　　で掲載した。</t>
  </si>
  <si>
    <t>　　　　 6. 1</t>
    <phoneticPr fontId="1"/>
  </si>
  <si>
    <t>         5. 1</t>
    <phoneticPr fontId="1"/>
  </si>
  <si>
    <t>         7. 1</t>
    <phoneticPr fontId="1"/>
  </si>
  <si>
    <t xml:space="preserve">         8. 1</t>
    <phoneticPr fontId="1"/>
  </si>
  <si>
    <t>         9. 1</t>
    <phoneticPr fontId="1"/>
  </si>
  <si>
    <t>        10. 1</t>
    <phoneticPr fontId="1"/>
  </si>
  <si>
    <t xml:space="preserve">        11. 1</t>
    <phoneticPr fontId="1"/>
  </si>
  <si>
    <t>        12. 1</t>
    <phoneticPr fontId="1"/>
  </si>
  <si>
    <t>  平28. 1. 1</t>
    <phoneticPr fontId="1"/>
  </si>
  <si>
    <t>          2. 1</t>
    <phoneticPr fontId="1"/>
  </si>
  <si>
    <t>          3. 1</t>
    <phoneticPr fontId="1"/>
  </si>
  <si>
    <t>（注）　１　市町村名　平成２８年３月３１日現在</t>
    <rPh sb="1" eb="2">
      <t>チュウ</t>
    </rPh>
    <rPh sb="6" eb="9">
      <t>シチョウソン</t>
    </rPh>
    <rPh sb="9" eb="10">
      <t>メイ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ゲンザイ</t>
    </rPh>
    <phoneticPr fontId="1"/>
  </si>
  <si>
    <t>　　　　２　人口及び世帯数　平成２８年４月１日現在（茨城県常住人口調査）</t>
    <rPh sb="6" eb="8">
      <t>ジンコウ</t>
    </rPh>
    <rPh sb="8" eb="9">
      <t>オヨ</t>
    </rPh>
    <rPh sb="10" eb="13">
      <t>セタイスウ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イバラキケン</t>
    </rPh>
    <rPh sb="29" eb="31">
      <t>ジョウジュウ</t>
    </rPh>
    <rPh sb="31" eb="33">
      <t>ジンコウ</t>
    </rPh>
    <rPh sb="33" eb="35">
      <t>チョウサ</t>
    </rPh>
    <phoneticPr fontId="1"/>
  </si>
  <si>
    <t>　　　　３　面積　平成２８年１０月１日現在（国土地理院全国都道府県市区町村別面積調）</t>
    <rPh sb="6" eb="8">
      <t>メンセキ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rPh sb="22" eb="24">
      <t>コクド</t>
    </rPh>
    <rPh sb="24" eb="26">
      <t>チリ</t>
    </rPh>
    <rPh sb="26" eb="27">
      <t>イン</t>
    </rPh>
    <rPh sb="27" eb="29">
      <t>ゼンコク</t>
    </rPh>
    <rPh sb="29" eb="33">
      <t>トドウフケン</t>
    </rPh>
    <rPh sb="33" eb="35">
      <t>シク</t>
    </rPh>
    <rPh sb="35" eb="37">
      <t>チョウソン</t>
    </rPh>
    <rPh sb="37" eb="38">
      <t>ベツ</t>
    </rPh>
    <rPh sb="38" eb="40">
      <t>メンセキ</t>
    </rPh>
    <rPh sb="40" eb="41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</si>
</sst>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_ "/>
    <numFmt numFmtId="178" formatCode="#,##0_);[Red]\(#,##0\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132">
    <xf numFmtId="0" fontId="0" fillId="0" borderId="0" xfId="0"/>
    <xf numFmtId="0" fontId="0" fillId="0" borderId="0" xfId="0" applyFill="1"/>
    <xf numFmtId="0" fontId="0" fillId="0" borderId="0" xfId="0" applyFill="1" applyAlignment="1"/>
    <xf numFmtId="177" fontId="0" fillId="0" borderId="0" xfId="0" applyNumberFormat="1" applyFill="1"/>
    <xf numFmtId="0" fontId="3" fillId="0" borderId="0" xfId="0" applyFont="1" applyFill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0" fillId="0" borderId="2" xfId="0" quotePrefix="1" applyFill="1" applyBorder="1"/>
    <xf numFmtId="0" fontId="0" fillId="0" borderId="0" xfId="0" applyFill="1" applyAlignment="1">
      <alignment horizontal="distributed"/>
    </xf>
    <xf numFmtId="0" fontId="0" fillId="0" borderId="1" xfId="0" applyFill="1" applyBorder="1" applyAlignment="1">
      <alignment horizontal="distributed"/>
    </xf>
    <xf numFmtId="177" fontId="0" fillId="0" borderId="2" xfId="0" applyNumberFormat="1" applyFill="1" applyBorder="1"/>
    <xf numFmtId="176" fontId="0" fillId="0" borderId="2" xfId="0" applyNumberFormat="1" applyFill="1" applyBorder="1"/>
    <xf numFmtId="0" fontId="4" fillId="0" borderId="0" xfId="0" applyFont="1" applyFill="1"/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7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177" fontId="0" fillId="0" borderId="2" xfId="0" applyNumberFormat="1" applyFill="1" applyBorder="1" applyAlignment="1"/>
    <xf numFmtId="176" fontId="0" fillId="0" borderId="2" xfId="0" applyNumberFormat="1" applyFill="1" applyBorder="1" applyAlignment="1"/>
    <xf numFmtId="0" fontId="0" fillId="0" borderId="0" xfId="0" applyFill="1" applyAlignment="1">
      <alignment horizontal="distributed" vertic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8" xfId="0" applyFill="1" applyBorder="1"/>
    <xf numFmtId="177" fontId="0" fillId="0" borderId="7" xfId="0" applyNumberFormat="1" applyFill="1" applyBorder="1"/>
    <xf numFmtId="0" fontId="0" fillId="0" borderId="0" xfId="0" quotePrefix="1" applyFill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3" fontId="0" fillId="0" borderId="18" xfId="0" applyNumberForma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25" xfId="0" applyBorder="1" applyAlignment="1">
      <alignment horizontal="right" wrapText="1"/>
    </xf>
    <xf numFmtId="0" fontId="0" fillId="0" borderId="18" xfId="0" applyBorder="1" applyAlignment="1">
      <alignment wrapText="1"/>
    </xf>
    <xf numFmtId="0" fontId="0" fillId="0" borderId="25" xfId="0" applyBorder="1" applyAlignment="1">
      <alignment wrapText="1"/>
    </xf>
    <xf numFmtId="3" fontId="0" fillId="0" borderId="19" xfId="0" applyNumberFormat="1" applyBorder="1" applyAlignment="1">
      <alignment horizontal="right" wrapText="1"/>
    </xf>
    <xf numFmtId="3" fontId="0" fillId="0" borderId="11" xfId="0" applyNumberFormat="1" applyBorder="1" applyAlignment="1">
      <alignment horizontal="right" wrapText="1"/>
    </xf>
    <xf numFmtId="3" fontId="0" fillId="0" borderId="22" xfId="0" applyNumberFormat="1" applyBorder="1" applyAlignment="1">
      <alignment horizontal="right" wrapText="1"/>
    </xf>
    <xf numFmtId="0" fontId="0" fillId="0" borderId="21" xfId="0" applyBorder="1" applyAlignment="1">
      <alignment wrapText="1"/>
    </xf>
    <xf numFmtId="3" fontId="0" fillId="0" borderId="17" xfId="0" applyNumberFormat="1" applyBorder="1" applyAlignment="1">
      <alignment horizontal="right" wrapText="1"/>
    </xf>
    <xf numFmtId="3" fontId="0" fillId="0" borderId="21" xfId="0" applyNumberFormat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0" fontId="0" fillId="0" borderId="21" xfId="0" applyBorder="1" applyAlignment="1">
      <alignment horizontal="right" wrapText="1"/>
    </xf>
    <xf numFmtId="0" fontId="8" fillId="0" borderId="11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1" xfId="0" applyBorder="1" applyAlignment="1">
      <alignment wrapText="1"/>
    </xf>
    <xf numFmtId="0" fontId="8" fillId="0" borderId="22" xfId="0" applyFont="1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8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2" xfId="0" applyBorder="1" applyAlignment="1">
      <alignment wrapText="1"/>
    </xf>
    <xf numFmtId="3" fontId="0" fillId="0" borderId="18" xfId="0" applyNumberFormat="1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9" fillId="0" borderId="0" xfId="0" applyFont="1" applyAlignment="1">
      <alignment wrapText="1"/>
    </xf>
    <xf numFmtId="3" fontId="0" fillId="3" borderId="19" xfId="0" applyNumberFormat="1" applyFill="1" applyBorder="1" applyAlignment="1">
      <alignment horizontal="right" wrapText="1"/>
    </xf>
    <xf numFmtId="3" fontId="0" fillId="3" borderId="11" xfId="0" applyNumberFormat="1" applyFill="1" applyBorder="1" applyAlignment="1">
      <alignment horizontal="right" wrapText="1"/>
    </xf>
    <xf numFmtId="0" fontId="0" fillId="0" borderId="14" xfId="0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0" borderId="0" xfId="0" applyAlignment="1"/>
    <xf numFmtId="0" fontId="5" fillId="0" borderId="26" xfId="0" applyFont="1" applyBorder="1" applyAlignment="1">
      <alignment vertical="center" wrapText="1"/>
    </xf>
    <xf numFmtId="3" fontId="0" fillId="0" borderId="27" xfId="0" applyNumberFormat="1" applyBorder="1" applyAlignment="1">
      <alignment wrapText="1"/>
    </xf>
    <xf numFmtId="3" fontId="0" fillId="0" borderId="28" xfId="0" applyNumberFormat="1" applyBorder="1" applyAlignment="1">
      <alignment wrapText="1"/>
    </xf>
    <xf numFmtId="0" fontId="5" fillId="0" borderId="29" xfId="0" applyFont="1" applyBorder="1" applyAlignment="1">
      <alignment wrapText="1"/>
    </xf>
    <xf numFmtId="3" fontId="0" fillId="0" borderId="30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0" fontId="0" fillId="0" borderId="29" xfId="0" applyFill="1" applyBorder="1" applyAlignment="1"/>
    <xf numFmtId="177" fontId="0" fillId="0" borderId="30" xfId="0" applyNumberFormat="1" applyFill="1" applyBorder="1"/>
    <xf numFmtId="177" fontId="0" fillId="0" borderId="31" xfId="0" applyNumberFormat="1" applyFill="1" applyBorder="1"/>
    <xf numFmtId="178" fontId="0" fillId="0" borderId="30" xfId="0" applyNumberFormat="1" applyFill="1" applyBorder="1"/>
    <xf numFmtId="178" fontId="0" fillId="0" borderId="31" xfId="0" applyNumberFormat="1" applyFill="1" applyBorder="1"/>
    <xf numFmtId="0" fontId="0" fillId="0" borderId="32" xfId="0" applyFill="1" applyBorder="1" applyAlignment="1"/>
    <xf numFmtId="178" fontId="0" fillId="0" borderId="33" xfId="0" applyNumberFormat="1" applyFill="1" applyBorder="1"/>
    <xf numFmtId="178" fontId="0" fillId="0" borderId="34" xfId="0" applyNumberFormat="1" applyFill="1" applyBorder="1"/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11" xfId="0" applyBorder="1" applyAlignment="1">
      <alignment horizontal="right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58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4102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62"/>
  <sheetViews>
    <sheetView tabSelected="1" view="pageBreakPreview" topLeftCell="A2" zoomScaleNormal="100" zoomScaleSheetLayoutView="100" workbookViewId="0">
      <pane xSplit="2" ySplit="7" topLeftCell="C15" activePane="bottomRight" state="frozen"/>
      <selection activeCell="A2" sqref="A2"/>
      <selection pane="topRight" activeCell="D2" sqref="D2"/>
      <selection pane="bottomLeft" activeCell="A9" sqref="A9"/>
      <selection pane="bottomRight" activeCell="M61" sqref="M61"/>
    </sheetView>
  </sheetViews>
  <sheetFormatPr defaultRowHeight="14.25"/>
  <cols>
    <col min="1" max="1" width="11.625" style="1" customWidth="1"/>
    <col min="2" max="2" width="2.25" style="1" customWidth="1"/>
    <col min="3" max="3" width="9.875" style="1" bestFit="1" customWidth="1"/>
    <col min="4" max="4" width="10.125" style="1" bestFit="1" customWidth="1"/>
    <col min="5" max="5" width="10.25" style="1" bestFit="1" customWidth="1"/>
    <col min="6" max="11" width="9" style="1"/>
    <col min="12" max="12" width="9" style="4"/>
    <col min="13" max="14" width="9.875" style="4" bestFit="1" customWidth="1"/>
    <col min="15" max="15" width="9.25" style="4" bestFit="1" customWidth="1"/>
    <col min="16" max="16384" width="9" style="1"/>
  </cols>
  <sheetData>
    <row r="3" spans="1:20">
      <c r="C3" s="4" t="s">
        <v>15</v>
      </c>
    </row>
    <row r="4" spans="1:20" ht="15" thickBot="1"/>
    <row r="5" spans="1:20" ht="15" thickTop="1">
      <c r="A5" s="5"/>
      <c r="B5" s="5"/>
      <c r="C5" s="6"/>
      <c r="D5" s="6"/>
      <c r="E5" s="6"/>
      <c r="F5" s="105" t="s">
        <v>18</v>
      </c>
      <c r="G5" s="106"/>
      <c r="H5" s="106"/>
      <c r="I5" s="106"/>
      <c r="J5" s="106"/>
      <c r="K5" s="106"/>
    </row>
    <row r="6" spans="1:20">
      <c r="A6" s="111" t="s">
        <v>1</v>
      </c>
      <c r="B6" s="7"/>
      <c r="C6" s="8" t="s">
        <v>16</v>
      </c>
      <c r="D6" s="112" t="s">
        <v>2</v>
      </c>
      <c r="E6" s="8" t="s">
        <v>16</v>
      </c>
      <c r="F6" s="107"/>
      <c r="G6" s="108"/>
      <c r="H6" s="108"/>
      <c r="I6" s="108"/>
      <c r="J6" s="108"/>
      <c r="K6" s="108"/>
    </row>
    <row r="7" spans="1:20">
      <c r="A7" s="111"/>
      <c r="B7" s="7"/>
      <c r="C7" s="8" t="s">
        <v>0</v>
      </c>
      <c r="D7" s="112"/>
      <c r="E7" s="8" t="s">
        <v>17</v>
      </c>
      <c r="F7" s="107"/>
      <c r="G7" s="108"/>
      <c r="H7" s="108"/>
      <c r="I7" s="108"/>
      <c r="J7" s="108"/>
      <c r="K7" s="108"/>
    </row>
    <row r="8" spans="1:20" ht="15" thickBot="1">
      <c r="A8" s="9"/>
      <c r="B8" s="9"/>
      <c r="C8" s="10"/>
      <c r="D8" s="10"/>
      <c r="E8" s="10"/>
      <c r="F8" s="109"/>
      <c r="G8" s="110"/>
      <c r="H8" s="110"/>
      <c r="I8" s="110"/>
      <c r="J8" s="110"/>
      <c r="K8" s="110"/>
      <c r="O8" s="32"/>
      <c r="P8" s="33"/>
      <c r="Q8" s="33"/>
      <c r="R8" s="33"/>
      <c r="S8" s="33"/>
      <c r="T8" s="33"/>
    </row>
    <row r="9" spans="1:20" ht="15" thickTop="1">
      <c r="C9" s="11"/>
      <c r="D9" s="11"/>
      <c r="E9" s="11"/>
      <c r="O9" s="32"/>
      <c r="P9" s="33"/>
      <c r="Q9" s="33"/>
      <c r="R9" s="33"/>
      <c r="S9" s="33"/>
      <c r="T9" s="33"/>
    </row>
    <row r="10" spans="1:20" ht="15.75">
      <c r="C10" s="12" t="s">
        <v>14</v>
      </c>
      <c r="D10" s="12" t="s">
        <v>13</v>
      </c>
      <c r="E10" s="12" t="s">
        <v>12</v>
      </c>
    </row>
    <row r="11" spans="1:20">
      <c r="B11" s="13"/>
      <c r="C11" s="11"/>
      <c r="D11" s="11"/>
      <c r="E11" s="14"/>
    </row>
    <row r="12" spans="1:20">
      <c r="A12" s="15" t="s">
        <v>3</v>
      </c>
      <c r="B12" s="16"/>
      <c r="C12" s="17">
        <f>H27県人口・世帯!B20</f>
        <v>1128607</v>
      </c>
      <c r="D12" s="17">
        <f>H27県人口・世帯!C20</f>
        <v>2907912</v>
      </c>
      <c r="E12" s="18">
        <v>6097.12</v>
      </c>
    </row>
    <row r="13" spans="1:20">
      <c r="A13" s="15"/>
      <c r="B13" s="16"/>
      <c r="C13" s="17"/>
      <c r="D13" s="17"/>
      <c r="E13" s="18"/>
    </row>
    <row r="14" spans="1:20">
      <c r="A14" s="15"/>
      <c r="B14" s="16"/>
      <c r="C14" s="17"/>
      <c r="D14" s="17"/>
      <c r="E14" s="18"/>
    </row>
    <row r="15" spans="1:20">
      <c r="A15" s="15" t="s">
        <v>4</v>
      </c>
      <c r="B15" s="16"/>
      <c r="C15" s="17">
        <f>H27県人口・世帯!B110</f>
        <v>188959</v>
      </c>
      <c r="D15" s="17">
        <f>H27県人口・世帯!C110</f>
        <v>466713</v>
      </c>
      <c r="E15" s="18">
        <v>909.58</v>
      </c>
      <c r="F15" s="1" t="s">
        <v>26</v>
      </c>
    </row>
    <row r="16" spans="1:20">
      <c r="A16" s="15"/>
      <c r="B16" s="16"/>
      <c r="C16" s="17"/>
      <c r="D16" s="17"/>
      <c r="E16" s="18"/>
      <c r="F16" s="1" t="s">
        <v>25</v>
      </c>
    </row>
    <row r="17" spans="1:11">
      <c r="A17" s="15"/>
      <c r="B17" s="16"/>
      <c r="C17" s="17"/>
      <c r="D17" s="17"/>
      <c r="E17" s="18"/>
    </row>
    <row r="18" spans="1:11">
      <c r="A18" s="15"/>
      <c r="B18" s="16"/>
      <c r="C18" s="17"/>
      <c r="D18" s="17"/>
      <c r="E18" s="18"/>
    </row>
    <row r="19" spans="1:11">
      <c r="A19" s="15" t="s">
        <v>44</v>
      </c>
      <c r="B19" s="16"/>
      <c r="C19" s="17">
        <f>H27県人口・世帯!B111</f>
        <v>62386</v>
      </c>
      <c r="D19" s="17">
        <f>H27県人口・世帯!C111</f>
        <v>166143</v>
      </c>
      <c r="E19" s="18">
        <v>1144.02</v>
      </c>
      <c r="F19" s="1" t="s">
        <v>42</v>
      </c>
      <c r="H19" s="19"/>
      <c r="I19" s="19"/>
      <c r="J19" s="19"/>
      <c r="K19" s="19"/>
    </row>
    <row r="20" spans="1:11">
      <c r="A20" s="15"/>
      <c r="B20" s="16"/>
      <c r="C20" s="17"/>
      <c r="D20" s="17"/>
      <c r="E20" s="18"/>
      <c r="F20" s="19" t="s">
        <v>41</v>
      </c>
      <c r="G20" s="19"/>
    </row>
    <row r="21" spans="1:11">
      <c r="A21" s="15"/>
      <c r="B21" s="16"/>
      <c r="C21" s="17"/>
      <c r="D21" s="17"/>
      <c r="E21" s="18"/>
      <c r="F21" s="19"/>
      <c r="G21" s="19"/>
    </row>
    <row r="22" spans="1:11">
      <c r="A22" s="15"/>
      <c r="B22" s="16"/>
      <c r="C22" s="17"/>
      <c r="D22" s="17"/>
      <c r="E22" s="18"/>
    </row>
    <row r="23" spans="1:11">
      <c r="A23" s="20" t="s">
        <v>5</v>
      </c>
      <c r="B23" s="21"/>
      <c r="C23" s="17">
        <f>H27県人口・世帯!B112</f>
        <v>107071</v>
      </c>
      <c r="D23" s="17">
        <f>H27県人口・世帯!C112</f>
        <v>256902</v>
      </c>
      <c r="E23" s="18">
        <v>606.12</v>
      </c>
      <c r="F23" s="1" t="s">
        <v>27</v>
      </c>
    </row>
    <row r="24" spans="1:11">
      <c r="A24" s="20"/>
      <c r="B24" s="21"/>
      <c r="C24" s="22"/>
      <c r="D24" s="22"/>
      <c r="E24" s="23"/>
    </row>
    <row r="25" spans="1:11">
      <c r="A25" s="15"/>
      <c r="B25" s="16"/>
      <c r="C25" s="17"/>
      <c r="D25" s="17"/>
      <c r="E25" s="18"/>
    </row>
    <row r="26" spans="1:11">
      <c r="A26" s="20" t="s">
        <v>6</v>
      </c>
      <c r="B26" s="21"/>
      <c r="C26" s="17">
        <f>H27県人口・世帯!B113</f>
        <v>28822</v>
      </c>
      <c r="D26" s="17">
        <f>H27県人口・世帯!C113</f>
        <v>82720</v>
      </c>
      <c r="E26" s="18">
        <v>430.09000000000003</v>
      </c>
      <c r="F26" s="1" t="s">
        <v>28</v>
      </c>
    </row>
    <row r="27" spans="1:11">
      <c r="A27" s="15"/>
      <c r="B27" s="16"/>
      <c r="C27" s="24"/>
      <c r="D27" s="24"/>
      <c r="E27" s="25"/>
    </row>
    <row r="28" spans="1:11">
      <c r="A28" s="15"/>
      <c r="B28" s="16"/>
      <c r="C28" s="24"/>
      <c r="D28" s="24"/>
      <c r="E28" s="25"/>
    </row>
    <row r="29" spans="1:11">
      <c r="A29" s="15" t="s">
        <v>7</v>
      </c>
      <c r="B29" s="16"/>
      <c r="C29" s="24">
        <f>H27県人口・世帯!B114</f>
        <v>75664</v>
      </c>
      <c r="D29" s="24">
        <f>H27県人口・世帯!C114</f>
        <v>191182</v>
      </c>
      <c r="E29" s="18">
        <v>324.39999999999998</v>
      </c>
      <c r="F29" s="1" t="s">
        <v>29</v>
      </c>
    </row>
    <row r="30" spans="1:11">
      <c r="A30" s="15"/>
      <c r="B30" s="16"/>
      <c r="C30" s="11"/>
      <c r="D30" s="11"/>
      <c r="E30" s="25"/>
    </row>
    <row r="31" spans="1:11">
      <c r="A31" s="15"/>
      <c r="B31" s="16"/>
      <c r="C31" s="24"/>
      <c r="D31" s="24"/>
      <c r="E31" s="25"/>
    </row>
    <row r="32" spans="1:11">
      <c r="A32" s="15"/>
      <c r="B32" s="16"/>
      <c r="C32" s="24"/>
      <c r="D32" s="24"/>
      <c r="E32" s="25"/>
      <c r="F32" s="1" t="s">
        <v>21</v>
      </c>
    </row>
    <row r="33" spans="1:6">
      <c r="A33" s="15" t="s">
        <v>8</v>
      </c>
      <c r="B33" s="16"/>
      <c r="C33" s="17">
        <f>H27県人口・世帯!B115</f>
        <v>156575</v>
      </c>
      <c r="D33" s="17">
        <f>H27県人口・世帯!C115</f>
        <v>401529</v>
      </c>
      <c r="E33" s="18">
        <v>518.13</v>
      </c>
      <c r="F33" s="1" t="s">
        <v>22</v>
      </c>
    </row>
    <row r="34" spans="1:6">
      <c r="A34" s="15"/>
      <c r="B34" s="16"/>
      <c r="C34" s="24"/>
      <c r="D34" s="24"/>
      <c r="E34" s="25"/>
      <c r="F34" s="1" t="s">
        <v>24</v>
      </c>
    </row>
    <row r="35" spans="1:6">
      <c r="A35" s="15"/>
      <c r="B35" s="16"/>
      <c r="C35" s="24"/>
      <c r="D35" s="24"/>
      <c r="E35" s="25"/>
    </row>
    <row r="36" spans="1:6">
      <c r="A36" s="15"/>
      <c r="B36" s="16"/>
      <c r="C36" s="24"/>
      <c r="D36" s="24"/>
      <c r="E36" s="25"/>
    </row>
    <row r="37" spans="1:6">
      <c r="A37" s="15" t="s">
        <v>9</v>
      </c>
      <c r="B37" s="16"/>
      <c r="C37" s="17">
        <f>H27県人口・世帯!B116</f>
        <v>124788</v>
      </c>
      <c r="D37" s="17">
        <f>H27県人口・世帯!C116</f>
        <v>320922</v>
      </c>
      <c r="E37" s="18">
        <v>633.03</v>
      </c>
      <c r="F37" s="1" t="s">
        <v>23</v>
      </c>
    </row>
    <row r="38" spans="1:6">
      <c r="A38" s="15"/>
      <c r="B38" s="16"/>
      <c r="C38" s="24"/>
      <c r="D38" s="24"/>
      <c r="E38" s="25"/>
      <c r="F38" s="1" t="s">
        <v>43</v>
      </c>
    </row>
    <row r="39" spans="1:6">
      <c r="A39" s="15"/>
      <c r="B39" s="16"/>
      <c r="C39" s="24"/>
      <c r="D39" s="24"/>
      <c r="E39" s="25"/>
    </row>
    <row r="40" spans="1:6">
      <c r="A40" s="20" t="s">
        <v>31</v>
      </c>
      <c r="B40" s="21"/>
      <c r="C40" s="17">
        <f>H27県人口・世帯!B117</f>
        <v>67881</v>
      </c>
      <c r="D40" s="17">
        <f>H27県人口・世帯!C117</f>
        <v>197895</v>
      </c>
      <c r="E40" s="18">
        <v>451.12</v>
      </c>
      <c r="F40" s="1" t="s">
        <v>30</v>
      </c>
    </row>
    <row r="41" spans="1:6">
      <c r="A41" s="20"/>
      <c r="B41" s="21"/>
      <c r="C41" s="22"/>
      <c r="D41" s="22"/>
      <c r="E41" s="23"/>
    </row>
    <row r="42" spans="1:6">
      <c r="A42" s="15"/>
      <c r="B42" s="16"/>
      <c r="C42" s="24"/>
      <c r="D42" s="24"/>
      <c r="E42" s="25"/>
    </row>
    <row r="43" spans="1:6">
      <c r="A43" s="20" t="s">
        <v>32</v>
      </c>
      <c r="B43" s="21"/>
      <c r="C43" s="17">
        <f>H27県人口・世帯!B118</f>
        <v>59926</v>
      </c>
      <c r="D43" s="17">
        <f>H27県人口・世帯!C118</f>
        <v>179592</v>
      </c>
      <c r="E43" s="18">
        <v>386.53999999999996</v>
      </c>
      <c r="F43" s="1" t="s">
        <v>33</v>
      </c>
    </row>
    <row r="44" spans="1:6">
      <c r="A44" s="20"/>
      <c r="B44" s="21"/>
      <c r="C44" s="17"/>
      <c r="D44" s="17"/>
      <c r="E44" s="23"/>
      <c r="F44" s="1" t="s">
        <v>34</v>
      </c>
    </row>
    <row r="45" spans="1:6">
      <c r="A45" s="15"/>
      <c r="B45" s="16"/>
      <c r="C45" s="24"/>
      <c r="D45" s="24"/>
      <c r="E45" s="25"/>
    </row>
    <row r="46" spans="1:6">
      <c r="A46" s="20" t="s">
        <v>10</v>
      </c>
      <c r="B46" s="21"/>
      <c r="C46" s="17">
        <f>H27県人口・世帯!B119</f>
        <v>63700</v>
      </c>
      <c r="D46" s="17">
        <f>H27県人口・世帯!C119</f>
        <v>173579</v>
      </c>
      <c r="E46" s="18">
        <v>193.28</v>
      </c>
      <c r="F46" s="1" t="s">
        <v>35</v>
      </c>
    </row>
    <row r="47" spans="1:6">
      <c r="A47" s="20"/>
      <c r="B47" s="21"/>
      <c r="C47" s="22"/>
      <c r="D47" s="22"/>
      <c r="E47" s="23"/>
      <c r="F47" s="1" t="s">
        <v>36</v>
      </c>
    </row>
    <row r="48" spans="1:6">
      <c r="A48" s="15"/>
      <c r="B48" s="16"/>
      <c r="C48" s="24"/>
      <c r="D48" s="24"/>
      <c r="E48" s="25"/>
    </row>
    <row r="49" spans="1:11">
      <c r="A49" s="26" t="s">
        <v>11</v>
      </c>
      <c r="B49" s="16"/>
      <c r="C49" s="17">
        <f>H27県人口・世帯!B120</f>
        <v>116758</v>
      </c>
      <c r="D49" s="17">
        <f>H27県人口・世帯!C120</f>
        <v>277467</v>
      </c>
      <c r="E49" s="18">
        <v>362.88</v>
      </c>
      <c r="F49" s="1" t="s">
        <v>37</v>
      </c>
    </row>
    <row r="50" spans="1:11">
      <c r="A50" s="15"/>
      <c r="B50" s="16"/>
      <c r="C50" s="24"/>
      <c r="D50" s="24"/>
      <c r="E50" s="25"/>
    </row>
    <row r="51" spans="1:11">
      <c r="A51" s="15"/>
      <c r="B51" s="16"/>
      <c r="C51" s="24"/>
      <c r="D51" s="24"/>
      <c r="E51" s="25"/>
    </row>
    <row r="52" spans="1:11">
      <c r="A52" s="20" t="s">
        <v>19</v>
      </c>
      <c r="B52" s="21"/>
      <c r="C52" s="17">
        <f>H27県人口・世帯!B121</f>
        <v>76077</v>
      </c>
      <c r="D52" s="17">
        <f>H27県人口・世帯!C121</f>
        <v>193268</v>
      </c>
      <c r="E52" s="18">
        <v>137.93</v>
      </c>
      <c r="F52" s="1" t="s">
        <v>39</v>
      </c>
    </row>
    <row r="53" spans="1:11">
      <c r="A53" s="20"/>
      <c r="B53" s="21"/>
      <c r="C53" s="22"/>
      <c r="D53" s="22"/>
      <c r="E53" s="23"/>
      <c r="F53" s="1" t="s">
        <v>38</v>
      </c>
    </row>
    <row r="54" spans="1:11">
      <c r="A54" s="20"/>
      <c r="B54" s="21"/>
      <c r="C54" s="22"/>
      <c r="D54" s="22"/>
      <c r="E54" s="23"/>
    </row>
    <row r="55" spans="1:11">
      <c r="A55" s="20"/>
      <c r="B55" s="21"/>
      <c r="C55" s="22"/>
      <c r="D55" s="22"/>
      <c r="E55" s="23"/>
    </row>
    <row r="56" spans="1:11">
      <c r="A56" s="2"/>
      <c r="B56" s="27"/>
      <c r="C56" s="24"/>
      <c r="D56" s="24"/>
      <c r="E56" s="28">
        <v>203.26</v>
      </c>
      <c r="F56" s="1" t="s">
        <v>40</v>
      </c>
    </row>
    <row r="57" spans="1:11" ht="15" thickBot="1">
      <c r="A57" s="9"/>
      <c r="B57" s="29"/>
      <c r="C57" s="30"/>
      <c r="D57" s="30"/>
      <c r="E57" s="10"/>
      <c r="F57" s="9"/>
      <c r="G57" s="9"/>
      <c r="H57" s="9"/>
      <c r="I57" s="9"/>
      <c r="J57" s="9"/>
      <c r="K57" s="9"/>
    </row>
    <row r="58" spans="1:11" ht="15" thickTop="1">
      <c r="C58" s="3"/>
      <c r="D58" s="3"/>
    </row>
    <row r="59" spans="1:11">
      <c r="A59" s="31" t="s">
        <v>145</v>
      </c>
      <c r="B59" s="31"/>
    </row>
    <row r="60" spans="1:11">
      <c r="A60" s="1" t="s">
        <v>146</v>
      </c>
    </row>
    <row r="61" spans="1:11">
      <c r="A61" s="1" t="s">
        <v>147</v>
      </c>
    </row>
    <row r="62" spans="1:11">
      <c r="A62" s="1" t="s">
        <v>20</v>
      </c>
    </row>
  </sheetData>
  <mergeCells count="3">
    <mergeCell ref="F5:K8"/>
    <mergeCell ref="A6:A7"/>
    <mergeCell ref="D6:D7"/>
  </mergeCells>
  <phoneticPr fontId="1"/>
  <pageMargins left="0.78740157480314965" right="0.39370078740157483" top="0.98425196850393704" bottom="0.98425196850393704" header="0.51181102362204722" footer="0.51181102362204722"/>
  <pageSetup paperSize="9" scale="86" firstPageNumber="209" fitToWidth="2" orientation="portrait" useFirstPageNumber="1" r:id="rId1"/>
  <headerFooter alignWithMargins="0">
    <oddFooter>&amp;C-&amp;P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view="pageBreakPreview" zoomScale="60" zoomScaleNormal="100" workbookViewId="0">
      <selection activeCell="C20" sqref="C20"/>
    </sheetView>
  </sheetViews>
  <sheetFormatPr defaultRowHeight="13.5"/>
  <cols>
    <col min="1" max="1" width="14.75" style="90" customWidth="1"/>
    <col min="2" max="5" width="10.5" bestFit="1" customWidth="1"/>
  </cols>
  <sheetData>
    <row r="1" spans="1:12" ht="27" customHeight="1">
      <c r="A1" s="130" t="s">
        <v>96</v>
      </c>
      <c r="B1" s="130"/>
      <c r="C1" s="130"/>
      <c r="D1" s="130"/>
      <c r="E1" s="130"/>
      <c r="F1" s="34"/>
      <c r="G1" s="34"/>
      <c r="H1" s="34"/>
      <c r="I1" s="34"/>
      <c r="J1" s="34"/>
      <c r="K1" s="34"/>
      <c r="L1" s="34"/>
    </row>
    <row r="2" spans="1:12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131" t="s">
        <v>97</v>
      </c>
      <c r="L2" s="131"/>
    </row>
    <row r="3" spans="1:12" ht="14.25" customHeight="1">
      <c r="A3" s="115" t="s">
        <v>98</v>
      </c>
      <c r="B3" s="118" t="s">
        <v>45</v>
      </c>
      <c r="C3" s="121" t="s">
        <v>46</v>
      </c>
      <c r="D3" s="122"/>
      <c r="E3" s="123"/>
      <c r="F3" s="127" t="s">
        <v>99</v>
      </c>
      <c r="G3" s="128"/>
      <c r="H3" s="128"/>
      <c r="I3" s="128"/>
      <c r="J3" s="128"/>
      <c r="K3" s="128"/>
      <c r="L3" s="128"/>
    </row>
    <row r="4" spans="1:12" ht="14.25" customHeight="1">
      <c r="A4" s="116"/>
      <c r="B4" s="119"/>
      <c r="C4" s="124"/>
      <c r="D4" s="125"/>
      <c r="E4" s="126"/>
      <c r="F4" s="118" t="s">
        <v>100</v>
      </c>
      <c r="G4" s="127" t="s">
        <v>47</v>
      </c>
      <c r="H4" s="128"/>
      <c r="I4" s="129"/>
      <c r="J4" s="127" t="s">
        <v>101</v>
      </c>
      <c r="K4" s="128"/>
      <c r="L4" s="128"/>
    </row>
    <row r="5" spans="1:12" ht="14.25">
      <c r="A5" s="117"/>
      <c r="B5" s="120"/>
      <c r="C5" s="44" t="s">
        <v>48</v>
      </c>
      <c r="D5" s="44" t="s">
        <v>49</v>
      </c>
      <c r="E5" s="44" t="s">
        <v>50</v>
      </c>
      <c r="F5" s="120"/>
      <c r="G5" s="44" t="s">
        <v>102</v>
      </c>
      <c r="H5" s="44" t="s">
        <v>51</v>
      </c>
      <c r="I5" s="44" t="s">
        <v>52</v>
      </c>
      <c r="J5" s="44" t="s">
        <v>103</v>
      </c>
      <c r="K5" s="44" t="s">
        <v>53</v>
      </c>
      <c r="L5" s="43" t="s">
        <v>54</v>
      </c>
    </row>
    <row r="6" spans="1:12">
      <c r="A6" s="45"/>
      <c r="B6" s="46" t="s">
        <v>104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>
      <c r="A7" s="88" t="s">
        <v>127</v>
      </c>
      <c r="B7" s="47">
        <v>1130278</v>
      </c>
      <c r="C7" s="48">
        <v>2911036</v>
      </c>
      <c r="D7" s="47">
        <v>1451536</v>
      </c>
      <c r="E7" s="48">
        <v>1459500</v>
      </c>
      <c r="F7" s="47">
        <v>-5008</v>
      </c>
      <c r="G7" s="49">
        <v>-904</v>
      </c>
      <c r="H7" s="47">
        <v>1829</v>
      </c>
      <c r="I7" s="48">
        <v>2733</v>
      </c>
      <c r="J7" s="50">
        <v>-4104</v>
      </c>
      <c r="K7" s="47">
        <v>19347</v>
      </c>
      <c r="L7" s="48">
        <v>23451</v>
      </c>
    </row>
    <row r="8" spans="1:12">
      <c r="A8" s="88" t="s">
        <v>135</v>
      </c>
      <c r="B8" s="47">
        <v>1134280</v>
      </c>
      <c r="C8" s="48">
        <v>2912087</v>
      </c>
      <c r="D8" s="47">
        <v>1452344</v>
      </c>
      <c r="E8" s="48">
        <v>1459743</v>
      </c>
      <c r="F8" s="47">
        <v>1051</v>
      </c>
      <c r="G8" s="49">
        <v>-708</v>
      </c>
      <c r="H8" s="47">
        <v>1828</v>
      </c>
      <c r="I8" s="48">
        <v>2536</v>
      </c>
      <c r="J8" s="50">
        <v>1759</v>
      </c>
      <c r="K8" s="47">
        <v>16251</v>
      </c>
      <c r="L8" s="48">
        <v>14492</v>
      </c>
    </row>
    <row r="9" spans="1:12">
      <c r="A9" s="88" t="s">
        <v>134</v>
      </c>
      <c r="B9" s="47">
        <v>1135035</v>
      </c>
      <c r="C9" s="48">
        <v>2911634</v>
      </c>
      <c r="D9" s="47">
        <v>1452177</v>
      </c>
      <c r="E9" s="48">
        <v>1459457</v>
      </c>
      <c r="F9" s="51">
        <v>-453</v>
      </c>
      <c r="G9" s="49">
        <v>-488</v>
      </c>
      <c r="H9" s="47">
        <v>1877</v>
      </c>
      <c r="I9" s="48">
        <v>2365</v>
      </c>
      <c r="J9" s="52">
        <v>35</v>
      </c>
      <c r="K9" s="47">
        <v>7780</v>
      </c>
      <c r="L9" s="48">
        <v>7745</v>
      </c>
    </row>
    <row r="10" spans="1:12">
      <c r="A10" s="88" t="s">
        <v>136</v>
      </c>
      <c r="B10" s="47">
        <v>1135661</v>
      </c>
      <c r="C10" s="48">
        <v>2911176</v>
      </c>
      <c r="D10" s="47">
        <v>1451962</v>
      </c>
      <c r="E10" s="48">
        <v>1459214</v>
      </c>
      <c r="F10" s="51">
        <v>-458</v>
      </c>
      <c r="G10" s="49">
        <v>-496</v>
      </c>
      <c r="H10" s="47">
        <v>1812</v>
      </c>
      <c r="I10" s="48">
        <v>2308</v>
      </c>
      <c r="J10" s="52">
        <v>38</v>
      </c>
      <c r="K10" s="47">
        <v>8096</v>
      </c>
      <c r="L10" s="48">
        <v>8058</v>
      </c>
    </row>
    <row r="11" spans="1:12">
      <c r="A11" s="88" t="s">
        <v>137</v>
      </c>
      <c r="B11" s="47">
        <v>1136497</v>
      </c>
      <c r="C11" s="48">
        <v>2910786</v>
      </c>
      <c r="D11" s="47">
        <v>1451872</v>
      </c>
      <c r="E11" s="48">
        <v>1458914</v>
      </c>
      <c r="F11" s="51">
        <v>-390</v>
      </c>
      <c r="G11" s="49">
        <v>-494</v>
      </c>
      <c r="H11" s="47">
        <v>1908</v>
      </c>
      <c r="I11" s="48">
        <v>2402</v>
      </c>
      <c r="J11" s="52">
        <v>104</v>
      </c>
      <c r="K11" s="47">
        <v>8826</v>
      </c>
      <c r="L11" s="48">
        <v>8722</v>
      </c>
    </row>
    <row r="12" spans="1:12">
      <c r="A12" s="88" t="s">
        <v>138</v>
      </c>
      <c r="B12" s="47">
        <v>1136990</v>
      </c>
      <c r="C12" s="48">
        <v>2909974</v>
      </c>
      <c r="D12" s="47">
        <v>1451616</v>
      </c>
      <c r="E12" s="48">
        <v>1458358</v>
      </c>
      <c r="F12" s="51">
        <v>-812</v>
      </c>
      <c r="G12" s="49">
        <v>-568</v>
      </c>
      <c r="H12" s="47">
        <v>1887</v>
      </c>
      <c r="I12" s="48">
        <v>2455</v>
      </c>
      <c r="J12" s="52">
        <v>-244</v>
      </c>
      <c r="K12" s="47">
        <v>8185</v>
      </c>
      <c r="L12" s="48">
        <v>8429</v>
      </c>
    </row>
    <row r="13" spans="1:12">
      <c r="A13" s="88" t="s">
        <v>139</v>
      </c>
      <c r="B13" s="47">
        <v>1124349</v>
      </c>
      <c r="C13" s="48">
        <v>2916976</v>
      </c>
      <c r="D13" s="47">
        <v>1453594</v>
      </c>
      <c r="E13" s="48">
        <v>1463382</v>
      </c>
      <c r="F13" s="51" t="s">
        <v>128</v>
      </c>
      <c r="G13" s="49" t="s">
        <v>129</v>
      </c>
      <c r="H13" s="47">
        <v>-1860</v>
      </c>
      <c r="I13" s="48">
        <v>-2390</v>
      </c>
      <c r="J13" s="52">
        <v>-161</v>
      </c>
      <c r="K13" s="47">
        <v>-9343</v>
      </c>
      <c r="L13" s="48">
        <v>-9182</v>
      </c>
    </row>
    <row r="14" spans="1:12">
      <c r="A14" s="88" t="s">
        <v>140</v>
      </c>
      <c r="B14" s="47">
        <v>1125222</v>
      </c>
      <c r="C14" s="48">
        <v>2916432</v>
      </c>
      <c r="D14" s="47">
        <v>1453413</v>
      </c>
      <c r="E14" s="48">
        <v>1463019</v>
      </c>
      <c r="F14" s="51">
        <v>-544</v>
      </c>
      <c r="G14" s="49">
        <v>-705</v>
      </c>
      <c r="H14" s="47">
        <v>1836</v>
      </c>
      <c r="I14" s="48">
        <v>2541</v>
      </c>
      <c r="J14" s="52">
        <v>161</v>
      </c>
      <c r="K14" s="47">
        <v>9024</v>
      </c>
      <c r="L14" s="48">
        <v>8863</v>
      </c>
    </row>
    <row r="15" spans="1:12">
      <c r="A15" s="88" t="s">
        <v>141</v>
      </c>
      <c r="B15" s="47">
        <v>1125727</v>
      </c>
      <c r="C15" s="48">
        <v>2915943</v>
      </c>
      <c r="D15" s="47">
        <v>1453328</v>
      </c>
      <c r="E15" s="48">
        <v>1462615</v>
      </c>
      <c r="F15" s="51">
        <v>-489</v>
      </c>
      <c r="G15" s="49">
        <v>-626</v>
      </c>
      <c r="H15" s="47">
        <v>1842</v>
      </c>
      <c r="I15" s="48">
        <v>2468</v>
      </c>
      <c r="J15" s="52">
        <v>137</v>
      </c>
      <c r="K15" s="47">
        <v>7477</v>
      </c>
      <c r="L15" s="48">
        <v>7340</v>
      </c>
    </row>
    <row r="16" spans="1:12">
      <c r="A16" s="88" t="s">
        <v>142</v>
      </c>
      <c r="B16" s="47">
        <v>1126036</v>
      </c>
      <c r="C16" s="48">
        <v>2915030</v>
      </c>
      <c r="D16" s="47">
        <v>1452818</v>
      </c>
      <c r="E16" s="48">
        <v>1462212</v>
      </c>
      <c r="F16" s="51">
        <v>-913</v>
      </c>
      <c r="G16" s="49">
        <v>-891</v>
      </c>
      <c r="H16" s="47">
        <v>1756</v>
      </c>
      <c r="I16" s="48">
        <v>2647</v>
      </c>
      <c r="J16" s="52">
        <v>-22</v>
      </c>
      <c r="K16" s="47">
        <v>7809</v>
      </c>
      <c r="L16" s="48">
        <v>7831</v>
      </c>
    </row>
    <row r="17" spans="1:12">
      <c r="A17" s="88" t="s">
        <v>143</v>
      </c>
      <c r="B17" s="47">
        <v>1126303</v>
      </c>
      <c r="C17" s="48">
        <v>2913650</v>
      </c>
      <c r="D17" s="47">
        <v>1452134</v>
      </c>
      <c r="E17" s="48">
        <v>1461516</v>
      </c>
      <c r="F17" s="47">
        <v>-1380</v>
      </c>
      <c r="G17" s="48">
        <v>-1263</v>
      </c>
      <c r="H17" s="47">
        <v>1871</v>
      </c>
      <c r="I17" s="48">
        <v>3134</v>
      </c>
      <c r="J17" s="52">
        <v>-117</v>
      </c>
      <c r="K17" s="47">
        <v>7257</v>
      </c>
      <c r="L17" s="48">
        <v>7374</v>
      </c>
    </row>
    <row r="18" spans="1:12">
      <c r="A18" s="88" t="s">
        <v>144</v>
      </c>
      <c r="B18" s="47">
        <v>1126463</v>
      </c>
      <c r="C18" s="48">
        <v>2912126</v>
      </c>
      <c r="D18" s="47">
        <v>1451395</v>
      </c>
      <c r="E18" s="48">
        <v>1460731</v>
      </c>
      <c r="F18" s="47">
        <v>-1524</v>
      </c>
      <c r="G18" s="48">
        <v>-1199</v>
      </c>
      <c r="H18" s="47">
        <v>1772</v>
      </c>
      <c r="I18" s="48">
        <v>2971</v>
      </c>
      <c r="J18" s="52">
        <v>-325</v>
      </c>
      <c r="K18" s="47">
        <v>8439</v>
      </c>
      <c r="L18" s="48">
        <v>8764</v>
      </c>
    </row>
    <row r="19" spans="1:12">
      <c r="A19" s="88"/>
      <c r="B19" s="53"/>
      <c r="C19" s="36"/>
      <c r="D19" s="53"/>
      <c r="E19" s="36"/>
      <c r="F19" s="53"/>
      <c r="G19" s="36"/>
      <c r="H19" s="53"/>
      <c r="I19" s="36"/>
      <c r="J19" s="54"/>
      <c r="K19" s="53"/>
      <c r="L19" s="36"/>
    </row>
    <row r="20" spans="1:12" ht="16.5" customHeight="1">
      <c r="A20" s="89" t="s">
        <v>130</v>
      </c>
      <c r="B20" s="86">
        <v>1128607</v>
      </c>
      <c r="C20" s="87">
        <v>2907912</v>
      </c>
      <c r="D20" s="55">
        <v>1449153</v>
      </c>
      <c r="E20" s="56">
        <v>1458759</v>
      </c>
      <c r="F20" s="55">
        <v>-4214</v>
      </c>
      <c r="G20" s="56">
        <v>-1011</v>
      </c>
      <c r="H20" s="55">
        <v>1823</v>
      </c>
      <c r="I20" s="56">
        <v>2834</v>
      </c>
      <c r="J20" s="57">
        <v>-3203</v>
      </c>
      <c r="K20" s="55">
        <v>19811</v>
      </c>
      <c r="L20" s="56">
        <v>23014</v>
      </c>
    </row>
    <row r="21" spans="1:12">
      <c r="A21" s="36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4.25" customHeight="1">
      <c r="A22" s="115" t="s">
        <v>98</v>
      </c>
      <c r="B22" s="118" t="s">
        <v>45</v>
      </c>
      <c r="C22" s="121" t="s">
        <v>46</v>
      </c>
      <c r="D22" s="122"/>
      <c r="E22" s="123"/>
      <c r="F22" s="127" t="s">
        <v>99</v>
      </c>
      <c r="G22" s="128"/>
      <c r="H22" s="128"/>
      <c r="I22" s="128"/>
      <c r="J22" s="128"/>
      <c r="K22" s="128"/>
      <c r="L22" s="128"/>
    </row>
    <row r="23" spans="1:12" ht="14.25" customHeight="1">
      <c r="A23" s="116"/>
      <c r="B23" s="119"/>
      <c r="C23" s="124"/>
      <c r="D23" s="125"/>
      <c r="E23" s="126"/>
      <c r="F23" s="118" t="s">
        <v>100</v>
      </c>
      <c r="G23" s="127" t="s">
        <v>47</v>
      </c>
      <c r="H23" s="128"/>
      <c r="I23" s="129"/>
      <c r="J23" s="127" t="s">
        <v>101</v>
      </c>
      <c r="K23" s="128"/>
      <c r="L23" s="128"/>
    </row>
    <row r="24" spans="1:12" ht="14.25">
      <c r="A24" s="117"/>
      <c r="B24" s="120"/>
      <c r="C24" s="44" t="s">
        <v>48</v>
      </c>
      <c r="D24" s="44" t="s">
        <v>49</v>
      </c>
      <c r="E24" s="44" t="s">
        <v>50</v>
      </c>
      <c r="F24" s="120"/>
      <c r="G24" s="44" t="s">
        <v>102</v>
      </c>
      <c r="H24" s="44" t="s">
        <v>51</v>
      </c>
      <c r="I24" s="44" t="s">
        <v>52</v>
      </c>
      <c r="J24" s="44" t="s">
        <v>103</v>
      </c>
      <c r="K24" s="44" t="s">
        <v>53</v>
      </c>
      <c r="L24" s="43" t="s">
        <v>54</v>
      </c>
    </row>
    <row r="25" spans="1:12">
      <c r="A25" s="58" t="s">
        <v>55</v>
      </c>
      <c r="B25" s="59">
        <v>1128607</v>
      </c>
      <c r="C25" s="60">
        <v>2907912</v>
      </c>
      <c r="D25" s="59">
        <v>1449153</v>
      </c>
      <c r="E25" s="60">
        <v>1458759</v>
      </c>
      <c r="F25" s="59">
        <v>-4214</v>
      </c>
      <c r="G25" s="60">
        <v>-1011</v>
      </c>
      <c r="H25" s="59">
        <v>1823</v>
      </c>
      <c r="I25" s="60">
        <v>2834</v>
      </c>
      <c r="J25" s="61">
        <v>-3203</v>
      </c>
      <c r="K25" s="59">
        <v>19811</v>
      </c>
      <c r="L25" s="60">
        <v>23014</v>
      </c>
    </row>
    <row r="26" spans="1:12">
      <c r="A26" s="36"/>
      <c r="B26" s="53"/>
      <c r="C26" s="36"/>
      <c r="D26" s="53"/>
      <c r="E26" s="36"/>
      <c r="F26" s="53"/>
      <c r="G26" s="36"/>
      <c r="H26" s="53"/>
      <c r="I26" s="36"/>
      <c r="J26" s="54"/>
      <c r="K26" s="53"/>
      <c r="L26" s="36"/>
    </row>
    <row r="27" spans="1:12">
      <c r="A27" s="58" t="s">
        <v>56</v>
      </c>
      <c r="B27" s="59">
        <v>1030532</v>
      </c>
      <c r="C27" s="60">
        <v>2639902</v>
      </c>
      <c r="D27" s="59">
        <v>1316063</v>
      </c>
      <c r="E27" s="60">
        <v>1323839</v>
      </c>
      <c r="F27" s="59">
        <v>-3857</v>
      </c>
      <c r="G27" s="62">
        <v>-877</v>
      </c>
      <c r="H27" s="59">
        <v>1658</v>
      </c>
      <c r="I27" s="60">
        <v>2535</v>
      </c>
      <c r="J27" s="61">
        <v>-2980</v>
      </c>
      <c r="K27" s="59">
        <v>18211</v>
      </c>
      <c r="L27" s="60">
        <v>21191</v>
      </c>
    </row>
    <row r="28" spans="1:12">
      <c r="A28" s="36" t="s">
        <v>57</v>
      </c>
      <c r="B28" s="47">
        <v>98075</v>
      </c>
      <c r="C28" s="48">
        <v>268010</v>
      </c>
      <c r="D28" s="47">
        <v>133090</v>
      </c>
      <c r="E28" s="48">
        <v>134920</v>
      </c>
      <c r="F28" s="51">
        <v>-357</v>
      </c>
      <c r="G28" s="49">
        <v>-134</v>
      </c>
      <c r="H28" s="51">
        <v>165</v>
      </c>
      <c r="I28" s="49">
        <v>299</v>
      </c>
      <c r="J28" s="52">
        <v>-223</v>
      </c>
      <c r="K28" s="47">
        <v>1600</v>
      </c>
      <c r="L28" s="48">
        <v>1823</v>
      </c>
    </row>
    <row r="29" spans="1:12">
      <c r="A29" s="63"/>
      <c r="B29" s="64"/>
      <c r="C29" s="63"/>
      <c r="D29" s="64"/>
      <c r="E29" s="63"/>
      <c r="F29" s="65"/>
      <c r="G29" s="66"/>
      <c r="H29" s="65"/>
      <c r="I29" s="66"/>
      <c r="J29" s="67"/>
      <c r="K29" s="64"/>
      <c r="L29" s="63"/>
    </row>
    <row r="30" spans="1:12">
      <c r="A30" s="36" t="s">
        <v>58</v>
      </c>
      <c r="B30" s="47">
        <v>245534</v>
      </c>
      <c r="C30" s="48">
        <v>616313</v>
      </c>
      <c r="D30" s="47">
        <v>306314</v>
      </c>
      <c r="E30" s="48">
        <v>309999</v>
      </c>
      <c r="F30" s="47">
        <v>-1439</v>
      </c>
      <c r="G30" s="49">
        <v>-295</v>
      </c>
      <c r="H30" s="51">
        <v>328</v>
      </c>
      <c r="I30" s="49">
        <v>623</v>
      </c>
      <c r="J30" s="50">
        <v>-1144</v>
      </c>
      <c r="K30" s="47">
        <v>3228</v>
      </c>
      <c r="L30" s="48">
        <v>4372</v>
      </c>
    </row>
    <row r="31" spans="1:12">
      <c r="A31" s="36" t="s">
        <v>59</v>
      </c>
      <c r="B31" s="47">
        <v>188959</v>
      </c>
      <c r="C31" s="48">
        <v>466713</v>
      </c>
      <c r="D31" s="47">
        <v>229393</v>
      </c>
      <c r="E31" s="48">
        <v>237320</v>
      </c>
      <c r="F31" s="51">
        <v>-752</v>
      </c>
      <c r="G31" s="49">
        <v>-105</v>
      </c>
      <c r="H31" s="51">
        <v>341</v>
      </c>
      <c r="I31" s="49">
        <v>446</v>
      </c>
      <c r="J31" s="52">
        <v>-647</v>
      </c>
      <c r="K31" s="47">
        <v>3271</v>
      </c>
      <c r="L31" s="48">
        <v>3918</v>
      </c>
    </row>
    <row r="32" spans="1:12">
      <c r="A32" s="36" t="s">
        <v>60</v>
      </c>
      <c r="B32" s="47">
        <v>104486</v>
      </c>
      <c r="C32" s="48">
        <v>273902</v>
      </c>
      <c r="D32" s="47">
        <v>139554</v>
      </c>
      <c r="E32" s="48">
        <v>134348</v>
      </c>
      <c r="F32" s="51">
        <v>-446</v>
      </c>
      <c r="G32" s="49">
        <v>-156</v>
      </c>
      <c r="H32" s="51">
        <v>150</v>
      </c>
      <c r="I32" s="49">
        <v>306</v>
      </c>
      <c r="J32" s="52">
        <v>-290</v>
      </c>
      <c r="K32" s="47">
        <v>1500</v>
      </c>
      <c r="L32" s="48">
        <v>1790</v>
      </c>
    </row>
    <row r="33" spans="1:12">
      <c r="A33" s="36" t="s">
        <v>61</v>
      </c>
      <c r="B33" s="47">
        <v>398121</v>
      </c>
      <c r="C33" s="48">
        <v>999918</v>
      </c>
      <c r="D33" s="47">
        <v>498996</v>
      </c>
      <c r="E33" s="48">
        <v>500922</v>
      </c>
      <c r="F33" s="51">
        <v>-839</v>
      </c>
      <c r="G33" s="49">
        <v>-199</v>
      </c>
      <c r="H33" s="51">
        <v>652</v>
      </c>
      <c r="I33" s="49">
        <v>851</v>
      </c>
      <c r="J33" s="52">
        <v>-640</v>
      </c>
      <c r="K33" s="47">
        <v>8851</v>
      </c>
      <c r="L33" s="48">
        <v>9491</v>
      </c>
    </row>
    <row r="34" spans="1:12">
      <c r="A34" s="36" t="s">
        <v>62</v>
      </c>
      <c r="B34" s="47">
        <v>191507</v>
      </c>
      <c r="C34" s="48">
        <v>551066</v>
      </c>
      <c r="D34" s="47">
        <v>274896</v>
      </c>
      <c r="E34" s="48">
        <v>276170</v>
      </c>
      <c r="F34" s="51">
        <v>-738</v>
      </c>
      <c r="G34" s="49">
        <v>-256</v>
      </c>
      <c r="H34" s="51">
        <v>352</v>
      </c>
      <c r="I34" s="49">
        <v>608</v>
      </c>
      <c r="J34" s="52">
        <v>-482</v>
      </c>
      <c r="K34" s="47">
        <v>2961</v>
      </c>
      <c r="L34" s="48">
        <v>3443</v>
      </c>
    </row>
    <row r="35" spans="1:12">
      <c r="A35" s="63"/>
      <c r="B35" s="64"/>
      <c r="C35" s="63"/>
      <c r="D35" s="64"/>
      <c r="E35" s="63"/>
      <c r="F35" s="64"/>
      <c r="G35" s="63"/>
      <c r="H35" s="64"/>
      <c r="I35" s="63"/>
      <c r="J35" s="67"/>
      <c r="K35" s="64"/>
      <c r="L35" s="63"/>
    </row>
    <row r="36" spans="1:1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4.25" customHeight="1">
      <c r="A37" s="115" t="s">
        <v>98</v>
      </c>
      <c r="B37" s="118" t="s">
        <v>45</v>
      </c>
      <c r="C37" s="121" t="s">
        <v>46</v>
      </c>
      <c r="D37" s="122"/>
      <c r="E37" s="123"/>
      <c r="F37" s="127" t="s">
        <v>99</v>
      </c>
      <c r="G37" s="128"/>
      <c r="H37" s="128"/>
      <c r="I37" s="128"/>
      <c r="J37" s="128"/>
      <c r="K37" s="128"/>
      <c r="L37" s="128"/>
    </row>
    <row r="38" spans="1:12" ht="14.25" customHeight="1">
      <c r="A38" s="116"/>
      <c r="B38" s="119"/>
      <c r="C38" s="124"/>
      <c r="D38" s="125"/>
      <c r="E38" s="126"/>
      <c r="F38" s="118" t="s">
        <v>100</v>
      </c>
      <c r="G38" s="127" t="s">
        <v>47</v>
      </c>
      <c r="H38" s="128"/>
      <c r="I38" s="129"/>
      <c r="J38" s="127" t="s">
        <v>101</v>
      </c>
      <c r="K38" s="128"/>
      <c r="L38" s="128"/>
    </row>
    <row r="39" spans="1:12" ht="14.25">
      <c r="A39" s="117"/>
      <c r="B39" s="120"/>
      <c r="C39" s="44" t="s">
        <v>48</v>
      </c>
      <c r="D39" s="44" t="s">
        <v>49</v>
      </c>
      <c r="E39" s="44" t="s">
        <v>50</v>
      </c>
      <c r="F39" s="120"/>
      <c r="G39" s="44" t="s">
        <v>102</v>
      </c>
      <c r="H39" s="44" t="s">
        <v>51</v>
      </c>
      <c r="I39" s="44" t="s">
        <v>52</v>
      </c>
      <c r="J39" s="44" t="s">
        <v>103</v>
      </c>
      <c r="K39" s="44" t="s">
        <v>53</v>
      </c>
      <c r="L39" s="43" t="s">
        <v>54</v>
      </c>
    </row>
    <row r="40" spans="1:12">
      <c r="A40" s="36" t="s">
        <v>105</v>
      </c>
      <c r="B40" s="59">
        <v>117989</v>
      </c>
      <c r="C40" s="48">
        <v>270528</v>
      </c>
      <c r="D40" s="59">
        <v>132630</v>
      </c>
      <c r="E40" s="48">
        <v>137898</v>
      </c>
      <c r="F40" s="68">
        <v>-431</v>
      </c>
      <c r="G40" s="49">
        <v>-14</v>
      </c>
      <c r="H40" s="68">
        <v>208</v>
      </c>
      <c r="I40" s="49">
        <v>222</v>
      </c>
      <c r="J40" s="69">
        <v>-417</v>
      </c>
      <c r="K40" s="59">
        <v>2180</v>
      </c>
      <c r="L40" s="48">
        <v>2597</v>
      </c>
    </row>
    <row r="41" spans="1:12">
      <c r="A41" s="36" t="s">
        <v>63</v>
      </c>
      <c r="B41" s="47">
        <v>78542</v>
      </c>
      <c r="C41" s="48">
        <v>183637</v>
      </c>
      <c r="D41" s="47">
        <v>91817</v>
      </c>
      <c r="E41" s="48">
        <v>91820</v>
      </c>
      <c r="F41" s="51">
        <v>-499</v>
      </c>
      <c r="G41" s="49">
        <v>-90</v>
      </c>
      <c r="H41" s="51">
        <v>88</v>
      </c>
      <c r="I41" s="49">
        <v>178</v>
      </c>
      <c r="J41" s="52">
        <v>-409</v>
      </c>
      <c r="K41" s="51">
        <v>905</v>
      </c>
      <c r="L41" s="48">
        <v>1314</v>
      </c>
    </row>
    <row r="42" spans="1:12">
      <c r="A42" s="36" t="s">
        <v>64</v>
      </c>
      <c r="B42" s="47">
        <v>57473</v>
      </c>
      <c r="C42" s="48">
        <v>140253</v>
      </c>
      <c r="D42" s="47">
        <v>69843</v>
      </c>
      <c r="E42" s="48">
        <v>70410</v>
      </c>
      <c r="F42" s="51">
        <v>-294</v>
      </c>
      <c r="G42" s="49">
        <v>-52</v>
      </c>
      <c r="H42" s="51">
        <v>85</v>
      </c>
      <c r="I42" s="49">
        <v>137</v>
      </c>
      <c r="J42" s="52">
        <v>-242</v>
      </c>
      <c r="K42" s="47">
        <v>1136</v>
      </c>
      <c r="L42" s="48">
        <v>1378</v>
      </c>
    </row>
    <row r="43" spans="1:12">
      <c r="A43" s="36" t="s">
        <v>65</v>
      </c>
      <c r="B43" s="47">
        <v>52746</v>
      </c>
      <c r="C43" s="48">
        <v>140478</v>
      </c>
      <c r="D43" s="47">
        <v>70058</v>
      </c>
      <c r="E43" s="48">
        <v>70420</v>
      </c>
      <c r="F43" s="51">
        <v>-106</v>
      </c>
      <c r="G43" s="49">
        <v>-31</v>
      </c>
      <c r="H43" s="51">
        <v>103</v>
      </c>
      <c r="I43" s="49">
        <v>134</v>
      </c>
      <c r="J43" s="52">
        <v>-75</v>
      </c>
      <c r="K43" s="51">
        <v>868</v>
      </c>
      <c r="L43" s="49">
        <v>943</v>
      </c>
    </row>
    <row r="44" spans="1:12">
      <c r="A44" s="36" t="s">
        <v>66</v>
      </c>
      <c r="B44" s="47">
        <v>27365</v>
      </c>
      <c r="C44" s="48">
        <v>75717</v>
      </c>
      <c r="D44" s="47">
        <v>37394</v>
      </c>
      <c r="E44" s="48">
        <v>38323</v>
      </c>
      <c r="F44" s="51">
        <v>-131</v>
      </c>
      <c r="G44" s="49">
        <v>-39</v>
      </c>
      <c r="H44" s="51">
        <v>49</v>
      </c>
      <c r="I44" s="49">
        <v>88</v>
      </c>
      <c r="J44" s="52">
        <v>-92</v>
      </c>
      <c r="K44" s="51">
        <v>408</v>
      </c>
      <c r="L44" s="49">
        <v>500</v>
      </c>
    </row>
    <row r="45" spans="1:12">
      <c r="A45" s="36" t="s">
        <v>67</v>
      </c>
      <c r="B45" s="47">
        <v>18390</v>
      </c>
      <c r="C45" s="48">
        <v>51510</v>
      </c>
      <c r="D45" s="47">
        <v>25689</v>
      </c>
      <c r="E45" s="48">
        <v>25821</v>
      </c>
      <c r="F45" s="51">
        <v>12</v>
      </c>
      <c r="G45" s="49">
        <v>-12</v>
      </c>
      <c r="H45" s="51">
        <v>30</v>
      </c>
      <c r="I45" s="49">
        <v>42</v>
      </c>
      <c r="J45" s="52">
        <v>24</v>
      </c>
      <c r="K45" s="51">
        <v>336</v>
      </c>
      <c r="L45" s="49">
        <v>312</v>
      </c>
    </row>
    <row r="46" spans="1:12">
      <c r="A46" s="36" t="s">
        <v>68</v>
      </c>
      <c r="B46" s="47">
        <v>30622</v>
      </c>
      <c r="C46" s="48">
        <v>78068</v>
      </c>
      <c r="D46" s="47">
        <v>38874</v>
      </c>
      <c r="E46" s="48">
        <v>39194</v>
      </c>
      <c r="F46" s="51">
        <v>-139</v>
      </c>
      <c r="G46" s="49">
        <v>-16</v>
      </c>
      <c r="H46" s="51">
        <v>35</v>
      </c>
      <c r="I46" s="49">
        <v>51</v>
      </c>
      <c r="J46" s="52">
        <v>-123</v>
      </c>
      <c r="K46" s="51">
        <v>478</v>
      </c>
      <c r="L46" s="49">
        <v>601</v>
      </c>
    </row>
    <row r="47" spans="1:12">
      <c r="A47" s="36" t="s">
        <v>69</v>
      </c>
      <c r="B47" s="47">
        <v>15039</v>
      </c>
      <c r="C47" s="48">
        <v>42970</v>
      </c>
      <c r="D47" s="47">
        <v>21449</v>
      </c>
      <c r="E47" s="48">
        <v>21521</v>
      </c>
      <c r="F47" s="51">
        <v>-128</v>
      </c>
      <c r="G47" s="49">
        <v>-22</v>
      </c>
      <c r="H47" s="51">
        <v>23</v>
      </c>
      <c r="I47" s="49">
        <v>45</v>
      </c>
      <c r="J47" s="52">
        <v>-106</v>
      </c>
      <c r="K47" s="51">
        <v>244</v>
      </c>
      <c r="L47" s="49">
        <v>350</v>
      </c>
    </row>
    <row r="48" spans="1:12">
      <c r="A48" s="36" t="s">
        <v>106</v>
      </c>
      <c r="B48" s="47">
        <v>20580</v>
      </c>
      <c r="C48" s="48">
        <v>60901</v>
      </c>
      <c r="D48" s="47">
        <v>30464</v>
      </c>
      <c r="E48" s="48">
        <v>30437</v>
      </c>
      <c r="F48" s="51">
        <v>-89</v>
      </c>
      <c r="G48" s="49">
        <v>-28</v>
      </c>
      <c r="H48" s="51">
        <v>41</v>
      </c>
      <c r="I48" s="49">
        <v>69</v>
      </c>
      <c r="J48" s="52">
        <v>-61</v>
      </c>
      <c r="K48" s="51">
        <v>347</v>
      </c>
      <c r="L48" s="49">
        <v>408</v>
      </c>
    </row>
    <row r="49" spans="1:12" ht="17.25" customHeight="1">
      <c r="A49" s="36" t="s">
        <v>70</v>
      </c>
      <c r="B49" s="47">
        <v>19423</v>
      </c>
      <c r="C49" s="48">
        <v>51823</v>
      </c>
      <c r="D49" s="47">
        <v>25188</v>
      </c>
      <c r="E49" s="48">
        <v>26635</v>
      </c>
      <c r="F49" s="51">
        <v>-171</v>
      </c>
      <c r="G49" s="49">
        <v>-50</v>
      </c>
      <c r="H49" s="51">
        <v>17</v>
      </c>
      <c r="I49" s="49">
        <v>67</v>
      </c>
      <c r="J49" s="52">
        <v>-121</v>
      </c>
      <c r="K49" s="51">
        <v>173</v>
      </c>
      <c r="L49" s="49">
        <v>294</v>
      </c>
    </row>
    <row r="50" spans="1:12">
      <c r="A50" s="36" t="s">
        <v>71</v>
      </c>
      <c r="B50" s="47">
        <v>11698</v>
      </c>
      <c r="C50" s="48">
        <v>29299</v>
      </c>
      <c r="D50" s="47">
        <v>14412</v>
      </c>
      <c r="E50" s="48">
        <v>14887</v>
      </c>
      <c r="F50" s="51">
        <v>-105</v>
      </c>
      <c r="G50" s="49">
        <v>-24</v>
      </c>
      <c r="H50" s="51">
        <v>12</v>
      </c>
      <c r="I50" s="49">
        <v>36</v>
      </c>
      <c r="J50" s="52">
        <v>-81</v>
      </c>
      <c r="K50" s="51">
        <v>148</v>
      </c>
      <c r="L50" s="49">
        <v>229</v>
      </c>
    </row>
    <row r="51" spans="1:12">
      <c r="A51" s="36" t="s">
        <v>72</v>
      </c>
      <c r="B51" s="47">
        <v>16831</v>
      </c>
      <c r="C51" s="48">
        <v>43966</v>
      </c>
      <c r="D51" s="47">
        <v>21768</v>
      </c>
      <c r="E51" s="48">
        <v>22198</v>
      </c>
      <c r="F51" s="51">
        <v>-217</v>
      </c>
      <c r="G51" s="49">
        <v>-37</v>
      </c>
      <c r="H51" s="51">
        <v>18</v>
      </c>
      <c r="I51" s="49">
        <v>55</v>
      </c>
      <c r="J51" s="52">
        <v>-180</v>
      </c>
      <c r="K51" s="51">
        <v>136</v>
      </c>
      <c r="L51" s="49">
        <v>316</v>
      </c>
    </row>
    <row r="52" spans="1:12">
      <c r="A52" s="36" t="s">
        <v>73</v>
      </c>
      <c r="B52" s="47">
        <v>28277</v>
      </c>
      <c r="C52" s="48">
        <v>76411</v>
      </c>
      <c r="D52" s="47">
        <v>37359</v>
      </c>
      <c r="E52" s="48">
        <v>39052</v>
      </c>
      <c r="F52" s="51">
        <v>-41</v>
      </c>
      <c r="G52" s="49">
        <v>-24</v>
      </c>
      <c r="H52" s="51">
        <v>54</v>
      </c>
      <c r="I52" s="49">
        <v>78</v>
      </c>
      <c r="J52" s="52">
        <v>-17</v>
      </c>
      <c r="K52" s="51">
        <v>419</v>
      </c>
      <c r="L52" s="49">
        <v>436</v>
      </c>
    </row>
    <row r="53" spans="1:12">
      <c r="A53" s="36" t="s">
        <v>74</v>
      </c>
      <c r="B53" s="47">
        <v>43741</v>
      </c>
      <c r="C53" s="48">
        <v>106295</v>
      </c>
      <c r="D53" s="47">
        <v>52363</v>
      </c>
      <c r="E53" s="48">
        <v>53932</v>
      </c>
      <c r="F53" s="51">
        <v>77</v>
      </c>
      <c r="G53" s="49">
        <v>-36</v>
      </c>
      <c r="H53" s="51">
        <v>49</v>
      </c>
      <c r="I53" s="49">
        <v>85</v>
      </c>
      <c r="J53" s="52">
        <v>113</v>
      </c>
      <c r="K53" s="51">
        <v>916</v>
      </c>
      <c r="L53" s="49">
        <v>803</v>
      </c>
    </row>
    <row r="54" spans="1:12">
      <c r="A54" s="36" t="s">
        <v>75</v>
      </c>
      <c r="B54" s="47">
        <v>33437</v>
      </c>
      <c r="C54" s="48">
        <v>84352</v>
      </c>
      <c r="D54" s="47">
        <v>41683</v>
      </c>
      <c r="E54" s="48">
        <v>42669</v>
      </c>
      <c r="F54" s="51">
        <v>-32</v>
      </c>
      <c r="G54" s="49">
        <v>-16</v>
      </c>
      <c r="H54" s="51">
        <v>60</v>
      </c>
      <c r="I54" s="49">
        <v>76</v>
      </c>
      <c r="J54" s="52">
        <v>-16</v>
      </c>
      <c r="K54" s="51">
        <v>713</v>
      </c>
      <c r="L54" s="49">
        <v>729</v>
      </c>
    </row>
    <row r="55" spans="1:12">
      <c r="A55" s="36" t="s">
        <v>76</v>
      </c>
      <c r="B55" s="47">
        <v>98356</v>
      </c>
      <c r="C55" s="48">
        <v>227916</v>
      </c>
      <c r="D55" s="47">
        <v>115131</v>
      </c>
      <c r="E55" s="48">
        <v>112785</v>
      </c>
      <c r="F55" s="51">
        <v>-264</v>
      </c>
      <c r="G55" s="49">
        <v>54</v>
      </c>
      <c r="H55" s="51">
        <v>212</v>
      </c>
      <c r="I55" s="49">
        <v>158</v>
      </c>
      <c r="J55" s="52">
        <v>-318</v>
      </c>
      <c r="K55" s="47">
        <v>3056</v>
      </c>
      <c r="L55" s="48">
        <v>3374</v>
      </c>
    </row>
    <row r="56" spans="1:12">
      <c r="A56" s="36" t="s">
        <v>77</v>
      </c>
      <c r="B56" s="47">
        <v>61539</v>
      </c>
      <c r="C56" s="48">
        <v>155573</v>
      </c>
      <c r="D56" s="47">
        <v>78271</v>
      </c>
      <c r="E56" s="48">
        <v>77302</v>
      </c>
      <c r="F56" s="51">
        <v>-226</v>
      </c>
      <c r="G56" s="49">
        <v>-2</v>
      </c>
      <c r="H56" s="51">
        <v>106</v>
      </c>
      <c r="I56" s="49">
        <v>108</v>
      </c>
      <c r="J56" s="52">
        <v>-224</v>
      </c>
      <c r="K56" s="47">
        <v>1043</v>
      </c>
      <c r="L56" s="48">
        <v>1267</v>
      </c>
    </row>
    <row r="57" spans="1:12">
      <c r="A57" s="36" t="s">
        <v>78</v>
      </c>
      <c r="B57" s="47">
        <v>27447</v>
      </c>
      <c r="C57" s="48">
        <v>67612</v>
      </c>
      <c r="D57" s="47">
        <v>34934</v>
      </c>
      <c r="E57" s="48">
        <v>32678</v>
      </c>
      <c r="F57" s="51">
        <v>-152</v>
      </c>
      <c r="G57" s="49">
        <v>-36</v>
      </c>
      <c r="H57" s="51">
        <v>42</v>
      </c>
      <c r="I57" s="49">
        <v>78</v>
      </c>
      <c r="J57" s="52">
        <v>-116</v>
      </c>
      <c r="K57" s="51">
        <v>358</v>
      </c>
      <c r="L57" s="49">
        <v>474</v>
      </c>
    </row>
    <row r="58" spans="1:12">
      <c r="A58" s="36" t="s">
        <v>79</v>
      </c>
      <c r="B58" s="47">
        <v>10547</v>
      </c>
      <c r="C58" s="48">
        <v>28927</v>
      </c>
      <c r="D58" s="47">
        <v>14346</v>
      </c>
      <c r="E58" s="48">
        <v>14581</v>
      </c>
      <c r="F58" s="51">
        <v>-75</v>
      </c>
      <c r="G58" s="49">
        <v>-36</v>
      </c>
      <c r="H58" s="51">
        <v>10</v>
      </c>
      <c r="I58" s="49">
        <v>46</v>
      </c>
      <c r="J58" s="52">
        <v>-39</v>
      </c>
      <c r="K58" s="51">
        <v>121</v>
      </c>
      <c r="L58" s="49">
        <v>160</v>
      </c>
    </row>
    <row r="59" spans="1:12">
      <c r="A59" s="36" t="s">
        <v>80</v>
      </c>
      <c r="B59" s="47">
        <v>25160</v>
      </c>
      <c r="C59" s="48">
        <v>65119</v>
      </c>
      <c r="D59" s="47">
        <v>32911</v>
      </c>
      <c r="E59" s="48">
        <v>32208</v>
      </c>
      <c r="F59" s="51">
        <v>208</v>
      </c>
      <c r="G59" s="49">
        <v>10</v>
      </c>
      <c r="H59" s="51">
        <v>43</v>
      </c>
      <c r="I59" s="49">
        <v>33</v>
      </c>
      <c r="J59" s="52">
        <v>198</v>
      </c>
      <c r="K59" s="51">
        <v>693</v>
      </c>
      <c r="L59" s="49">
        <v>495</v>
      </c>
    </row>
    <row r="60" spans="1:12">
      <c r="A60" s="70" t="s">
        <v>107</v>
      </c>
      <c r="B60" s="47">
        <v>16075</v>
      </c>
      <c r="C60" s="48">
        <v>42267</v>
      </c>
      <c r="D60" s="47">
        <v>20825</v>
      </c>
      <c r="E60" s="48">
        <v>21442</v>
      </c>
      <c r="F60" s="51">
        <v>-119</v>
      </c>
      <c r="G60" s="49">
        <v>-34</v>
      </c>
      <c r="H60" s="51">
        <v>20</v>
      </c>
      <c r="I60" s="49">
        <v>54</v>
      </c>
      <c r="J60" s="52">
        <v>-85</v>
      </c>
      <c r="K60" s="51">
        <v>192</v>
      </c>
      <c r="L60" s="49">
        <v>277</v>
      </c>
    </row>
    <row r="61" spans="1:12">
      <c r="A61" s="71" t="s">
        <v>81</v>
      </c>
      <c r="B61" s="47">
        <v>20198</v>
      </c>
      <c r="C61" s="48">
        <v>54240</v>
      </c>
      <c r="D61" s="47">
        <v>26405</v>
      </c>
      <c r="E61" s="48">
        <v>27835</v>
      </c>
      <c r="F61" s="72">
        <v>-51</v>
      </c>
      <c r="G61" s="42">
        <v>-28</v>
      </c>
      <c r="H61" s="51">
        <v>26</v>
      </c>
      <c r="I61" s="49">
        <v>54</v>
      </c>
      <c r="J61" s="73">
        <v>-23</v>
      </c>
      <c r="K61" s="51">
        <v>302</v>
      </c>
      <c r="L61" s="49">
        <v>325</v>
      </c>
    </row>
    <row r="62" spans="1:12">
      <c r="A62" s="71" t="s">
        <v>82</v>
      </c>
      <c r="B62" s="47">
        <v>35885</v>
      </c>
      <c r="C62" s="48">
        <v>104172</v>
      </c>
      <c r="D62" s="47">
        <v>51463</v>
      </c>
      <c r="E62" s="48">
        <v>52709</v>
      </c>
      <c r="F62" s="72">
        <v>-117</v>
      </c>
      <c r="G62" s="42">
        <v>-74</v>
      </c>
      <c r="H62" s="51">
        <v>61</v>
      </c>
      <c r="I62" s="49">
        <v>135</v>
      </c>
      <c r="J62" s="73">
        <v>-43</v>
      </c>
      <c r="K62" s="51">
        <v>518</v>
      </c>
      <c r="L62" s="49">
        <v>561</v>
      </c>
    </row>
    <row r="63" spans="1:12">
      <c r="A63" s="71" t="s">
        <v>83</v>
      </c>
      <c r="B63" s="47">
        <v>17428</v>
      </c>
      <c r="C63" s="48">
        <v>53792</v>
      </c>
      <c r="D63" s="47">
        <v>27152</v>
      </c>
      <c r="E63" s="48">
        <v>26640</v>
      </c>
      <c r="F63" s="72">
        <v>-106</v>
      </c>
      <c r="G63" s="42">
        <v>-44</v>
      </c>
      <c r="H63" s="51">
        <v>28</v>
      </c>
      <c r="I63" s="49">
        <v>72</v>
      </c>
      <c r="J63" s="73">
        <v>-62</v>
      </c>
      <c r="K63" s="51">
        <v>224</v>
      </c>
      <c r="L63" s="49">
        <v>286</v>
      </c>
    </row>
    <row r="64" spans="1:12">
      <c r="A64" s="71" t="s">
        <v>84</v>
      </c>
      <c r="B64" s="47">
        <v>14528</v>
      </c>
      <c r="C64" s="48">
        <v>42487</v>
      </c>
      <c r="D64" s="47">
        <v>21072</v>
      </c>
      <c r="E64" s="48">
        <v>21415</v>
      </c>
      <c r="F64" s="72">
        <v>-64</v>
      </c>
      <c r="G64" s="42">
        <v>-32</v>
      </c>
      <c r="H64" s="51">
        <v>13</v>
      </c>
      <c r="I64" s="49">
        <v>45</v>
      </c>
      <c r="J64" s="73">
        <v>-32</v>
      </c>
      <c r="K64" s="51">
        <v>219</v>
      </c>
      <c r="L64" s="49">
        <v>251</v>
      </c>
    </row>
    <row r="65" spans="1:12">
      <c r="A65" s="71" t="s">
        <v>85</v>
      </c>
      <c r="B65" s="47">
        <v>15137</v>
      </c>
      <c r="C65" s="48">
        <v>41811</v>
      </c>
      <c r="D65" s="47">
        <v>21141</v>
      </c>
      <c r="E65" s="48">
        <v>20670</v>
      </c>
      <c r="F65" s="72">
        <v>-146</v>
      </c>
      <c r="G65" s="42">
        <v>-39</v>
      </c>
      <c r="H65" s="51">
        <v>17</v>
      </c>
      <c r="I65" s="49">
        <v>56</v>
      </c>
      <c r="J65" s="73">
        <v>-107</v>
      </c>
      <c r="K65" s="51">
        <v>205</v>
      </c>
      <c r="L65" s="49">
        <v>312</v>
      </c>
    </row>
    <row r="66" spans="1:12">
      <c r="A66" s="71" t="s">
        <v>108</v>
      </c>
      <c r="B66" s="47">
        <v>13606</v>
      </c>
      <c r="C66" s="48">
        <v>42213</v>
      </c>
      <c r="D66" s="47">
        <v>20771</v>
      </c>
      <c r="E66" s="48">
        <v>21442</v>
      </c>
      <c r="F66" s="72">
        <v>-146</v>
      </c>
      <c r="G66" s="42">
        <v>-29</v>
      </c>
      <c r="H66" s="51">
        <v>30</v>
      </c>
      <c r="I66" s="49">
        <v>59</v>
      </c>
      <c r="J66" s="73">
        <v>-117</v>
      </c>
      <c r="K66" s="51">
        <v>130</v>
      </c>
      <c r="L66" s="49">
        <v>247</v>
      </c>
    </row>
    <row r="67" spans="1:12">
      <c r="A67" s="71" t="s">
        <v>109</v>
      </c>
      <c r="B67" s="47">
        <v>37670</v>
      </c>
      <c r="C67" s="48">
        <v>94643</v>
      </c>
      <c r="D67" s="47">
        <v>48832</v>
      </c>
      <c r="E67" s="48">
        <v>45811</v>
      </c>
      <c r="F67" s="72">
        <v>-109</v>
      </c>
      <c r="G67" s="42">
        <v>-1</v>
      </c>
      <c r="H67" s="51">
        <v>68</v>
      </c>
      <c r="I67" s="49">
        <v>69</v>
      </c>
      <c r="J67" s="73">
        <v>-108</v>
      </c>
      <c r="K67" s="51">
        <v>566</v>
      </c>
      <c r="L67" s="49">
        <v>674</v>
      </c>
    </row>
    <row r="68" spans="1:12">
      <c r="A68" s="71" t="s">
        <v>110</v>
      </c>
      <c r="B68" s="47">
        <v>11119</v>
      </c>
      <c r="C68" s="48">
        <v>34624</v>
      </c>
      <c r="D68" s="47">
        <v>17113</v>
      </c>
      <c r="E68" s="48">
        <v>17511</v>
      </c>
      <c r="F68" s="51">
        <v>-89</v>
      </c>
      <c r="G68" s="49">
        <v>-40</v>
      </c>
      <c r="H68" s="51">
        <v>12</v>
      </c>
      <c r="I68" s="49">
        <v>52</v>
      </c>
      <c r="J68" s="52">
        <v>-49</v>
      </c>
      <c r="K68" s="51">
        <v>143</v>
      </c>
      <c r="L68" s="49">
        <v>192</v>
      </c>
    </row>
    <row r="69" spans="1:12">
      <c r="A69" s="71" t="s">
        <v>111</v>
      </c>
      <c r="B69" s="47">
        <v>17703</v>
      </c>
      <c r="C69" s="48">
        <v>48096</v>
      </c>
      <c r="D69" s="47">
        <v>24329</v>
      </c>
      <c r="E69" s="48">
        <v>23767</v>
      </c>
      <c r="F69" s="51">
        <v>-21</v>
      </c>
      <c r="G69" s="49">
        <v>-43</v>
      </c>
      <c r="H69" s="51">
        <v>18</v>
      </c>
      <c r="I69" s="49">
        <v>61</v>
      </c>
      <c r="J69" s="52">
        <v>22</v>
      </c>
      <c r="K69" s="51">
        <v>312</v>
      </c>
      <c r="L69" s="49">
        <v>290</v>
      </c>
    </row>
    <row r="70" spans="1:12">
      <c r="A70" s="71" t="s">
        <v>112</v>
      </c>
      <c r="B70" s="47">
        <v>18402</v>
      </c>
      <c r="C70" s="48">
        <v>49551</v>
      </c>
      <c r="D70" s="47">
        <v>24850</v>
      </c>
      <c r="E70" s="48">
        <v>24701</v>
      </c>
      <c r="F70" s="51">
        <v>75</v>
      </c>
      <c r="G70" s="49">
        <v>0</v>
      </c>
      <c r="H70" s="51">
        <v>40</v>
      </c>
      <c r="I70" s="49">
        <v>40</v>
      </c>
      <c r="J70" s="52">
        <v>75</v>
      </c>
      <c r="K70" s="51">
        <v>412</v>
      </c>
      <c r="L70" s="49">
        <v>337</v>
      </c>
    </row>
    <row r="71" spans="1:12">
      <c r="A71" s="71" t="s">
        <v>113</v>
      </c>
      <c r="B71" s="47">
        <v>17579</v>
      </c>
      <c r="C71" s="48">
        <v>50651</v>
      </c>
      <c r="D71" s="47">
        <v>25526</v>
      </c>
      <c r="E71" s="48">
        <v>25125</v>
      </c>
      <c r="F71" s="51">
        <v>-161</v>
      </c>
      <c r="G71" s="49">
        <v>-12</v>
      </c>
      <c r="H71" s="51">
        <v>40</v>
      </c>
      <c r="I71" s="49">
        <v>52</v>
      </c>
      <c r="J71" s="52">
        <v>-149</v>
      </c>
      <c r="K71" s="51">
        <v>310</v>
      </c>
      <c r="L71" s="49">
        <v>459</v>
      </c>
    </row>
    <row r="72" spans="1:12" ht="14.25">
      <c r="A72" s="74"/>
      <c r="B72" s="75"/>
      <c r="C72" s="76"/>
      <c r="D72" s="75"/>
      <c r="E72" s="76"/>
      <c r="F72" s="75"/>
      <c r="G72" s="76"/>
      <c r="H72" s="75"/>
      <c r="I72" s="76"/>
      <c r="J72" s="77"/>
      <c r="K72" s="75"/>
      <c r="L72" s="76"/>
    </row>
    <row r="73" spans="1:12" ht="14.25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1:12" ht="14.25" customHeight="1">
      <c r="A74" s="115" t="s">
        <v>98</v>
      </c>
      <c r="B74" s="118" t="s">
        <v>45</v>
      </c>
      <c r="C74" s="121" t="s">
        <v>46</v>
      </c>
      <c r="D74" s="122"/>
      <c r="E74" s="123"/>
      <c r="F74" s="127" t="s">
        <v>99</v>
      </c>
      <c r="G74" s="128"/>
      <c r="H74" s="128"/>
      <c r="I74" s="128"/>
      <c r="J74" s="128"/>
      <c r="K74" s="128"/>
      <c r="L74" s="128"/>
    </row>
    <row r="75" spans="1:12" ht="14.25" customHeight="1">
      <c r="A75" s="116"/>
      <c r="B75" s="119"/>
      <c r="C75" s="124"/>
      <c r="D75" s="125"/>
      <c r="E75" s="126"/>
      <c r="F75" s="118" t="s">
        <v>100</v>
      </c>
      <c r="G75" s="127" t="s">
        <v>47</v>
      </c>
      <c r="H75" s="128"/>
      <c r="I75" s="129"/>
      <c r="J75" s="127" t="s">
        <v>101</v>
      </c>
      <c r="K75" s="128"/>
      <c r="L75" s="128"/>
    </row>
    <row r="76" spans="1:12" ht="14.25">
      <c r="A76" s="117"/>
      <c r="B76" s="120"/>
      <c r="C76" s="44" t="s">
        <v>48</v>
      </c>
      <c r="D76" s="44" t="s">
        <v>49</v>
      </c>
      <c r="E76" s="44" t="s">
        <v>50</v>
      </c>
      <c r="F76" s="120"/>
      <c r="G76" s="44" t="s">
        <v>102</v>
      </c>
      <c r="H76" s="44" t="s">
        <v>51</v>
      </c>
      <c r="I76" s="44" t="s">
        <v>52</v>
      </c>
      <c r="J76" s="44" t="s">
        <v>103</v>
      </c>
      <c r="K76" s="44" t="s">
        <v>53</v>
      </c>
      <c r="L76" s="43" t="s">
        <v>54</v>
      </c>
    </row>
    <row r="77" spans="1:12">
      <c r="A77" s="36" t="s">
        <v>86</v>
      </c>
      <c r="B77" s="59">
        <v>25114</v>
      </c>
      <c r="C77" s="48">
        <v>69123</v>
      </c>
      <c r="D77" s="59">
        <v>33878</v>
      </c>
      <c r="E77" s="48">
        <v>35245</v>
      </c>
      <c r="F77" s="68">
        <v>-119</v>
      </c>
      <c r="G77" s="49">
        <v>-55</v>
      </c>
      <c r="H77" s="68">
        <v>39</v>
      </c>
      <c r="I77" s="49">
        <v>94</v>
      </c>
      <c r="J77" s="69">
        <v>-64</v>
      </c>
      <c r="K77" s="68">
        <v>362</v>
      </c>
      <c r="L77" s="49">
        <v>426</v>
      </c>
    </row>
    <row r="78" spans="1:12">
      <c r="A78" s="36" t="s">
        <v>114</v>
      </c>
      <c r="B78" s="47">
        <v>11355</v>
      </c>
      <c r="C78" s="48">
        <v>32732</v>
      </c>
      <c r="D78" s="47">
        <v>16109</v>
      </c>
      <c r="E78" s="48">
        <v>16623</v>
      </c>
      <c r="F78" s="51">
        <v>-56</v>
      </c>
      <c r="G78" s="49">
        <v>-31</v>
      </c>
      <c r="H78" s="51">
        <v>22</v>
      </c>
      <c r="I78" s="49">
        <v>53</v>
      </c>
      <c r="J78" s="52">
        <v>-25</v>
      </c>
      <c r="K78" s="51">
        <v>173</v>
      </c>
      <c r="L78" s="49">
        <v>198</v>
      </c>
    </row>
    <row r="79" spans="1:12">
      <c r="A79" s="70" t="s">
        <v>115</v>
      </c>
      <c r="B79" s="47">
        <v>6687</v>
      </c>
      <c r="C79" s="48">
        <v>16760</v>
      </c>
      <c r="D79" s="47">
        <v>8220</v>
      </c>
      <c r="E79" s="48">
        <v>8540</v>
      </c>
      <c r="F79" s="51">
        <v>-22</v>
      </c>
      <c r="G79" s="49">
        <v>-10</v>
      </c>
      <c r="H79" s="51">
        <v>11</v>
      </c>
      <c r="I79" s="49">
        <v>21</v>
      </c>
      <c r="J79" s="52">
        <v>-12</v>
      </c>
      <c r="K79" s="51">
        <v>128</v>
      </c>
      <c r="L79" s="49">
        <v>140</v>
      </c>
    </row>
    <row r="80" spans="1:12">
      <c r="A80" s="70" t="s">
        <v>116</v>
      </c>
      <c r="B80" s="47">
        <v>7072</v>
      </c>
      <c r="C80" s="48">
        <v>19631</v>
      </c>
      <c r="D80" s="47">
        <v>9549</v>
      </c>
      <c r="E80" s="48">
        <v>10082</v>
      </c>
      <c r="F80" s="51">
        <v>-41</v>
      </c>
      <c r="G80" s="49">
        <v>-14</v>
      </c>
      <c r="H80" s="51">
        <v>6</v>
      </c>
      <c r="I80" s="49">
        <v>20</v>
      </c>
      <c r="J80" s="52">
        <v>-27</v>
      </c>
      <c r="K80" s="51">
        <v>61</v>
      </c>
      <c r="L80" s="49">
        <v>88</v>
      </c>
    </row>
    <row r="81" spans="1:12">
      <c r="A81" s="70"/>
      <c r="B81" s="53"/>
      <c r="C81" s="36"/>
      <c r="D81" s="53"/>
      <c r="E81" s="36"/>
      <c r="F81" s="53"/>
      <c r="G81" s="36"/>
      <c r="H81" s="53"/>
      <c r="I81" s="36"/>
      <c r="J81" s="54"/>
      <c r="K81" s="53"/>
      <c r="L81" s="36"/>
    </row>
    <row r="82" spans="1:12">
      <c r="A82" s="80" t="s">
        <v>87</v>
      </c>
      <c r="B82" s="59">
        <v>14538</v>
      </c>
      <c r="C82" s="60">
        <v>37695</v>
      </c>
      <c r="D82" s="59">
        <v>18976</v>
      </c>
      <c r="E82" s="60">
        <v>18719</v>
      </c>
      <c r="F82" s="68">
        <v>6</v>
      </c>
      <c r="G82" s="62">
        <v>4</v>
      </c>
      <c r="H82" s="68">
        <v>37</v>
      </c>
      <c r="I82" s="62">
        <v>33</v>
      </c>
      <c r="J82" s="69">
        <v>2</v>
      </c>
      <c r="K82" s="68">
        <v>262</v>
      </c>
      <c r="L82" s="62">
        <v>260</v>
      </c>
    </row>
    <row r="83" spans="1:12">
      <c r="A83" s="70" t="s">
        <v>117</v>
      </c>
      <c r="B83" s="47">
        <v>14538</v>
      </c>
      <c r="C83" s="48">
        <v>37695</v>
      </c>
      <c r="D83" s="47">
        <v>18976</v>
      </c>
      <c r="E83" s="48">
        <v>18719</v>
      </c>
      <c r="F83" s="51">
        <v>6</v>
      </c>
      <c r="G83" s="49">
        <v>4</v>
      </c>
      <c r="H83" s="51">
        <v>37</v>
      </c>
      <c r="I83" s="49">
        <v>33</v>
      </c>
      <c r="J83" s="52">
        <v>2</v>
      </c>
      <c r="K83" s="51">
        <v>262</v>
      </c>
      <c r="L83" s="49">
        <v>260</v>
      </c>
    </row>
    <row r="84" spans="1:12">
      <c r="A84" s="81"/>
      <c r="B84" s="65"/>
      <c r="C84" s="66"/>
      <c r="D84" s="65"/>
      <c r="E84" s="66"/>
      <c r="F84" s="65"/>
      <c r="G84" s="66"/>
      <c r="H84" s="65"/>
      <c r="I84" s="66"/>
      <c r="J84" s="82"/>
      <c r="K84" s="65"/>
      <c r="L84" s="66"/>
    </row>
    <row r="85" spans="1:12">
      <c r="A85" s="70" t="s">
        <v>88</v>
      </c>
      <c r="B85" s="47">
        <v>6690</v>
      </c>
      <c r="C85" s="48">
        <v>17813</v>
      </c>
      <c r="D85" s="47">
        <v>8652</v>
      </c>
      <c r="E85" s="48">
        <v>9161</v>
      </c>
      <c r="F85" s="51">
        <v>-57</v>
      </c>
      <c r="G85" s="49">
        <v>-34</v>
      </c>
      <c r="H85" s="51">
        <v>4</v>
      </c>
      <c r="I85" s="49">
        <v>38</v>
      </c>
      <c r="J85" s="52">
        <v>-23</v>
      </c>
      <c r="K85" s="51">
        <v>67</v>
      </c>
      <c r="L85" s="49">
        <v>90</v>
      </c>
    </row>
    <row r="86" spans="1:12">
      <c r="A86" s="70" t="s">
        <v>118</v>
      </c>
      <c r="B86" s="47">
        <v>6690</v>
      </c>
      <c r="C86" s="48">
        <v>17813</v>
      </c>
      <c r="D86" s="47">
        <v>8652</v>
      </c>
      <c r="E86" s="48">
        <v>9161</v>
      </c>
      <c r="F86" s="51">
        <v>-57</v>
      </c>
      <c r="G86" s="49">
        <v>-34</v>
      </c>
      <c r="H86" s="51">
        <v>4</v>
      </c>
      <c r="I86" s="49">
        <v>38</v>
      </c>
      <c r="J86" s="52">
        <v>-23</v>
      </c>
      <c r="K86" s="51">
        <v>67</v>
      </c>
      <c r="L86" s="49">
        <v>90</v>
      </c>
    </row>
    <row r="87" spans="1:12">
      <c r="A87" s="70"/>
      <c r="B87" s="53"/>
      <c r="C87" s="36"/>
      <c r="D87" s="53"/>
      <c r="E87" s="36"/>
      <c r="F87" s="53"/>
      <c r="G87" s="36"/>
      <c r="H87" s="53"/>
      <c r="I87" s="36"/>
      <c r="J87" s="54"/>
      <c r="K87" s="53"/>
      <c r="L87" s="36"/>
    </row>
    <row r="88" spans="1:12">
      <c r="A88" s="80" t="s">
        <v>89</v>
      </c>
      <c r="B88" s="59">
        <v>27757</v>
      </c>
      <c r="C88" s="60">
        <v>72179</v>
      </c>
      <c r="D88" s="59">
        <v>35826</v>
      </c>
      <c r="E88" s="60">
        <v>36353</v>
      </c>
      <c r="F88" s="68">
        <v>-107</v>
      </c>
      <c r="G88" s="62">
        <v>-15</v>
      </c>
      <c r="H88" s="68">
        <v>43</v>
      </c>
      <c r="I88" s="62">
        <v>58</v>
      </c>
      <c r="J88" s="69">
        <v>-92</v>
      </c>
      <c r="K88" s="68">
        <v>554</v>
      </c>
      <c r="L88" s="62">
        <v>646</v>
      </c>
    </row>
    <row r="89" spans="1:12">
      <c r="A89" s="70" t="s">
        <v>119</v>
      </c>
      <c r="B89" s="83">
        <v>5940</v>
      </c>
      <c r="C89" s="84">
        <v>15713</v>
      </c>
      <c r="D89" s="47">
        <v>7951</v>
      </c>
      <c r="E89" s="48">
        <v>7762</v>
      </c>
      <c r="F89" s="72">
        <v>-8</v>
      </c>
      <c r="G89" s="42">
        <v>1</v>
      </c>
      <c r="H89" s="72">
        <v>11</v>
      </c>
      <c r="I89" s="42">
        <v>10</v>
      </c>
      <c r="J89" s="73">
        <v>-9</v>
      </c>
      <c r="K89" s="72">
        <v>156</v>
      </c>
      <c r="L89" s="42">
        <v>165</v>
      </c>
    </row>
    <row r="90" spans="1:12">
      <c r="A90" s="70" t="s">
        <v>120</v>
      </c>
      <c r="B90" s="47">
        <v>18873</v>
      </c>
      <c r="C90" s="48">
        <v>47428</v>
      </c>
      <c r="D90" s="47">
        <v>23435</v>
      </c>
      <c r="E90" s="48">
        <v>23993</v>
      </c>
      <c r="F90" s="51">
        <v>-45</v>
      </c>
      <c r="G90" s="49">
        <v>-8</v>
      </c>
      <c r="H90" s="51">
        <v>29</v>
      </c>
      <c r="I90" s="49">
        <v>37</v>
      </c>
      <c r="J90" s="52">
        <v>-37</v>
      </c>
      <c r="K90" s="51">
        <v>379</v>
      </c>
      <c r="L90" s="49">
        <v>416</v>
      </c>
    </row>
    <row r="91" spans="1:12">
      <c r="A91" s="70" t="s">
        <v>121</v>
      </c>
      <c r="B91" s="47">
        <v>2944</v>
      </c>
      <c r="C91" s="48">
        <v>9038</v>
      </c>
      <c r="D91" s="47">
        <v>4440</v>
      </c>
      <c r="E91" s="48">
        <v>4598</v>
      </c>
      <c r="F91" s="51">
        <v>-54</v>
      </c>
      <c r="G91" s="49">
        <v>-8</v>
      </c>
      <c r="H91" s="51">
        <v>3</v>
      </c>
      <c r="I91" s="49">
        <v>11</v>
      </c>
      <c r="J91" s="52">
        <v>-46</v>
      </c>
      <c r="K91" s="51">
        <v>19</v>
      </c>
      <c r="L91" s="49">
        <v>65</v>
      </c>
    </row>
    <row r="92" spans="1:12">
      <c r="A92" s="81"/>
      <c r="B92" s="65"/>
      <c r="C92" s="66"/>
      <c r="D92" s="65"/>
      <c r="E92" s="66"/>
      <c r="F92" s="65"/>
      <c r="G92" s="66"/>
      <c r="H92" s="65"/>
      <c r="I92" s="66"/>
      <c r="J92" s="82"/>
      <c r="K92" s="65"/>
      <c r="L92" s="66"/>
    </row>
    <row r="93" spans="1:12">
      <c r="A93" s="70" t="s">
        <v>90</v>
      </c>
      <c r="B93" s="47">
        <v>6879</v>
      </c>
      <c r="C93" s="48">
        <v>21929</v>
      </c>
      <c r="D93" s="47">
        <v>11294</v>
      </c>
      <c r="E93" s="48">
        <v>10635</v>
      </c>
      <c r="F93" s="51">
        <v>-22</v>
      </c>
      <c r="G93" s="49">
        <v>-10</v>
      </c>
      <c r="H93" s="51">
        <v>14</v>
      </c>
      <c r="I93" s="49">
        <v>24</v>
      </c>
      <c r="J93" s="52">
        <v>-12</v>
      </c>
      <c r="K93" s="51">
        <v>117</v>
      </c>
      <c r="L93" s="49">
        <v>129</v>
      </c>
    </row>
    <row r="94" spans="1:12">
      <c r="A94" s="70" t="s">
        <v>122</v>
      </c>
      <c r="B94" s="47">
        <v>6879</v>
      </c>
      <c r="C94" s="48">
        <v>21929</v>
      </c>
      <c r="D94" s="47">
        <v>11294</v>
      </c>
      <c r="E94" s="48">
        <v>10635</v>
      </c>
      <c r="F94" s="51">
        <v>-22</v>
      </c>
      <c r="G94" s="49">
        <v>-10</v>
      </c>
      <c r="H94" s="51">
        <v>14</v>
      </c>
      <c r="I94" s="49">
        <v>24</v>
      </c>
      <c r="J94" s="52">
        <v>-12</v>
      </c>
      <c r="K94" s="51">
        <v>117</v>
      </c>
      <c r="L94" s="49">
        <v>129</v>
      </c>
    </row>
    <row r="95" spans="1:12">
      <c r="A95" s="70"/>
      <c r="B95" s="53"/>
      <c r="C95" s="36"/>
      <c r="D95" s="53"/>
      <c r="E95" s="36"/>
      <c r="F95" s="53"/>
      <c r="G95" s="36"/>
      <c r="H95" s="53"/>
      <c r="I95" s="36"/>
      <c r="J95" s="54"/>
      <c r="K95" s="53"/>
      <c r="L95" s="36"/>
    </row>
    <row r="96" spans="1:12">
      <c r="A96" s="80" t="s">
        <v>91</v>
      </c>
      <c r="B96" s="59">
        <v>10954</v>
      </c>
      <c r="C96" s="60">
        <v>33101</v>
      </c>
      <c r="D96" s="59">
        <v>16556</v>
      </c>
      <c r="E96" s="60">
        <v>16545</v>
      </c>
      <c r="F96" s="68">
        <v>-36</v>
      </c>
      <c r="G96" s="62">
        <v>-6</v>
      </c>
      <c r="H96" s="68">
        <v>22</v>
      </c>
      <c r="I96" s="62">
        <v>28</v>
      </c>
      <c r="J96" s="69">
        <v>-30</v>
      </c>
      <c r="K96" s="68">
        <v>177</v>
      </c>
      <c r="L96" s="62">
        <v>207</v>
      </c>
    </row>
    <row r="97" spans="1:12">
      <c r="A97" s="70" t="s">
        <v>123</v>
      </c>
      <c r="B97" s="47">
        <v>2869</v>
      </c>
      <c r="C97" s="48">
        <v>8686</v>
      </c>
      <c r="D97" s="47">
        <v>4372</v>
      </c>
      <c r="E97" s="48">
        <v>4314</v>
      </c>
      <c r="F97" s="51">
        <v>-29</v>
      </c>
      <c r="G97" s="49">
        <v>-4</v>
      </c>
      <c r="H97" s="51">
        <v>5</v>
      </c>
      <c r="I97" s="49">
        <v>9</v>
      </c>
      <c r="J97" s="52">
        <v>-25</v>
      </c>
      <c r="K97" s="51">
        <v>30</v>
      </c>
      <c r="L97" s="49">
        <v>55</v>
      </c>
    </row>
    <row r="98" spans="1:12">
      <c r="A98" s="70" t="s">
        <v>124</v>
      </c>
      <c r="B98" s="47">
        <v>8085</v>
      </c>
      <c r="C98" s="48">
        <v>24415</v>
      </c>
      <c r="D98" s="47">
        <v>12184</v>
      </c>
      <c r="E98" s="48">
        <v>12231</v>
      </c>
      <c r="F98" s="51">
        <v>-7</v>
      </c>
      <c r="G98" s="49">
        <v>-2</v>
      </c>
      <c r="H98" s="51">
        <v>17</v>
      </c>
      <c r="I98" s="49">
        <v>19</v>
      </c>
      <c r="J98" s="52">
        <v>-5</v>
      </c>
      <c r="K98" s="51">
        <v>147</v>
      </c>
      <c r="L98" s="49">
        <v>152</v>
      </c>
    </row>
    <row r="99" spans="1:12">
      <c r="A99" s="81"/>
      <c r="B99" s="65"/>
      <c r="C99" s="66"/>
      <c r="D99" s="65"/>
      <c r="E99" s="66"/>
      <c r="F99" s="65"/>
      <c r="G99" s="66"/>
      <c r="H99" s="65"/>
      <c r="I99" s="66"/>
      <c r="J99" s="82"/>
      <c r="K99" s="65"/>
      <c r="L99" s="66"/>
    </row>
    <row r="100" spans="1:12">
      <c r="A100" s="70" t="s">
        <v>92</v>
      </c>
      <c r="B100" s="47">
        <v>6143</v>
      </c>
      <c r="C100" s="48">
        <v>16170</v>
      </c>
      <c r="D100" s="47">
        <v>7908</v>
      </c>
      <c r="E100" s="48">
        <v>8262</v>
      </c>
      <c r="F100" s="51">
        <v>-22</v>
      </c>
      <c r="G100" s="49">
        <v>-18</v>
      </c>
      <c r="H100" s="51">
        <v>6</v>
      </c>
      <c r="I100" s="49">
        <v>24</v>
      </c>
      <c r="J100" s="52">
        <v>-4</v>
      </c>
      <c r="K100" s="51">
        <v>61</v>
      </c>
      <c r="L100" s="49">
        <v>65</v>
      </c>
    </row>
    <row r="101" spans="1:12">
      <c r="A101" s="70" t="s">
        <v>93</v>
      </c>
      <c r="B101" s="47">
        <v>6143</v>
      </c>
      <c r="C101" s="48">
        <v>16170</v>
      </c>
      <c r="D101" s="47">
        <v>7908</v>
      </c>
      <c r="E101" s="48">
        <v>8262</v>
      </c>
      <c r="F101" s="51">
        <v>-22</v>
      </c>
      <c r="G101" s="49">
        <v>-18</v>
      </c>
      <c r="H101" s="51">
        <v>6</v>
      </c>
      <c r="I101" s="49">
        <v>24</v>
      </c>
      <c r="J101" s="52">
        <v>-4</v>
      </c>
      <c r="K101" s="51">
        <v>61</v>
      </c>
      <c r="L101" s="49">
        <v>65</v>
      </c>
    </row>
    <row r="102" spans="1:12">
      <c r="A102" s="40"/>
      <c r="B102" s="38"/>
      <c r="C102" s="37"/>
      <c r="D102" s="38"/>
      <c r="E102" s="37"/>
      <c r="F102" s="38"/>
      <c r="G102" s="37"/>
      <c r="H102" s="38"/>
      <c r="I102" s="37"/>
      <c r="J102" s="39"/>
      <c r="K102" s="38"/>
      <c r="L102" s="37"/>
    </row>
    <row r="103" spans="1:12">
      <c r="A103" s="113" t="s">
        <v>125</v>
      </c>
      <c r="B103" s="113"/>
      <c r="C103" s="113"/>
      <c r="D103" s="113"/>
      <c r="E103" s="41"/>
      <c r="F103" s="34"/>
      <c r="G103" s="34"/>
      <c r="H103" s="34"/>
      <c r="I103" s="34"/>
      <c r="J103" s="34"/>
      <c r="K103" s="34"/>
      <c r="L103" s="34"/>
    </row>
    <row r="104" spans="1:12" ht="22.5" customHeight="1">
      <c r="A104" s="114" t="s">
        <v>126</v>
      </c>
      <c r="B104" s="114"/>
      <c r="C104" s="114"/>
      <c r="D104" s="41"/>
      <c r="E104" s="41"/>
      <c r="F104" s="34"/>
      <c r="G104" s="34"/>
      <c r="H104" s="34"/>
      <c r="I104" s="34"/>
      <c r="J104" s="34"/>
      <c r="K104" s="36"/>
      <c r="L104" s="34"/>
    </row>
    <row r="105" spans="1:12" ht="22.5" customHeight="1">
      <c r="A105" s="114" t="s">
        <v>131</v>
      </c>
      <c r="B105" s="114"/>
      <c r="C105" s="114"/>
      <c r="D105" s="114"/>
      <c r="E105" s="114"/>
      <c r="F105" s="114"/>
      <c r="G105" s="114"/>
      <c r="H105" s="114"/>
      <c r="I105" s="36"/>
      <c r="J105" s="36"/>
      <c r="K105" s="36"/>
      <c r="L105" s="36"/>
    </row>
    <row r="106" spans="1:12" ht="22.5" customHeight="1">
      <c r="A106" s="114" t="s">
        <v>132</v>
      </c>
      <c r="B106" s="114"/>
      <c r="C106" s="114"/>
      <c r="D106" s="114"/>
      <c r="E106" s="114"/>
      <c r="F106" s="114"/>
      <c r="G106" s="114"/>
      <c r="H106" s="114"/>
      <c r="I106" s="36"/>
      <c r="J106" s="36"/>
      <c r="K106" s="36"/>
      <c r="L106" s="36"/>
    </row>
    <row r="107" spans="1:12">
      <c r="A107" s="41" t="s">
        <v>133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</row>
    <row r="108" spans="1: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14.25" thickBo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</row>
    <row r="110" spans="1:12" ht="14.25" thickTop="1">
      <c r="A110" s="91" t="s">
        <v>4</v>
      </c>
      <c r="B110" s="92">
        <f>B40+B52+B71+B77</f>
        <v>188959</v>
      </c>
      <c r="C110" s="93">
        <f>C40+C52+C71+C77</f>
        <v>466713</v>
      </c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>
      <c r="A111" s="94" t="s">
        <v>44</v>
      </c>
      <c r="B111" s="95">
        <f>B49+B61+B60+B86</f>
        <v>62386</v>
      </c>
      <c r="C111" s="96">
        <f>C49+C61+C60+C86</f>
        <v>166143</v>
      </c>
      <c r="D111" s="85"/>
      <c r="E111" s="36"/>
      <c r="F111" s="36"/>
      <c r="G111" s="36"/>
      <c r="H111" s="36"/>
      <c r="I111" s="36"/>
      <c r="J111" s="36"/>
      <c r="K111" s="36"/>
      <c r="L111" s="36"/>
    </row>
    <row r="112" spans="1:12">
      <c r="A112" s="94" t="s">
        <v>5</v>
      </c>
      <c r="B112" s="95">
        <f>B41+B51+B50</f>
        <v>107071</v>
      </c>
      <c r="C112" s="96">
        <f>C41+C51+C50</f>
        <v>256902</v>
      </c>
      <c r="D112" s="36"/>
      <c r="E112" s="36"/>
      <c r="F112" s="36"/>
      <c r="G112" s="36"/>
      <c r="H112" s="36"/>
      <c r="I112" s="36"/>
      <c r="J112" s="36"/>
      <c r="K112" s="36"/>
      <c r="L112" s="36"/>
    </row>
    <row r="113" spans="1:3">
      <c r="A113" s="94" t="s">
        <v>6</v>
      </c>
      <c r="B113" s="95">
        <f>B68+B69</f>
        <v>28822</v>
      </c>
      <c r="C113" s="96">
        <f>C68+C69</f>
        <v>82720</v>
      </c>
    </row>
    <row r="114" spans="1:3">
      <c r="A114" s="94" t="s">
        <v>7</v>
      </c>
      <c r="B114" s="95">
        <f>B57+B58+B67</f>
        <v>75664</v>
      </c>
      <c r="C114" s="96">
        <f>C57+C58+C67</f>
        <v>191182</v>
      </c>
    </row>
    <row r="115" spans="1:3">
      <c r="A115" s="94" t="s">
        <v>8</v>
      </c>
      <c r="B115" s="95">
        <f>B46+B53+B54+B59+B64+B91+B101</f>
        <v>156575</v>
      </c>
      <c r="C115" s="96">
        <f>C46+C53+C54+C59+C64+C91+C101</f>
        <v>401529</v>
      </c>
    </row>
    <row r="116" spans="1:3">
      <c r="A116" s="97" t="s">
        <v>9</v>
      </c>
      <c r="B116" s="98">
        <f>SUM(B42,B44,B65,B89,B90)</f>
        <v>124788</v>
      </c>
      <c r="C116" s="99">
        <f>SUM(C42,C44,C65,C89,C90)</f>
        <v>320922</v>
      </c>
    </row>
    <row r="117" spans="1:3">
      <c r="A117" s="97" t="s">
        <v>31</v>
      </c>
      <c r="B117" s="100">
        <f>SUM(B62,B66,B45)</f>
        <v>67881</v>
      </c>
      <c r="C117" s="101">
        <f>SUM(C62,C66,C45)</f>
        <v>197895</v>
      </c>
    </row>
    <row r="118" spans="1:3">
      <c r="A118" s="97" t="s">
        <v>32</v>
      </c>
      <c r="B118" s="98">
        <f>SUM(B48,B63,B47,B94)</f>
        <v>59926</v>
      </c>
      <c r="C118" s="99">
        <f>SUM(C48,C63,C47,C94)</f>
        <v>179592</v>
      </c>
    </row>
    <row r="119" spans="1:3">
      <c r="A119" s="97" t="s">
        <v>10</v>
      </c>
      <c r="B119" s="98">
        <f>SUM(B43,B96)</f>
        <v>63700</v>
      </c>
      <c r="C119" s="99">
        <f>SUM(C43,C96)</f>
        <v>173579</v>
      </c>
    </row>
    <row r="120" spans="1:3">
      <c r="A120" s="97" t="s">
        <v>94</v>
      </c>
      <c r="B120" s="98">
        <f>SUM(B55,B70)</f>
        <v>116758</v>
      </c>
      <c r="C120" s="99">
        <f>SUM(C55,C70)</f>
        <v>277467</v>
      </c>
    </row>
    <row r="121" spans="1:3" ht="14.25" thickBot="1">
      <c r="A121" s="102" t="s">
        <v>95</v>
      </c>
      <c r="B121" s="103">
        <f>SUM(B56,B83)</f>
        <v>76077</v>
      </c>
      <c r="C121" s="104">
        <f>SUM(C56,C83)</f>
        <v>193268</v>
      </c>
    </row>
    <row r="122" spans="1:3" ht="14.25" thickTop="1">
      <c r="A122" s="2"/>
      <c r="B122" s="1"/>
      <c r="C122" s="1"/>
    </row>
    <row r="123" spans="1:3">
      <c r="A123" s="2"/>
      <c r="B123" s="1" t="str">
        <f>IF(B20=SUM(B110:B121),"ok","FALSE")</f>
        <v>ok</v>
      </c>
      <c r="C123" s="1" t="str">
        <f>IF(C20=SUM(C110:C121),"ok","FALSE")</f>
        <v>ok</v>
      </c>
    </row>
  </sheetData>
  <mergeCells count="34">
    <mergeCell ref="A1:E1"/>
    <mergeCell ref="K2:L2"/>
    <mergeCell ref="A3:A5"/>
    <mergeCell ref="B3:B5"/>
    <mergeCell ref="C3:E4"/>
    <mergeCell ref="F3:L3"/>
    <mergeCell ref="F4:F5"/>
    <mergeCell ref="G4:I4"/>
    <mergeCell ref="J4:L4"/>
    <mergeCell ref="A22:A24"/>
    <mergeCell ref="B22:B24"/>
    <mergeCell ref="C22:E23"/>
    <mergeCell ref="F22:L22"/>
    <mergeCell ref="F23:F24"/>
    <mergeCell ref="G23:I23"/>
    <mergeCell ref="J23:L23"/>
    <mergeCell ref="A37:A39"/>
    <mergeCell ref="B37:B39"/>
    <mergeCell ref="C37:E38"/>
    <mergeCell ref="F37:L37"/>
    <mergeCell ref="F38:F39"/>
    <mergeCell ref="G38:I38"/>
    <mergeCell ref="J38:L38"/>
    <mergeCell ref="A103:D103"/>
    <mergeCell ref="A104:C104"/>
    <mergeCell ref="A105:H105"/>
    <mergeCell ref="A106:H106"/>
    <mergeCell ref="A74:A76"/>
    <mergeCell ref="B74:B76"/>
    <mergeCell ref="C74:E75"/>
    <mergeCell ref="F74:L74"/>
    <mergeCell ref="F75:F76"/>
    <mergeCell ref="G75:I75"/>
    <mergeCell ref="J75:L75"/>
  </mergeCells>
  <phoneticPr fontId="1"/>
  <pageMargins left="0.7" right="0.7" top="0.75" bottom="0.75" header="0.3" footer="0.3"/>
  <pageSetup paperSize="9" scale="74" fitToHeight="0" orientation="portrait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掲載用</vt:lpstr>
      <vt:lpstr>H27県人口・世帯</vt:lpstr>
      <vt:lpstr>掲載用!Print_Area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厚生総務課</cp:lastModifiedBy>
  <cp:lastPrinted>2018-01-18T01:11:18Z</cp:lastPrinted>
  <dcterms:created xsi:type="dcterms:W3CDTF">2002-09-02T20:05:18Z</dcterms:created>
  <dcterms:modified xsi:type="dcterms:W3CDTF">2018-01-30T04:54:52Z</dcterms:modified>
</cp:coreProperties>
</file>