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29010717\Desktop\所畑バックアップ用（20161201）\人口動態調査\人口動態概数・確定数\人口動態確定数\H27確定数\05　概況\HP用\"/>
    </mc:Choice>
  </mc:AlternateContent>
  <bookViews>
    <workbookView xWindow="0" yWindow="0" windowWidth="20490" windowHeight="8355"/>
  </bookViews>
  <sheets>
    <sheet name="第８表" sheetId="1" r:id="rId1"/>
  </sheets>
  <externalReferences>
    <externalReference r:id="rId2"/>
  </externalReferences>
  <definedNames>
    <definedName name="_xlnm.Print_Area" localSheetId="0">第８表!$A$1:$M$52</definedName>
    <definedName name="範囲">[1]表引用!$A$1:$D$85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K9" i="1"/>
  <c r="L9" i="1"/>
  <c r="M9" i="1"/>
  <c r="H12" i="1"/>
  <c r="H9" i="1" s="1"/>
  <c r="K12" i="1"/>
  <c r="M12" i="1"/>
  <c r="H13" i="1"/>
  <c r="K13" i="1"/>
  <c r="M13" i="1"/>
  <c r="H14" i="1"/>
  <c r="K14" i="1"/>
  <c r="M14" i="1"/>
  <c r="H15" i="1"/>
  <c r="K15" i="1"/>
  <c r="M15" i="1"/>
  <c r="H17" i="1"/>
  <c r="K17" i="1"/>
  <c r="M17" i="1"/>
  <c r="H18" i="1"/>
  <c r="K18" i="1"/>
  <c r="M18" i="1"/>
  <c r="H19" i="1"/>
  <c r="K19" i="1"/>
  <c r="M19" i="1"/>
  <c r="H20" i="1"/>
  <c r="K20" i="1"/>
  <c r="M20" i="1"/>
  <c r="H22" i="1"/>
  <c r="K22" i="1"/>
  <c r="M22" i="1"/>
  <c r="H23" i="1"/>
  <c r="K23" i="1"/>
  <c r="M23" i="1"/>
  <c r="H24" i="1"/>
  <c r="K24" i="1"/>
  <c r="M24" i="1"/>
  <c r="H25" i="1"/>
  <c r="K25" i="1"/>
  <c r="M25" i="1"/>
  <c r="H27" i="1"/>
  <c r="K27" i="1"/>
  <c r="M27" i="1"/>
  <c r="H28" i="1"/>
  <c r="K28" i="1"/>
  <c r="M28" i="1"/>
  <c r="H29" i="1"/>
  <c r="K29" i="1"/>
  <c r="M29" i="1"/>
  <c r="H30" i="1"/>
  <c r="K30" i="1"/>
  <c r="M30" i="1"/>
  <c r="H32" i="1"/>
  <c r="K32" i="1"/>
  <c r="M32" i="1"/>
  <c r="H42" i="1"/>
  <c r="K42" i="1"/>
  <c r="M42" i="1"/>
  <c r="I12" i="1" l="1"/>
  <c r="I13" i="1"/>
  <c r="I14" i="1"/>
  <c r="I15" i="1"/>
  <c r="I17" i="1"/>
  <c r="I18" i="1"/>
  <c r="I19" i="1"/>
  <c r="I20" i="1"/>
  <c r="I22" i="1"/>
  <c r="I23" i="1"/>
  <c r="I24" i="1"/>
  <c r="I25" i="1"/>
  <c r="I27" i="1"/>
  <c r="I28" i="1"/>
  <c r="I29" i="1"/>
  <c r="I30" i="1"/>
  <c r="I32" i="1"/>
  <c r="I42" i="1"/>
  <c r="I9" i="1" l="1"/>
</calcChain>
</file>

<file path=xl/sharedStrings.xml><?xml version="1.0" encoding="utf-8"?>
<sst xmlns="http://schemas.openxmlformats.org/spreadsheetml/2006/main" count="63" uniqueCount="49">
  <si>
    <t>　 （３）平成22年平均寿命は，厚生労働省大臣官房統計情報部「平成22年都道府県別生命表」による。
　　　　昭和 29～31年平均寿命は、水島治夫九州大学名誉教授作成｢府県別生命表集」による。</t>
    <rPh sb="5" eb="7">
      <t>ヘイセイ</t>
    </rPh>
    <rPh sb="9" eb="10">
      <t>ネン</t>
    </rPh>
    <rPh sb="10" eb="12">
      <t>ヘイキン</t>
    </rPh>
    <rPh sb="12" eb="14">
      <t>ジュミョウ</t>
    </rPh>
    <rPh sb="16" eb="18">
      <t>コウセイ</t>
    </rPh>
    <rPh sb="18" eb="21">
      <t>ロウドウショウ</t>
    </rPh>
    <rPh sb="21" eb="23">
      <t>ダイジン</t>
    </rPh>
    <rPh sb="23" eb="25">
      <t>カンボウ</t>
    </rPh>
    <rPh sb="25" eb="27">
      <t>トウケイ</t>
    </rPh>
    <rPh sb="27" eb="29">
      <t>ジョウホウ</t>
    </rPh>
    <rPh sb="29" eb="30">
      <t>ブ</t>
    </rPh>
    <rPh sb="31" eb="33">
      <t>ヘイセイ</t>
    </rPh>
    <rPh sb="35" eb="36">
      <t>ネン</t>
    </rPh>
    <rPh sb="36" eb="40">
      <t>トドウフケン</t>
    </rPh>
    <rPh sb="40" eb="41">
      <t>ベツ</t>
    </rPh>
    <rPh sb="41" eb="43">
      <t>セイメイ</t>
    </rPh>
    <rPh sb="43" eb="44">
      <t>ヒョウ</t>
    </rPh>
    <rPh sb="54" eb="56">
      <t>ショウワ</t>
    </rPh>
    <rPh sb="63" eb="65">
      <t>ヘイキン</t>
    </rPh>
    <rPh sb="65" eb="67">
      <t>ジュミョウ</t>
    </rPh>
    <rPh sb="84" eb="86">
      <t>フケン</t>
    </rPh>
    <rPh sb="86" eb="87">
      <t>ベツ</t>
    </rPh>
    <rPh sb="87" eb="89">
      <t>セイメイ</t>
    </rPh>
    <rPh sb="89" eb="90">
      <t>ヒョウ</t>
    </rPh>
    <rPh sb="90" eb="91">
      <t>シュウ</t>
    </rPh>
    <phoneticPr fontId="4"/>
  </si>
  <si>
    <t>　 （２）割合は、小数点以下第２位を四捨五入</t>
    <phoneticPr fontId="4"/>
  </si>
  <si>
    <t>注（１）昭和30年は確定数値である。</t>
    <phoneticPr fontId="4"/>
  </si>
  <si>
    <t>※平成22年平均寿命（全国）　男：79.59年　女：86.35年</t>
    <rPh sb="22" eb="23">
      <t>ネン</t>
    </rPh>
    <rPh sb="31" eb="32">
      <t>ネン</t>
    </rPh>
    <phoneticPr fontId="5"/>
  </si>
  <si>
    <t>　</t>
    <phoneticPr fontId="5"/>
  </si>
  <si>
    <t>年</t>
    <rPh sb="0" eb="1">
      <t>ネン</t>
    </rPh>
    <phoneticPr fontId="5"/>
  </si>
  <si>
    <t>昭和29年～31年</t>
  </si>
  <si>
    <t>平成22年</t>
    <rPh sb="0" eb="2">
      <t>ヘイセイ</t>
    </rPh>
    <phoneticPr fontId="4"/>
  </si>
  <si>
    <t>平均寿命（茨城県）</t>
    <rPh sb="5" eb="8">
      <t>イバラキケン</t>
    </rPh>
    <phoneticPr fontId="5"/>
  </si>
  <si>
    <t>１歳未満</t>
  </si>
  <si>
    <t>（再掲）</t>
  </si>
  <si>
    <t>不　　詳</t>
    <phoneticPr fontId="5"/>
  </si>
  <si>
    <t>100～　　</t>
    <phoneticPr fontId="4"/>
  </si>
  <si>
    <t>95～99</t>
  </si>
  <si>
    <t>90～94</t>
  </si>
  <si>
    <t>(※８０歳以上の数字である。）</t>
  </si>
  <si>
    <t>85～89</t>
  </si>
  <si>
    <t>80～84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</si>
  <si>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</si>
  <si>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</si>
  <si>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</si>
  <si>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</si>
  <si>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</si>
  <si>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</si>
  <si>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</si>
  <si>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</si>
  <si>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</si>
  <si>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</si>
  <si>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</si>
  <si>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</si>
  <si>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</si>
  <si>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</si>
  <si>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>5～9</t>
  </si>
  <si>
    <t>0～4</t>
  </si>
  <si>
    <t>歳</t>
  </si>
  <si>
    <t>総　数</t>
  </si>
  <si>
    <t>割合</t>
  </si>
  <si>
    <t>実数</t>
  </si>
  <si>
    <t>階級別</t>
  </si>
  <si>
    <t>女</t>
    <phoneticPr fontId="4"/>
  </si>
  <si>
    <t xml:space="preserve">  男</t>
    <phoneticPr fontId="4"/>
  </si>
  <si>
    <t xml:space="preserve"> 総     数</t>
    <phoneticPr fontId="4"/>
  </si>
  <si>
    <t>男</t>
    <phoneticPr fontId="4"/>
  </si>
  <si>
    <t>総　　数</t>
    <phoneticPr fontId="4"/>
  </si>
  <si>
    <t>年齢</t>
  </si>
  <si>
    <t>昭　　和　　３０　　年</t>
    <phoneticPr fontId="5"/>
  </si>
  <si>
    <t>平　　成　　２７　　年</t>
    <rPh sb="0" eb="1">
      <t>ヒラ</t>
    </rPh>
    <rPh sb="3" eb="4">
      <t>シゲル</t>
    </rPh>
    <rPh sb="10" eb="11">
      <t>ネン</t>
    </rPh>
    <phoneticPr fontId="4"/>
  </si>
  <si>
    <t>区分</t>
  </si>
  <si>
    <t xml:space="preserve">第８表　５歳階級別死亡数・割合 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</si>
</sst>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0.0"/>
    <numFmt numFmtId="178" formatCode="_ * #,##0.00_ ;_ * \-#,##0.00_ ;_ * &quot;-&quot;_ ;_ @_ "/>
    <numFmt numFmtId="179" formatCode="_ * #,##0.0_ ;_ * &quot;△&quot;#,##0.0_ ;_ * &quot;-&quot;_ ;_ @_ "/>
    <numFmt numFmtId="180" formatCode="_ * #,##0_ ;_ * &quot;△&quot;#,##0_ ;_ * &quot;-&quot;_ ;_ @_ "/>
    <numFmt numFmtId="181" formatCode="#,##0.0_ "/>
  </numFmts>
  <fonts count="8">
    <font>
      <sz val="11"/>
      <name val="明朝"/>
      <family val="3"/>
      <charset val="128"/>
    </font>
    <font>
      <sz val="11"/>
      <name val="明朝"/>
      <family val="3"/>
      <charset val="128"/>
    </font>
    <font>
      <sz val="6"/>
      <name val="明朝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/>
    <xf numFmtId="176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</xf>
    <xf numFmtId="177" fontId="3" fillId="0" borderId="0" xfId="0" applyNumberFormat="1" applyFont="1" applyAlignment="1" applyProtection="1">
      <alignment vertical="center"/>
    </xf>
    <xf numFmtId="176" fontId="3" fillId="0" borderId="0" xfId="0" applyNumberFormat="1" applyFont="1" applyAlignment="1" applyProtection="1">
      <alignment vertical="center"/>
    </xf>
    <xf numFmtId="176" fontId="3" fillId="0" borderId="0" xfId="0" applyNumberFormat="1" applyFont="1" applyAlignment="1" applyProtection="1">
      <alignment vertical="center"/>
      <protection locked="0"/>
    </xf>
    <xf numFmtId="177" fontId="3" fillId="0" borderId="0" xfId="0" applyNumberFormat="1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177" fontId="3" fillId="0" borderId="1" xfId="0" applyNumberFormat="1" applyFont="1" applyBorder="1" applyAlignment="1" applyProtection="1">
      <alignment vertical="center"/>
    </xf>
    <xf numFmtId="178" fontId="3" fillId="0" borderId="2" xfId="0" applyNumberFormat="1" applyFont="1" applyBorder="1" applyAlignment="1" applyProtection="1">
      <alignment vertical="center"/>
      <protection locked="0"/>
    </xf>
    <xf numFmtId="177" fontId="3" fillId="0" borderId="3" xfId="0" applyNumberFormat="1" applyFont="1" applyBorder="1" applyAlignment="1" applyProtection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7" fontId="3" fillId="0" borderId="5" xfId="0" applyNumberFormat="1" applyFont="1" applyBorder="1" applyAlignment="1" applyProtection="1">
      <alignment vertical="center"/>
    </xf>
    <xf numFmtId="176" fontId="3" fillId="0" borderId="3" xfId="0" applyNumberFormat="1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 applyProtection="1">
      <alignment vertical="center"/>
    </xf>
    <xf numFmtId="177" fontId="3" fillId="0" borderId="0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</xf>
    <xf numFmtId="179" fontId="3" fillId="0" borderId="8" xfId="0" applyNumberFormat="1" applyFont="1" applyBorder="1" applyAlignment="1" applyProtection="1">
      <alignment vertical="center"/>
    </xf>
    <xf numFmtId="180" fontId="3" fillId="0" borderId="9" xfId="0" applyNumberFormat="1" applyFont="1" applyBorder="1" applyAlignment="1" applyProtection="1">
      <alignment vertical="center"/>
    </xf>
    <xf numFmtId="180" fontId="3" fillId="0" borderId="10" xfId="0" applyNumberFormat="1" applyFont="1" applyBorder="1" applyAlignment="1" applyProtection="1">
      <alignment vertical="center"/>
    </xf>
    <xf numFmtId="180" fontId="3" fillId="0" borderId="9" xfId="0" applyNumberFormat="1" applyFont="1" applyFill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179" fontId="3" fillId="0" borderId="11" xfId="0" applyNumberFormat="1" applyFont="1" applyBorder="1" applyAlignment="1" applyProtection="1">
      <alignment vertical="center"/>
    </xf>
    <xf numFmtId="180" fontId="3" fillId="0" borderId="0" xfId="0" applyNumberFormat="1" applyFont="1" applyBorder="1" applyAlignment="1" applyProtection="1">
      <alignment vertical="center"/>
    </xf>
    <xf numFmtId="180" fontId="3" fillId="0" borderId="12" xfId="0" applyNumberFormat="1" applyFont="1" applyBorder="1" applyAlignment="1" applyProtection="1">
      <alignment vertical="center"/>
    </xf>
    <xf numFmtId="18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vertical="center"/>
    </xf>
    <xf numFmtId="181" fontId="3" fillId="0" borderId="11" xfId="0" applyNumberFormat="1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right" vertical="center"/>
    </xf>
    <xf numFmtId="0" fontId="0" fillId="0" borderId="0" xfId="0" applyBorder="1"/>
    <xf numFmtId="0" fontId="0" fillId="0" borderId="12" xfId="0" applyBorder="1"/>
    <xf numFmtId="177" fontId="3" fillId="0" borderId="13" xfId="0" applyNumberFormat="1" applyFont="1" applyBorder="1" applyAlignment="1" applyProtection="1">
      <alignment horizontal="center" vertical="center"/>
    </xf>
    <xf numFmtId="176" fontId="3" fillId="0" borderId="14" xfId="0" applyNumberFormat="1" applyFont="1" applyBorder="1" applyAlignment="1" applyProtection="1">
      <alignment horizontal="center" vertical="center"/>
    </xf>
    <xf numFmtId="177" fontId="3" fillId="0" borderId="15" xfId="0" applyNumberFormat="1" applyFont="1" applyBorder="1" applyAlignment="1" applyProtection="1">
      <alignment horizontal="center" vertical="center"/>
    </xf>
    <xf numFmtId="176" fontId="3" fillId="0" borderId="16" xfId="0" applyNumberFormat="1" applyFont="1" applyBorder="1" applyAlignment="1" applyProtection="1">
      <alignment horizontal="center" vertical="center"/>
    </xf>
    <xf numFmtId="177" fontId="3" fillId="0" borderId="14" xfId="0" applyNumberFormat="1" applyFont="1" applyBorder="1" applyAlignment="1" applyProtection="1">
      <alignment horizontal="center" vertical="center"/>
    </xf>
    <xf numFmtId="176" fontId="3" fillId="0" borderId="17" xfId="0" applyNumberFormat="1" applyFont="1" applyBorder="1" applyAlignment="1" applyProtection="1">
      <alignment horizontal="center" vertical="center"/>
    </xf>
    <xf numFmtId="176" fontId="3" fillId="0" borderId="18" xfId="0" applyNumberFormat="1" applyFont="1" applyBorder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</xf>
    <xf numFmtId="176" fontId="3" fillId="0" borderId="20" xfId="0" applyNumberFormat="1" applyFont="1" applyBorder="1" applyAlignment="1" applyProtection="1">
      <alignment horizontal="center" vertical="center"/>
    </xf>
    <xf numFmtId="176" fontId="3" fillId="0" borderId="21" xfId="0" applyNumberFormat="1" applyFont="1" applyBorder="1" applyAlignment="1" applyProtection="1">
      <alignment horizontal="center" vertical="center"/>
    </xf>
    <xf numFmtId="176" fontId="3" fillId="0" borderId="22" xfId="0" applyNumberFormat="1" applyFont="1" applyBorder="1" applyAlignment="1" applyProtection="1">
      <alignment horizontal="center" vertical="center"/>
    </xf>
    <xf numFmtId="176" fontId="3" fillId="0" borderId="23" xfId="0" applyNumberFormat="1" applyFont="1" applyBorder="1" applyAlignment="1" applyProtection="1">
      <alignment horizontal="center" vertical="center"/>
    </xf>
    <xf numFmtId="176" fontId="3" fillId="0" borderId="24" xfId="0" applyNumberFormat="1" applyFont="1" applyBorder="1" applyAlignment="1" applyProtection="1">
      <alignment horizontal="center" vertical="center"/>
    </xf>
    <xf numFmtId="176" fontId="3" fillId="0" borderId="25" xfId="0" applyNumberFormat="1" applyFont="1" applyBorder="1" applyAlignment="1" applyProtection="1">
      <alignment horizontal="center" vertical="center"/>
    </xf>
    <xf numFmtId="176" fontId="3" fillId="0" borderId="26" xfId="0" applyNumberFormat="1" applyFont="1" applyBorder="1" applyAlignment="1" applyProtection="1">
      <alignment horizontal="center" vertical="center"/>
    </xf>
    <xf numFmtId="176" fontId="3" fillId="0" borderId="27" xfId="0" applyNumberFormat="1" applyFont="1" applyBorder="1" applyAlignment="1" applyProtection="1">
      <alignment horizontal="center" vertical="center"/>
    </xf>
    <xf numFmtId="176" fontId="3" fillId="0" borderId="28" xfId="0" applyNumberFormat="1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38" fontId="7" fillId="0" borderId="0" xfId="1" applyFont="1" applyFill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H12&#30906;&#23450;&#32113;&#35336;&#34920;&#65288;&#20904;&#2366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tabSelected="1" view="pageBreakPreview" zoomScaleNormal="100" zoomScaleSheetLayoutView="100" workbookViewId="0">
      <pane xSplit="1" ySplit="7" topLeftCell="B8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3.5"/>
  <cols>
    <col min="1" max="1" width="14.25" style="1" customWidth="1"/>
    <col min="2" max="13" width="7.625" style="1" customWidth="1"/>
    <col min="14" max="14" width="10.125" customWidth="1"/>
    <col min="15" max="15" width="9.5" customWidth="1"/>
    <col min="16" max="17" width="9.625" customWidth="1"/>
    <col min="18" max="18" width="10" customWidth="1"/>
  </cols>
  <sheetData>
    <row r="1" spans="1:27">
      <c r="A1" s="63" t="s">
        <v>48</v>
      </c>
      <c r="B1" s="63"/>
      <c r="C1" s="63"/>
      <c r="D1" s="63"/>
      <c r="E1" s="63"/>
      <c r="F1" s="63"/>
      <c r="G1" s="63"/>
      <c r="H1" s="60"/>
      <c r="I1" s="60"/>
      <c r="J1" s="60"/>
      <c r="K1" s="60"/>
      <c r="L1" s="60"/>
      <c r="M1" s="60"/>
    </row>
    <row r="3" spans="1:27">
      <c r="A3" s="62"/>
      <c r="B3" s="60"/>
      <c r="C3" s="61"/>
      <c r="D3" s="60"/>
      <c r="E3" s="60"/>
      <c r="F3" s="60"/>
      <c r="G3" s="60"/>
      <c r="H3" s="60"/>
      <c r="I3" s="60"/>
      <c r="J3" s="60"/>
      <c r="K3" s="59"/>
      <c r="L3" s="59"/>
      <c r="M3" s="59"/>
      <c r="N3" s="38"/>
      <c r="O3" s="38"/>
      <c r="P3" s="38"/>
      <c r="Q3" s="38"/>
      <c r="R3" s="38"/>
    </row>
    <row r="4" spans="1:27">
      <c r="K4" s="58"/>
      <c r="L4" s="58"/>
      <c r="M4" s="58"/>
      <c r="N4" s="38"/>
      <c r="O4" s="38"/>
      <c r="P4" s="38"/>
      <c r="Q4" s="38"/>
      <c r="R4" s="38"/>
    </row>
    <row r="5" spans="1:27">
      <c r="A5" s="57" t="s">
        <v>47</v>
      </c>
      <c r="B5" s="56" t="s">
        <v>46</v>
      </c>
      <c r="C5" s="55"/>
      <c r="D5" s="55"/>
      <c r="E5" s="55"/>
      <c r="F5" s="55"/>
      <c r="G5" s="54"/>
      <c r="H5" s="53" t="s">
        <v>45</v>
      </c>
      <c r="I5" s="52"/>
      <c r="J5" s="52"/>
      <c r="K5" s="52"/>
      <c r="L5" s="52"/>
      <c r="M5" s="51"/>
      <c r="N5" s="39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>
      <c r="A6" s="35" t="s">
        <v>44</v>
      </c>
      <c r="B6" s="50" t="s">
        <v>43</v>
      </c>
      <c r="C6" s="49"/>
      <c r="D6" s="47" t="s">
        <v>42</v>
      </c>
      <c r="E6" s="49"/>
      <c r="F6" s="47" t="s">
        <v>39</v>
      </c>
      <c r="G6" s="46"/>
      <c r="H6" s="50" t="s">
        <v>41</v>
      </c>
      <c r="I6" s="49"/>
      <c r="J6" s="47" t="s">
        <v>40</v>
      </c>
      <c r="K6" s="48"/>
      <c r="L6" s="47" t="s">
        <v>39</v>
      </c>
      <c r="M6" s="46"/>
      <c r="N6" s="39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>
      <c r="A7" s="29" t="s">
        <v>38</v>
      </c>
      <c r="B7" s="45" t="s">
        <v>37</v>
      </c>
      <c r="C7" s="44" t="s">
        <v>36</v>
      </c>
      <c r="D7" s="43" t="s">
        <v>37</v>
      </c>
      <c r="E7" s="42" t="s">
        <v>36</v>
      </c>
      <c r="F7" s="41" t="s">
        <v>37</v>
      </c>
      <c r="G7" s="44" t="s">
        <v>36</v>
      </c>
      <c r="H7" s="45" t="s">
        <v>37</v>
      </c>
      <c r="I7" s="44" t="s">
        <v>36</v>
      </c>
      <c r="J7" s="43" t="s">
        <v>37</v>
      </c>
      <c r="K7" s="42" t="s">
        <v>36</v>
      </c>
      <c r="L7" s="41" t="s">
        <v>37</v>
      </c>
      <c r="M7" s="40" t="s">
        <v>36</v>
      </c>
      <c r="N7" s="39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>
      <c r="A8" s="35"/>
      <c r="B8" s="32"/>
      <c r="C8" s="30"/>
      <c r="D8" s="31"/>
      <c r="E8" s="30"/>
      <c r="F8" s="31"/>
      <c r="G8" s="30"/>
      <c r="H8" s="32"/>
      <c r="I8" s="30"/>
      <c r="J8" s="31"/>
      <c r="K8" s="30"/>
      <c r="L8" s="31"/>
      <c r="M8" s="30"/>
      <c r="N8" s="3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>
      <c r="A9" s="34" t="s">
        <v>35</v>
      </c>
      <c r="B9" s="32">
        <v>31025</v>
      </c>
      <c r="C9" s="30">
        <v>100</v>
      </c>
      <c r="D9" s="31">
        <v>16189</v>
      </c>
      <c r="E9" s="30">
        <v>100</v>
      </c>
      <c r="F9" s="31">
        <v>14836</v>
      </c>
      <c r="G9" s="30">
        <v>100</v>
      </c>
      <c r="H9" s="32">
        <f>SUM(H12:H39)</f>
        <v>18732</v>
      </c>
      <c r="I9" s="30">
        <f>SUM(I12:I39)</f>
        <v>100.00000000000001</v>
      </c>
      <c r="J9" s="31">
        <f>SUM(J12:J39)</f>
        <v>9685</v>
      </c>
      <c r="K9" s="30">
        <f>ROUND(J9/J$9*100,1)</f>
        <v>100</v>
      </c>
      <c r="L9" s="31">
        <f>SUM(L12:L39)</f>
        <v>9047</v>
      </c>
      <c r="M9" s="30">
        <f>ROUND(L9/L$9*100,1)</f>
        <v>100</v>
      </c>
    </row>
    <row r="10" spans="1:27">
      <c r="A10" s="35"/>
      <c r="B10" s="32"/>
      <c r="C10" s="30"/>
      <c r="D10" s="31"/>
      <c r="E10" s="30"/>
      <c r="F10" s="31"/>
      <c r="G10" s="30"/>
      <c r="H10" s="32"/>
      <c r="I10" s="30"/>
      <c r="J10" s="31"/>
      <c r="K10" s="30"/>
      <c r="L10" s="31"/>
      <c r="M10" s="30"/>
    </row>
    <row r="11" spans="1:27">
      <c r="A11" s="37" t="s">
        <v>34</v>
      </c>
      <c r="B11" s="32"/>
      <c r="C11" s="30"/>
      <c r="D11" s="31"/>
      <c r="E11" s="30"/>
      <c r="F11" s="31"/>
      <c r="G11" s="30"/>
      <c r="H11" s="32"/>
      <c r="I11" s="30"/>
      <c r="J11" s="31"/>
      <c r="K11" s="30"/>
      <c r="L11" s="31"/>
      <c r="M11" s="30"/>
    </row>
    <row r="12" spans="1:27">
      <c r="A12" s="34" t="s">
        <v>33</v>
      </c>
      <c r="B12" s="32">
        <v>65</v>
      </c>
      <c r="C12" s="30">
        <v>0.2</v>
      </c>
      <c r="D12" s="33">
        <v>36</v>
      </c>
      <c r="E12" s="30">
        <v>0.2</v>
      </c>
      <c r="F12" s="33">
        <v>29</v>
      </c>
      <c r="G12" s="30">
        <v>0.2</v>
      </c>
      <c r="H12" s="32">
        <f>J12+L12</f>
        <v>3131</v>
      </c>
      <c r="I12" s="30">
        <f>ROUND(H12/H$9*100,1)</f>
        <v>16.7</v>
      </c>
      <c r="J12" s="31">
        <v>1647</v>
      </c>
      <c r="K12" s="30">
        <f>ROUND(J12/J$9*100,1)</f>
        <v>17</v>
      </c>
      <c r="L12" s="31">
        <v>1484</v>
      </c>
      <c r="M12" s="30">
        <f>ROUND(L12/L$9*100,1)</f>
        <v>16.399999999999999</v>
      </c>
    </row>
    <row r="13" spans="1:27">
      <c r="A13" s="34" t="s">
        <v>32</v>
      </c>
      <c r="B13" s="32">
        <v>12</v>
      </c>
      <c r="C13" s="36">
        <v>0</v>
      </c>
      <c r="D13" s="33">
        <v>5</v>
      </c>
      <c r="E13" s="36">
        <v>0</v>
      </c>
      <c r="F13" s="33">
        <v>7</v>
      </c>
      <c r="G13" s="36">
        <v>0</v>
      </c>
      <c r="H13" s="32">
        <f>J13+L13</f>
        <v>482</v>
      </c>
      <c r="I13" s="30">
        <f>ROUND(H13/H$9*100,1)</f>
        <v>2.6</v>
      </c>
      <c r="J13" s="31">
        <v>261</v>
      </c>
      <c r="K13" s="30">
        <f>ROUND(J13/J$9*100,1)</f>
        <v>2.7</v>
      </c>
      <c r="L13" s="31">
        <v>221</v>
      </c>
      <c r="M13" s="30">
        <f>ROUND(L13/L$9*100,1)</f>
        <v>2.4</v>
      </c>
    </row>
    <row r="14" spans="1:27">
      <c r="A14" s="34" t="s">
        <v>31</v>
      </c>
      <c r="B14" s="32">
        <v>21</v>
      </c>
      <c r="C14" s="36">
        <v>0.1</v>
      </c>
      <c r="D14" s="33">
        <v>8</v>
      </c>
      <c r="E14" s="36">
        <v>0</v>
      </c>
      <c r="F14" s="33">
        <v>13</v>
      </c>
      <c r="G14" s="36">
        <v>0.1</v>
      </c>
      <c r="H14" s="32">
        <f>J14+L14</f>
        <v>196</v>
      </c>
      <c r="I14" s="30">
        <f>ROUND(H14/H$9*100,1)</f>
        <v>1</v>
      </c>
      <c r="J14" s="31">
        <v>112</v>
      </c>
      <c r="K14" s="30">
        <f>ROUND(J14/J$9*100,1)</f>
        <v>1.2</v>
      </c>
      <c r="L14" s="31">
        <v>84</v>
      </c>
      <c r="M14" s="30">
        <f>ROUND(L14/L$9*100,1)</f>
        <v>0.9</v>
      </c>
    </row>
    <row r="15" spans="1:27">
      <c r="A15" s="34" t="s">
        <v>30</v>
      </c>
      <c r="B15" s="32">
        <v>35</v>
      </c>
      <c r="C15" s="30">
        <v>0.1</v>
      </c>
      <c r="D15" s="33">
        <v>24</v>
      </c>
      <c r="E15" s="30">
        <v>0.1</v>
      </c>
      <c r="F15" s="33">
        <v>11</v>
      </c>
      <c r="G15" s="30">
        <v>0.1</v>
      </c>
      <c r="H15" s="32">
        <f>J15+L15</f>
        <v>262</v>
      </c>
      <c r="I15" s="30">
        <f>ROUND(H15/H$9*100,1)</f>
        <v>1.4</v>
      </c>
      <c r="J15" s="31">
        <v>142</v>
      </c>
      <c r="K15" s="30">
        <f>ROUND(J15/J$9*100,1)</f>
        <v>1.5</v>
      </c>
      <c r="L15" s="31">
        <v>120</v>
      </c>
      <c r="M15" s="30">
        <f>ROUND(L15/L$9*100,1)</f>
        <v>1.3</v>
      </c>
    </row>
    <row r="16" spans="1:27">
      <c r="A16" s="35"/>
      <c r="B16" s="32"/>
      <c r="C16" s="30"/>
      <c r="D16" s="33"/>
      <c r="E16" s="30"/>
      <c r="F16" s="33"/>
      <c r="G16" s="30"/>
      <c r="H16" s="32"/>
      <c r="I16" s="30"/>
      <c r="J16" s="31"/>
      <c r="K16" s="30"/>
      <c r="L16" s="31"/>
      <c r="M16" s="30"/>
    </row>
    <row r="17" spans="1:13">
      <c r="A17" s="34" t="s">
        <v>29</v>
      </c>
      <c r="B17" s="32">
        <v>65</v>
      </c>
      <c r="C17" s="30">
        <v>0.2</v>
      </c>
      <c r="D17" s="33">
        <v>56</v>
      </c>
      <c r="E17" s="30">
        <v>0.3</v>
      </c>
      <c r="F17" s="33">
        <v>9</v>
      </c>
      <c r="G17" s="30">
        <v>0.1</v>
      </c>
      <c r="H17" s="32">
        <f>J17+L17</f>
        <v>372</v>
      </c>
      <c r="I17" s="30">
        <f>ROUND(H17/H$9*100,1)</f>
        <v>2</v>
      </c>
      <c r="J17" s="31">
        <v>198</v>
      </c>
      <c r="K17" s="30">
        <f>ROUND(J17/J$9*100,1)</f>
        <v>2</v>
      </c>
      <c r="L17" s="31">
        <v>174</v>
      </c>
      <c r="M17" s="30">
        <f>ROUND(L17/L$9*100,1)</f>
        <v>1.9</v>
      </c>
    </row>
    <row r="18" spans="1:13">
      <c r="A18" s="34" t="s">
        <v>28</v>
      </c>
      <c r="B18" s="32">
        <v>75</v>
      </c>
      <c r="C18" s="30">
        <v>0.2</v>
      </c>
      <c r="D18" s="33">
        <v>49</v>
      </c>
      <c r="E18" s="30">
        <v>0.3</v>
      </c>
      <c r="F18" s="33">
        <v>26</v>
      </c>
      <c r="G18" s="30">
        <v>0.2</v>
      </c>
      <c r="H18" s="32">
        <f>J18+L18</f>
        <v>393</v>
      </c>
      <c r="I18" s="30">
        <f>ROUND(H18/H$9*100,1)</f>
        <v>2.1</v>
      </c>
      <c r="J18" s="31">
        <v>193</v>
      </c>
      <c r="K18" s="30">
        <f>ROUND(J18/J$9*100,1)</f>
        <v>2</v>
      </c>
      <c r="L18" s="31">
        <v>200</v>
      </c>
      <c r="M18" s="30">
        <f>ROUND(L18/L$9*100,1)</f>
        <v>2.2000000000000002</v>
      </c>
    </row>
    <row r="19" spans="1:13">
      <c r="A19" s="34" t="s">
        <v>27</v>
      </c>
      <c r="B19" s="32">
        <v>82</v>
      </c>
      <c r="C19" s="30">
        <v>0.3</v>
      </c>
      <c r="D19" s="33">
        <v>58</v>
      </c>
      <c r="E19" s="30">
        <v>0.4</v>
      </c>
      <c r="F19" s="33">
        <v>24</v>
      </c>
      <c r="G19" s="30">
        <v>0.2</v>
      </c>
      <c r="H19" s="32">
        <f>J19+L19</f>
        <v>376</v>
      </c>
      <c r="I19" s="30">
        <f>ROUND(H19/H$9*100,1)</f>
        <v>2</v>
      </c>
      <c r="J19" s="31">
        <v>200</v>
      </c>
      <c r="K19" s="30">
        <f>ROUND(J19/J$9*100,1)</f>
        <v>2.1</v>
      </c>
      <c r="L19" s="31">
        <v>176</v>
      </c>
      <c r="M19" s="30">
        <f>ROUND(L19/L$9*100,1)</f>
        <v>1.9</v>
      </c>
    </row>
    <row r="20" spans="1:13">
      <c r="A20" s="34" t="s">
        <v>26</v>
      </c>
      <c r="B20" s="32">
        <v>140</v>
      </c>
      <c r="C20" s="30">
        <v>0.5</v>
      </c>
      <c r="D20" s="33">
        <v>99</v>
      </c>
      <c r="E20" s="30">
        <v>0.6</v>
      </c>
      <c r="F20" s="33">
        <v>41</v>
      </c>
      <c r="G20" s="30">
        <v>0.3</v>
      </c>
      <c r="H20" s="32">
        <f>J20+L20</f>
        <v>368</v>
      </c>
      <c r="I20" s="30">
        <f>ROUND(H20/H$9*100,1)</f>
        <v>2</v>
      </c>
      <c r="J20" s="31">
        <v>152</v>
      </c>
      <c r="K20" s="30">
        <f>ROUND(J20/J$9*100,1)</f>
        <v>1.6</v>
      </c>
      <c r="L20" s="31">
        <v>216</v>
      </c>
      <c r="M20" s="30">
        <f>ROUND(L20/L$9*100,1)</f>
        <v>2.4</v>
      </c>
    </row>
    <row r="21" spans="1:13">
      <c r="A21" s="35"/>
      <c r="B21" s="32"/>
      <c r="C21" s="30"/>
      <c r="D21" s="33"/>
      <c r="E21" s="30"/>
      <c r="F21" s="33"/>
      <c r="G21" s="30"/>
      <c r="H21" s="32"/>
      <c r="I21" s="30"/>
      <c r="J21" s="31"/>
      <c r="K21" s="30"/>
      <c r="L21" s="31"/>
      <c r="M21" s="30"/>
    </row>
    <row r="22" spans="1:13">
      <c r="A22" s="34" t="s">
        <v>25</v>
      </c>
      <c r="B22" s="32">
        <v>248</v>
      </c>
      <c r="C22" s="30">
        <v>0.8</v>
      </c>
      <c r="D22" s="33">
        <v>162</v>
      </c>
      <c r="E22" s="30">
        <v>1</v>
      </c>
      <c r="F22" s="33">
        <v>86</v>
      </c>
      <c r="G22" s="30">
        <v>0.6</v>
      </c>
      <c r="H22" s="32">
        <f>J22+L22</f>
        <v>427</v>
      </c>
      <c r="I22" s="30">
        <f>ROUND(H22/H$9*100,1)</f>
        <v>2.2999999999999998</v>
      </c>
      <c r="J22" s="31">
        <v>220</v>
      </c>
      <c r="K22" s="30">
        <f>ROUND(J22/J$9*100,1)</f>
        <v>2.2999999999999998</v>
      </c>
      <c r="L22" s="31">
        <v>207</v>
      </c>
      <c r="M22" s="30">
        <f>ROUND(L22/L$9*100,1)</f>
        <v>2.2999999999999998</v>
      </c>
    </row>
    <row r="23" spans="1:13">
      <c r="A23" s="34" t="s">
        <v>24</v>
      </c>
      <c r="B23" s="32">
        <v>331</v>
      </c>
      <c r="C23" s="30">
        <v>1.1000000000000001</v>
      </c>
      <c r="D23" s="33">
        <v>210</v>
      </c>
      <c r="E23" s="30">
        <v>1.3</v>
      </c>
      <c r="F23" s="33">
        <v>121</v>
      </c>
      <c r="G23" s="30">
        <v>0.8</v>
      </c>
      <c r="H23" s="32">
        <f>J23+L23</f>
        <v>600</v>
      </c>
      <c r="I23" s="30">
        <f>ROUND(H23/H$9*100,1)</f>
        <v>3.2</v>
      </c>
      <c r="J23" s="31">
        <v>323</v>
      </c>
      <c r="K23" s="30">
        <f>ROUND(J23/J$9*100,1)</f>
        <v>3.3</v>
      </c>
      <c r="L23" s="31">
        <v>277</v>
      </c>
      <c r="M23" s="30">
        <f>ROUND(L23/L$9*100,1)</f>
        <v>3.1</v>
      </c>
    </row>
    <row r="24" spans="1:13">
      <c r="A24" s="34" t="s">
        <v>23</v>
      </c>
      <c r="B24" s="32">
        <v>481</v>
      </c>
      <c r="C24" s="30">
        <v>1.6</v>
      </c>
      <c r="D24" s="33">
        <v>327</v>
      </c>
      <c r="E24" s="30">
        <v>2</v>
      </c>
      <c r="F24" s="33">
        <v>154</v>
      </c>
      <c r="G24" s="30">
        <v>1</v>
      </c>
      <c r="H24" s="32">
        <f>J24+L24</f>
        <v>906</v>
      </c>
      <c r="I24" s="30">
        <f>ROUND(H24/H$9*100,1)</f>
        <v>4.8</v>
      </c>
      <c r="J24" s="31">
        <v>507</v>
      </c>
      <c r="K24" s="30">
        <f>ROUND(J24/J$9*100,1)</f>
        <v>5.2</v>
      </c>
      <c r="L24" s="31">
        <v>399</v>
      </c>
      <c r="M24" s="30">
        <f>ROUND(L24/L$9*100,1)</f>
        <v>4.4000000000000004</v>
      </c>
    </row>
    <row r="25" spans="1:13">
      <c r="A25" s="34" t="s">
        <v>22</v>
      </c>
      <c r="B25" s="32">
        <v>807</v>
      </c>
      <c r="C25" s="30">
        <v>2.6</v>
      </c>
      <c r="D25" s="33">
        <v>534</v>
      </c>
      <c r="E25" s="30">
        <v>3.3</v>
      </c>
      <c r="F25" s="33">
        <v>273</v>
      </c>
      <c r="G25" s="30">
        <v>1.8</v>
      </c>
      <c r="H25" s="32">
        <f>J25+L25</f>
        <v>1067</v>
      </c>
      <c r="I25" s="30">
        <f>ROUND(H25/H$9*100,1)</f>
        <v>5.7</v>
      </c>
      <c r="J25" s="31">
        <v>628</v>
      </c>
      <c r="K25" s="30">
        <f>ROUND(J25/J$9*100,1)</f>
        <v>6.5</v>
      </c>
      <c r="L25" s="31">
        <v>439</v>
      </c>
      <c r="M25" s="30">
        <f>ROUND(L25/L$9*100,1)</f>
        <v>4.9000000000000004</v>
      </c>
    </row>
    <row r="26" spans="1:13">
      <c r="A26" s="35"/>
      <c r="B26" s="32"/>
      <c r="C26" s="30"/>
      <c r="D26" s="33"/>
      <c r="E26" s="30"/>
      <c r="F26" s="33"/>
      <c r="G26" s="30"/>
      <c r="H26" s="32"/>
      <c r="I26" s="30"/>
      <c r="J26" s="31"/>
      <c r="K26" s="30"/>
      <c r="L26" s="31"/>
      <c r="M26" s="30"/>
    </row>
    <row r="27" spans="1:13">
      <c r="A27" s="34" t="s">
        <v>21</v>
      </c>
      <c r="B27" s="32">
        <v>1372</v>
      </c>
      <c r="C27" s="30">
        <v>4.4000000000000004</v>
      </c>
      <c r="D27" s="33">
        <v>978</v>
      </c>
      <c r="E27" s="30">
        <v>6</v>
      </c>
      <c r="F27" s="33">
        <v>394</v>
      </c>
      <c r="G27" s="30">
        <v>2.7</v>
      </c>
      <c r="H27" s="32">
        <f>J27+L27</f>
        <v>1511</v>
      </c>
      <c r="I27" s="30">
        <f>ROUND(H27/H$9*100,1)</f>
        <v>8.1</v>
      </c>
      <c r="J27" s="31">
        <v>915</v>
      </c>
      <c r="K27" s="30">
        <f>ROUND(J27/J$9*100,1)</f>
        <v>9.4</v>
      </c>
      <c r="L27" s="31">
        <v>596</v>
      </c>
      <c r="M27" s="30">
        <f>ROUND(L27/L$9*100,1)</f>
        <v>6.6</v>
      </c>
    </row>
    <row r="28" spans="1:13">
      <c r="A28" s="34" t="s">
        <v>20</v>
      </c>
      <c r="B28" s="32">
        <v>2245</v>
      </c>
      <c r="C28" s="30">
        <v>7.2</v>
      </c>
      <c r="D28" s="33">
        <v>1574</v>
      </c>
      <c r="E28" s="30">
        <v>9.6999999999999993</v>
      </c>
      <c r="F28" s="33">
        <v>671</v>
      </c>
      <c r="G28" s="30">
        <v>4.5</v>
      </c>
      <c r="H28" s="32">
        <f>J28+L28</f>
        <v>1920</v>
      </c>
      <c r="I28" s="30">
        <f>ROUND(H28/H$9*100,1)</f>
        <v>10.199999999999999</v>
      </c>
      <c r="J28" s="31">
        <v>1169</v>
      </c>
      <c r="K28" s="30">
        <f>ROUND(J28/J$9*100,1)</f>
        <v>12.1</v>
      </c>
      <c r="L28" s="31">
        <v>751</v>
      </c>
      <c r="M28" s="30">
        <f>ROUND(L28/L$9*100,1)</f>
        <v>8.3000000000000007</v>
      </c>
    </row>
    <row r="29" spans="1:13">
      <c r="A29" s="34" t="s">
        <v>19</v>
      </c>
      <c r="B29" s="32">
        <v>2863</v>
      </c>
      <c r="C29" s="30">
        <v>9.1999999999999993</v>
      </c>
      <c r="D29" s="33">
        <v>1918</v>
      </c>
      <c r="E29" s="30">
        <v>11.8</v>
      </c>
      <c r="F29" s="33">
        <v>945</v>
      </c>
      <c r="G29" s="30">
        <v>6.4</v>
      </c>
      <c r="H29" s="32">
        <f>J29+L29</f>
        <v>2155</v>
      </c>
      <c r="I29" s="30">
        <f>ROUND(H29/H$9*100,1)</f>
        <v>11.5</v>
      </c>
      <c r="J29" s="31">
        <v>1141</v>
      </c>
      <c r="K29" s="30">
        <f>ROUND(J29/J$9*100,1)</f>
        <v>11.8</v>
      </c>
      <c r="L29" s="31">
        <v>1014</v>
      </c>
      <c r="M29" s="30">
        <f>ROUND(L29/L$9*100,1)</f>
        <v>11.2</v>
      </c>
    </row>
    <row r="30" spans="1:13">
      <c r="A30" s="34" t="s">
        <v>18</v>
      </c>
      <c r="B30" s="32">
        <v>3642</v>
      </c>
      <c r="C30" s="30">
        <v>11.7</v>
      </c>
      <c r="D30" s="33">
        <v>2358</v>
      </c>
      <c r="E30" s="30">
        <v>14.6</v>
      </c>
      <c r="F30" s="33">
        <v>1284</v>
      </c>
      <c r="G30" s="30">
        <v>8.6999999999999993</v>
      </c>
      <c r="H30" s="32">
        <f>J30+L30</f>
        <v>2245</v>
      </c>
      <c r="I30" s="30">
        <f>ROUND(H30/H$9*100,1)</f>
        <v>12</v>
      </c>
      <c r="J30" s="31">
        <v>1037</v>
      </c>
      <c r="K30" s="30">
        <f>ROUND(J30/J$9*100,1)</f>
        <v>10.7</v>
      </c>
      <c r="L30" s="31">
        <v>1208</v>
      </c>
      <c r="M30" s="30">
        <f>ROUND(L30/L$9*100,1)</f>
        <v>13.4</v>
      </c>
    </row>
    <row r="31" spans="1:13">
      <c r="A31" s="35"/>
      <c r="B31" s="32"/>
      <c r="C31" s="30"/>
      <c r="D31" s="33"/>
      <c r="E31" s="30"/>
      <c r="F31" s="33"/>
      <c r="G31" s="30"/>
      <c r="H31" s="32"/>
      <c r="I31" s="30"/>
      <c r="J31" s="31"/>
      <c r="K31" s="30"/>
      <c r="L31" s="31"/>
      <c r="M31" s="30"/>
    </row>
    <row r="32" spans="1:13">
      <c r="A32" s="34" t="s">
        <v>17</v>
      </c>
      <c r="B32" s="32">
        <v>5026</v>
      </c>
      <c r="C32" s="30">
        <v>16.2</v>
      </c>
      <c r="D32" s="33">
        <v>2898</v>
      </c>
      <c r="E32" s="30">
        <v>17.899999999999999</v>
      </c>
      <c r="F32" s="33">
        <v>2128</v>
      </c>
      <c r="G32" s="30">
        <v>14.3</v>
      </c>
      <c r="H32" s="32">
        <f>J32+L32</f>
        <v>2321</v>
      </c>
      <c r="I32" s="30">
        <f>ROUND(H32/H$9*100,1)</f>
        <v>12.4</v>
      </c>
      <c r="J32" s="31">
        <v>840</v>
      </c>
      <c r="K32" s="30">
        <f>ROUND(J32/J$9*100,1)</f>
        <v>8.6999999999999993</v>
      </c>
      <c r="L32" s="31">
        <v>1481</v>
      </c>
      <c r="M32" s="30">
        <f>ROUND(L32/L$9*100,1)</f>
        <v>16.399999999999999</v>
      </c>
    </row>
    <row r="33" spans="1:13">
      <c r="A33" s="34" t="s">
        <v>16</v>
      </c>
      <c r="B33" s="32">
        <v>6199</v>
      </c>
      <c r="C33" s="30">
        <v>20</v>
      </c>
      <c r="D33" s="33">
        <v>2905</v>
      </c>
      <c r="E33" s="30">
        <v>17.899999999999999</v>
      </c>
      <c r="F33" s="33">
        <v>3294</v>
      </c>
      <c r="G33" s="30">
        <v>22.2</v>
      </c>
      <c r="H33" s="32" t="s">
        <v>15</v>
      </c>
      <c r="I33" s="30"/>
      <c r="J33" s="31"/>
      <c r="K33" s="30"/>
      <c r="L33" s="31"/>
      <c r="M33" s="30"/>
    </row>
    <row r="34" spans="1:13">
      <c r="A34" s="34" t="s">
        <v>14</v>
      </c>
      <c r="B34" s="32">
        <v>4719</v>
      </c>
      <c r="C34" s="30">
        <v>15.2</v>
      </c>
      <c r="D34" s="33">
        <v>1467</v>
      </c>
      <c r="E34" s="30">
        <v>9.1</v>
      </c>
      <c r="F34" s="33">
        <v>3252</v>
      </c>
      <c r="G34" s="30">
        <v>21.9</v>
      </c>
      <c r="H34" s="32"/>
      <c r="I34" s="30"/>
      <c r="J34" s="31"/>
      <c r="K34" s="30"/>
      <c r="L34" s="31"/>
      <c r="M34" s="30"/>
    </row>
    <row r="35" spans="1:13">
      <c r="A35" s="34" t="s">
        <v>13</v>
      </c>
      <c r="B35" s="32">
        <v>2073</v>
      </c>
      <c r="C35" s="30">
        <v>6.7</v>
      </c>
      <c r="D35" s="33">
        <v>442</v>
      </c>
      <c r="E35" s="30">
        <v>2.7</v>
      </c>
      <c r="F35" s="33">
        <v>1631</v>
      </c>
      <c r="G35" s="30">
        <v>11</v>
      </c>
      <c r="H35" s="32"/>
      <c r="I35" s="30"/>
      <c r="J35" s="31"/>
      <c r="K35" s="30"/>
      <c r="L35" s="31"/>
      <c r="M35" s="30"/>
    </row>
    <row r="36" spans="1:13">
      <c r="A36" s="35"/>
      <c r="B36" s="32"/>
      <c r="C36" s="30"/>
      <c r="D36" s="33"/>
      <c r="E36" s="30"/>
      <c r="F36" s="33"/>
      <c r="G36" s="30"/>
      <c r="H36" s="32"/>
      <c r="I36" s="30"/>
      <c r="J36" s="31"/>
      <c r="K36" s="30"/>
      <c r="L36" s="31"/>
      <c r="M36" s="30"/>
    </row>
    <row r="37" spans="1:13">
      <c r="A37" s="34" t="s">
        <v>12</v>
      </c>
      <c r="B37" s="32">
        <v>524</v>
      </c>
      <c r="C37" s="30">
        <v>1.7</v>
      </c>
      <c r="D37" s="33">
        <v>81</v>
      </c>
      <c r="E37" s="30">
        <v>0.5</v>
      </c>
      <c r="F37" s="33">
        <v>443</v>
      </c>
      <c r="G37" s="30">
        <v>3</v>
      </c>
      <c r="H37" s="32"/>
      <c r="I37" s="30"/>
      <c r="J37" s="31"/>
      <c r="K37" s="30"/>
      <c r="L37" s="31"/>
      <c r="M37" s="30"/>
    </row>
    <row r="38" spans="1:13">
      <c r="A38" s="34"/>
      <c r="B38" s="32"/>
      <c r="C38" s="30"/>
      <c r="D38" s="33"/>
      <c r="E38" s="30"/>
      <c r="F38" s="33"/>
      <c r="G38" s="30"/>
      <c r="H38" s="32"/>
      <c r="I38" s="30"/>
      <c r="J38" s="31"/>
      <c r="K38" s="30"/>
      <c r="L38" s="31"/>
      <c r="M38" s="30"/>
    </row>
    <row r="39" spans="1:13">
      <c r="A39" s="34" t="s">
        <v>11</v>
      </c>
      <c r="B39" s="32">
        <v>0</v>
      </c>
      <c r="C39" s="30">
        <v>0</v>
      </c>
      <c r="D39" s="33">
        <v>0</v>
      </c>
      <c r="E39" s="30">
        <v>0</v>
      </c>
      <c r="F39" s="33">
        <v>0</v>
      </c>
      <c r="G39" s="30">
        <v>0</v>
      </c>
      <c r="H39" s="32"/>
      <c r="I39" s="30"/>
      <c r="J39" s="31"/>
      <c r="K39" s="30"/>
      <c r="L39" s="31"/>
      <c r="M39" s="30"/>
    </row>
    <row r="40" spans="1:13">
      <c r="A40" s="35"/>
      <c r="B40" s="32"/>
      <c r="C40" s="30"/>
      <c r="D40" s="33"/>
      <c r="E40" s="30"/>
      <c r="F40" s="33"/>
      <c r="G40" s="30"/>
      <c r="H40" s="32"/>
      <c r="I40" s="30"/>
      <c r="J40" s="31"/>
      <c r="K40" s="30"/>
      <c r="L40" s="31"/>
      <c r="M40" s="30"/>
    </row>
    <row r="41" spans="1:13">
      <c r="A41" s="34" t="s">
        <v>10</v>
      </c>
      <c r="B41" s="32"/>
      <c r="C41" s="30"/>
      <c r="D41" s="33"/>
      <c r="E41" s="30"/>
      <c r="F41" s="33"/>
      <c r="G41" s="30"/>
      <c r="H41" s="32"/>
      <c r="I41" s="30"/>
      <c r="J41" s="31"/>
      <c r="K41" s="30"/>
      <c r="L41" s="31"/>
      <c r="M41" s="30"/>
    </row>
    <row r="42" spans="1:13">
      <c r="A42" s="34" t="s">
        <v>9</v>
      </c>
      <c r="B42" s="32">
        <v>53</v>
      </c>
      <c r="C42" s="30">
        <v>0.2</v>
      </c>
      <c r="D42" s="33">
        <v>32</v>
      </c>
      <c r="E42" s="30">
        <v>0.2</v>
      </c>
      <c r="F42" s="33">
        <v>21</v>
      </c>
      <c r="G42" s="30">
        <v>0.1</v>
      </c>
      <c r="H42" s="32">
        <f>J42+L42</f>
        <v>2099</v>
      </c>
      <c r="I42" s="30">
        <f>ROUND(H42/H$9*100,1)</f>
        <v>11.2</v>
      </c>
      <c r="J42" s="31">
        <v>1138</v>
      </c>
      <c r="K42" s="30">
        <f>ROUND(J42/J$9*100,1)</f>
        <v>11.8</v>
      </c>
      <c r="L42" s="31">
        <v>961</v>
      </c>
      <c r="M42" s="30">
        <f>ROUND(L42/L$9*100,1)</f>
        <v>10.6</v>
      </c>
    </row>
    <row r="43" spans="1:13">
      <c r="A43" s="29"/>
      <c r="B43" s="27"/>
      <c r="C43" s="25"/>
      <c r="D43" s="28"/>
      <c r="E43" s="25"/>
      <c r="F43" s="28"/>
      <c r="G43" s="25"/>
      <c r="H43" s="27"/>
      <c r="I43" s="25"/>
      <c r="J43" s="26"/>
      <c r="K43" s="25"/>
      <c r="L43" s="26"/>
      <c r="M43" s="25"/>
    </row>
    <row r="44" spans="1:13">
      <c r="A44" s="24"/>
      <c r="B44" s="22"/>
      <c r="C44" s="21"/>
      <c r="D44" s="23"/>
      <c r="E44" s="21"/>
      <c r="F44" s="23"/>
      <c r="G44" s="21"/>
      <c r="H44" s="22"/>
      <c r="I44" s="21"/>
      <c r="J44" s="22"/>
      <c r="K44" s="21"/>
      <c r="L44" s="22"/>
      <c r="M44" s="21"/>
    </row>
    <row r="45" spans="1:13" s="2" customFormat="1">
      <c r="A45" s="20" t="s">
        <v>8</v>
      </c>
      <c r="B45" s="19"/>
      <c r="C45" s="17" t="s">
        <v>7</v>
      </c>
      <c r="D45" s="15">
        <v>79.09</v>
      </c>
      <c r="E45" s="14" t="s">
        <v>5</v>
      </c>
      <c r="F45" s="15">
        <v>85.83</v>
      </c>
      <c r="G45" s="18" t="s">
        <v>5</v>
      </c>
      <c r="H45" s="17" t="s">
        <v>6</v>
      </c>
      <c r="I45" s="16"/>
      <c r="J45" s="15">
        <v>61.76</v>
      </c>
      <c r="K45" s="14" t="s">
        <v>5</v>
      </c>
      <c r="L45" s="13">
        <v>65.849999999999994</v>
      </c>
      <c r="M45" s="12" t="s">
        <v>5</v>
      </c>
    </row>
    <row r="46" spans="1:13" s="2" customFormat="1">
      <c r="A46" s="4" t="s">
        <v>4</v>
      </c>
      <c r="B46" s="6"/>
      <c r="C46" s="5"/>
      <c r="D46" s="11"/>
      <c r="E46" s="5"/>
      <c r="F46" s="10"/>
      <c r="G46" s="4"/>
      <c r="H46" s="6"/>
      <c r="I46" s="5"/>
      <c r="J46" s="9"/>
      <c r="K46" s="5"/>
      <c r="L46" s="9"/>
      <c r="M46" s="5"/>
    </row>
    <row r="47" spans="1:13" s="2" customFormat="1">
      <c r="A47" s="4"/>
      <c r="B47" s="7" t="s">
        <v>3</v>
      </c>
      <c r="C47" s="8"/>
      <c r="D47" s="7"/>
      <c r="E47" s="8"/>
      <c r="F47" s="7"/>
      <c r="G47" s="8"/>
      <c r="H47" s="7"/>
      <c r="I47" s="8"/>
      <c r="J47" s="7"/>
      <c r="K47" s="5"/>
      <c r="L47" s="6"/>
      <c r="M47" s="5"/>
    </row>
    <row r="48" spans="1:13" s="2" customFormat="1">
      <c r="A48" s="4"/>
      <c r="B48" s="7"/>
      <c r="C48" s="8"/>
      <c r="D48" s="7"/>
      <c r="E48" s="8"/>
      <c r="F48" s="7"/>
      <c r="G48" s="8"/>
      <c r="H48" s="7"/>
      <c r="I48" s="8"/>
      <c r="J48" s="7"/>
      <c r="K48" s="5"/>
      <c r="L48" s="6"/>
      <c r="M48" s="5"/>
    </row>
    <row r="49" spans="1:13" s="2" customFormat="1">
      <c r="A49" s="4"/>
      <c r="B49" s="7" t="s">
        <v>2</v>
      </c>
      <c r="C49" s="8"/>
      <c r="D49" s="7"/>
      <c r="E49" s="8"/>
      <c r="F49" s="7"/>
      <c r="G49" s="8"/>
      <c r="H49" s="7"/>
      <c r="I49" s="8"/>
      <c r="J49" s="7"/>
      <c r="K49" s="5"/>
      <c r="L49" s="6"/>
      <c r="M49" s="5"/>
    </row>
    <row r="50" spans="1:13" s="2" customFormat="1">
      <c r="A50" s="4"/>
      <c r="B50" s="7" t="s">
        <v>1</v>
      </c>
      <c r="C50" s="8"/>
      <c r="D50" s="7"/>
      <c r="E50" s="8"/>
      <c r="F50" s="7"/>
      <c r="G50" s="8"/>
      <c r="H50" s="7"/>
      <c r="I50" s="8"/>
      <c r="J50" s="7"/>
      <c r="K50" s="5"/>
      <c r="L50" s="6"/>
      <c r="M50" s="5"/>
    </row>
    <row r="51" spans="1:13" s="2" customFormat="1" ht="13.5" customHeight="1">
      <c r="A51" s="4"/>
      <c r="B51" s="3" t="s">
        <v>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s="2" customFormat="1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</sheetData>
  <mergeCells count="10">
    <mergeCell ref="L6:M6"/>
    <mergeCell ref="H5:M5"/>
    <mergeCell ref="B5:G5"/>
    <mergeCell ref="B51:M52"/>
    <mergeCell ref="A1:G1"/>
    <mergeCell ref="B6:C6"/>
    <mergeCell ref="D6:E6"/>
    <mergeCell ref="F6:G6"/>
    <mergeCell ref="H6:I6"/>
    <mergeCell ref="J6:K6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scale="80" firstPageNumber="21" orientation="portrait" useFirstPageNumber="1" r:id="rId1"/>
  <headerFooter scaleWithDoc="0" alignWithMargins="0">
    <oddFooter>&amp;C&amp;"明朝,太字"&amp;12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第８表</vt:lpstr>
      <vt:lpstr>第８表!Print_Area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dcterms:created xsi:type="dcterms:W3CDTF">2017-01-30T01:43:12Z</dcterms:created>
  <dcterms:modified xsi:type="dcterms:W3CDTF">2017-01-30T01:43:51Z</dcterms:modified>
</cp:coreProperties>
</file>