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障害福祉課\Desktop\永石2019\処遇改善ホームページ用フォルダ2019\"/>
    </mc:Choice>
  </mc:AlternateContent>
  <bookViews>
    <workbookView xWindow="0" yWindow="0" windowWidth="18180" windowHeight="80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1" i="1"/>
  <c r="E7" i="1"/>
  <c r="B15" i="1"/>
  <c r="B11" i="1"/>
  <c r="B3" i="1"/>
  <c r="B7" i="1"/>
  <c r="B8" i="1" s="1"/>
  <c r="D4" i="1"/>
  <c r="D5" i="1"/>
  <c r="D3" i="1" l="1"/>
  <c r="B12" i="1"/>
  <c r="B9" i="1" s="1"/>
  <c r="B16" i="1" l="1"/>
  <c r="B13" i="1" s="1"/>
</calcChain>
</file>

<file path=xl/comments1.xml><?xml version="1.0" encoding="utf-8"?>
<comments xmlns="http://schemas.openxmlformats.org/spreadsheetml/2006/main">
  <authors>
    <author>茨城県</author>
  </authors>
  <commentList>
    <comment ref="B3" authorId="0" shapeId="0">
      <text>
        <r>
          <rPr>
            <sz val="12"/>
            <color indexed="81"/>
            <rFont val="ＭＳ Ｐゴシック"/>
            <family val="3"/>
            <charset val="128"/>
          </rPr>
          <t>a&gt;bになっているか
加算額より改善額の方が多いか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<sst xmlns="http://schemas.openxmlformats.org/spreadsheetml/2006/main" count="37" uniqueCount="35">
  <si>
    <t>福祉・介護職員等特定処遇改善計画書　計算表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ケイカク</t>
    </rPh>
    <rPh sb="16" eb="17">
      <t>ショ</t>
    </rPh>
    <rPh sb="18" eb="20">
      <t>ケイサン</t>
    </rPh>
    <rPh sb="20" eb="21">
      <t>ヒョウ</t>
    </rPh>
    <phoneticPr fontId="1"/>
  </si>
  <si>
    <t>ⅰ）賃金の総額</t>
    <rPh sb="2" eb="4">
      <t>チンギン</t>
    </rPh>
    <rPh sb="5" eb="7">
      <t>ソウガク</t>
    </rPh>
    <phoneticPr fontId="1"/>
  </si>
  <si>
    <t>ⅲ</t>
    <phoneticPr fontId="1"/>
  </si>
  <si>
    <t>ⅳ</t>
    <phoneticPr fontId="1"/>
  </si>
  <si>
    <t>ⅵ</t>
    <phoneticPr fontId="1"/>
  </si>
  <si>
    <t>ⅶ</t>
    <phoneticPr fontId="1"/>
  </si>
  <si>
    <t>ⅸ</t>
    <phoneticPr fontId="1"/>
  </si>
  <si>
    <t>ⅹ</t>
    <phoneticPr fontId="1"/>
  </si>
  <si>
    <t>ⅱ）初めて加算を取得する
　　 前年度の賃金の総額</t>
    <rPh sb="2" eb="3">
      <t>ハジ</t>
    </rPh>
    <rPh sb="5" eb="7">
      <t>カサン</t>
    </rPh>
    <rPh sb="8" eb="10">
      <t>シュトク</t>
    </rPh>
    <rPh sb="16" eb="19">
      <t>ゼンネンド</t>
    </rPh>
    <rPh sb="20" eb="22">
      <t>チンギン</t>
    </rPh>
    <rPh sb="23" eb="25">
      <t>ソウガク</t>
    </rPh>
    <phoneticPr fontId="1"/>
  </si>
  <si>
    <t>＝</t>
    <phoneticPr fontId="1"/>
  </si>
  <si>
    <t>（ⅲ＋ⅵ＋ⅸ）</t>
    <phoneticPr fontId="1"/>
  </si>
  <si>
    <t>（ⅳ＋ⅶ＋ⅹ）</t>
    <phoneticPr fontId="1"/>
  </si>
  <si>
    <t>ⅴ</t>
    <phoneticPr fontId="1"/>
  </si>
  <si>
    <t>ⅷ</t>
    <phoneticPr fontId="1"/>
  </si>
  <si>
    <t>ⅺ</t>
    <phoneticPr fontId="1"/>
  </si>
  <si>
    <r>
      <rPr>
        <b/>
        <sz val="14"/>
        <color rgb="FFFF0000"/>
        <rFont val="ＭＳ Ｐゴシック"/>
        <family val="3"/>
        <charset val="128"/>
        <scheme val="minor"/>
      </rPr>
      <t>A</t>
    </r>
    <r>
      <rPr>
        <sz val="14"/>
        <color theme="1"/>
        <rFont val="ＭＳ Ｐゴシック"/>
        <family val="2"/>
        <charset val="128"/>
        <scheme val="minor"/>
      </rPr>
      <t>:ⅲ-ⅳ/ⅴ</t>
    </r>
    <phoneticPr fontId="1"/>
  </si>
  <si>
    <r>
      <rPr>
        <b/>
        <sz val="14"/>
        <color rgb="FFFF0000"/>
        <rFont val="ＭＳ Ｐゴシック"/>
        <family val="3"/>
        <charset val="128"/>
        <scheme val="minor"/>
      </rPr>
      <t>B</t>
    </r>
    <r>
      <rPr>
        <sz val="14"/>
        <color theme="1"/>
        <rFont val="ＭＳ Ｐゴシック"/>
        <family val="2"/>
        <charset val="128"/>
        <scheme val="minor"/>
      </rPr>
      <t>:ⅵ-ⅶ/ⅷ</t>
    </r>
    <phoneticPr fontId="1"/>
  </si>
  <si>
    <t>（⑦⑧⑨改善見込額の和）</t>
    <rPh sb="4" eb="6">
      <t>カイゼン</t>
    </rPh>
    <rPh sb="6" eb="8">
      <t>ミコ</t>
    </rPh>
    <rPh sb="8" eb="9">
      <t>ガク</t>
    </rPh>
    <rPh sb="10" eb="11">
      <t>ワ</t>
    </rPh>
    <phoneticPr fontId="1"/>
  </si>
  <si>
    <t>※黄色セルに入力</t>
    <rPh sb="1" eb="3">
      <t>キイロ</t>
    </rPh>
    <rPh sb="6" eb="8">
      <t>ニュウリョク</t>
    </rPh>
    <phoneticPr fontId="1"/>
  </si>
  <si>
    <r>
      <rPr>
        <b/>
        <sz val="14"/>
        <color rgb="FFFF0000"/>
        <rFont val="ＭＳ Ｐゴシック"/>
        <family val="3"/>
        <charset val="128"/>
        <scheme val="minor"/>
      </rPr>
      <t>C</t>
    </r>
    <r>
      <rPr>
        <sz val="14"/>
        <color theme="1"/>
        <rFont val="ＭＳ Ｐゴシック"/>
        <family val="2"/>
        <charset val="128"/>
        <scheme val="minor"/>
      </rPr>
      <t>:ⅸ-ⅹ/ⅺ</t>
    </r>
    <phoneticPr fontId="1"/>
  </si>
  <si>
    <t>（常勤換算）</t>
    <rPh sb="1" eb="3">
      <t>ジョウキン</t>
    </rPh>
    <rPh sb="3" eb="5">
      <t>カンサン</t>
    </rPh>
    <phoneticPr fontId="1"/>
  </si>
  <si>
    <t>（常勤換算）</t>
    <phoneticPr fontId="1"/>
  </si>
  <si>
    <t>（常勤換算）</t>
    <phoneticPr fontId="1"/>
  </si>
  <si>
    <r>
      <t>特定加算見込額：</t>
    </r>
    <r>
      <rPr>
        <b/>
        <sz val="12"/>
        <color rgb="FFFF0000"/>
        <rFont val="ＭＳ Ｐゴシック"/>
        <family val="3"/>
        <charset val="128"/>
        <scheme val="minor"/>
      </rPr>
      <t>a</t>
    </r>
    <rPh sb="0" eb="2">
      <t>トクテイ</t>
    </rPh>
    <rPh sb="2" eb="4">
      <t>カサン</t>
    </rPh>
    <rPh sb="4" eb="6">
      <t>ミコミ</t>
    </rPh>
    <rPh sb="6" eb="7">
      <t>ガク</t>
    </rPh>
    <phoneticPr fontId="1"/>
  </si>
  <si>
    <r>
      <t>賃金改善見込額ⅰ-ⅱ：</t>
    </r>
    <r>
      <rPr>
        <b/>
        <sz val="12"/>
        <color rgb="FFFF0000"/>
        <rFont val="ＭＳ Ｐゴシック"/>
        <family val="3"/>
        <charset val="128"/>
        <scheme val="minor"/>
      </rPr>
      <t>b</t>
    </r>
    <rPh sb="0" eb="2">
      <t>チンギン</t>
    </rPh>
    <rPh sb="2" eb="4">
      <t>カイゼン</t>
    </rPh>
    <rPh sb="4" eb="6">
      <t>ミコ</t>
    </rPh>
    <rPh sb="6" eb="7">
      <t>ガク</t>
    </rPh>
    <phoneticPr fontId="1"/>
  </si>
  <si>
    <t>（A≧1/2B）</t>
    <phoneticPr fontId="1"/>
  </si>
  <si>
    <t>（B≧1/2C）or（B≧C）</t>
    <phoneticPr fontId="1"/>
  </si>
  <si>
    <t>―</t>
    <phoneticPr fontId="1"/>
  </si>
  <si>
    <t>―</t>
    <phoneticPr fontId="1"/>
  </si>
  <si>
    <t>⑦経験技能のある障害福祉人材</t>
    <rPh sb="1" eb="3">
      <t>ケイケン</t>
    </rPh>
    <rPh sb="3" eb="5">
      <t>ギノウ</t>
    </rPh>
    <rPh sb="8" eb="10">
      <t>ショウガイ</t>
    </rPh>
    <rPh sb="10" eb="12">
      <t>フクシ</t>
    </rPh>
    <rPh sb="12" eb="14">
      <t>ジンザイ</t>
    </rPh>
    <phoneticPr fontId="1"/>
  </si>
  <si>
    <t>　　　　　ⅲ-ⅳ</t>
    <phoneticPr fontId="1"/>
  </si>
  <si>
    <t>⑧他の障害福祉人材</t>
    <rPh sb="1" eb="2">
      <t>ホカ</t>
    </rPh>
    <rPh sb="3" eb="5">
      <t>ショウガイ</t>
    </rPh>
    <rPh sb="5" eb="7">
      <t>フクシ</t>
    </rPh>
    <rPh sb="7" eb="9">
      <t>ジンザイ</t>
    </rPh>
    <phoneticPr fontId="1"/>
  </si>
  <si>
    <t>　　　　　ⅵ-ⅶ</t>
    <phoneticPr fontId="1"/>
  </si>
  <si>
    <t>　　　　　ⅸ-ⅹ</t>
    <phoneticPr fontId="1"/>
  </si>
  <si>
    <t>⑨その他の職種</t>
    <rPh sb="3" eb="4">
      <t>タ</t>
    </rPh>
    <rPh sb="5" eb="7">
      <t>ショクシュ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</si>
</sst>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_ "/>
    <numFmt numFmtId="178" formatCode="#,##0.0_);[Red]\(#,##0.0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EE296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178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2" xfId="0" applyFont="1" applyBorder="1">
      <alignment vertical="center"/>
    </xf>
    <xf numFmtId="176" fontId="2" fillId="2" borderId="2" xfId="0" applyNumberFormat="1" applyFont="1" applyFill="1" applyBorder="1">
      <alignment vertical="center"/>
    </xf>
    <xf numFmtId="177" fontId="2" fillId="2" borderId="2" xfId="0" applyNumberFormat="1" applyFont="1" applyFill="1" applyBorder="1">
      <alignment vertical="center"/>
    </xf>
    <xf numFmtId="0" fontId="0" fillId="0" borderId="2" xfId="0" applyFont="1" applyBorder="1" applyAlignment="1">
      <alignment horizontal="right" vertical="center"/>
    </xf>
    <xf numFmtId="176" fontId="2" fillId="3" borderId="2" xfId="0" applyNumberFormat="1" applyFont="1" applyFill="1" applyBorder="1">
      <alignment vertical="center"/>
    </xf>
    <xf numFmtId="176" fontId="0" fillId="0" borderId="0" xfId="0" applyNumberFormat="1" applyFont="1" applyFill="1">
      <alignment vertical="center"/>
    </xf>
    <xf numFmtId="0" fontId="6" fillId="0" borderId="2" xfId="0" applyFont="1" applyBorder="1" applyAlignment="1">
      <alignment horizontal="right" vertical="center" wrapText="1"/>
    </xf>
    <xf numFmtId="0" fontId="10" fillId="2" borderId="0" xfId="0" applyFont="1" applyFill="1">
      <alignment vertical="center"/>
    </xf>
    <xf numFmtId="176" fontId="2" fillId="4" borderId="2" xfId="0" applyNumberFormat="1" applyFont="1" applyFill="1" applyBorder="1">
      <alignment vertical="center"/>
    </xf>
    <xf numFmtId="0" fontId="5" fillId="4" borderId="2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176" fontId="2" fillId="5" borderId="2" xfId="0" applyNumberFormat="1" applyFont="1" applyFill="1" applyBorder="1">
      <alignment vertical="center"/>
    </xf>
    <xf numFmtId="0" fontId="5" fillId="5" borderId="2" xfId="0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right" vertical="center"/>
    </xf>
    <xf numFmtId="0" fontId="11" fillId="4" borderId="2" xfId="0" applyFont="1" applyFill="1" applyBorder="1" applyAlignment="1">
      <alignment horizontal="right" vertical="center"/>
    </xf>
    <xf numFmtId="176" fontId="2" fillId="6" borderId="2" xfId="0" applyNumberFormat="1" applyFont="1" applyFill="1" applyBorder="1">
      <alignment vertical="center"/>
    </xf>
    <xf numFmtId="176" fontId="2" fillId="6" borderId="2" xfId="0" applyNumberFormat="1" applyFont="1" applyFill="1" applyBorder="1" applyAlignment="1">
      <alignment horizontal="center" vertical="center"/>
    </xf>
    <xf numFmtId="176" fontId="10" fillId="5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76" fontId="3" fillId="4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 shrinkToFit="1"/>
    </xf>
    <xf numFmtId="176" fontId="5" fillId="3" borderId="2" xfId="0" applyNumberFormat="1" applyFont="1" applyFill="1" applyBorder="1" applyAlignment="1">
      <alignment horizontal="center" vertical="center"/>
    </xf>
    <xf numFmtId="176" fontId="5" fillId="4" borderId="2" xfId="0" applyNumberFormat="1" applyFont="1" applyFill="1" applyBorder="1" applyAlignment="1">
      <alignment horizontal="center" vertical="center"/>
    </xf>
    <xf numFmtId="0" fontId="2" fillId="0" borderId="0" xfId="0" applyFont="1" applyAlignment="1"/>
  </cellXfs>
  <cellStyles count="1">
    <cellStyle name="標準" xfId="0" builtinId="0"/>
  </cellStyles>
  <dxfs count="1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66"/>
      <color rgb="FF7EE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7"/>
  <sheetViews>
    <sheetView tabSelected="1" zoomScale="85" zoomScaleNormal="85" workbookViewId="0">
      <selection activeCell="D18" sqref="D18"/>
    </sheetView>
  </sheetViews>
  <sheetFormatPr defaultColWidth="15" defaultRowHeight="30.75" customHeight="1" x14ac:dyDescent="0.15"/>
  <cols>
    <col min="1" max="1" width="22.375" style="1" customWidth="1"/>
    <col min="2" max="2" width="24.75" style="1" customWidth="1"/>
    <col min="3" max="3" width="5" style="3" customWidth="1"/>
    <col min="4" max="4" width="19.125" style="1" customWidth="1"/>
    <col min="5" max="5" width="22.625" style="1" customWidth="1"/>
    <col min="6" max="16384" width="15" style="1"/>
  </cols>
  <sheetData>
    <row r="1" spans="1:5" ht="30.75" customHeight="1" x14ac:dyDescent="0.15">
      <c r="A1" s="1" t="s">
        <v>0</v>
      </c>
      <c r="D1" s="16" t="s">
        <v>18</v>
      </c>
      <c r="E1" s="6"/>
    </row>
    <row r="2" spans="1:5" ht="30.75" customHeight="1" x14ac:dyDescent="0.15">
      <c r="A2" s="12" t="s">
        <v>23</v>
      </c>
      <c r="B2" s="10"/>
      <c r="C2" s="4"/>
      <c r="D2" s="2"/>
      <c r="E2" s="5"/>
    </row>
    <row r="3" spans="1:5" ht="30.75" customHeight="1" x14ac:dyDescent="0.15">
      <c r="A3" s="15" t="s">
        <v>24</v>
      </c>
      <c r="B3" s="27">
        <f>B4-B5</f>
        <v>0</v>
      </c>
      <c r="C3" s="28" t="s">
        <v>9</v>
      </c>
      <c r="D3" s="27">
        <f>B7+B11+B15</f>
        <v>0</v>
      </c>
      <c r="E3" s="14" t="s">
        <v>17</v>
      </c>
    </row>
    <row r="4" spans="1:5" ht="30.75" customHeight="1" x14ac:dyDescent="0.15">
      <c r="A4" s="9" t="s">
        <v>1</v>
      </c>
      <c r="B4" s="10"/>
      <c r="C4" s="28" t="s">
        <v>9</v>
      </c>
      <c r="D4" s="27">
        <f>D7+D11+D15</f>
        <v>0</v>
      </c>
      <c r="E4" s="1" t="s">
        <v>10</v>
      </c>
    </row>
    <row r="5" spans="1:5" ht="30.75" customHeight="1" x14ac:dyDescent="0.15">
      <c r="A5" s="35" t="s">
        <v>8</v>
      </c>
      <c r="B5" s="10"/>
      <c r="C5" s="28" t="s">
        <v>9</v>
      </c>
      <c r="D5" s="27">
        <f>D8+D12+D16</f>
        <v>0</v>
      </c>
      <c r="E5" s="1" t="s">
        <v>11</v>
      </c>
    </row>
    <row r="6" spans="1:5" ht="28.5" customHeight="1" x14ac:dyDescent="0.2">
      <c r="A6" s="38" t="s">
        <v>29</v>
      </c>
      <c r="B6" s="8"/>
    </row>
    <row r="7" spans="1:5" ht="30.75" customHeight="1" x14ac:dyDescent="0.15">
      <c r="A7" s="19" t="s">
        <v>30</v>
      </c>
      <c r="B7" s="17">
        <f>D7-D8</f>
        <v>0</v>
      </c>
      <c r="C7" s="31" t="s">
        <v>2</v>
      </c>
      <c r="D7" s="10"/>
      <c r="E7" s="7" t="str">
        <f>IF(D7&gt;D8,"（ⅲ&gt;ⅳ）","ⅲ&gt;ⅳでない")</f>
        <v>ⅲ&gt;ⅳでない</v>
      </c>
    </row>
    <row r="8" spans="1:5" ht="30.75" customHeight="1" x14ac:dyDescent="0.15">
      <c r="A8" s="18" t="s">
        <v>15</v>
      </c>
      <c r="B8" s="17" t="e">
        <f>B7/D9</f>
        <v>#DIV/0!</v>
      </c>
      <c r="C8" s="31" t="s">
        <v>3</v>
      </c>
      <c r="D8" s="10"/>
      <c r="E8" s="7"/>
    </row>
    <row r="9" spans="1:5" ht="30.75" customHeight="1" x14ac:dyDescent="0.15">
      <c r="A9" s="26" t="s">
        <v>25</v>
      </c>
      <c r="B9" s="37" t="e">
        <f>IF(B12/B8&lt;=0.5,"○","×")</f>
        <v>#DIV/0!</v>
      </c>
      <c r="C9" s="31" t="s">
        <v>12</v>
      </c>
      <c r="D9" s="11"/>
      <c r="E9" s="7" t="s">
        <v>20</v>
      </c>
    </row>
    <row r="10" spans="1:5" ht="28.5" customHeight="1" x14ac:dyDescent="0.2">
      <c r="A10" s="38" t="s">
        <v>31</v>
      </c>
      <c r="B10" s="8"/>
      <c r="E10" s="7"/>
    </row>
    <row r="11" spans="1:5" ht="30.75" customHeight="1" x14ac:dyDescent="0.15">
      <c r="A11" s="21" t="s">
        <v>32</v>
      </c>
      <c r="B11" s="13">
        <f>D11-D12</f>
        <v>0</v>
      </c>
      <c r="C11" s="32" t="s">
        <v>4</v>
      </c>
      <c r="D11" s="10"/>
      <c r="E11" s="7" t="str">
        <f>IF(D11&gt;D12,"（ⅳ&gt;ⅴ）","ⅳ&gt;ⅴでない")</f>
        <v>ⅳ&gt;ⅴでない</v>
      </c>
    </row>
    <row r="12" spans="1:5" ht="30.75" customHeight="1" x14ac:dyDescent="0.15">
      <c r="A12" s="20" t="s">
        <v>16</v>
      </c>
      <c r="B12" s="13" t="e">
        <f>B11/D13</f>
        <v>#DIV/0!</v>
      </c>
      <c r="C12" s="32" t="s">
        <v>5</v>
      </c>
      <c r="D12" s="10"/>
      <c r="E12" s="7"/>
    </row>
    <row r="13" spans="1:5" ht="30.75" customHeight="1" x14ac:dyDescent="0.15">
      <c r="A13" s="25" t="s">
        <v>26</v>
      </c>
      <c r="B13" s="36" t="e">
        <f>IF(B16/B12&lt;=0.5,"○",IF(B16&lt;B12,"○","×"))</f>
        <v>#DIV/0!</v>
      </c>
      <c r="C13" s="32" t="s">
        <v>13</v>
      </c>
      <c r="D13" s="11"/>
      <c r="E13" s="7" t="s">
        <v>21</v>
      </c>
    </row>
    <row r="14" spans="1:5" ht="28.5" customHeight="1" x14ac:dyDescent="0.2">
      <c r="A14" s="38" t="s">
        <v>34</v>
      </c>
      <c r="B14" s="8"/>
      <c r="E14" s="7"/>
    </row>
    <row r="15" spans="1:5" ht="30.75" customHeight="1" x14ac:dyDescent="0.15">
      <c r="A15" s="24" t="s">
        <v>33</v>
      </c>
      <c r="B15" s="22">
        <f>D15-D16</f>
        <v>0</v>
      </c>
      <c r="C15" s="33" t="s">
        <v>6</v>
      </c>
      <c r="D15" s="10"/>
      <c r="E15" s="7" t="str">
        <f>IF(D15&gt;D16,"（ⅸ&gt;ⅹ）","ⅸ&gt;ⅹでない")</f>
        <v>ⅸ&gt;ⅹでない</v>
      </c>
    </row>
    <row r="16" spans="1:5" ht="30.75" customHeight="1" x14ac:dyDescent="0.15">
      <c r="A16" s="23" t="s">
        <v>19</v>
      </c>
      <c r="B16" s="22" t="e">
        <f>B15/D17</f>
        <v>#DIV/0!</v>
      </c>
      <c r="C16" s="33" t="s">
        <v>7</v>
      </c>
      <c r="D16" s="10"/>
      <c r="E16" s="7"/>
    </row>
    <row r="17" spans="1:5" ht="30.75" customHeight="1" x14ac:dyDescent="0.15">
      <c r="A17" s="30" t="s">
        <v>27</v>
      </c>
      <c r="B17" s="29" t="s">
        <v>28</v>
      </c>
      <c r="C17" s="34" t="s">
        <v>14</v>
      </c>
      <c r="D17" s="11"/>
      <c r="E17" s="7" t="s">
        <v>22</v>
      </c>
    </row>
  </sheetData>
  <phoneticPr fontId="1"/>
  <conditionalFormatting sqref="D3">
    <cfRule type="cellIs" dxfId="14" priority="15" operator="notEqual">
      <formula>$B$3</formula>
    </cfRule>
  </conditionalFormatting>
  <conditionalFormatting sqref="D4">
    <cfRule type="cellIs" dxfId="13" priority="14" operator="notEqual">
      <formula>$B$4</formula>
    </cfRule>
  </conditionalFormatting>
  <conditionalFormatting sqref="D5">
    <cfRule type="cellIs" dxfId="12" priority="13" operator="notEqual">
      <formula>$B$5</formula>
    </cfRule>
  </conditionalFormatting>
  <conditionalFormatting sqref="B3">
    <cfRule type="cellIs" dxfId="11" priority="11" operator="lessThan">
      <formula>$B$2</formula>
    </cfRule>
    <cfRule type="cellIs" dxfId="10" priority="12" operator="lessThan">
      <formula>$B$2</formula>
    </cfRule>
  </conditionalFormatting>
  <conditionalFormatting sqref="E7">
    <cfRule type="cellIs" dxfId="9" priority="10" operator="equal">
      <formula>"ⅲ&gt;ⅳでない"</formula>
    </cfRule>
  </conditionalFormatting>
  <conditionalFormatting sqref="E11">
    <cfRule type="cellIs" dxfId="8" priority="8" operator="equal">
      <formula>"ⅳ&gt;ⅴでない"</formula>
    </cfRule>
    <cfRule type="cellIs" dxfId="7" priority="9" operator="equal">
      <formula>"ⅲ&gt;ⅳでない"</formula>
    </cfRule>
  </conditionalFormatting>
  <conditionalFormatting sqref="E15">
    <cfRule type="cellIs" dxfId="6" priority="5" operator="equal">
      <formula>"ⅸ&gt;ⅹでない"</formula>
    </cfRule>
    <cfRule type="cellIs" dxfId="5" priority="6" operator="equal">
      <formula>"ⅳ&gt;ⅴでない"</formula>
    </cfRule>
    <cfRule type="cellIs" dxfId="4" priority="7" operator="equal">
      <formula>"ⅲ&gt;ⅳでない"</formula>
    </cfRule>
  </conditionalFormatting>
  <conditionalFormatting sqref="B9">
    <cfRule type="cellIs" dxfId="3" priority="4" operator="equal">
      <formula>"×"</formula>
    </cfRule>
    <cfRule type="cellIs" dxfId="2" priority="2" operator="equal">
      <formula>"BがAの1/2以上でない"</formula>
    </cfRule>
    <cfRule type="cellIs" dxfId="1" priority="1" operator="equal">
      <formula>"×"</formula>
    </cfRule>
  </conditionalFormatting>
  <conditionalFormatting sqref="B13">
    <cfRule type="cellIs" dxfId="0" priority="3" operator="equal">
      <formula>"×"</formula>
    </cfRule>
  </conditionalFormatting>
  <pageMargins left="0.7" right="0.7" top="0.75" bottom="0.75" header="0.3" footer="0.3"/>
  <pageSetup paperSize="9" scale="8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障害福祉課</dc:creator>
  <cp:lastModifiedBy>障害福祉課</cp:lastModifiedBy>
  <dcterms:created xsi:type="dcterms:W3CDTF">2019-08-16T07:29:56Z</dcterms:created>
  <dcterms:modified xsi:type="dcterms:W3CDTF">2019-10-03T02:52:07Z</dcterms:modified>
</cp:coreProperties>
</file>