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0202-1xxx\Desktop\特例交付金・ベースアップ等加算\特例交付金\様式\"/>
    </mc:Choice>
  </mc:AlternateContent>
  <workbookProtection workbookPassword="CF7A" lockStructure="1"/>
  <bookViews>
    <workbookView xWindow="26190" yWindow="-16320" windowWidth="29040" windowHeight="15840" firstSheet="1" activeTab="1"/>
  </bookViews>
  <sheets>
    <sheet name="はじめに" sheetId="18" state="hidden" r:id="rId1"/>
    <sheet name="➀基本情報入力シート" sheetId="16" r:id="rId2"/>
    <sheet name="別紙様式3-1" sheetId="15" state="hidden" r:id="rId3"/>
    <sheet name="別紙様式3-2" sheetId="11" state="hidden" r:id="rId4"/>
    <sheet name="➁（交付金）別紙様式3-2" sheetId="20" r:id="rId5"/>
    <sheet name="③（交付金）別紙様式3-1" sheetId="19" r:id="rId6"/>
    <sheet name="集計用【編集しないでください】" sheetId="22" state="hidden" r:id="rId7"/>
    <sheet name="【参考】サービス名一覧" sheetId="13" state="hidden" r:id="rId8"/>
  </sheets>
  <externalReferences>
    <externalReference r:id="rId9"/>
    <externalReference r:id="rId10"/>
    <externalReference r:id="rId11"/>
    <externalReference r:id="rId12"/>
  </externalReferences>
  <definedNames>
    <definedName name="_xlnm._FilterDatabase" localSheetId="1" hidden="1">'➀基本情報入力シート'!$R$32:$W$32</definedName>
    <definedName name="_xlnm._FilterDatabase" localSheetId="4" hidden="1">'➁（交付金）別紙様式3-2'!$M$19:$U$119</definedName>
    <definedName name="_xlnm._FilterDatabase" localSheetId="6" hidden="1">集計用【編集しないでください】!$A$1:$N$101</definedName>
    <definedName name="_xlnm._FilterDatabase" localSheetId="3" hidden="1">'別紙様式3-2'!$M$19:$AI$119</definedName>
    <definedName name="_new1">【参考】サービス名一覧!$A$4:$A$27</definedName>
    <definedName name="erea" localSheetId="7">【参考】サービス名一覧!$A$3:$A$27</definedName>
    <definedName name="erea" localSheetId="4">#REF!</definedName>
    <definedName name="erea" localSheetId="5">#REF!</definedName>
    <definedName name="erea">#REF!</definedName>
    <definedName name="new" localSheetId="7">【参考】サービス名一覧!$A$4:$A$27</definedName>
    <definedName name="new" localSheetId="4">#REF!</definedName>
    <definedName name="new" localSheetId="5">#REF!</definedName>
    <definedName name="new">#REF!</definedName>
    <definedName name="_xlnm.Print_Area" localSheetId="1">'➀基本情報入力シート'!$A$1:$AB$52</definedName>
    <definedName name="_xlnm.Print_Area" localSheetId="4">'➁（交付金）別紙様式3-2'!$A$1:$AB$34</definedName>
    <definedName name="_xlnm.Print_Area" localSheetId="5">'③（交付金）別紙様式3-1'!$A$1:$AJ$48</definedName>
    <definedName name="_xlnm.Print_Area" localSheetId="0">はじめに!$A$1:$F$30</definedName>
    <definedName name="_xlnm.Print_Area" localSheetId="2">'別紙様式3-1'!$A$1:$AJ$112</definedName>
    <definedName name="_xlnm.Print_Area" localSheetId="3">'別紙様式3-2'!$A$1:$AI$39</definedName>
    <definedName name="www" localSheetId="4">#REF!</definedName>
    <definedName name="www" localSheetId="5">#REF!</definedName>
    <definedName name="www" localSheetId="0">#REF!</definedName>
    <definedName name="www">#REF!</definedName>
    <definedName name="サービス" localSheetId="4">#REF!</definedName>
    <definedName name="サービス" localSheetId="5">#REF!</definedName>
    <definedName name="サービス" localSheetId="0">#REF!</definedName>
    <definedName name="サービス" localSheetId="2">#REF!</definedName>
    <definedName name="サービス">#REF!</definedName>
    <definedName name="サービス２" localSheetId="4">#REF!</definedName>
    <definedName name="サービス２">#REF!</definedName>
    <definedName name="サービス種別">[1]サービス種類一覧!$B$4:$B$20</definedName>
    <definedName name="サービス種類">[2]サービス種類一覧!$C$4:$C$20</definedName>
    <definedName name="サービス名" localSheetId="7">【参考】サービス名一覧!$A$3:$A$20</definedName>
    <definedName name="サービス名" localSheetId="1">#REF!</definedName>
    <definedName name="サービス名" localSheetId="4">#REF!</definedName>
    <definedName name="サービス名" localSheetId="5">#REF!</definedName>
    <definedName name="サービス名" localSheetId="0">#REF!</definedName>
    <definedName name="サービス名" localSheetId="2">#REF!</definedName>
    <definedName name="サービス名">#REF!</definedName>
    <definedName name="サービス名称" localSheetId="4">#REF!</definedName>
    <definedName name="サービス名称" localSheetId="5">#REF!</definedName>
    <definedName name="サービス名称">#REF!</definedName>
    <definedName name="一覧">[3]加算率一覧!$A$4:$A$25</definedName>
    <definedName name="種類">[4]サービス種類一覧!$A$4:$A$20</definedName>
    <definedName name="特定" localSheetId="4">#REF!</definedName>
    <definedName name="特定" localSheetId="5">#REF!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5" i="19" l="1"/>
  <c r="T15" i="19"/>
  <c r="K15" i="19"/>
  <c r="G14" i="19"/>
  <c r="G13" i="19"/>
  <c r="G12" i="19"/>
  <c r="G11" i="19"/>
  <c r="H10" i="19"/>
  <c r="G10" i="19"/>
  <c r="G9" i="19"/>
  <c r="G8" i="19"/>
  <c r="Z1" i="19"/>
  <c r="AK22" i="19" l="1"/>
  <c r="W46" i="19" l="1"/>
  <c r="W45" i="19"/>
  <c r="Q20" i="20" l="1"/>
  <c r="Q21" i="20"/>
  <c r="M26" i="19" l="1"/>
  <c r="M27" i="19"/>
  <c r="P28" i="19" s="1"/>
  <c r="M30" i="19"/>
  <c r="M29" i="19"/>
  <c r="P31" i="19" l="1"/>
  <c r="N3" i="22"/>
  <c r="N4" i="22"/>
  <c r="N5" i="22"/>
  <c r="N6" i="22"/>
  <c r="N7" i="22"/>
  <c r="N8" i="22"/>
  <c r="N9" i="22"/>
  <c r="N10" i="22"/>
  <c r="N11" i="22"/>
  <c r="N12" i="22"/>
  <c r="N13" i="22"/>
  <c r="N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N55" i="22"/>
  <c r="N56" i="22"/>
  <c r="N57" i="22"/>
  <c r="N58" i="22"/>
  <c r="N59" i="22"/>
  <c r="N60" i="22"/>
  <c r="N61" i="22"/>
  <c r="N62" i="22"/>
  <c r="N63" i="22"/>
  <c r="N64" i="22"/>
  <c r="N65" i="22"/>
  <c r="N66" i="22"/>
  <c r="N67" i="22"/>
  <c r="N68" i="22"/>
  <c r="N69" i="22"/>
  <c r="N70" i="22"/>
  <c r="N71" i="22"/>
  <c r="N72" i="22"/>
  <c r="N73" i="22"/>
  <c r="N74" i="22"/>
  <c r="N75" i="22"/>
  <c r="N76" i="22"/>
  <c r="N77" i="22"/>
  <c r="N78" i="22"/>
  <c r="N79" i="22"/>
  <c r="N80" i="22"/>
  <c r="N81" i="22"/>
  <c r="N82" i="22"/>
  <c r="N83" i="22"/>
  <c r="N84" i="22"/>
  <c r="N85" i="22"/>
  <c r="N86" i="22"/>
  <c r="N87" i="22"/>
  <c r="N88" i="22"/>
  <c r="N89" i="22"/>
  <c r="N90" i="22"/>
  <c r="N91" i="22"/>
  <c r="N92" i="22"/>
  <c r="N93" i="22"/>
  <c r="N94" i="22"/>
  <c r="N95" i="22"/>
  <c r="N96" i="22"/>
  <c r="N97" i="22"/>
  <c r="N98" i="22"/>
  <c r="N99" i="22"/>
  <c r="N100" i="22"/>
  <c r="N101" i="22"/>
  <c r="N2" i="22"/>
  <c r="G3" i="22"/>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2" i="22"/>
  <c r="AC133" i="16"/>
  <c r="D3" i="20" l="1"/>
  <c r="Q7" i="20" l="1"/>
  <c r="Q6" i="20"/>
  <c r="Z21" i="19" s="1"/>
  <c r="Z23" i="19" l="1"/>
  <c r="Z22" i="19" l="1"/>
  <c r="B26" i="20"/>
  <c r="C26" i="20"/>
  <c r="D26" i="20"/>
  <c r="E26" i="20"/>
  <c r="F26" i="20"/>
  <c r="G26" i="20"/>
  <c r="H26" i="20"/>
  <c r="I26" i="20"/>
  <c r="J26" i="20"/>
  <c r="K26" i="20"/>
  <c r="M26" i="20"/>
  <c r="N26" i="20"/>
  <c r="C8" i="22" s="1"/>
  <c r="O26" i="20"/>
  <c r="D8" i="22" s="1"/>
  <c r="P26" i="20"/>
  <c r="Q26" i="20"/>
  <c r="F8" i="22" s="1"/>
  <c r="B27" i="20"/>
  <c r="C27" i="20"/>
  <c r="D27" i="20"/>
  <c r="E27" i="20"/>
  <c r="F27" i="20"/>
  <c r="G27" i="20"/>
  <c r="H27" i="20"/>
  <c r="I27" i="20"/>
  <c r="J27" i="20"/>
  <c r="K27" i="20"/>
  <c r="M27" i="20"/>
  <c r="N27" i="20"/>
  <c r="C9" i="22" s="1"/>
  <c r="O27" i="20"/>
  <c r="D9" i="22" s="1"/>
  <c r="P27" i="20"/>
  <c r="Q27" i="20"/>
  <c r="F9" i="22" s="1"/>
  <c r="B28" i="20"/>
  <c r="C28" i="20"/>
  <c r="D28" i="20"/>
  <c r="E28" i="20"/>
  <c r="F28" i="20"/>
  <c r="G28" i="20"/>
  <c r="H28" i="20"/>
  <c r="I28" i="20"/>
  <c r="J28" i="20"/>
  <c r="K28" i="20"/>
  <c r="M28" i="20"/>
  <c r="N28" i="20"/>
  <c r="C10" i="22" s="1"/>
  <c r="O28" i="20"/>
  <c r="D10" i="22" s="1"/>
  <c r="P28" i="20"/>
  <c r="Q28" i="20"/>
  <c r="F10" i="22" s="1"/>
  <c r="B29" i="20"/>
  <c r="C29" i="20"/>
  <c r="D29" i="20"/>
  <c r="E29" i="20"/>
  <c r="F29" i="20"/>
  <c r="G29" i="20"/>
  <c r="H29" i="20"/>
  <c r="I29" i="20"/>
  <c r="J29" i="20"/>
  <c r="K29" i="20"/>
  <c r="M29" i="20"/>
  <c r="N29" i="20"/>
  <c r="C11" i="22" s="1"/>
  <c r="O29" i="20"/>
  <c r="D11" i="22" s="1"/>
  <c r="P29" i="20"/>
  <c r="Q29" i="20"/>
  <c r="F11" i="22" s="1"/>
  <c r="B30" i="20"/>
  <c r="C30" i="20"/>
  <c r="D30" i="20"/>
  <c r="E30" i="20"/>
  <c r="F30" i="20"/>
  <c r="G30" i="20"/>
  <c r="H30" i="20"/>
  <c r="I30" i="20"/>
  <c r="J30" i="20"/>
  <c r="K30" i="20"/>
  <c r="M30" i="20"/>
  <c r="N30" i="20"/>
  <c r="C12" i="22" s="1"/>
  <c r="O30" i="20"/>
  <c r="D12" i="22" s="1"/>
  <c r="P30" i="20"/>
  <c r="Q30" i="20"/>
  <c r="F12" i="22" s="1"/>
  <c r="B31" i="20"/>
  <c r="C31" i="20"/>
  <c r="D31" i="20"/>
  <c r="E31" i="20"/>
  <c r="F31" i="20"/>
  <c r="G31" i="20"/>
  <c r="H31" i="20"/>
  <c r="I31" i="20"/>
  <c r="J31" i="20"/>
  <c r="K31" i="20"/>
  <c r="M31" i="20"/>
  <c r="N31" i="20"/>
  <c r="C13" i="22" s="1"/>
  <c r="O31" i="20"/>
  <c r="D13" i="22" s="1"/>
  <c r="P31" i="20"/>
  <c r="Q31" i="20"/>
  <c r="F13" i="22" s="1"/>
  <c r="B32" i="20"/>
  <c r="C32" i="20"/>
  <c r="D32" i="20"/>
  <c r="E32" i="20"/>
  <c r="F32" i="20"/>
  <c r="G32" i="20"/>
  <c r="H32" i="20"/>
  <c r="I32" i="20"/>
  <c r="J32" i="20"/>
  <c r="K32" i="20"/>
  <c r="M32" i="20"/>
  <c r="N32" i="20"/>
  <c r="C14" i="22" s="1"/>
  <c r="O32" i="20"/>
  <c r="D14" i="22" s="1"/>
  <c r="P32" i="20"/>
  <c r="Q32" i="20"/>
  <c r="F14" i="22" s="1"/>
  <c r="B33" i="20"/>
  <c r="C33" i="20"/>
  <c r="D33" i="20"/>
  <c r="E33" i="20"/>
  <c r="F33" i="20"/>
  <c r="G33" i="20"/>
  <c r="H33" i="20"/>
  <c r="I33" i="20"/>
  <c r="J33" i="20"/>
  <c r="K33" i="20"/>
  <c r="M33" i="20"/>
  <c r="N33" i="20"/>
  <c r="C15" i="22" s="1"/>
  <c r="O33" i="20"/>
  <c r="D15" i="22" s="1"/>
  <c r="P33" i="20"/>
  <c r="Q33" i="20"/>
  <c r="F15" i="22" s="1"/>
  <c r="B34" i="20"/>
  <c r="C34" i="20"/>
  <c r="D34" i="20"/>
  <c r="E34" i="20"/>
  <c r="F34" i="20"/>
  <c r="G34" i="20"/>
  <c r="H34" i="20"/>
  <c r="I34" i="20"/>
  <c r="J34" i="20"/>
  <c r="K34" i="20"/>
  <c r="M34" i="20"/>
  <c r="N34" i="20"/>
  <c r="C16" i="22" s="1"/>
  <c r="O34" i="20"/>
  <c r="D16" i="22" s="1"/>
  <c r="P34" i="20"/>
  <c r="Q34" i="20"/>
  <c r="F16" i="22" s="1"/>
  <c r="B35" i="20"/>
  <c r="C35" i="20"/>
  <c r="D35" i="20"/>
  <c r="E35" i="20"/>
  <c r="F35" i="20"/>
  <c r="G35" i="20"/>
  <c r="H35" i="20"/>
  <c r="I35" i="20"/>
  <c r="J35" i="20"/>
  <c r="K35" i="20"/>
  <c r="M35" i="20"/>
  <c r="N35" i="20"/>
  <c r="C17" i="22" s="1"/>
  <c r="O35" i="20"/>
  <c r="D17" i="22" s="1"/>
  <c r="P35" i="20"/>
  <c r="Q35" i="20"/>
  <c r="F17" i="22" s="1"/>
  <c r="B36" i="20"/>
  <c r="C36" i="20"/>
  <c r="D36" i="20"/>
  <c r="E36" i="20"/>
  <c r="F36" i="20"/>
  <c r="G36" i="20"/>
  <c r="H36" i="20"/>
  <c r="I36" i="20"/>
  <c r="J36" i="20"/>
  <c r="K36" i="20"/>
  <c r="M36" i="20"/>
  <c r="N36" i="20"/>
  <c r="C18" i="22" s="1"/>
  <c r="O36" i="20"/>
  <c r="D18" i="22" s="1"/>
  <c r="P36" i="20"/>
  <c r="Q36" i="20"/>
  <c r="F18" i="22" s="1"/>
  <c r="B37" i="20"/>
  <c r="C37" i="20"/>
  <c r="D37" i="20"/>
  <c r="E37" i="20"/>
  <c r="F37" i="20"/>
  <c r="G37" i="20"/>
  <c r="H37" i="20"/>
  <c r="I37" i="20"/>
  <c r="J37" i="20"/>
  <c r="K37" i="20"/>
  <c r="M37" i="20"/>
  <c r="N37" i="20"/>
  <c r="C19" i="22" s="1"/>
  <c r="O37" i="20"/>
  <c r="D19" i="22" s="1"/>
  <c r="P37" i="20"/>
  <c r="Q37" i="20"/>
  <c r="F19" i="22" s="1"/>
  <c r="B38" i="20"/>
  <c r="C38" i="20"/>
  <c r="D38" i="20"/>
  <c r="E38" i="20"/>
  <c r="F38" i="20"/>
  <c r="G38" i="20"/>
  <c r="H38" i="20"/>
  <c r="I38" i="20"/>
  <c r="J38" i="20"/>
  <c r="K38" i="20"/>
  <c r="M38" i="20"/>
  <c r="N38" i="20"/>
  <c r="C20" i="22" s="1"/>
  <c r="O38" i="20"/>
  <c r="D20" i="22" s="1"/>
  <c r="P38" i="20"/>
  <c r="Q38" i="20"/>
  <c r="F20" i="22" s="1"/>
  <c r="B39" i="20"/>
  <c r="C39" i="20"/>
  <c r="D39" i="20"/>
  <c r="E39" i="20"/>
  <c r="F39" i="20"/>
  <c r="G39" i="20"/>
  <c r="H39" i="20"/>
  <c r="I39" i="20"/>
  <c r="J39" i="20"/>
  <c r="K39" i="20"/>
  <c r="M39" i="20"/>
  <c r="N39" i="20"/>
  <c r="C21" i="22" s="1"/>
  <c r="O39" i="20"/>
  <c r="D21" i="22" s="1"/>
  <c r="P39" i="20"/>
  <c r="Q39" i="20"/>
  <c r="F21" i="22" s="1"/>
  <c r="B40" i="20"/>
  <c r="C40" i="20"/>
  <c r="D40" i="20"/>
  <c r="E40" i="20"/>
  <c r="F40" i="20"/>
  <c r="G40" i="20"/>
  <c r="H40" i="20"/>
  <c r="I40" i="20"/>
  <c r="J40" i="20"/>
  <c r="K40" i="20"/>
  <c r="M40" i="20"/>
  <c r="N40" i="20"/>
  <c r="C22" i="22" s="1"/>
  <c r="O40" i="20"/>
  <c r="D22" i="22" s="1"/>
  <c r="P40" i="20"/>
  <c r="Q40" i="20"/>
  <c r="F22" i="22" s="1"/>
  <c r="B41" i="20"/>
  <c r="C41" i="20"/>
  <c r="D41" i="20"/>
  <c r="E41" i="20"/>
  <c r="F41" i="20"/>
  <c r="G41" i="20"/>
  <c r="H41" i="20"/>
  <c r="I41" i="20"/>
  <c r="J41" i="20"/>
  <c r="K41" i="20"/>
  <c r="M41" i="20"/>
  <c r="N41" i="20"/>
  <c r="C23" i="22" s="1"/>
  <c r="O41" i="20"/>
  <c r="D23" i="22" s="1"/>
  <c r="P41" i="20"/>
  <c r="Q41" i="20"/>
  <c r="F23" i="22" s="1"/>
  <c r="B42" i="20"/>
  <c r="C42" i="20"/>
  <c r="D42" i="20"/>
  <c r="E42" i="20"/>
  <c r="F42" i="20"/>
  <c r="G42" i="20"/>
  <c r="H42" i="20"/>
  <c r="I42" i="20"/>
  <c r="J42" i="20"/>
  <c r="K42" i="20"/>
  <c r="M42" i="20"/>
  <c r="N42" i="20"/>
  <c r="C24" i="22" s="1"/>
  <c r="O42" i="20"/>
  <c r="D24" i="22" s="1"/>
  <c r="P42" i="20"/>
  <c r="Q42" i="20"/>
  <c r="F24" i="22" s="1"/>
  <c r="B43" i="20"/>
  <c r="C43" i="20"/>
  <c r="D43" i="20"/>
  <c r="E43" i="20"/>
  <c r="F43" i="20"/>
  <c r="G43" i="20"/>
  <c r="H43" i="20"/>
  <c r="I43" i="20"/>
  <c r="J43" i="20"/>
  <c r="K43" i="20"/>
  <c r="M43" i="20"/>
  <c r="N43" i="20"/>
  <c r="C25" i="22" s="1"/>
  <c r="O43" i="20"/>
  <c r="D25" i="22" s="1"/>
  <c r="P43" i="20"/>
  <c r="Q43" i="20"/>
  <c r="F25" i="22" s="1"/>
  <c r="B44" i="20"/>
  <c r="C44" i="20"/>
  <c r="D44" i="20"/>
  <c r="E44" i="20"/>
  <c r="F44" i="20"/>
  <c r="G44" i="20"/>
  <c r="H44" i="20"/>
  <c r="I44" i="20"/>
  <c r="J44" i="20"/>
  <c r="K44" i="20"/>
  <c r="M44" i="20"/>
  <c r="N44" i="20"/>
  <c r="C26" i="22" s="1"/>
  <c r="O44" i="20"/>
  <c r="D26" i="22" s="1"/>
  <c r="P44" i="20"/>
  <c r="Q44" i="20"/>
  <c r="F26" i="22" s="1"/>
  <c r="B45" i="20"/>
  <c r="C45" i="20"/>
  <c r="D45" i="20"/>
  <c r="E45" i="20"/>
  <c r="F45" i="20"/>
  <c r="G45" i="20"/>
  <c r="H45" i="20"/>
  <c r="I45" i="20"/>
  <c r="J45" i="20"/>
  <c r="K45" i="20"/>
  <c r="M45" i="20"/>
  <c r="N45" i="20"/>
  <c r="C27" i="22" s="1"/>
  <c r="O45" i="20"/>
  <c r="D27" i="22" s="1"/>
  <c r="P45" i="20"/>
  <c r="Q45" i="20"/>
  <c r="F27" i="22" s="1"/>
  <c r="B46" i="20"/>
  <c r="C46" i="20"/>
  <c r="D46" i="20"/>
  <c r="E46" i="20"/>
  <c r="F46" i="20"/>
  <c r="G46" i="20"/>
  <c r="H46" i="20"/>
  <c r="I46" i="20"/>
  <c r="J46" i="20"/>
  <c r="K46" i="20"/>
  <c r="M46" i="20"/>
  <c r="N46" i="20"/>
  <c r="C28" i="22" s="1"/>
  <c r="O46" i="20"/>
  <c r="D28" i="22" s="1"/>
  <c r="P46" i="20"/>
  <c r="Q46" i="20"/>
  <c r="F28" i="22" s="1"/>
  <c r="B47" i="20"/>
  <c r="C47" i="20"/>
  <c r="D47" i="20"/>
  <c r="E47" i="20"/>
  <c r="F47" i="20"/>
  <c r="G47" i="20"/>
  <c r="H47" i="20"/>
  <c r="I47" i="20"/>
  <c r="J47" i="20"/>
  <c r="K47" i="20"/>
  <c r="M47" i="20"/>
  <c r="N47" i="20"/>
  <c r="C29" i="22" s="1"/>
  <c r="O47" i="20"/>
  <c r="D29" i="22" s="1"/>
  <c r="P47" i="20"/>
  <c r="Q47" i="20"/>
  <c r="F29" i="22" s="1"/>
  <c r="B48" i="20"/>
  <c r="C48" i="20"/>
  <c r="D48" i="20"/>
  <c r="E48" i="20"/>
  <c r="F48" i="20"/>
  <c r="G48" i="20"/>
  <c r="H48" i="20"/>
  <c r="I48" i="20"/>
  <c r="J48" i="20"/>
  <c r="K48" i="20"/>
  <c r="M48" i="20"/>
  <c r="N48" i="20"/>
  <c r="C30" i="22" s="1"/>
  <c r="O48" i="20"/>
  <c r="D30" i="22" s="1"/>
  <c r="P48" i="20"/>
  <c r="Q48" i="20"/>
  <c r="F30" i="22" s="1"/>
  <c r="B49" i="20"/>
  <c r="C49" i="20"/>
  <c r="D49" i="20"/>
  <c r="E49" i="20"/>
  <c r="F49" i="20"/>
  <c r="G49" i="20"/>
  <c r="H49" i="20"/>
  <c r="I49" i="20"/>
  <c r="J49" i="20"/>
  <c r="K49" i="20"/>
  <c r="M49" i="20"/>
  <c r="N49" i="20"/>
  <c r="C31" i="22" s="1"/>
  <c r="O49" i="20"/>
  <c r="D31" i="22" s="1"/>
  <c r="P49" i="20"/>
  <c r="Q49" i="20"/>
  <c r="F31" i="22" s="1"/>
  <c r="B50" i="20"/>
  <c r="C50" i="20"/>
  <c r="D50" i="20"/>
  <c r="E50" i="20"/>
  <c r="F50" i="20"/>
  <c r="G50" i="20"/>
  <c r="H50" i="20"/>
  <c r="I50" i="20"/>
  <c r="J50" i="20"/>
  <c r="K50" i="20"/>
  <c r="M50" i="20"/>
  <c r="N50" i="20"/>
  <c r="C32" i="22" s="1"/>
  <c r="O50" i="20"/>
  <c r="D32" i="22" s="1"/>
  <c r="P50" i="20"/>
  <c r="Q50" i="20"/>
  <c r="F32" i="22" s="1"/>
  <c r="B51" i="20"/>
  <c r="C51" i="20"/>
  <c r="D51" i="20"/>
  <c r="E51" i="20"/>
  <c r="F51" i="20"/>
  <c r="G51" i="20"/>
  <c r="H51" i="20"/>
  <c r="I51" i="20"/>
  <c r="J51" i="20"/>
  <c r="K51" i="20"/>
  <c r="M51" i="20"/>
  <c r="N51" i="20"/>
  <c r="C33" i="22" s="1"/>
  <c r="O51" i="20"/>
  <c r="D33" i="22" s="1"/>
  <c r="P51" i="20"/>
  <c r="Q51" i="20"/>
  <c r="F33" i="22" s="1"/>
  <c r="B52" i="20"/>
  <c r="C52" i="20"/>
  <c r="D52" i="20"/>
  <c r="E52" i="20"/>
  <c r="F52" i="20"/>
  <c r="G52" i="20"/>
  <c r="H52" i="20"/>
  <c r="I52" i="20"/>
  <c r="J52" i="20"/>
  <c r="K52" i="20"/>
  <c r="M52" i="20"/>
  <c r="N52" i="20"/>
  <c r="C34" i="22" s="1"/>
  <c r="O52" i="20"/>
  <c r="D34" i="22" s="1"/>
  <c r="P52" i="20"/>
  <c r="Q52" i="20"/>
  <c r="F34" i="22" s="1"/>
  <c r="B53" i="20"/>
  <c r="C53" i="20"/>
  <c r="D53" i="20"/>
  <c r="E53" i="20"/>
  <c r="F53" i="20"/>
  <c r="G53" i="20"/>
  <c r="H53" i="20"/>
  <c r="I53" i="20"/>
  <c r="J53" i="20"/>
  <c r="K53" i="20"/>
  <c r="M53" i="20"/>
  <c r="N53" i="20"/>
  <c r="C35" i="22" s="1"/>
  <c r="O53" i="20"/>
  <c r="D35" i="22" s="1"/>
  <c r="P53" i="20"/>
  <c r="Q53" i="20"/>
  <c r="F35" i="22" s="1"/>
  <c r="B54" i="20"/>
  <c r="C54" i="20"/>
  <c r="D54" i="20"/>
  <c r="E54" i="20"/>
  <c r="F54" i="20"/>
  <c r="G54" i="20"/>
  <c r="H54" i="20"/>
  <c r="I54" i="20"/>
  <c r="J54" i="20"/>
  <c r="K54" i="20"/>
  <c r="M54" i="20"/>
  <c r="N54" i="20"/>
  <c r="C36" i="22" s="1"/>
  <c r="O54" i="20"/>
  <c r="D36" i="22" s="1"/>
  <c r="P54" i="20"/>
  <c r="Q54" i="20"/>
  <c r="F36" i="22" s="1"/>
  <c r="B55" i="20"/>
  <c r="C55" i="20"/>
  <c r="D55" i="20"/>
  <c r="E55" i="20"/>
  <c r="F55" i="20"/>
  <c r="G55" i="20"/>
  <c r="H55" i="20"/>
  <c r="I55" i="20"/>
  <c r="J55" i="20"/>
  <c r="K55" i="20"/>
  <c r="M55" i="20"/>
  <c r="N55" i="20"/>
  <c r="C37" i="22" s="1"/>
  <c r="O55" i="20"/>
  <c r="D37" i="22" s="1"/>
  <c r="P55" i="20"/>
  <c r="Q55" i="20"/>
  <c r="F37" i="22" s="1"/>
  <c r="B56" i="20"/>
  <c r="C56" i="20"/>
  <c r="D56" i="20"/>
  <c r="E56" i="20"/>
  <c r="F56" i="20"/>
  <c r="G56" i="20"/>
  <c r="H56" i="20"/>
  <c r="I56" i="20"/>
  <c r="J56" i="20"/>
  <c r="K56" i="20"/>
  <c r="M56" i="20"/>
  <c r="N56" i="20"/>
  <c r="C38" i="22" s="1"/>
  <c r="O56" i="20"/>
  <c r="D38" i="22" s="1"/>
  <c r="P56" i="20"/>
  <c r="Q56" i="20"/>
  <c r="F38" i="22" s="1"/>
  <c r="B57" i="20"/>
  <c r="C57" i="20"/>
  <c r="D57" i="20"/>
  <c r="E57" i="20"/>
  <c r="F57" i="20"/>
  <c r="G57" i="20"/>
  <c r="H57" i="20"/>
  <c r="I57" i="20"/>
  <c r="J57" i="20"/>
  <c r="K57" i="20"/>
  <c r="M57" i="20"/>
  <c r="N57" i="20"/>
  <c r="C39" i="22" s="1"/>
  <c r="O57" i="20"/>
  <c r="D39" i="22" s="1"/>
  <c r="P57" i="20"/>
  <c r="Q57" i="20"/>
  <c r="F39" i="22" s="1"/>
  <c r="B58" i="20"/>
  <c r="C58" i="20"/>
  <c r="D58" i="20"/>
  <c r="E58" i="20"/>
  <c r="F58" i="20"/>
  <c r="G58" i="20"/>
  <c r="H58" i="20"/>
  <c r="I58" i="20"/>
  <c r="J58" i="20"/>
  <c r="K58" i="20"/>
  <c r="M58" i="20"/>
  <c r="N58" i="20"/>
  <c r="C40" i="22" s="1"/>
  <c r="O58" i="20"/>
  <c r="D40" i="22" s="1"/>
  <c r="P58" i="20"/>
  <c r="Q58" i="20"/>
  <c r="F40" i="22" s="1"/>
  <c r="B59" i="20"/>
  <c r="C59" i="20"/>
  <c r="D59" i="20"/>
  <c r="E59" i="20"/>
  <c r="F59" i="20"/>
  <c r="G59" i="20"/>
  <c r="H59" i="20"/>
  <c r="I59" i="20"/>
  <c r="J59" i="20"/>
  <c r="K59" i="20"/>
  <c r="M59" i="20"/>
  <c r="N59" i="20"/>
  <c r="C41" i="22" s="1"/>
  <c r="O59" i="20"/>
  <c r="D41" i="22" s="1"/>
  <c r="P59" i="20"/>
  <c r="Q59" i="20"/>
  <c r="F41" i="22" s="1"/>
  <c r="B60" i="20"/>
  <c r="C60" i="20"/>
  <c r="D60" i="20"/>
  <c r="E60" i="20"/>
  <c r="F60" i="20"/>
  <c r="G60" i="20"/>
  <c r="H60" i="20"/>
  <c r="I60" i="20"/>
  <c r="J60" i="20"/>
  <c r="K60" i="20"/>
  <c r="M60" i="20"/>
  <c r="N60" i="20"/>
  <c r="C42" i="22" s="1"/>
  <c r="O60" i="20"/>
  <c r="D42" i="22" s="1"/>
  <c r="P60" i="20"/>
  <c r="Q60" i="20"/>
  <c r="F42" i="22" s="1"/>
  <c r="B61" i="20"/>
  <c r="C61" i="20"/>
  <c r="D61" i="20"/>
  <c r="E61" i="20"/>
  <c r="F61" i="20"/>
  <c r="G61" i="20"/>
  <c r="H61" i="20"/>
  <c r="I61" i="20"/>
  <c r="J61" i="20"/>
  <c r="K61" i="20"/>
  <c r="M61" i="20"/>
  <c r="N61" i="20"/>
  <c r="C43" i="22" s="1"/>
  <c r="O61" i="20"/>
  <c r="D43" i="22" s="1"/>
  <c r="P61" i="20"/>
  <c r="Q61" i="20"/>
  <c r="F43" i="22" s="1"/>
  <c r="B62" i="20"/>
  <c r="C62" i="20"/>
  <c r="D62" i="20"/>
  <c r="E62" i="20"/>
  <c r="F62" i="20"/>
  <c r="G62" i="20"/>
  <c r="H62" i="20"/>
  <c r="I62" i="20"/>
  <c r="J62" i="20"/>
  <c r="K62" i="20"/>
  <c r="M62" i="20"/>
  <c r="N62" i="20"/>
  <c r="C44" i="22" s="1"/>
  <c r="O62" i="20"/>
  <c r="D44" i="22" s="1"/>
  <c r="P62" i="20"/>
  <c r="Q62" i="20"/>
  <c r="F44" i="22" s="1"/>
  <c r="B63" i="20"/>
  <c r="C63" i="20"/>
  <c r="D63" i="20"/>
  <c r="E63" i="20"/>
  <c r="F63" i="20"/>
  <c r="G63" i="20"/>
  <c r="H63" i="20"/>
  <c r="I63" i="20"/>
  <c r="J63" i="20"/>
  <c r="K63" i="20"/>
  <c r="M63" i="20"/>
  <c r="N63" i="20"/>
  <c r="C45" i="22" s="1"/>
  <c r="O63" i="20"/>
  <c r="D45" i="22" s="1"/>
  <c r="P63" i="20"/>
  <c r="Q63" i="20"/>
  <c r="F45" i="22" s="1"/>
  <c r="B64" i="20"/>
  <c r="C64" i="20"/>
  <c r="D64" i="20"/>
  <c r="E64" i="20"/>
  <c r="F64" i="20"/>
  <c r="G64" i="20"/>
  <c r="H64" i="20"/>
  <c r="I64" i="20"/>
  <c r="J64" i="20"/>
  <c r="K64" i="20"/>
  <c r="M64" i="20"/>
  <c r="N64" i="20"/>
  <c r="C46" i="22" s="1"/>
  <c r="O64" i="20"/>
  <c r="D46" i="22" s="1"/>
  <c r="P64" i="20"/>
  <c r="Q64" i="20"/>
  <c r="F46" i="22" s="1"/>
  <c r="B65" i="20"/>
  <c r="C65" i="20"/>
  <c r="D65" i="20"/>
  <c r="E65" i="20"/>
  <c r="F65" i="20"/>
  <c r="G65" i="20"/>
  <c r="H65" i="20"/>
  <c r="I65" i="20"/>
  <c r="J65" i="20"/>
  <c r="K65" i="20"/>
  <c r="M65" i="20"/>
  <c r="N65" i="20"/>
  <c r="C47" i="22" s="1"/>
  <c r="O65" i="20"/>
  <c r="D47" i="22" s="1"/>
  <c r="P65" i="20"/>
  <c r="Q65" i="20"/>
  <c r="F47" i="22" s="1"/>
  <c r="B66" i="20"/>
  <c r="C66" i="20"/>
  <c r="D66" i="20"/>
  <c r="E66" i="20"/>
  <c r="F66" i="20"/>
  <c r="G66" i="20"/>
  <c r="H66" i="20"/>
  <c r="I66" i="20"/>
  <c r="J66" i="20"/>
  <c r="K66" i="20"/>
  <c r="M66" i="20"/>
  <c r="N66" i="20"/>
  <c r="C48" i="22" s="1"/>
  <c r="O66" i="20"/>
  <c r="D48" i="22" s="1"/>
  <c r="P66" i="20"/>
  <c r="Q66" i="20"/>
  <c r="F48" i="22" s="1"/>
  <c r="B67" i="20"/>
  <c r="C67" i="20"/>
  <c r="D67" i="20"/>
  <c r="E67" i="20"/>
  <c r="F67" i="20"/>
  <c r="G67" i="20"/>
  <c r="H67" i="20"/>
  <c r="I67" i="20"/>
  <c r="J67" i="20"/>
  <c r="K67" i="20"/>
  <c r="M67" i="20"/>
  <c r="N67" i="20"/>
  <c r="C49" i="22" s="1"/>
  <c r="O67" i="20"/>
  <c r="D49" i="22" s="1"/>
  <c r="P67" i="20"/>
  <c r="Q67" i="20"/>
  <c r="F49" i="22" s="1"/>
  <c r="B68" i="20"/>
  <c r="C68" i="20"/>
  <c r="D68" i="20"/>
  <c r="E68" i="20"/>
  <c r="F68" i="20"/>
  <c r="G68" i="20"/>
  <c r="H68" i="20"/>
  <c r="I68" i="20"/>
  <c r="J68" i="20"/>
  <c r="K68" i="20"/>
  <c r="M68" i="20"/>
  <c r="N68" i="20"/>
  <c r="C50" i="22" s="1"/>
  <c r="O68" i="20"/>
  <c r="D50" i="22" s="1"/>
  <c r="P68" i="20"/>
  <c r="Q68" i="20"/>
  <c r="F50" i="22" s="1"/>
  <c r="B69" i="20"/>
  <c r="C69" i="20"/>
  <c r="D69" i="20"/>
  <c r="E69" i="20"/>
  <c r="F69" i="20"/>
  <c r="G69" i="20"/>
  <c r="H69" i="20"/>
  <c r="I69" i="20"/>
  <c r="J69" i="20"/>
  <c r="K69" i="20"/>
  <c r="M69" i="20"/>
  <c r="N69" i="20"/>
  <c r="C51" i="22" s="1"/>
  <c r="O69" i="20"/>
  <c r="D51" i="22" s="1"/>
  <c r="P69" i="20"/>
  <c r="Q69" i="20"/>
  <c r="F51" i="22" s="1"/>
  <c r="B70" i="20"/>
  <c r="C70" i="20"/>
  <c r="D70" i="20"/>
  <c r="E70" i="20"/>
  <c r="F70" i="20"/>
  <c r="G70" i="20"/>
  <c r="H70" i="20"/>
  <c r="I70" i="20"/>
  <c r="J70" i="20"/>
  <c r="K70" i="20"/>
  <c r="M70" i="20"/>
  <c r="N70" i="20"/>
  <c r="C52" i="22" s="1"/>
  <c r="O70" i="20"/>
  <c r="D52" i="22" s="1"/>
  <c r="P70" i="20"/>
  <c r="Q70" i="20"/>
  <c r="F52" i="22" s="1"/>
  <c r="B71" i="20"/>
  <c r="C71" i="20"/>
  <c r="D71" i="20"/>
  <c r="E71" i="20"/>
  <c r="F71" i="20"/>
  <c r="G71" i="20"/>
  <c r="H71" i="20"/>
  <c r="I71" i="20"/>
  <c r="J71" i="20"/>
  <c r="K71" i="20"/>
  <c r="M71" i="20"/>
  <c r="N71" i="20"/>
  <c r="C53" i="22" s="1"/>
  <c r="O71" i="20"/>
  <c r="D53" i="22" s="1"/>
  <c r="P71" i="20"/>
  <c r="Q71" i="20"/>
  <c r="F53" i="22" s="1"/>
  <c r="B72" i="20"/>
  <c r="C72" i="20"/>
  <c r="D72" i="20"/>
  <c r="E72" i="20"/>
  <c r="F72" i="20"/>
  <c r="G72" i="20"/>
  <c r="H72" i="20"/>
  <c r="I72" i="20"/>
  <c r="J72" i="20"/>
  <c r="K72" i="20"/>
  <c r="M72" i="20"/>
  <c r="N72" i="20"/>
  <c r="C54" i="22" s="1"/>
  <c r="O72" i="20"/>
  <c r="D54" i="22" s="1"/>
  <c r="P72" i="20"/>
  <c r="Q72" i="20"/>
  <c r="F54" i="22" s="1"/>
  <c r="B73" i="20"/>
  <c r="C73" i="20"/>
  <c r="D73" i="20"/>
  <c r="E73" i="20"/>
  <c r="F73" i="20"/>
  <c r="G73" i="20"/>
  <c r="H73" i="20"/>
  <c r="I73" i="20"/>
  <c r="J73" i="20"/>
  <c r="K73" i="20"/>
  <c r="M73" i="20"/>
  <c r="N73" i="20"/>
  <c r="C55" i="22" s="1"/>
  <c r="O73" i="20"/>
  <c r="D55" i="22" s="1"/>
  <c r="P73" i="20"/>
  <c r="Q73" i="20"/>
  <c r="F55" i="22" s="1"/>
  <c r="B74" i="20"/>
  <c r="C74" i="20"/>
  <c r="D74" i="20"/>
  <c r="E74" i="20"/>
  <c r="F74" i="20"/>
  <c r="G74" i="20"/>
  <c r="H74" i="20"/>
  <c r="I74" i="20"/>
  <c r="J74" i="20"/>
  <c r="K74" i="20"/>
  <c r="M74" i="20"/>
  <c r="N74" i="20"/>
  <c r="C56" i="22" s="1"/>
  <c r="O74" i="20"/>
  <c r="D56" i="22" s="1"/>
  <c r="P74" i="20"/>
  <c r="Q74" i="20"/>
  <c r="F56" i="22" s="1"/>
  <c r="B75" i="20"/>
  <c r="C75" i="20"/>
  <c r="D75" i="20"/>
  <c r="E75" i="20"/>
  <c r="F75" i="20"/>
  <c r="G75" i="20"/>
  <c r="H75" i="20"/>
  <c r="I75" i="20"/>
  <c r="J75" i="20"/>
  <c r="K75" i="20"/>
  <c r="M75" i="20"/>
  <c r="N75" i="20"/>
  <c r="C57" i="22" s="1"/>
  <c r="O75" i="20"/>
  <c r="D57" i="22" s="1"/>
  <c r="P75" i="20"/>
  <c r="Q75" i="20"/>
  <c r="F57" i="22" s="1"/>
  <c r="B76" i="20"/>
  <c r="C76" i="20"/>
  <c r="D76" i="20"/>
  <c r="E76" i="20"/>
  <c r="F76" i="20"/>
  <c r="G76" i="20"/>
  <c r="H76" i="20"/>
  <c r="I76" i="20"/>
  <c r="J76" i="20"/>
  <c r="K76" i="20"/>
  <c r="M76" i="20"/>
  <c r="N76" i="20"/>
  <c r="C58" i="22" s="1"/>
  <c r="O76" i="20"/>
  <c r="D58" i="22" s="1"/>
  <c r="P76" i="20"/>
  <c r="Q76" i="20"/>
  <c r="F58" i="22" s="1"/>
  <c r="B77" i="20"/>
  <c r="C77" i="20"/>
  <c r="D77" i="20"/>
  <c r="E77" i="20"/>
  <c r="F77" i="20"/>
  <c r="G77" i="20"/>
  <c r="H77" i="20"/>
  <c r="I77" i="20"/>
  <c r="J77" i="20"/>
  <c r="K77" i="20"/>
  <c r="M77" i="20"/>
  <c r="N77" i="20"/>
  <c r="C59" i="22" s="1"/>
  <c r="O77" i="20"/>
  <c r="D59" i="22" s="1"/>
  <c r="P77" i="20"/>
  <c r="Q77" i="20"/>
  <c r="F59" i="22" s="1"/>
  <c r="B78" i="20"/>
  <c r="C78" i="20"/>
  <c r="D78" i="20"/>
  <c r="E78" i="20"/>
  <c r="F78" i="20"/>
  <c r="G78" i="20"/>
  <c r="H78" i="20"/>
  <c r="I78" i="20"/>
  <c r="J78" i="20"/>
  <c r="K78" i="20"/>
  <c r="M78" i="20"/>
  <c r="N78" i="20"/>
  <c r="C60" i="22" s="1"/>
  <c r="O78" i="20"/>
  <c r="D60" i="22" s="1"/>
  <c r="P78" i="20"/>
  <c r="Q78" i="20"/>
  <c r="F60" i="22" s="1"/>
  <c r="B79" i="20"/>
  <c r="C79" i="20"/>
  <c r="D79" i="20"/>
  <c r="E79" i="20"/>
  <c r="F79" i="20"/>
  <c r="G79" i="20"/>
  <c r="H79" i="20"/>
  <c r="I79" i="20"/>
  <c r="J79" i="20"/>
  <c r="K79" i="20"/>
  <c r="M79" i="20"/>
  <c r="N79" i="20"/>
  <c r="C61" i="22" s="1"/>
  <c r="O79" i="20"/>
  <c r="D61" i="22" s="1"/>
  <c r="P79" i="20"/>
  <c r="Q79" i="20"/>
  <c r="F61" i="22" s="1"/>
  <c r="B80" i="20"/>
  <c r="C80" i="20"/>
  <c r="D80" i="20"/>
  <c r="E80" i="20"/>
  <c r="F80" i="20"/>
  <c r="G80" i="20"/>
  <c r="H80" i="20"/>
  <c r="I80" i="20"/>
  <c r="J80" i="20"/>
  <c r="K80" i="20"/>
  <c r="M80" i="20"/>
  <c r="N80" i="20"/>
  <c r="C62" i="22" s="1"/>
  <c r="O80" i="20"/>
  <c r="D62" i="22" s="1"/>
  <c r="P80" i="20"/>
  <c r="Q80" i="20"/>
  <c r="F62" i="22" s="1"/>
  <c r="B81" i="20"/>
  <c r="C81" i="20"/>
  <c r="D81" i="20"/>
  <c r="E81" i="20"/>
  <c r="F81" i="20"/>
  <c r="G81" i="20"/>
  <c r="H81" i="20"/>
  <c r="I81" i="20"/>
  <c r="J81" i="20"/>
  <c r="K81" i="20"/>
  <c r="M81" i="20"/>
  <c r="N81" i="20"/>
  <c r="C63" i="22" s="1"/>
  <c r="O81" i="20"/>
  <c r="D63" i="22" s="1"/>
  <c r="P81" i="20"/>
  <c r="Q81" i="20"/>
  <c r="F63" i="22" s="1"/>
  <c r="B82" i="20"/>
  <c r="C82" i="20"/>
  <c r="D82" i="20"/>
  <c r="E82" i="20"/>
  <c r="F82" i="20"/>
  <c r="G82" i="20"/>
  <c r="H82" i="20"/>
  <c r="I82" i="20"/>
  <c r="J82" i="20"/>
  <c r="K82" i="20"/>
  <c r="M82" i="20"/>
  <c r="N82" i="20"/>
  <c r="C64" i="22" s="1"/>
  <c r="O82" i="20"/>
  <c r="D64" i="22" s="1"/>
  <c r="P82" i="20"/>
  <c r="Q82" i="20"/>
  <c r="F64" i="22" s="1"/>
  <c r="B83" i="20"/>
  <c r="C83" i="20"/>
  <c r="D83" i="20"/>
  <c r="E83" i="20"/>
  <c r="F83" i="20"/>
  <c r="G83" i="20"/>
  <c r="H83" i="20"/>
  <c r="I83" i="20"/>
  <c r="J83" i="20"/>
  <c r="K83" i="20"/>
  <c r="M83" i="20"/>
  <c r="N83" i="20"/>
  <c r="C65" i="22" s="1"/>
  <c r="O83" i="20"/>
  <c r="D65" i="22" s="1"/>
  <c r="P83" i="20"/>
  <c r="Q83" i="20"/>
  <c r="F65" i="22" s="1"/>
  <c r="B84" i="20"/>
  <c r="C84" i="20"/>
  <c r="D84" i="20"/>
  <c r="E84" i="20"/>
  <c r="F84" i="20"/>
  <c r="G84" i="20"/>
  <c r="H84" i="20"/>
  <c r="I84" i="20"/>
  <c r="J84" i="20"/>
  <c r="K84" i="20"/>
  <c r="M84" i="20"/>
  <c r="N84" i="20"/>
  <c r="C66" i="22" s="1"/>
  <c r="O84" i="20"/>
  <c r="D66" i="22" s="1"/>
  <c r="P84" i="20"/>
  <c r="Q84" i="20"/>
  <c r="F66" i="22" s="1"/>
  <c r="B85" i="20"/>
  <c r="C85" i="20"/>
  <c r="D85" i="20"/>
  <c r="E85" i="20"/>
  <c r="F85" i="20"/>
  <c r="G85" i="20"/>
  <c r="H85" i="20"/>
  <c r="I85" i="20"/>
  <c r="J85" i="20"/>
  <c r="K85" i="20"/>
  <c r="M85" i="20"/>
  <c r="N85" i="20"/>
  <c r="C67" i="22" s="1"/>
  <c r="O85" i="20"/>
  <c r="D67" i="22" s="1"/>
  <c r="P85" i="20"/>
  <c r="Q85" i="20"/>
  <c r="F67" i="22" s="1"/>
  <c r="B86" i="20"/>
  <c r="C86" i="20"/>
  <c r="D86" i="20"/>
  <c r="E86" i="20"/>
  <c r="F86" i="20"/>
  <c r="G86" i="20"/>
  <c r="H86" i="20"/>
  <c r="I86" i="20"/>
  <c r="J86" i="20"/>
  <c r="K86" i="20"/>
  <c r="M86" i="20"/>
  <c r="N86" i="20"/>
  <c r="C68" i="22" s="1"/>
  <c r="O86" i="20"/>
  <c r="D68" i="22" s="1"/>
  <c r="P86" i="20"/>
  <c r="Q86" i="20"/>
  <c r="F68" i="22" s="1"/>
  <c r="B87" i="20"/>
  <c r="C87" i="20"/>
  <c r="D87" i="20"/>
  <c r="E87" i="20"/>
  <c r="F87" i="20"/>
  <c r="G87" i="20"/>
  <c r="H87" i="20"/>
  <c r="I87" i="20"/>
  <c r="J87" i="20"/>
  <c r="K87" i="20"/>
  <c r="M87" i="20"/>
  <c r="N87" i="20"/>
  <c r="C69" i="22" s="1"/>
  <c r="O87" i="20"/>
  <c r="D69" i="22" s="1"/>
  <c r="P87" i="20"/>
  <c r="Q87" i="20"/>
  <c r="F69" i="22" s="1"/>
  <c r="B88" i="20"/>
  <c r="C88" i="20"/>
  <c r="D88" i="20"/>
  <c r="E88" i="20"/>
  <c r="F88" i="20"/>
  <c r="G88" i="20"/>
  <c r="H88" i="20"/>
  <c r="I88" i="20"/>
  <c r="J88" i="20"/>
  <c r="K88" i="20"/>
  <c r="M88" i="20"/>
  <c r="N88" i="20"/>
  <c r="C70" i="22" s="1"/>
  <c r="O88" i="20"/>
  <c r="D70" i="22" s="1"/>
  <c r="P88" i="20"/>
  <c r="Q88" i="20"/>
  <c r="F70" i="22" s="1"/>
  <c r="B89" i="20"/>
  <c r="C89" i="20"/>
  <c r="D89" i="20"/>
  <c r="E89" i="20"/>
  <c r="F89" i="20"/>
  <c r="G89" i="20"/>
  <c r="H89" i="20"/>
  <c r="I89" i="20"/>
  <c r="J89" i="20"/>
  <c r="K89" i="20"/>
  <c r="M89" i="20"/>
  <c r="N89" i="20"/>
  <c r="C71" i="22" s="1"/>
  <c r="O89" i="20"/>
  <c r="D71" i="22" s="1"/>
  <c r="P89" i="20"/>
  <c r="Q89" i="20"/>
  <c r="F71" i="22" s="1"/>
  <c r="B90" i="20"/>
  <c r="C90" i="20"/>
  <c r="D90" i="20"/>
  <c r="E90" i="20"/>
  <c r="F90" i="20"/>
  <c r="G90" i="20"/>
  <c r="H90" i="20"/>
  <c r="I90" i="20"/>
  <c r="J90" i="20"/>
  <c r="K90" i="20"/>
  <c r="M90" i="20"/>
  <c r="N90" i="20"/>
  <c r="C72" i="22" s="1"/>
  <c r="O90" i="20"/>
  <c r="D72" i="22" s="1"/>
  <c r="P90" i="20"/>
  <c r="Q90" i="20"/>
  <c r="F72" i="22" s="1"/>
  <c r="B91" i="20"/>
  <c r="C91" i="20"/>
  <c r="D91" i="20"/>
  <c r="E91" i="20"/>
  <c r="F91" i="20"/>
  <c r="G91" i="20"/>
  <c r="H91" i="20"/>
  <c r="I91" i="20"/>
  <c r="J91" i="20"/>
  <c r="K91" i="20"/>
  <c r="M91" i="20"/>
  <c r="N91" i="20"/>
  <c r="C73" i="22" s="1"/>
  <c r="O91" i="20"/>
  <c r="D73" i="22" s="1"/>
  <c r="P91" i="20"/>
  <c r="Q91" i="20"/>
  <c r="F73" i="22" s="1"/>
  <c r="B92" i="20"/>
  <c r="C92" i="20"/>
  <c r="D92" i="20"/>
  <c r="E92" i="20"/>
  <c r="F92" i="20"/>
  <c r="G92" i="20"/>
  <c r="H92" i="20"/>
  <c r="I92" i="20"/>
  <c r="J92" i="20"/>
  <c r="K92" i="20"/>
  <c r="M92" i="20"/>
  <c r="N92" i="20"/>
  <c r="C74" i="22" s="1"/>
  <c r="O92" i="20"/>
  <c r="D74" i="22" s="1"/>
  <c r="P92" i="20"/>
  <c r="Q92" i="20"/>
  <c r="F74" i="22" s="1"/>
  <c r="B93" i="20"/>
  <c r="C93" i="20"/>
  <c r="D93" i="20"/>
  <c r="E93" i="20"/>
  <c r="F93" i="20"/>
  <c r="G93" i="20"/>
  <c r="H93" i="20"/>
  <c r="I93" i="20"/>
  <c r="J93" i="20"/>
  <c r="K93" i="20"/>
  <c r="M93" i="20"/>
  <c r="N93" i="20"/>
  <c r="C75" i="22" s="1"/>
  <c r="O93" i="20"/>
  <c r="D75" i="22" s="1"/>
  <c r="P93" i="20"/>
  <c r="Q93" i="20"/>
  <c r="F75" i="22" s="1"/>
  <c r="B94" i="20"/>
  <c r="C94" i="20"/>
  <c r="D94" i="20"/>
  <c r="E94" i="20"/>
  <c r="F94" i="20"/>
  <c r="G94" i="20"/>
  <c r="H94" i="20"/>
  <c r="I94" i="20"/>
  <c r="J94" i="20"/>
  <c r="K94" i="20"/>
  <c r="M94" i="20"/>
  <c r="N94" i="20"/>
  <c r="C76" i="22" s="1"/>
  <c r="O94" i="20"/>
  <c r="D76" i="22" s="1"/>
  <c r="P94" i="20"/>
  <c r="Q94" i="20"/>
  <c r="F76" i="22" s="1"/>
  <c r="B95" i="20"/>
  <c r="C95" i="20"/>
  <c r="D95" i="20"/>
  <c r="E95" i="20"/>
  <c r="F95" i="20"/>
  <c r="G95" i="20"/>
  <c r="H95" i="20"/>
  <c r="I95" i="20"/>
  <c r="J95" i="20"/>
  <c r="K95" i="20"/>
  <c r="M95" i="20"/>
  <c r="N95" i="20"/>
  <c r="C77" i="22" s="1"/>
  <c r="O95" i="20"/>
  <c r="D77" i="22" s="1"/>
  <c r="P95" i="20"/>
  <c r="Q95" i="20"/>
  <c r="F77" i="22" s="1"/>
  <c r="B96" i="20"/>
  <c r="C96" i="20"/>
  <c r="D96" i="20"/>
  <c r="E96" i="20"/>
  <c r="F96" i="20"/>
  <c r="G96" i="20"/>
  <c r="H96" i="20"/>
  <c r="I96" i="20"/>
  <c r="J96" i="20"/>
  <c r="K96" i="20"/>
  <c r="M96" i="20"/>
  <c r="N96" i="20"/>
  <c r="C78" i="22" s="1"/>
  <c r="O96" i="20"/>
  <c r="D78" i="22" s="1"/>
  <c r="P96" i="20"/>
  <c r="Q96" i="20"/>
  <c r="F78" i="22" s="1"/>
  <c r="B97" i="20"/>
  <c r="C97" i="20"/>
  <c r="D97" i="20"/>
  <c r="E97" i="20"/>
  <c r="F97" i="20"/>
  <c r="G97" i="20"/>
  <c r="H97" i="20"/>
  <c r="I97" i="20"/>
  <c r="J97" i="20"/>
  <c r="K97" i="20"/>
  <c r="M97" i="20"/>
  <c r="N97" i="20"/>
  <c r="C79" i="22" s="1"/>
  <c r="O97" i="20"/>
  <c r="D79" i="22" s="1"/>
  <c r="P97" i="20"/>
  <c r="Q97" i="20"/>
  <c r="F79" i="22" s="1"/>
  <c r="B98" i="20"/>
  <c r="C98" i="20"/>
  <c r="D98" i="20"/>
  <c r="E98" i="20"/>
  <c r="F98" i="20"/>
  <c r="G98" i="20"/>
  <c r="H98" i="20"/>
  <c r="I98" i="20"/>
  <c r="J98" i="20"/>
  <c r="K98" i="20"/>
  <c r="M98" i="20"/>
  <c r="N98" i="20"/>
  <c r="C80" i="22" s="1"/>
  <c r="O98" i="20"/>
  <c r="D80" i="22" s="1"/>
  <c r="P98" i="20"/>
  <c r="Q98" i="20"/>
  <c r="F80" i="22" s="1"/>
  <c r="B99" i="20"/>
  <c r="C99" i="20"/>
  <c r="D99" i="20"/>
  <c r="E99" i="20"/>
  <c r="F99" i="20"/>
  <c r="G99" i="20"/>
  <c r="H99" i="20"/>
  <c r="I99" i="20"/>
  <c r="J99" i="20"/>
  <c r="K99" i="20"/>
  <c r="M99" i="20"/>
  <c r="N99" i="20"/>
  <c r="C81" i="22" s="1"/>
  <c r="O99" i="20"/>
  <c r="D81" i="22" s="1"/>
  <c r="P99" i="20"/>
  <c r="Q99" i="20"/>
  <c r="F81" i="22" s="1"/>
  <c r="B100" i="20"/>
  <c r="C100" i="20"/>
  <c r="D100" i="20"/>
  <c r="E100" i="20"/>
  <c r="F100" i="20"/>
  <c r="G100" i="20"/>
  <c r="H100" i="20"/>
  <c r="I100" i="20"/>
  <c r="J100" i="20"/>
  <c r="K100" i="20"/>
  <c r="M100" i="20"/>
  <c r="N100" i="20"/>
  <c r="C82" i="22" s="1"/>
  <c r="O100" i="20"/>
  <c r="D82" i="22" s="1"/>
  <c r="P100" i="20"/>
  <c r="Q100" i="20"/>
  <c r="F82" i="22" s="1"/>
  <c r="B101" i="20"/>
  <c r="C101" i="20"/>
  <c r="D101" i="20"/>
  <c r="E101" i="20"/>
  <c r="F101" i="20"/>
  <c r="G101" i="20"/>
  <c r="H101" i="20"/>
  <c r="I101" i="20"/>
  <c r="J101" i="20"/>
  <c r="K101" i="20"/>
  <c r="M101" i="20"/>
  <c r="N101" i="20"/>
  <c r="C83" i="22" s="1"/>
  <c r="O101" i="20"/>
  <c r="D83" i="22" s="1"/>
  <c r="P101" i="20"/>
  <c r="Q101" i="20"/>
  <c r="F83" i="22" s="1"/>
  <c r="B102" i="20"/>
  <c r="C102" i="20"/>
  <c r="D102" i="20"/>
  <c r="E102" i="20"/>
  <c r="F102" i="20"/>
  <c r="G102" i="20"/>
  <c r="H102" i="20"/>
  <c r="I102" i="20"/>
  <c r="J102" i="20"/>
  <c r="K102" i="20"/>
  <c r="M102" i="20"/>
  <c r="N102" i="20"/>
  <c r="C84" i="22" s="1"/>
  <c r="O102" i="20"/>
  <c r="D84" i="22" s="1"/>
  <c r="P102" i="20"/>
  <c r="Q102" i="20"/>
  <c r="F84" i="22" s="1"/>
  <c r="B103" i="20"/>
  <c r="C103" i="20"/>
  <c r="D103" i="20"/>
  <c r="E103" i="20"/>
  <c r="F103" i="20"/>
  <c r="G103" i="20"/>
  <c r="H103" i="20"/>
  <c r="I103" i="20"/>
  <c r="J103" i="20"/>
  <c r="K103" i="20"/>
  <c r="M103" i="20"/>
  <c r="N103" i="20"/>
  <c r="C85" i="22" s="1"/>
  <c r="O103" i="20"/>
  <c r="D85" i="22" s="1"/>
  <c r="P103" i="20"/>
  <c r="Q103" i="20"/>
  <c r="F85" i="22" s="1"/>
  <c r="B104" i="20"/>
  <c r="C104" i="20"/>
  <c r="D104" i="20"/>
  <c r="E104" i="20"/>
  <c r="F104" i="20"/>
  <c r="G104" i="20"/>
  <c r="H104" i="20"/>
  <c r="I104" i="20"/>
  <c r="J104" i="20"/>
  <c r="K104" i="20"/>
  <c r="M104" i="20"/>
  <c r="N104" i="20"/>
  <c r="C86" i="22" s="1"/>
  <c r="O104" i="20"/>
  <c r="D86" i="22" s="1"/>
  <c r="P104" i="20"/>
  <c r="Q104" i="20"/>
  <c r="F86" i="22" s="1"/>
  <c r="B105" i="20"/>
  <c r="C105" i="20"/>
  <c r="D105" i="20"/>
  <c r="E105" i="20"/>
  <c r="F105" i="20"/>
  <c r="G105" i="20"/>
  <c r="H105" i="20"/>
  <c r="I105" i="20"/>
  <c r="J105" i="20"/>
  <c r="K105" i="20"/>
  <c r="M105" i="20"/>
  <c r="N105" i="20"/>
  <c r="C87" i="22" s="1"/>
  <c r="O105" i="20"/>
  <c r="D87" i="22" s="1"/>
  <c r="P105" i="20"/>
  <c r="Q105" i="20"/>
  <c r="F87" i="22" s="1"/>
  <c r="B106" i="20"/>
  <c r="C106" i="20"/>
  <c r="D106" i="20"/>
  <c r="E106" i="20"/>
  <c r="F106" i="20"/>
  <c r="G106" i="20"/>
  <c r="H106" i="20"/>
  <c r="I106" i="20"/>
  <c r="J106" i="20"/>
  <c r="K106" i="20"/>
  <c r="M106" i="20"/>
  <c r="N106" i="20"/>
  <c r="C88" i="22" s="1"/>
  <c r="O106" i="20"/>
  <c r="D88" i="22" s="1"/>
  <c r="P106" i="20"/>
  <c r="Q106" i="20"/>
  <c r="F88" i="22" s="1"/>
  <c r="B107" i="20"/>
  <c r="C107" i="20"/>
  <c r="D107" i="20"/>
  <c r="E107" i="20"/>
  <c r="F107" i="20"/>
  <c r="G107" i="20"/>
  <c r="H107" i="20"/>
  <c r="I107" i="20"/>
  <c r="J107" i="20"/>
  <c r="K107" i="20"/>
  <c r="M107" i="20"/>
  <c r="N107" i="20"/>
  <c r="C89" i="22" s="1"/>
  <c r="O107" i="20"/>
  <c r="D89" i="22" s="1"/>
  <c r="P107" i="20"/>
  <c r="Q107" i="20"/>
  <c r="F89" i="22" s="1"/>
  <c r="B108" i="20"/>
  <c r="C108" i="20"/>
  <c r="D108" i="20"/>
  <c r="E108" i="20"/>
  <c r="F108" i="20"/>
  <c r="G108" i="20"/>
  <c r="H108" i="20"/>
  <c r="I108" i="20"/>
  <c r="J108" i="20"/>
  <c r="K108" i="20"/>
  <c r="M108" i="20"/>
  <c r="N108" i="20"/>
  <c r="C90" i="22" s="1"/>
  <c r="O108" i="20"/>
  <c r="D90" i="22" s="1"/>
  <c r="P108" i="20"/>
  <c r="Q108" i="20"/>
  <c r="F90" i="22" s="1"/>
  <c r="B109" i="20"/>
  <c r="C109" i="20"/>
  <c r="D109" i="20"/>
  <c r="E109" i="20"/>
  <c r="F109" i="20"/>
  <c r="G109" i="20"/>
  <c r="H109" i="20"/>
  <c r="I109" i="20"/>
  <c r="J109" i="20"/>
  <c r="K109" i="20"/>
  <c r="M109" i="20"/>
  <c r="N109" i="20"/>
  <c r="C91" i="22" s="1"/>
  <c r="O109" i="20"/>
  <c r="D91" i="22" s="1"/>
  <c r="P109" i="20"/>
  <c r="Q109" i="20"/>
  <c r="F91" i="22" s="1"/>
  <c r="B110" i="20"/>
  <c r="C110" i="20"/>
  <c r="D110" i="20"/>
  <c r="E110" i="20"/>
  <c r="F110" i="20"/>
  <c r="G110" i="20"/>
  <c r="H110" i="20"/>
  <c r="I110" i="20"/>
  <c r="J110" i="20"/>
  <c r="K110" i="20"/>
  <c r="M110" i="20"/>
  <c r="N110" i="20"/>
  <c r="C92" i="22" s="1"/>
  <c r="O110" i="20"/>
  <c r="D92" i="22" s="1"/>
  <c r="P110" i="20"/>
  <c r="Q110" i="20"/>
  <c r="F92" i="22" s="1"/>
  <c r="B111" i="20"/>
  <c r="C111" i="20"/>
  <c r="D111" i="20"/>
  <c r="E111" i="20"/>
  <c r="F111" i="20"/>
  <c r="G111" i="20"/>
  <c r="H111" i="20"/>
  <c r="I111" i="20"/>
  <c r="J111" i="20"/>
  <c r="K111" i="20"/>
  <c r="M111" i="20"/>
  <c r="N111" i="20"/>
  <c r="C93" i="22" s="1"/>
  <c r="O111" i="20"/>
  <c r="D93" i="22" s="1"/>
  <c r="P111" i="20"/>
  <c r="Q111" i="20"/>
  <c r="F93" i="22" s="1"/>
  <c r="B112" i="20"/>
  <c r="C112" i="20"/>
  <c r="D112" i="20"/>
  <c r="E112" i="20"/>
  <c r="F112" i="20"/>
  <c r="G112" i="20"/>
  <c r="H112" i="20"/>
  <c r="I112" i="20"/>
  <c r="J112" i="20"/>
  <c r="K112" i="20"/>
  <c r="M112" i="20"/>
  <c r="N112" i="20"/>
  <c r="C94" i="22" s="1"/>
  <c r="O112" i="20"/>
  <c r="D94" i="22" s="1"/>
  <c r="P112" i="20"/>
  <c r="Q112" i="20"/>
  <c r="F94" i="22" s="1"/>
  <c r="B113" i="20"/>
  <c r="C113" i="20"/>
  <c r="D113" i="20"/>
  <c r="E113" i="20"/>
  <c r="F113" i="20"/>
  <c r="G113" i="20"/>
  <c r="H113" i="20"/>
  <c r="I113" i="20"/>
  <c r="J113" i="20"/>
  <c r="K113" i="20"/>
  <c r="M113" i="20"/>
  <c r="N113" i="20"/>
  <c r="C95" i="22" s="1"/>
  <c r="O113" i="20"/>
  <c r="D95" i="22" s="1"/>
  <c r="P113" i="20"/>
  <c r="Q113" i="20"/>
  <c r="F95" i="22" s="1"/>
  <c r="B114" i="20"/>
  <c r="C114" i="20"/>
  <c r="D114" i="20"/>
  <c r="E114" i="20"/>
  <c r="F114" i="20"/>
  <c r="G114" i="20"/>
  <c r="H114" i="20"/>
  <c r="I114" i="20"/>
  <c r="J114" i="20"/>
  <c r="K114" i="20"/>
  <c r="M114" i="20"/>
  <c r="N114" i="20"/>
  <c r="C96" i="22" s="1"/>
  <c r="O114" i="20"/>
  <c r="D96" i="22" s="1"/>
  <c r="P114" i="20"/>
  <c r="Q114" i="20"/>
  <c r="F96" i="22" s="1"/>
  <c r="B115" i="20"/>
  <c r="C115" i="20"/>
  <c r="D115" i="20"/>
  <c r="E115" i="20"/>
  <c r="F115" i="20"/>
  <c r="G115" i="20"/>
  <c r="H115" i="20"/>
  <c r="I115" i="20"/>
  <c r="J115" i="20"/>
  <c r="K115" i="20"/>
  <c r="M115" i="20"/>
  <c r="N115" i="20"/>
  <c r="C97" i="22" s="1"/>
  <c r="O115" i="20"/>
  <c r="D97" i="22" s="1"/>
  <c r="P115" i="20"/>
  <c r="Q115" i="20"/>
  <c r="F97" i="22" s="1"/>
  <c r="B116" i="20"/>
  <c r="C116" i="20"/>
  <c r="D116" i="20"/>
  <c r="E116" i="20"/>
  <c r="F116" i="20"/>
  <c r="G116" i="20"/>
  <c r="H116" i="20"/>
  <c r="I116" i="20"/>
  <c r="J116" i="20"/>
  <c r="K116" i="20"/>
  <c r="M116" i="20"/>
  <c r="N116" i="20"/>
  <c r="C98" i="22" s="1"/>
  <c r="O116" i="20"/>
  <c r="D98" i="22" s="1"/>
  <c r="P116" i="20"/>
  <c r="Q116" i="20"/>
  <c r="F98" i="22" s="1"/>
  <c r="B117" i="20"/>
  <c r="C117" i="20"/>
  <c r="D117" i="20"/>
  <c r="E117" i="20"/>
  <c r="F117" i="20"/>
  <c r="G117" i="20"/>
  <c r="H117" i="20"/>
  <c r="I117" i="20"/>
  <c r="J117" i="20"/>
  <c r="K117" i="20"/>
  <c r="M117" i="20"/>
  <c r="N117" i="20"/>
  <c r="C99" i="22" s="1"/>
  <c r="O117" i="20"/>
  <c r="D99" i="22" s="1"/>
  <c r="P117" i="20"/>
  <c r="Q117" i="20"/>
  <c r="F99" i="22" s="1"/>
  <c r="B118" i="20"/>
  <c r="C118" i="20"/>
  <c r="D118" i="20"/>
  <c r="E118" i="20"/>
  <c r="F118" i="20"/>
  <c r="G118" i="20"/>
  <c r="H118" i="20"/>
  <c r="I118" i="20"/>
  <c r="J118" i="20"/>
  <c r="K118" i="20"/>
  <c r="M118" i="20"/>
  <c r="N118" i="20"/>
  <c r="C100" i="22" s="1"/>
  <c r="O118" i="20"/>
  <c r="D100" i="22" s="1"/>
  <c r="P118" i="20"/>
  <c r="Q118" i="20"/>
  <c r="F100" i="22" s="1"/>
  <c r="B119" i="20"/>
  <c r="C119" i="20"/>
  <c r="D119" i="20"/>
  <c r="E119" i="20"/>
  <c r="F119" i="20"/>
  <c r="G119" i="20"/>
  <c r="H119" i="20"/>
  <c r="I119" i="20"/>
  <c r="J119" i="20"/>
  <c r="K119" i="20"/>
  <c r="M119" i="20"/>
  <c r="N119" i="20"/>
  <c r="C101" i="22" s="1"/>
  <c r="O119" i="20"/>
  <c r="D101" i="22" s="1"/>
  <c r="P119" i="20"/>
  <c r="Q119" i="20"/>
  <c r="F101" i="22" s="1"/>
  <c r="B21" i="20"/>
  <c r="C21" i="20"/>
  <c r="D21" i="20"/>
  <c r="E21" i="20"/>
  <c r="F21" i="20"/>
  <c r="G21" i="20"/>
  <c r="H21" i="20"/>
  <c r="I21" i="20"/>
  <c r="J21" i="20"/>
  <c r="K21" i="20"/>
  <c r="M21" i="20"/>
  <c r="N21" i="20"/>
  <c r="C3" i="22" s="1"/>
  <c r="O21" i="20"/>
  <c r="D3" i="22" s="1"/>
  <c r="P21" i="20"/>
  <c r="F3" i="22"/>
  <c r="B22" i="20"/>
  <c r="C22" i="20"/>
  <c r="D22" i="20"/>
  <c r="E22" i="20"/>
  <c r="F22" i="20"/>
  <c r="G22" i="20"/>
  <c r="H22" i="20"/>
  <c r="I22" i="20"/>
  <c r="J22" i="20"/>
  <c r="K22" i="20"/>
  <c r="M22" i="20"/>
  <c r="N22" i="20"/>
  <c r="C4" i="22" s="1"/>
  <c r="O22" i="20"/>
  <c r="D4" i="22" s="1"/>
  <c r="P22" i="20"/>
  <c r="Q22" i="20"/>
  <c r="F4" i="22" s="1"/>
  <c r="B23" i="20"/>
  <c r="C23" i="20"/>
  <c r="D23" i="20"/>
  <c r="E23" i="20"/>
  <c r="F23" i="20"/>
  <c r="G23" i="20"/>
  <c r="H23" i="20"/>
  <c r="I23" i="20"/>
  <c r="J23" i="20"/>
  <c r="K23" i="20"/>
  <c r="M23" i="20"/>
  <c r="N23" i="20"/>
  <c r="C5" i="22" s="1"/>
  <c r="O23" i="20"/>
  <c r="D5" i="22" s="1"/>
  <c r="P23" i="20"/>
  <c r="Q23" i="20"/>
  <c r="F5" i="22" s="1"/>
  <c r="B24" i="20"/>
  <c r="C24" i="20"/>
  <c r="D24" i="20"/>
  <c r="E24" i="20"/>
  <c r="F24" i="20"/>
  <c r="G24" i="20"/>
  <c r="H24" i="20"/>
  <c r="I24" i="20"/>
  <c r="J24" i="20"/>
  <c r="K24" i="20"/>
  <c r="M24" i="20"/>
  <c r="N24" i="20"/>
  <c r="C6" i="22" s="1"/>
  <c r="O24" i="20"/>
  <c r="D6" i="22" s="1"/>
  <c r="P24" i="20"/>
  <c r="Q24" i="20"/>
  <c r="F6" i="22" s="1"/>
  <c r="B25" i="20"/>
  <c r="C25" i="20"/>
  <c r="D25" i="20"/>
  <c r="E25" i="20"/>
  <c r="F25" i="20"/>
  <c r="G25" i="20"/>
  <c r="H25" i="20"/>
  <c r="I25" i="20"/>
  <c r="J25" i="20"/>
  <c r="K25" i="20"/>
  <c r="M25" i="20"/>
  <c r="N25" i="20"/>
  <c r="C7" i="22" s="1"/>
  <c r="O25" i="20"/>
  <c r="D7" i="22" s="1"/>
  <c r="P25" i="20"/>
  <c r="Q25" i="20"/>
  <c r="F7" i="22" s="1"/>
  <c r="F2" i="22"/>
  <c r="P20" i="20"/>
  <c r="M2" i="22" s="1"/>
  <c r="O20" i="20"/>
  <c r="D2" i="22" s="1"/>
  <c r="N20" i="20"/>
  <c r="C2" i="22" s="1"/>
  <c r="M20" i="20"/>
  <c r="K20" i="20"/>
  <c r="J20" i="20"/>
  <c r="I20" i="20"/>
  <c r="H20" i="20"/>
  <c r="G20" i="20"/>
  <c r="F20" i="20"/>
  <c r="E20" i="20"/>
  <c r="D20" i="20"/>
  <c r="C20" i="20"/>
  <c r="B20" i="20"/>
  <c r="A21" i="20"/>
  <c r="A22" i="20" s="1"/>
  <c r="A23" i="20" s="1"/>
  <c r="A24" i="20" s="1"/>
  <c r="A25" i="20" s="1"/>
  <c r="A26" i="20" s="1"/>
  <c r="A27" i="20" s="1"/>
  <c r="A28" i="20" s="1"/>
  <c r="A29" i="20" s="1"/>
  <c r="A30" i="20" s="1"/>
  <c r="A31" i="20" s="1"/>
  <c r="A32" i="20" s="1"/>
  <c r="A33" i="20" s="1"/>
  <c r="A34" i="20" s="1"/>
  <c r="L114" i="20" l="1"/>
  <c r="L42" i="20"/>
  <c r="L34" i="20"/>
  <c r="L26" i="20"/>
  <c r="B4" i="22"/>
  <c r="B95" i="22"/>
  <c r="B87" i="22"/>
  <c r="B79" i="22"/>
  <c r="B71" i="22"/>
  <c r="B63" i="22"/>
  <c r="E92" i="22"/>
  <c r="H92" i="22"/>
  <c r="M92" i="22"/>
  <c r="I92" i="22"/>
  <c r="A92" i="22"/>
  <c r="K92" i="22"/>
  <c r="J92" i="22"/>
  <c r="L92" i="22"/>
  <c r="B96" i="22"/>
  <c r="A77" i="22"/>
  <c r="M77" i="22"/>
  <c r="E77" i="22"/>
  <c r="I77" i="22"/>
  <c r="H77" i="22"/>
  <c r="J77" i="22"/>
  <c r="K77" i="22"/>
  <c r="L77" i="22"/>
  <c r="A69" i="22"/>
  <c r="M69" i="22"/>
  <c r="E69" i="22"/>
  <c r="I69" i="22"/>
  <c r="J69" i="22"/>
  <c r="L69" i="22"/>
  <c r="H69" i="22"/>
  <c r="K69" i="22"/>
  <c r="A61" i="22"/>
  <c r="M61" i="22"/>
  <c r="E61" i="22"/>
  <c r="H61" i="22"/>
  <c r="I61" i="22"/>
  <c r="J61" i="22"/>
  <c r="K61" i="22"/>
  <c r="L61" i="22"/>
  <c r="B6" i="22"/>
  <c r="B7" i="22"/>
  <c r="M4" i="22"/>
  <c r="L4" i="22"/>
  <c r="H4" i="22"/>
  <c r="I4" i="22"/>
  <c r="A4" i="22"/>
  <c r="E4" i="22"/>
  <c r="K4" i="22"/>
  <c r="J4" i="22"/>
  <c r="B98" i="22"/>
  <c r="M95" i="22"/>
  <c r="E95" i="22"/>
  <c r="A95" i="22"/>
  <c r="H95" i="22"/>
  <c r="L95" i="22"/>
  <c r="I95" i="22"/>
  <c r="J95" i="22"/>
  <c r="K95" i="22"/>
  <c r="B90" i="22"/>
  <c r="M87" i="22"/>
  <c r="E87" i="22"/>
  <c r="A87" i="22"/>
  <c r="L87" i="22"/>
  <c r="H87" i="22"/>
  <c r="I87" i="22"/>
  <c r="K87" i="22"/>
  <c r="J87" i="22"/>
  <c r="L100" i="20"/>
  <c r="B82" i="22"/>
  <c r="M79" i="22"/>
  <c r="E79" i="22"/>
  <c r="A79" i="22"/>
  <c r="L79" i="22"/>
  <c r="I79" i="22"/>
  <c r="H79" i="22"/>
  <c r="K79" i="22"/>
  <c r="J79" i="22"/>
  <c r="L92" i="20"/>
  <c r="B74" i="22"/>
  <c r="M71" i="22"/>
  <c r="E71" i="22"/>
  <c r="A71" i="22"/>
  <c r="H71" i="22"/>
  <c r="L71" i="22"/>
  <c r="I71" i="22"/>
  <c r="J71" i="22"/>
  <c r="K71" i="22"/>
  <c r="L84" i="20"/>
  <c r="B66" i="22"/>
  <c r="M63" i="22"/>
  <c r="E63" i="22"/>
  <c r="A63" i="22"/>
  <c r="H63" i="22"/>
  <c r="L63" i="22"/>
  <c r="I63" i="22"/>
  <c r="K63" i="22"/>
  <c r="J63" i="22"/>
  <c r="L76" i="20"/>
  <c r="B58" i="22"/>
  <c r="M55" i="22"/>
  <c r="E55" i="22"/>
  <c r="A55" i="22"/>
  <c r="L55" i="22"/>
  <c r="H55" i="22"/>
  <c r="I55" i="22"/>
  <c r="J55" i="22"/>
  <c r="K55" i="22"/>
  <c r="L68" i="20"/>
  <c r="B50" i="22"/>
  <c r="M47" i="22"/>
  <c r="E47" i="22"/>
  <c r="A47" i="22"/>
  <c r="L47" i="22"/>
  <c r="I47" i="22"/>
  <c r="H47" i="22"/>
  <c r="J47" i="22"/>
  <c r="K47" i="22"/>
  <c r="L60" i="20"/>
  <c r="B42" i="22"/>
  <c r="M39" i="22"/>
  <c r="E39" i="22"/>
  <c r="A39" i="22"/>
  <c r="H39" i="22"/>
  <c r="L39" i="22"/>
  <c r="I39" i="22"/>
  <c r="J39" i="22"/>
  <c r="K39" i="22"/>
  <c r="B34" i="22"/>
  <c r="M31" i="22"/>
  <c r="E31" i="22"/>
  <c r="A31" i="22"/>
  <c r="H31" i="22"/>
  <c r="L31" i="22"/>
  <c r="I31" i="22"/>
  <c r="J31" i="22"/>
  <c r="K31" i="22"/>
  <c r="B26" i="22"/>
  <c r="M23" i="22"/>
  <c r="E23" i="22"/>
  <c r="A23" i="22"/>
  <c r="L23" i="22"/>
  <c r="H23" i="22"/>
  <c r="I23" i="22"/>
  <c r="K23" i="22"/>
  <c r="J23" i="22"/>
  <c r="B18" i="22"/>
  <c r="M15" i="22"/>
  <c r="E15" i="22"/>
  <c r="A15" i="22"/>
  <c r="H15" i="22"/>
  <c r="L15" i="22"/>
  <c r="I15" i="22"/>
  <c r="K15" i="22"/>
  <c r="J15" i="22"/>
  <c r="B10" i="22"/>
  <c r="B64" i="22"/>
  <c r="A5" i="22"/>
  <c r="M5" i="22"/>
  <c r="E5" i="22"/>
  <c r="H5" i="22"/>
  <c r="I5" i="22"/>
  <c r="J5" i="22"/>
  <c r="L5" i="22"/>
  <c r="K5" i="22"/>
  <c r="L118" i="20"/>
  <c r="B99" i="22"/>
  <c r="M96" i="22"/>
  <c r="A96" i="22"/>
  <c r="J96" i="22"/>
  <c r="E96" i="22"/>
  <c r="K96" i="22"/>
  <c r="H96" i="22"/>
  <c r="I96" i="22"/>
  <c r="L96" i="22"/>
  <c r="L110" i="20"/>
  <c r="B91" i="22"/>
  <c r="M88" i="22"/>
  <c r="A88" i="22"/>
  <c r="J88" i="22"/>
  <c r="K88" i="22"/>
  <c r="H88" i="22"/>
  <c r="E88" i="22"/>
  <c r="I88" i="22"/>
  <c r="L88" i="22"/>
  <c r="B83" i="22"/>
  <c r="M80" i="22"/>
  <c r="A80" i="22"/>
  <c r="J80" i="22"/>
  <c r="E80" i="22"/>
  <c r="K80" i="22"/>
  <c r="I80" i="22"/>
  <c r="H80" i="22"/>
  <c r="L80" i="22"/>
  <c r="B75" i="22"/>
  <c r="M72" i="22"/>
  <c r="E72" i="22"/>
  <c r="A72" i="22"/>
  <c r="J72" i="22"/>
  <c r="H72" i="22"/>
  <c r="K72" i="22"/>
  <c r="I72" i="22"/>
  <c r="L72" i="22"/>
  <c r="B67" i="22"/>
  <c r="M64" i="22"/>
  <c r="E64" i="22"/>
  <c r="A64" i="22"/>
  <c r="J64" i="22"/>
  <c r="K64" i="22"/>
  <c r="H64" i="22"/>
  <c r="I64" i="22"/>
  <c r="L64" i="22"/>
  <c r="B59" i="22"/>
  <c r="M56" i="22"/>
  <c r="E56" i="22"/>
  <c r="A56" i="22"/>
  <c r="J56" i="22"/>
  <c r="K56" i="22"/>
  <c r="H56" i="22"/>
  <c r="I56" i="22"/>
  <c r="L56" i="22"/>
  <c r="B51" i="22"/>
  <c r="M48" i="22"/>
  <c r="E48" i="22"/>
  <c r="A48" i="22"/>
  <c r="J48" i="22"/>
  <c r="K48" i="22"/>
  <c r="I48" i="22"/>
  <c r="H48" i="22"/>
  <c r="L48" i="22"/>
  <c r="B43" i="22"/>
  <c r="M40" i="22"/>
  <c r="E40" i="22"/>
  <c r="A40" i="22"/>
  <c r="J40" i="22"/>
  <c r="H40" i="22"/>
  <c r="K40" i="22"/>
  <c r="I40" i="22"/>
  <c r="L40" i="22"/>
  <c r="B35" i="22"/>
  <c r="M32" i="22"/>
  <c r="E32" i="22"/>
  <c r="A32" i="22"/>
  <c r="J32" i="22"/>
  <c r="K32" i="22"/>
  <c r="H32" i="22"/>
  <c r="I32" i="22"/>
  <c r="L32" i="22"/>
  <c r="L45" i="20"/>
  <c r="B27" i="22"/>
  <c r="M24" i="22"/>
  <c r="E24" i="22"/>
  <c r="A24" i="22"/>
  <c r="J24" i="22"/>
  <c r="K24" i="22"/>
  <c r="H24" i="22"/>
  <c r="I24" i="22"/>
  <c r="L24" i="22"/>
  <c r="L38" i="20"/>
  <c r="B19" i="22"/>
  <c r="M16" i="22"/>
  <c r="E16" i="22"/>
  <c r="A16" i="22"/>
  <c r="J16" i="22"/>
  <c r="H16" i="22"/>
  <c r="K16" i="22"/>
  <c r="I16" i="22"/>
  <c r="L16" i="22"/>
  <c r="L30" i="20"/>
  <c r="B11" i="22"/>
  <c r="M8" i="22"/>
  <c r="E8" i="22"/>
  <c r="A8" i="22"/>
  <c r="J8" i="22"/>
  <c r="K8" i="22"/>
  <c r="H8" i="22"/>
  <c r="I8" i="22"/>
  <c r="L8" i="22"/>
  <c r="H100" i="22"/>
  <c r="I100" i="22"/>
  <c r="M100" i="22"/>
  <c r="E100" i="22"/>
  <c r="A100" i="22"/>
  <c r="K100" i="22"/>
  <c r="L100" i="22"/>
  <c r="J100" i="22"/>
  <c r="M84" i="22"/>
  <c r="A84" i="22"/>
  <c r="H84" i="22"/>
  <c r="I84" i="22"/>
  <c r="E84" i="22"/>
  <c r="K84" i="22"/>
  <c r="L84" i="22"/>
  <c r="J84" i="22"/>
  <c r="B5" i="22"/>
  <c r="A101" i="22"/>
  <c r="M101" i="22"/>
  <c r="E101" i="22"/>
  <c r="H101" i="22"/>
  <c r="I101" i="22"/>
  <c r="J101" i="22"/>
  <c r="K101" i="22"/>
  <c r="L101" i="22"/>
  <c r="A6" i="22"/>
  <c r="H6" i="22"/>
  <c r="K6" i="22"/>
  <c r="L6" i="22"/>
  <c r="I6" i="22"/>
  <c r="M6" i="22"/>
  <c r="J6" i="22"/>
  <c r="E6" i="22"/>
  <c r="B100" i="22"/>
  <c r="M97" i="22"/>
  <c r="E97" i="22"/>
  <c r="A97" i="22"/>
  <c r="K97" i="22"/>
  <c r="H97" i="22"/>
  <c r="L97" i="22"/>
  <c r="J97" i="22"/>
  <c r="I97" i="22"/>
  <c r="B92" i="22"/>
  <c r="M89" i="22"/>
  <c r="E89" i="22"/>
  <c r="A89" i="22"/>
  <c r="K89" i="22"/>
  <c r="L89" i="22"/>
  <c r="H89" i="22"/>
  <c r="J89" i="22"/>
  <c r="I89" i="22"/>
  <c r="B84" i="22"/>
  <c r="M81" i="22"/>
  <c r="E81" i="22"/>
  <c r="A81" i="22"/>
  <c r="H81" i="22"/>
  <c r="K81" i="22"/>
  <c r="L81" i="22"/>
  <c r="I81" i="22"/>
  <c r="J81" i="22"/>
  <c r="B76" i="22"/>
  <c r="M73" i="22"/>
  <c r="E73" i="22"/>
  <c r="A73" i="22"/>
  <c r="H73" i="22"/>
  <c r="K73" i="22"/>
  <c r="L73" i="22"/>
  <c r="J73" i="22"/>
  <c r="I73" i="22"/>
  <c r="B68" i="22"/>
  <c r="M65" i="22"/>
  <c r="E65" i="22"/>
  <c r="A65" i="22"/>
  <c r="K65" i="22"/>
  <c r="H65" i="22"/>
  <c r="L65" i="22"/>
  <c r="J65" i="22"/>
  <c r="I65" i="22"/>
  <c r="B60" i="22"/>
  <c r="M57" i="22"/>
  <c r="E57" i="22"/>
  <c r="A57" i="22"/>
  <c r="K57" i="22"/>
  <c r="L57" i="22"/>
  <c r="H57" i="22"/>
  <c r="J57" i="22"/>
  <c r="I57" i="22"/>
  <c r="B52" i="22"/>
  <c r="M49" i="22"/>
  <c r="E49" i="22"/>
  <c r="A49" i="22"/>
  <c r="H49" i="22"/>
  <c r="J49" i="22"/>
  <c r="K49" i="22"/>
  <c r="L49" i="22"/>
  <c r="I49" i="22"/>
  <c r="B44" i="22"/>
  <c r="M41" i="22"/>
  <c r="E41" i="22"/>
  <c r="A41" i="22"/>
  <c r="J41" i="22"/>
  <c r="H41" i="22"/>
  <c r="K41" i="22"/>
  <c r="L41" i="22"/>
  <c r="I41" i="22"/>
  <c r="B36" i="22"/>
  <c r="M33" i="22"/>
  <c r="E33" i="22"/>
  <c r="A33" i="22"/>
  <c r="J33" i="22"/>
  <c r="K33" i="22"/>
  <c r="H33" i="22"/>
  <c r="L33" i="22"/>
  <c r="I33" i="22"/>
  <c r="B28" i="22"/>
  <c r="M25" i="22"/>
  <c r="E25" i="22"/>
  <c r="A25" i="22"/>
  <c r="J25" i="22"/>
  <c r="K25" i="22"/>
  <c r="L25" i="22"/>
  <c r="I25" i="22"/>
  <c r="H25" i="22"/>
  <c r="B20" i="22"/>
  <c r="M17" i="22"/>
  <c r="E17" i="22"/>
  <c r="A17" i="22"/>
  <c r="J17" i="22"/>
  <c r="H17" i="22"/>
  <c r="K17" i="22"/>
  <c r="L17" i="22"/>
  <c r="I17" i="22"/>
  <c r="B12" i="22"/>
  <c r="M9" i="22"/>
  <c r="E9" i="22"/>
  <c r="A9" i="22"/>
  <c r="J9" i="22"/>
  <c r="K9" i="22"/>
  <c r="H9" i="22"/>
  <c r="L9" i="22"/>
  <c r="I9" i="22"/>
  <c r="B101" i="22"/>
  <c r="M98" i="22"/>
  <c r="E98" i="22"/>
  <c r="I98" i="22"/>
  <c r="J98" i="22"/>
  <c r="A98" i="22"/>
  <c r="H98" i="22"/>
  <c r="L98" i="22"/>
  <c r="K98" i="22"/>
  <c r="M90" i="22"/>
  <c r="E90" i="22"/>
  <c r="I90" i="22"/>
  <c r="A90" i="22"/>
  <c r="J90" i="22"/>
  <c r="L90" i="22"/>
  <c r="H90" i="22"/>
  <c r="K90" i="22"/>
  <c r="M82" i="22"/>
  <c r="E82" i="22"/>
  <c r="A82" i="22"/>
  <c r="I82" i="22"/>
  <c r="H82" i="22"/>
  <c r="J82" i="22"/>
  <c r="L82" i="22"/>
  <c r="K82" i="22"/>
  <c r="B77" i="22"/>
  <c r="M66" i="22"/>
  <c r="E66" i="22"/>
  <c r="I66" i="22"/>
  <c r="J66" i="22"/>
  <c r="A66" i="22"/>
  <c r="H66" i="22"/>
  <c r="L66" i="22"/>
  <c r="K66" i="22"/>
  <c r="B61" i="22"/>
  <c r="M58" i="22"/>
  <c r="E58" i="22"/>
  <c r="I58" i="22"/>
  <c r="A58" i="22"/>
  <c r="J58" i="22"/>
  <c r="L58" i="22"/>
  <c r="K58" i="22"/>
  <c r="H58" i="22"/>
  <c r="B53" i="22"/>
  <c r="M50" i="22"/>
  <c r="E50" i="22"/>
  <c r="A50" i="22"/>
  <c r="I50" i="22"/>
  <c r="H50" i="22"/>
  <c r="J50" i="22"/>
  <c r="L50" i="22"/>
  <c r="K50" i="22"/>
  <c r="B45" i="22"/>
  <c r="M42" i="22"/>
  <c r="E42" i="22"/>
  <c r="I42" i="22"/>
  <c r="J42" i="22"/>
  <c r="H42" i="22"/>
  <c r="A42" i="22"/>
  <c r="L42" i="22"/>
  <c r="K42" i="22"/>
  <c r="B37" i="22"/>
  <c r="M34" i="22"/>
  <c r="E34" i="22"/>
  <c r="I34" i="22"/>
  <c r="J34" i="22"/>
  <c r="A34" i="22"/>
  <c r="H34" i="22"/>
  <c r="L34" i="22"/>
  <c r="K34" i="22"/>
  <c r="B29" i="22"/>
  <c r="H26" i="22"/>
  <c r="M26" i="22"/>
  <c r="E26" i="22"/>
  <c r="I26" i="22"/>
  <c r="A26" i="22"/>
  <c r="J26" i="22"/>
  <c r="L26" i="22"/>
  <c r="K26" i="22"/>
  <c r="B21" i="22"/>
  <c r="H18" i="22"/>
  <c r="M18" i="22"/>
  <c r="E18" i="22"/>
  <c r="A18" i="22"/>
  <c r="I18" i="22"/>
  <c r="J18" i="22"/>
  <c r="L18" i="22"/>
  <c r="K18" i="22"/>
  <c r="B13" i="22"/>
  <c r="H10" i="22"/>
  <c r="M10" i="22"/>
  <c r="E10" i="22"/>
  <c r="I10" i="22"/>
  <c r="J10" i="22"/>
  <c r="A10" i="22"/>
  <c r="L10" i="22"/>
  <c r="K10" i="22"/>
  <c r="B2" i="22"/>
  <c r="M7" i="22"/>
  <c r="E7" i="22"/>
  <c r="A7" i="22"/>
  <c r="H7" i="22"/>
  <c r="L7" i="22"/>
  <c r="I7" i="22"/>
  <c r="J7" i="22"/>
  <c r="K7" i="22"/>
  <c r="B93" i="22"/>
  <c r="L103" i="20"/>
  <c r="B85" i="22"/>
  <c r="M74" i="22"/>
  <c r="E74" i="22"/>
  <c r="I74" i="22"/>
  <c r="J74" i="22"/>
  <c r="H74" i="22"/>
  <c r="A74" i="22"/>
  <c r="L74" i="22"/>
  <c r="K74" i="22"/>
  <c r="B69" i="22"/>
  <c r="B3" i="22"/>
  <c r="M99" i="22"/>
  <c r="A99" i="22"/>
  <c r="I99" i="22"/>
  <c r="E99" i="22"/>
  <c r="J99" i="22"/>
  <c r="K99" i="22"/>
  <c r="L99" i="22"/>
  <c r="H99" i="22"/>
  <c r="B94" i="22"/>
  <c r="H91" i="22"/>
  <c r="M91" i="22"/>
  <c r="A91" i="22"/>
  <c r="I91" i="22"/>
  <c r="J91" i="22"/>
  <c r="K91" i="22"/>
  <c r="E91" i="22"/>
  <c r="L91" i="22"/>
  <c r="B86" i="22"/>
  <c r="H83" i="22"/>
  <c r="M83" i="22"/>
  <c r="A83" i="22"/>
  <c r="I83" i="22"/>
  <c r="E83" i="22"/>
  <c r="J83" i="22"/>
  <c r="K83" i="22"/>
  <c r="L83" i="22"/>
  <c r="B78" i="22"/>
  <c r="H75" i="22"/>
  <c r="M75" i="22"/>
  <c r="E75" i="22"/>
  <c r="A75" i="22"/>
  <c r="I75" i="22"/>
  <c r="J75" i="22"/>
  <c r="K75" i="22"/>
  <c r="L75" i="22"/>
  <c r="L88" i="20"/>
  <c r="B70" i="22"/>
  <c r="H67" i="22"/>
  <c r="M67" i="22"/>
  <c r="E67" i="22"/>
  <c r="A67" i="22"/>
  <c r="I67" i="22"/>
  <c r="J67" i="22"/>
  <c r="K67" i="22"/>
  <c r="L67" i="22"/>
  <c r="L80" i="20"/>
  <c r="B62" i="22"/>
  <c r="H59" i="22"/>
  <c r="M59" i="22"/>
  <c r="E59" i="22"/>
  <c r="A59" i="22"/>
  <c r="I59" i="22"/>
  <c r="J59" i="22"/>
  <c r="K59" i="22"/>
  <c r="L59" i="22"/>
  <c r="L72" i="20"/>
  <c r="B54" i="22"/>
  <c r="H51" i="22"/>
  <c r="M51" i="22"/>
  <c r="E51" i="22"/>
  <c r="A51" i="22"/>
  <c r="I51" i="22"/>
  <c r="J51" i="22"/>
  <c r="K51" i="22"/>
  <c r="L51" i="22"/>
  <c r="L64" i="20"/>
  <c r="B46" i="22"/>
  <c r="H43" i="22"/>
  <c r="M43" i="22"/>
  <c r="E43" i="22"/>
  <c r="A43" i="22"/>
  <c r="I43" i="22"/>
  <c r="J43" i="22"/>
  <c r="K43" i="22"/>
  <c r="L43" i="22"/>
  <c r="L56" i="20"/>
  <c r="B38" i="22"/>
  <c r="H35" i="22"/>
  <c r="M35" i="22"/>
  <c r="E35" i="22"/>
  <c r="A35" i="22"/>
  <c r="I35" i="22"/>
  <c r="J35" i="22"/>
  <c r="K35" i="22"/>
  <c r="L35" i="22"/>
  <c r="B30" i="22"/>
  <c r="H27" i="22"/>
  <c r="M27" i="22"/>
  <c r="E27" i="22"/>
  <c r="A27" i="22"/>
  <c r="I27" i="22"/>
  <c r="J27" i="22"/>
  <c r="K27" i="22"/>
  <c r="L27" i="22"/>
  <c r="B22" i="22"/>
  <c r="H19" i="22"/>
  <c r="M19" i="22"/>
  <c r="E19" i="22"/>
  <c r="A19" i="22"/>
  <c r="I19" i="22"/>
  <c r="J19" i="22"/>
  <c r="K19" i="22"/>
  <c r="L19" i="22"/>
  <c r="B14" i="22"/>
  <c r="H11" i="22"/>
  <c r="M11" i="22"/>
  <c r="E11" i="22"/>
  <c r="A11" i="22"/>
  <c r="I11" i="22"/>
  <c r="J11" i="22"/>
  <c r="K11" i="22"/>
  <c r="L11" i="22"/>
  <c r="H60" i="22"/>
  <c r="L60" i="22"/>
  <c r="M60" i="22"/>
  <c r="I60" i="22"/>
  <c r="A60" i="22"/>
  <c r="E60" i="22"/>
  <c r="K60" i="22"/>
  <c r="J60" i="22"/>
  <c r="B55" i="22"/>
  <c r="M52" i="22"/>
  <c r="L52" i="22"/>
  <c r="A52" i="22"/>
  <c r="E52" i="22"/>
  <c r="H52" i="22"/>
  <c r="I52" i="22"/>
  <c r="K52" i="22"/>
  <c r="J52" i="22"/>
  <c r="B47" i="22"/>
  <c r="E44" i="22"/>
  <c r="L44" i="22"/>
  <c r="I44" i="22"/>
  <c r="H44" i="22"/>
  <c r="J44" i="22"/>
  <c r="A44" i="22"/>
  <c r="M44" i="22"/>
  <c r="K44" i="22"/>
  <c r="B39" i="22"/>
  <c r="L36" i="22"/>
  <c r="I36" i="22"/>
  <c r="M36" i="22"/>
  <c r="J36" i="22"/>
  <c r="A36" i="22"/>
  <c r="E36" i="22"/>
  <c r="H36" i="22"/>
  <c r="K36" i="22"/>
  <c r="B31" i="22"/>
  <c r="H28" i="22"/>
  <c r="L28" i="22"/>
  <c r="M28" i="22"/>
  <c r="I28" i="22"/>
  <c r="A28" i="22"/>
  <c r="E28" i="22"/>
  <c r="J28" i="22"/>
  <c r="K28" i="22"/>
  <c r="B23" i="22"/>
  <c r="M20" i="22"/>
  <c r="L20" i="22"/>
  <c r="A20" i="22"/>
  <c r="E20" i="22"/>
  <c r="I20" i="22"/>
  <c r="H20" i="22"/>
  <c r="J20" i="22"/>
  <c r="K20" i="22"/>
  <c r="B15" i="22"/>
  <c r="E12" i="22"/>
  <c r="L12" i="22"/>
  <c r="I12" i="22"/>
  <c r="J12" i="22"/>
  <c r="M12" i="22"/>
  <c r="H12" i="22"/>
  <c r="K12" i="22"/>
  <c r="A12" i="22"/>
  <c r="B56" i="22"/>
  <c r="A53" i="22"/>
  <c r="M53" i="22"/>
  <c r="E53" i="22"/>
  <c r="H53" i="22"/>
  <c r="I53" i="22"/>
  <c r="J53" i="22"/>
  <c r="L53" i="22"/>
  <c r="K53" i="22"/>
  <c r="B48" i="22"/>
  <c r="A45" i="22"/>
  <c r="M45" i="22"/>
  <c r="E45" i="22"/>
  <c r="I45" i="22"/>
  <c r="H45" i="22"/>
  <c r="J45" i="22"/>
  <c r="K45" i="22"/>
  <c r="L45" i="22"/>
  <c r="B40" i="22"/>
  <c r="A37" i="22"/>
  <c r="M37" i="22"/>
  <c r="E37" i="22"/>
  <c r="I37" i="22"/>
  <c r="J37" i="22"/>
  <c r="H37" i="22"/>
  <c r="K37" i="22"/>
  <c r="L37" i="22"/>
  <c r="B32" i="22"/>
  <c r="A29" i="22"/>
  <c r="M29" i="22"/>
  <c r="E29" i="22"/>
  <c r="H29" i="22"/>
  <c r="I29" i="22"/>
  <c r="J29" i="22"/>
  <c r="L29" i="22"/>
  <c r="K29" i="22"/>
  <c r="B24" i="22"/>
  <c r="A21" i="22"/>
  <c r="M21" i="22"/>
  <c r="E21" i="22"/>
  <c r="I21" i="22"/>
  <c r="H21" i="22"/>
  <c r="J21" i="22"/>
  <c r="L21" i="22"/>
  <c r="K21" i="22"/>
  <c r="B16" i="22"/>
  <c r="A13" i="22"/>
  <c r="M13" i="22"/>
  <c r="E13" i="22"/>
  <c r="I13" i="22"/>
  <c r="J13" i="22"/>
  <c r="L13" i="22"/>
  <c r="H13" i="22"/>
  <c r="K13" i="22"/>
  <c r="B8" i="22"/>
  <c r="E76" i="22"/>
  <c r="L76" i="22"/>
  <c r="I76" i="22"/>
  <c r="H76" i="22"/>
  <c r="M76" i="22"/>
  <c r="K76" i="22"/>
  <c r="A76" i="22"/>
  <c r="J76" i="22"/>
  <c r="L68" i="22"/>
  <c r="I68" i="22"/>
  <c r="M68" i="22"/>
  <c r="A68" i="22"/>
  <c r="E68" i="22"/>
  <c r="H68" i="22"/>
  <c r="K68" i="22"/>
  <c r="J68" i="22"/>
  <c r="A93" i="22"/>
  <c r="M93" i="22"/>
  <c r="E93" i="22"/>
  <c r="H93" i="22"/>
  <c r="I93" i="22"/>
  <c r="J93" i="22"/>
  <c r="L93" i="22"/>
  <c r="K93" i="22"/>
  <c r="B88" i="22"/>
  <c r="A85" i="22"/>
  <c r="M85" i="22"/>
  <c r="E85" i="22"/>
  <c r="H85" i="22"/>
  <c r="I85" i="22"/>
  <c r="J85" i="22"/>
  <c r="K85" i="22"/>
  <c r="L85" i="22"/>
  <c r="B80" i="22"/>
  <c r="B72" i="22"/>
  <c r="B97" i="22"/>
  <c r="A94" i="22"/>
  <c r="K94" i="22"/>
  <c r="E94" i="22"/>
  <c r="H94" i="22"/>
  <c r="M94" i="22"/>
  <c r="I94" i="22"/>
  <c r="J94" i="22"/>
  <c r="L94" i="22"/>
  <c r="L107" i="20"/>
  <c r="B89" i="22"/>
  <c r="A86" i="22"/>
  <c r="H86" i="22"/>
  <c r="K86" i="22"/>
  <c r="M86" i="22"/>
  <c r="I86" i="22"/>
  <c r="E86" i="22"/>
  <c r="J86" i="22"/>
  <c r="L86" i="22"/>
  <c r="L99" i="20"/>
  <c r="B81" i="22"/>
  <c r="A78" i="22"/>
  <c r="H78" i="22"/>
  <c r="K78" i="22"/>
  <c r="E78" i="22"/>
  <c r="I78" i="22"/>
  <c r="M78" i="22"/>
  <c r="J78" i="22"/>
  <c r="L78" i="22"/>
  <c r="B73" i="22"/>
  <c r="A70" i="22"/>
  <c r="H70" i="22"/>
  <c r="K70" i="22"/>
  <c r="I70" i="22"/>
  <c r="M70" i="22"/>
  <c r="J70" i="22"/>
  <c r="L70" i="22"/>
  <c r="E70" i="22"/>
  <c r="B65" i="22"/>
  <c r="A62" i="22"/>
  <c r="H62" i="22"/>
  <c r="K62" i="22"/>
  <c r="M62" i="22"/>
  <c r="I62" i="22"/>
  <c r="E62" i="22"/>
  <c r="J62" i="22"/>
  <c r="L62" i="22"/>
  <c r="B57" i="22"/>
  <c r="A54" i="22"/>
  <c r="H54" i="22"/>
  <c r="K54" i="22"/>
  <c r="M54" i="22"/>
  <c r="E54" i="22"/>
  <c r="I54" i="22"/>
  <c r="J54" i="22"/>
  <c r="L54" i="22"/>
  <c r="B49" i="22"/>
  <c r="A46" i="22"/>
  <c r="H46" i="22"/>
  <c r="K46" i="22"/>
  <c r="E46" i="22"/>
  <c r="I46" i="22"/>
  <c r="J46" i="22"/>
  <c r="M46" i="22"/>
  <c r="L46" i="22"/>
  <c r="B41" i="22"/>
  <c r="A38" i="22"/>
  <c r="H38" i="22"/>
  <c r="K38" i="22"/>
  <c r="I38" i="22"/>
  <c r="M38" i="22"/>
  <c r="J38" i="22"/>
  <c r="E38" i="22"/>
  <c r="L38" i="22"/>
  <c r="B33" i="22"/>
  <c r="A30" i="22"/>
  <c r="H30" i="22"/>
  <c r="K30" i="22"/>
  <c r="M30" i="22"/>
  <c r="I30" i="22"/>
  <c r="E30" i="22"/>
  <c r="J30" i="22"/>
  <c r="L30" i="22"/>
  <c r="B25" i="22"/>
  <c r="A22" i="22"/>
  <c r="H22" i="22"/>
  <c r="K22" i="22"/>
  <c r="M22" i="22"/>
  <c r="E22" i="22"/>
  <c r="I22" i="22"/>
  <c r="J22" i="22"/>
  <c r="L22" i="22"/>
  <c r="B17" i="22"/>
  <c r="A14" i="22"/>
  <c r="H14" i="22"/>
  <c r="K14" i="22"/>
  <c r="E14" i="22"/>
  <c r="I14" i="22"/>
  <c r="M14" i="22"/>
  <c r="J14" i="22"/>
  <c r="L14" i="22"/>
  <c r="B9" i="22"/>
  <c r="V27" i="19"/>
  <c r="AA26" i="19" s="1"/>
  <c r="K2" i="22"/>
  <c r="L2" i="22"/>
  <c r="J2" i="22"/>
  <c r="I2" i="22"/>
  <c r="H2" i="22"/>
  <c r="E2" i="22"/>
  <c r="A2" i="22"/>
  <c r="M3" i="22"/>
  <c r="K3" i="22"/>
  <c r="J3" i="22"/>
  <c r="I3" i="22"/>
  <c r="L3" i="22"/>
  <c r="E3" i="22"/>
  <c r="H3" i="22"/>
  <c r="A3" i="22"/>
  <c r="AS26" i="19"/>
  <c r="L25" i="20"/>
  <c r="L52" i="20"/>
  <c r="L95" i="20"/>
  <c r="L53" i="20"/>
  <c r="L96" i="20"/>
  <c r="L48" i="20"/>
  <c r="L61" i="20"/>
  <c r="L65" i="20"/>
  <c r="L57" i="20"/>
  <c r="L49" i="20"/>
  <c r="L119" i="20"/>
  <c r="L21" i="20"/>
  <c r="L115" i="20"/>
  <c r="L111" i="20"/>
  <c r="L39" i="20"/>
  <c r="L116" i="20"/>
  <c r="L112" i="20"/>
  <c r="L117" i="20"/>
  <c r="L113" i="20"/>
  <c r="L44" i="20"/>
  <c r="L35" i="20"/>
  <c r="L31" i="20"/>
  <c r="L27" i="20"/>
  <c r="L91" i="20"/>
  <c r="L40" i="20"/>
  <c r="L36" i="20"/>
  <c r="L32" i="20"/>
  <c r="L28" i="20"/>
  <c r="L24" i="20"/>
  <c r="L108" i="20"/>
  <c r="L104" i="20"/>
  <c r="L41" i="20"/>
  <c r="L37" i="20"/>
  <c r="L33" i="20"/>
  <c r="L29" i="20"/>
  <c r="L109" i="20"/>
  <c r="L105" i="20"/>
  <c r="L101" i="20"/>
  <c r="L97" i="20"/>
  <c r="L93" i="20"/>
  <c r="L89" i="20"/>
  <c r="L85" i="20"/>
  <c r="L81" i="20"/>
  <c r="L77" i="20"/>
  <c r="L73" i="20"/>
  <c r="L69" i="20"/>
  <c r="L22" i="20"/>
  <c r="L106" i="20"/>
  <c r="L102" i="20"/>
  <c r="L98" i="20"/>
  <c r="L94" i="20"/>
  <c r="L90" i="20"/>
  <c r="L86" i="20"/>
  <c r="L82" i="20"/>
  <c r="L78" i="20"/>
  <c r="L74" i="20"/>
  <c r="L70" i="20"/>
  <c r="L66" i="20"/>
  <c r="L62" i="20"/>
  <c r="L58" i="20"/>
  <c r="L54" i="20"/>
  <c r="L50" i="20"/>
  <c r="L46" i="20"/>
  <c r="A35" i="20"/>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L23" i="20"/>
  <c r="L87" i="20"/>
  <c r="L83" i="20"/>
  <c r="L79" i="20"/>
  <c r="L75" i="20"/>
  <c r="L71" i="20"/>
  <c r="L67" i="20"/>
  <c r="L63" i="20"/>
  <c r="L59" i="20"/>
  <c r="L55" i="20"/>
  <c r="L51" i="20"/>
  <c r="L47" i="20"/>
  <c r="L43" i="20"/>
  <c r="V30" i="19"/>
  <c r="AA29" i="19" s="1"/>
  <c r="L20" i="20"/>
  <c r="AK28" i="19" l="1"/>
  <c r="AJ22" i="19"/>
  <c r="AC28" i="19"/>
  <c r="AF8" i="11"/>
  <c r="S25" i="11" l="1"/>
  <c r="S24" i="11"/>
  <c r="S23" i="11"/>
  <c r="S22" i="11"/>
  <c r="S21" i="11"/>
  <c r="S20" i="11"/>
  <c r="X25" i="11"/>
  <c r="X24" i="11"/>
  <c r="X23" i="11"/>
  <c r="X22" i="11"/>
  <c r="X21" i="11"/>
  <c r="X20" i="11"/>
  <c r="AL20" i="11" s="1"/>
  <c r="AK20" i="11"/>
  <c r="W111" i="15" l="1"/>
  <c r="W110" i="15"/>
  <c r="S56" i="15" l="1"/>
  <c r="AM21" i="1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X8" i="11"/>
  <c r="Y8" i="1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1" i="11" l="1"/>
  <c r="L79" i="11"/>
  <c r="L99"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AC8" i="11"/>
  <c r="AF59" i="15" s="1"/>
  <c r="AL59" i="15" s="1"/>
  <c r="S43" i="15" l="1"/>
  <c r="AB29" i="15"/>
  <c r="AB28" i="15" s="1"/>
  <c r="AL27" i="15" s="1"/>
  <c r="X56" i="15"/>
  <c r="S55" i="15"/>
  <c r="X55" i="15" s="1"/>
  <c r="S54" i="15"/>
  <c r="X54" i="15" s="1"/>
  <c r="U8" i="11"/>
  <c r="AG8" i="11" s="1"/>
  <c r="S45" i="15"/>
  <c r="AB43" i="15" l="1"/>
  <c r="AB42" i="15" s="1"/>
  <c r="AC56" i="15"/>
  <c r="AL55" i="15" s="1"/>
  <c r="AC54" i="15"/>
  <c r="AL54" i="15" s="1"/>
  <c r="AB40" i="15"/>
  <c r="AB41" i="15" l="1"/>
  <c r="AL41" i="15" s="1"/>
  <c r="S42" i="15" l="1"/>
  <c r="S41" i="15" s="1"/>
  <c r="S40" i="15"/>
  <c r="AL40" i="15" l="1"/>
</calcChain>
</file>

<file path=xl/comments1.xml><?xml version="1.0" encoding="utf-8"?>
<comments xmlns="http://schemas.openxmlformats.org/spreadsheetml/2006/main">
  <authors>
    <author>R0202-1xxx</author>
  </authors>
  <commentList>
    <comment ref="Y31" authorId="0" shapeId="0">
      <text>
        <r>
          <rPr>
            <sz val="9"/>
            <color indexed="81"/>
            <rFont val="MS P ゴシック"/>
            <family val="3"/>
            <charset val="128"/>
          </rPr>
          <t xml:space="preserve">プルダウンから選択して下さい。
</t>
        </r>
      </text>
    </comment>
  </commentList>
</comments>
</file>

<file path=xl/comments2.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F15" authorId="0" shapeId="0">
      <text>
        <r>
          <rPr>
            <sz val="10"/>
            <color indexed="81"/>
            <rFont val="MS P ゴシック"/>
            <family val="3"/>
            <charset val="128"/>
          </rPr>
          <t>本年度（４月～３月）の実績を記載</t>
        </r>
      </text>
    </comment>
    <comment ref="AI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authors>
    <author>R0202-1xxx</author>
  </authors>
  <commentList>
    <comment ref="R14" authorId="0" shapeId="0">
      <text>
        <r>
          <rPr>
            <b/>
            <sz val="9"/>
            <color indexed="10"/>
            <rFont val="MS P ゴシック"/>
            <family val="3"/>
            <charset val="128"/>
          </rPr>
          <t>プルダウンから選択して下さい。</t>
        </r>
      </text>
    </comment>
    <comment ref="S14" authorId="0" shapeId="0">
      <text>
        <r>
          <rPr>
            <b/>
            <sz val="9"/>
            <color indexed="10"/>
            <rFont val="MS P ゴシック"/>
            <family val="3"/>
            <charset val="128"/>
          </rPr>
          <t>①茨城県国民健康保険団体連合会から送付された本交付金対象期間分(令和4年6月～11月）の毎月の支払通知書の合計金額をご記入下さい。
月遅請求や過誤調整がある場合は12月，1月支払い分も含めてください。
なお同一の事業所番号については，合算して記載することも可能です。</t>
        </r>
      </text>
    </comment>
    <comment ref="V15" authorId="0" shapeId="0">
      <text>
        <r>
          <rPr>
            <b/>
            <sz val="9"/>
            <color indexed="10"/>
            <rFont val="MS P ゴシック"/>
            <family val="3"/>
            <charset val="128"/>
          </rPr>
          <t>「③ⅰ(i-1)」には，交付金の算定のみにより賃金改善を行った場合の，令和4年2月分～9月分の福祉・介護職員の賃金総額と，令和3年2月分～9月分の福祉・介護職員の賃金総額（この期間の処遇改善加算・特定加算の総額と独自の賃金改善額を除く。）の差額を記入してください。なお同一の事業所番号については，合算して記載することも可能です。</t>
        </r>
      </text>
    </comment>
    <comment ref="X15" authorId="0" shapeId="0">
      <text>
        <r>
          <rPr>
            <b/>
            <sz val="9"/>
            <color indexed="10"/>
            <rFont val="MS P ゴシック"/>
            <family val="3"/>
            <charset val="128"/>
          </rPr>
          <t>「③ii(j-1)」には，交付金の算定のみにより賃金改善を行った場合の，令和4年2月分～令和4年9月分のその他職種の賃金総額と，
令和3年2月分～9月分のその他職種の賃金総額（この期間の処遇改善加算・特定加算の総額と独自の賃金改善額を除く。）の差額を記入してください。なお同一の事業所番号については，合算して記載することも可能です。福祉・介護職員のみ賃金改善を実施した場合は、その他の職種の金額は0もしくは空欄にしてください。</t>
        </r>
      </text>
    </comment>
    <comment ref="W16" authorId="0" shapeId="0">
      <text>
        <r>
          <rPr>
            <b/>
            <sz val="9"/>
            <color indexed="10"/>
            <rFont val="MS P ゴシック"/>
            <family val="3"/>
            <charset val="128"/>
          </rPr>
          <t>(i-2)には，左隣の③i(i-1)の金額のうち，ベースアップ等にあてた金額を入力してください。
（左隣の③i(i-1)の金額の2/3以上の金額である必要があります。
賃金改善額をすべて毎月の手当として支給した場合左隣の③i(i-1)の金額と同じ金額を入力してください。）
※ベースアップ等による賃金改善額の欄には法定福利費等の事業主負担の増加分を含めることはできません。
※ベースアップ等による賃金改善額の欄は左隣の③i(i-1)の額を超えることはできません。
なお同一の事業所番号について，合算して記載することも可能です。</t>
        </r>
      </text>
    </comment>
    <comment ref="Y16" authorId="0" shapeId="0">
      <text>
        <r>
          <rPr>
            <b/>
            <sz val="9"/>
            <color indexed="10"/>
            <rFont val="MS P ゴシック"/>
            <family val="3"/>
            <charset val="128"/>
          </rPr>
          <t>（j-2）には，その他の職種にも賃金改善を実施した場合，左隣の③ii（j-1）の金額のうち，ベースアップ等にあてた金額を入力してください。
（左隣の③ii（j-1）の金額の2/3以上の金額である必要があります。）
賃金改善額をすべて毎月の手当として支給した場合左隣の③ii（j-1）の金額と同じ金額を入力してください。）
※ベースアップ等による賃金改善額の欄には法定福利費等の事業主負担の増加分を含めることはできません。
※ベースアップ等による賃金改善額の欄は左隣の③ii（j-1）の額を超えることはできません。
なお同一の事業所番号について，合算して記載することも可能です。
福祉・介護職員のみ賃金改善を実施した場合は、その他の職種の金額は0もしくは空欄にしてください。</t>
        </r>
      </text>
    </comment>
    <comment ref="T17" authorId="0" shapeId="0">
      <text>
        <r>
          <rPr>
            <b/>
            <sz val="9"/>
            <color indexed="10"/>
            <rFont val="MS P ゴシック"/>
            <family val="3"/>
            <charset val="128"/>
          </rPr>
          <t>「②i(l)」には，交付金による賃金改善を行った期間の，
「福祉・介護職員」の賃金の総額を記載してください。
（令和4年2月分～9月分までの</t>
        </r>
        <r>
          <rPr>
            <b/>
            <u/>
            <sz val="9"/>
            <color indexed="10"/>
            <rFont val="MS P ゴシック"/>
            <family val="3"/>
            <charset val="128"/>
          </rPr>
          <t>交付金額を含めた賃金の総額</t>
        </r>
        <r>
          <rPr>
            <b/>
            <sz val="9"/>
            <color indexed="10"/>
            <rFont val="MS P ゴシック"/>
            <family val="3"/>
            <charset val="128"/>
          </rPr>
          <t>）
なお同一の事業所番号については，合算して記載することも可能です。</t>
        </r>
      </text>
    </comment>
    <comment ref="U17" authorId="0" shapeId="0">
      <text>
        <r>
          <rPr>
            <b/>
            <sz val="9"/>
            <color indexed="10"/>
            <rFont val="MS P ゴシック"/>
            <family val="3"/>
            <charset val="128"/>
          </rPr>
          <t>「②i(m)」には，交付金による賃金改善を行った期間の，その他の職種」の賃金の総額を記載してください。（令和4年2月分～9月分までの</t>
        </r>
        <r>
          <rPr>
            <b/>
            <u/>
            <sz val="9"/>
            <color indexed="10"/>
            <rFont val="MS P ゴシック"/>
            <family val="3"/>
            <charset val="128"/>
          </rPr>
          <t>交付金額を含めた賃金の総額</t>
        </r>
        <r>
          <rPr>
            <b/>
            <sz val="9"/>
            <color indexed="10"/>
            <rFont val="MS P ゴシック"/>
            <family val="3"/>
            <charset val="128"/>
          </rPr>
          <t>）なお同一の事業所番号については，合算して記載することも可能です。福祉・介護職員のみ賃金改善を実施した場合は、その他の職種の金額は0もしくは空欄にしてください。</t>
        </r>
      </text>
    </comment>
  </commentList>
</comments>
</file>

<file path=xl/comments4.xml><?xml version="1.0" encoding="utf-8"?>
<comments xmlns="http://schemas.openxmlformats.org/spreadsheetml/2006/main">
  <authors>
    <author>R0202-1xxx</author>
    <author>作成者</author>
  </authors>
  <commentList>
    <comment ref="AG24" authorId="0" shapeId="0">
      <text>
        <r>
          <rPr>
            <b/>
            <sz val="11"/>
            <color indexed="81"/>
            <rFont val="MS P ゴシック"/>
            <family val="3"/>
            <charset val="128"/>
          </rPr>
          <t>以前ご提出頂いた計画書の
交付金様式2-1 2 ②ii)の額を記載して下さい。
職員構成が変わった等の事由で基準額の変更が必要になる際は
金額を修正してください。</t>
        </r>
      </text>
    </comment>
    <comment ref="AG32" authorId="1" shapeId="0">
      <text>
        <r>
          <rPr>
            <b/>
            <sz val="10"/>
            <color indexed="81"/>
            <rFont val="MS P ゴシック"/>
            <family val="3"/>
            <charset val="128"/>
          </rPr>
          <t>交付金の申請時に作成した計画書の実施期間と同じ期間を入力してください。
（基本的には２月～９月となります。事業所の新規開設等で途中から算定した場合等はこの限りではありません）</t>
        </r>
      </text>
    </comment>
    <comment ref="B43" authorId="0" shapeId="0">
      <text>
        <r>
          <rPr>
            <b/>
            <sz val="10"/>
            <color indexed="81"/>
            <rFont val="MS P ゴシック"/>
            <family val="3"/>
            <charset val="128"/>
          </rPr>
          <t>令和5年1月31日までの日付を入力してください。</t>
        </r>
      </text>
    </comment>
  </commentList>
</comments>
</file>

<file path=xl/sharedStrings.xml><?xml version="1.0" encoding="utf-8"?>
<sst xmlns="http://schemas.openxmlformats.org/spreadsheetml/2006/main" count="451" uniqueCount="335">
  <si>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</si>
  <si>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</si>
  <si>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</si>
  <si>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</si>
  <si>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</si>
  <si>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</si>
  <si>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</si>
  <si>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</si>
  <si>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</si>
  <si>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</si>
  <si>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</si>
  <si>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</si>
  <si>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</si>
  <si>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</si>
  <si>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</si>
  <si>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</si>
  <si>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</si>
  <si>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</si>
  <si>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</si>
  <si>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</si>
  <si>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</si>
  <si>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</si>
  <si>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</si>
  <si>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</si>
  <si>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</si>
  <si>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</si>
  <si>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</si>
  <si>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</si>
  <si>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</si>
  <si>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</si>
  <si>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</si>
  <si>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</si>
  <si>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</si>
  <si>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</si>
  <si>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</si>
  <si>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</si>
  <si>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</si>
  <si>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</si>
  <si>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</si>
  <si>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</si>
  <si>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</si>
  <si>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</si>
  <si>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</si>
  <si>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</si>
  <si>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</si>
  <si>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</si>
  <si>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</si>
  <si>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</si>
  <si>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</si>
  <si>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</si>
  <si>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</si>
  <si>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</si>
  <si>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</si>
  <si>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</si>
  <si>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</si>
  <si>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</si>
  <si>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</si>
  <si>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</si>
  <si>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</si>
  <si>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</si>
  <si>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</si>
  <si>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</si>
  <si>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</si>
  <si>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</si>
  <si>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</si>
  <si>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</si>
  <si>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</si>
  <si>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</si>
  <si>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</si>
  <si>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</si>
  <si>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</si>
  <si>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</si>
  <si>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</si>
  <si>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</si>
  <si>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</si>
  <si>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</si>
  <si>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</si>
  <si>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</si>
  <si>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</si>
  <si>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</si>
  <si>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</si>
  <si>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</si>
  <si>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</si>
  <si>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</si>
  <si>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</si>
  <si>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</si>
  <si>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</si>
  <si>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</si>
  <si>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</si>
  <si>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</si>
  <si>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</si>
  <si>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</si>
  <si>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</si>
  <si>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</si>
  <si>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</si>
  <si>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</si>
  <si>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</si>
  <si>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</si>
  <si>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</si>
  <si>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</si>
  <si>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</si>
  <si>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</si>
  <si>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</si>
  <si>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</si>
  <si>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</si>
  <si>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</si>
  <si>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</si>
  <si>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</si>
  <si>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</si>
  <si>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</si>
  <si>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</si>
  <si>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</si>
  <si>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</si>
  <si>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</si>
  <si>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</si>
  <si>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</si>
  <si>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</si>
  <si>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</si>
  <si>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</si>
  <si>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</si>
  <si>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</si>
  <si>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</si>
  <si>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</si>
  <si>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</si>
  <si>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</si>
  <si>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</si>
  <si>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</si>
  <si>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</si>
  <si>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</si>
  <si>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</si>
  <si>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</si>
  <si>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</si>
  <si>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</si>
  <si>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</si>
  <si>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</si>
  <si>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</si>
  <si>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</si>
  <si>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</si>
  <si>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</si>
  <si>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</si>
  <si>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</si>
  <si>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</si>
  <si>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</si>
  <si>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</si>
  <si>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</si>
  <si>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</si>
  <si>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</si>
  <si>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</si>
  <si>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</si>
  <si>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</si>
  <si>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</si>
  <si>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</si>
  <si>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</si>
  <si>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</si>
  <si>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</si>
  <si>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</si>
  <si>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</si>
  <si>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</si>
  <si>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</si>
  <si>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</si>
  <si>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</si>
  <si>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</si>
  <si>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</si>
  <si>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</si>
  <si>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</si>
  <si>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</si>
  <si>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</si>
  <si>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</si>
  <si>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</si>
  <si>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</si>
  <si>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</si>
  <si>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</si>
  <si>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</si>
  <si>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</si>
  <si>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</si>
  <si>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</si>
  <si>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</si>
  <si>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</si>
  <si>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</si>
  <si>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</si>
  <si>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</si>
  <si>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</si>
  <si>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</si>
  <si>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</si>
  <si>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</si>
  <si>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</si>
  <si>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</si>
  <si>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</si>
  <si>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</si>
  <si>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</si>
  <si>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</si>
  <si>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</si>
  <si>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</si>
  <si>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</si>
  <si>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</si>
  <si>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</si>
  <si>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</si>
  <si>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</si>
  <si>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</si>
  <si>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</si>
  <si>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</si>
  <si>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</si>
  <si>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</si>
  <si>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</si>
  <si>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</si>
  <si>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</si>
  <si>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</si>
  <si>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</si>
  <si>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</si>
  <si>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</si>
  <si>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</si>
  <si>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</si>
  <si>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</si>
  <si>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</si>
  <si>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</si>
  <si>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</si>
  <si>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</si>
  <si>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</si>
  <si>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</si>
  <si>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</si>
  <si>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</si>
  <si>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</si>
  <si>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</si>
  <si>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</si>
  <si>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</si>
  <si>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</si>
  <si>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</si>
  <si>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</si>
  <si>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</si>
  <si>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</si>
  <si>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</si>
  <si>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</si>
  <si>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</si>
  <si>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</si>
  <si>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</si>
  <si>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</si>
  <si>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</si>
  <si>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</si>
  <si>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</si>
  <si>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</si>
  <si>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</si>
  <si>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</si>
  <si>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</si>
  <si>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</si>
  <si>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</si>
  <si>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</si>
  <si>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</si>
  <si>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</si>
  <si>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</si>
  <si>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</si>
  <si>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</si>
  <si>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</si>
  <si>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</si>
  <si>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</si>
  <si>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</si>
  <si>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</si>
  <si>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</si>
  <si>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</si>
  <si>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t>加算Ⅰ</t>
    <rPh sb="0" eb="2">
      <t>カサン</t>
    </rPh>
    <phoneticPr fontId="6"/>
  </si>
  <si>
    <t>加算Ⅱ</t>
    <rPh sb="0" eb="2">
      <t>カサン</t>
    </rPh>
    <phoneticPr fontId="6"/>
  </si>
  <si>
    <t>特定加算Ⅱ</t>
    <rPh sb="0" eb="2">
      <t>トクテイ</t>
    </rPh>
    <rPh sb="2" eb="4">
      <t>カサン</t>
    </rPh>
    <phoneticPr fontId="6"/>
  </si>
  <si>
    <t>特定加算Ⅰ</t>
    <rPh sb="0" eb="2">
      <t>トクテイ</t>
    </rPh>
    <rPh sb="2" eb="4">
      <t>カサン</t>
    </rPh>
    <phoneticPr fontId="6"/>
  </si>
  <si>
    <t>区分なし</t>
    <rPh sb="0" eb="2">
      <t>クブン</t>
    </rPh>
    <phoneticPr fontId="6"/>
  </si>
  <si>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</si>
  <si>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</si>
  <si>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</si>
  <si>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</si>
  <si>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２　実績報告</t>
    <rPh sb="2" eb="4">
      <t>ジッセキ</t>
    </rPh>
    <rPh sb="4" eb="6">
      <t>ホウコク</t>
    </rPh>
    <phoneticPr fontId="3"/>
  </si>
  <si>
    <t>要件Ⅰ</t>
    <rPh sb="0" eb="2">
      <t>ヨウケン</t>
    </rPh>
    <phoneticPr fontId="3"/>
  </si>
  <si>
    <t>③ベースアップ等による賃金改善の総額</t>
    <rPh sb="16" eb="18">
      <t>ソウガク</t>
    </rPh>
    <phoneticPr fontId="3"/>
  </si>
  <si>
    <t>要件Ⅱ</t>
    <rPh sb="0" eb="2">
      <t>ヨウケン</t>
    </rPh>
    <phoneticPr fontId="3"/>
  </si>
  <si>
    <t>％</t>
    <phoneticPr fontId="3"/>
  </si>
  <si>
    <t>（一月あたり</t>
    <rPh sb="1" eb="2">
      <t>ヒト</t>
    </rPh>
    <rPh sb="2" eb="3">
      <t>ツキ</t>
    </rPh>
    <phoneticPr fontId="3"/>
  </si>
  <si>
    <t>円）</t>
    <rPh sb="0" eb="1">
      <t>エン</t>
    </rPh>
    <phoneticPr fontId="3"/>
  </si>
  <si>
    <t>月</t>
    <phoneticPr fontId="3"/>
  </si>
  <si>
    <t>～</t>
    <phoneticPr fontId="3"/>
  </si>
  <si>
    <t>月</t>
    <rPh sb="0" eb="1">
      <t>ツキ</t>
    </rPh>
    <phoneticPr fontId="3"/>
  </si>
  <si>
    <r>
      <rPr>
        <sz val="9"/>
        <rFont val="ＭＳ Ｐゴシック"/>
        <family val="3"/>
        <charset val="128"/>
        <scheme val="major"/>
      </rPr>
      <t>※</t>
    </r>
    <r>
      <rPr>
        <sz val="8"/>
        <rFont val="ＭＳ Ｐゴシック"/>
        <family val="3"/>
        <charset val="128"/>
        <scheme val="major"/>
      </rPr>
      <t>給与明細や勤務記録等、実績報告の根拠となる資料は、指定権者からの求めがあった場合に速やかに提出できるよう、適切に保管しておくこと。</t>
    </r>
    <phoneticPr fontId="3"/>
  </si>
  <si>
    <t>福祉・介護職員処遇改善臨時特例交付金実績報告書（施設・事業所別個表）　</t>
    <rPh sb="0" eb="2">
      <t>フクシ</t>
    </rPh>
    <rPh sb="11" eb="13">
      <t>リンジ</t>
    </rPh>
    <rPh sb="13" eb="15">
      <t>トクレイ</t>
    </rPh>
    <rPh sb="15" eb="18">
      <t>コウフキン</t>
    </rPh>
    <rPh sb="18" eb="20">
      <t>ジッセキ</t>
    </rPh>
    <rPh sb="24" eb="26">
      <t>シセツ</t>
    </rPh>
    <rPh sb="27" eb="30">
      <t>ジギョウショ</t>
    </rPh>
    <rPh sb="30" eb="31">
      <t>ベツ</t>
    </rPh>
    <rPh sb="31" eb="33">
      <t>コヒョウ</t>
    </rPh>
    <phoneticPr fontId="3"/>
  </si>
  <si>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phoneticPr fontId="3"/>
  </si>
  <si>
    <t>交付金による賃金改善実施期間</t>
    <rPh sb="0" eb="3">
      <t>コウフキン</t>
    </rPh>
    <phoneticPr fontId="3"/>
  </si>
  <si>
    <t>※交付金の請求に関して虚偽や不正があった場合は、支払われた交付金を返還することとなる場合がある。</t>
    <rPh sb="1" eb="4">
      <t>コウフキン</t>
    </rPh>
    <rPh sb="5" eb="7">
      <t>セイキュウ</t>
    </rPh>
    <rPh sb="29" eb="32">
      <t>コウフキン</t>
    </rPh>
    <phoneticPr fontId="3"/>
  </si>
  <si>
    <t>別紙様式３-２</t>
    <rPh sb="0" eb="2">
      <t>ベッシ</t>
    </rPh>
    <rPh sb="2" eb="4">
      <t>ヨウシキ</t>
    </rPh>
    <phoneticPr fontId="3"/>
  </si>
  <si>
    <t>算定する福祉・介護職員処遇改善加算の区分
（Ⅰ～Ⅲを算定しない事業所は交付金を取得できません）</t>
    <rPh sb="4" eb="6">
      <t>フクシ</t>
    </rPh>
    <rPh sb="35" eb="37">
      <t>コウフ</t>
    </rPh>
    <phoneticPr fontId="3"/>
  </si>
  <si>
    <t>福祉・介護職員処遇改善臨時特例交付金実績報告書</t>
    <rPh sb="0" eb="2">
      <t>フクシ</t>
    </rPh>
    <rPh sb="7" eb="9">
      <t>ショグウ</t>
    </rPh>
    <rPh sb="9" eb="11">
      <t>カイゼン</t>
    </rPh>
    <rPh sb="11" eb="13">
      <t>リンジ</t>
    </rPh>
    <rPh sb="13" eb="15">
      <t>トクレイ</t>
    </rPh>
    <rPh sb="15" eb="18">
      <t>コウフキン</t>
    </rPh>
    <rPh sb="18" eb="20">
      <t>ジッセキ</t>
    </rPh>
    <rPh sb="20" eb="23">
      <t>ホウコクショ</t>
    </rPh>
    <phoneticPr fontId="3"/>
  </si>
  <si>
    <t>［円］</t>
    <rPh sb="1" eb="2">
      <t>エン</t>
    </rPh>
    <phoneticPr fontId="3"/>
  </si>
  <si>
    <t>電話番号</t>
    <rPh sb="0" eb="2">
      <t>デンワ</t>
    </rPh>
    <rPh sb="2" eb="4">
      <t>バンゴウ</t>
    </rPh>
    <phoneticPr fontId="3"/>
  </si>
  <si>
    <t>FAX番号</t>
    <rPh sb="3" eb="5">
      <t>バンゴウ</t>
    </rPh>
    <phoneticPr fontId="3"/>
  </si>
  <si>
    <t>E-mail</t>
    <phoneticPr fontId="3"/>
  </si>
  <si>
    <t>※②ⅰ）「賃金改善期間（④）に交付金により賃金改善を行った福祉・介護職員等の賃金の総額」には、交付金により賃金改善を行った場合の法定福利費等の事業主負担の増加分を含めることができる。</t>
    <rPh sb="5" eb="7">
      <t>チンギン</t>
    </rPh>
    <rPh sb="7" eb="9">
      <t>カイゼン</t>
    </rPh>
    <rPh sb="9" eb="11">
      <t>キカン</t>
    </rPh>
    <rPh sb="15" eb="18">
      <t>コウフキン</t>
    </rPh>
    <rPh sb="21" eb="23">
      <t>チンギン</t>
    </rPh>
    <rPh sb="23" eb="25">
      <t>カイゼン</t>
    </rPh>
    <rPh sb="26" eb="27">
      <t>オコナ</t>
    </rPh>
    <rPh sb="29" eb="31">
      <t>フクシ</t>
    </rPh>
    <rPh sb="32" eb="34">
      <t>カイゴ</t>
    </rPh>
    <rPh sb="34" eb="36">
      <t>ショクイン</t>
    </rPh>
    <rPh sb="36" eb="37">
      <t>トウ</t>
    </rPh>
    <rPh sb="38" eb="40">
      <t>チンギン</t>
    </rPh>
    <rPh sb="41" eb="43">
      <t>ソウガク</t>
    </rPh>
    <rPh sb="47" eb="50">
      <t>コウフキン</t>
    </rPh>
    <rPh sb="53" eb="55">
      <t>チンギン</t>
    </rPh>
    <rPh sb="55" eb="57">
      <t>カイゼン</t>
    </rPh>
    <rPh sb="58" eb="59">
      <t>オコナ</t>
    </rPh>
    <rPh sb="61" eb="63">
      <t>バアイ</t>
    </rPh>
    <phoneticPr fontId="3"/>
  </si>
  <si>
    <t>※②ⅱ）「前年度（賃金改善実施期間に相当する期間）の福祉・介護職員等の賃金の総額」【基準額】には、計画書別紙様式2-1の２②ⅱ)の額を記載すること。この【基準額】については、職員構成が変わった等の事由により修正することが可能である。</t>
    <phoneticPr fontId="3"/>
  </si>
  <si>
    <t>※本表に記載する事業所は、福祉・介護職員処遇改善臨時特例交付金計画書の別紙様式２－２に記載した事業所と一致しなければならない。</t>
    <rPh sb="1" eb="3">
      <t>ホンピョウ</t>
    </rPh>
    <rPh sb="4" eb="6">
      <t>キサイ</t>
    </rPh>
    <rPh sb="8" eb="11">
      <t>ジギョウショ</t>
    </rPh>
    <rPh sb="13" eb="15">
      <t>フクシ</t>
    </rPh>
    <rPh sb="16" eb="18">
      <t>カイゴ</t>
    </rPh>
    <rPh sb="18" eb="20">
      <t>ショクイン</t>
    </rPh>
    <rPh sb="20" eb="22">
      <t>ショグウ</t>
    </rPh>
    <rPh sb="22" eb="24">
      <t>カイゼン</t>
    </rPh>
    <rPh sb="24" eb="26">
      <t>リンジ</t>
    </rPh>
    <rPh sb="26" eb="28">
      <t>トクレイ</t>
    </rPh>
    <rPh sb="28" eb="31">
      <t>コウフキン</t>
    </rPh>
    <rPh sb="31" eb="34">
      <t>ケイカクショ</t>
    </rPh>
    <rPh sb="35" eb="37">
      <t>ベッシ</t>
    </rPh>
    <rPh sb="37" eb="39">
      <t>ヨウシキ</t>
    </rPh>
    <rPh sb="43" eb="45">
      <t>キサイ</t>
    </rPh>
    <rPh sb="47" eb="50">
      <t>ジギョウショ</t>
    </rPh>
    <rPh sb="51" eb="53">
      <t>イッチ</t>
    </rPh>
    <phoneticPr fontId="3"/>
  </si>
  <si>
    <t>福祉・介護職員処遇改善臨時特例交付金　別紙様式３－１　２実績報告について</t>
    <rPh sb="0" eb="2">
      <t>フクシ</t>
    </rPh>
    <rPh sb="3" eb="5">
      <t>カイゴ</t>
    </rPh>
    <rPh sb="5" eb="7">
      <t>ショクイン</t>
    </rPh>
    <rPh sb="7" eb="9">
      <t>ショグウ</t>
    </rPh>
    <rPh sb="9" eb="11">
      <t>カイゼン</t>
    </rPh>
    <rPh sb="11" eb="13">
      <t>リンジ</t>
    </rPh>
    <rPh sb="13" eb="15">
      <t>トクレイ</t>
    </rPh>
    <rPh sb="15" eb="18">
      <t>コウフキン</t>
    </rPh>
    <rPh sb="19" eb="21">
      <t>ベッシ</t>
    </rPh>
    <rPh sb="21" eb="23">
      <t>ヨウシキ</t>
    </rPh>
    <rPh sb="28" eb="30">
      <t>ジッセキ</t>
    </rPh>
    <rPh sb="30" eb="32">
      <t>ホウコク</t>
    </rPh>
    <phoneticPr fontId="3"/>
  </si>
  <si>
    <t>処遇改善支援交付金 (処遇改善加算・特定加算)の算定届出に係る提出先（指定権者）の名称を入力してください。</t>
    <rPh sb="0" eb="2">
      <t>ショグウ</t>
    </rPh>
    <rPh sb="2" eb="4">
      <t>カイゼン</t>
    </rPh>
    <rPh sb="4" eb="6">
      <t>シエン</t>
    </rPh>
    <rPh sb="6" eb="9">
      <t>コウフキン</t>
    </rPh>
    <rPh sb="11" eb="13">
      <t>ショグウ</t>
    </rPh>
    <rPh sb="13" eb="15">
      <t>カイゼン</t>
    </rPh>
    <rPh sb="15" eb="17">
      <t>カサン</t>
    </rPh>
    <rPh sb="18" eb="20">
      <t>トクテイ</t>
    </rPh>
    <rPh sb="20" eb="22">
      <t>カサン</t>
    </rPh>
    <rPh sb="24" eb="26">
      <t>サンテイ</t>
    </rPh>
    <rPh sb="26" eb="28">
      <t>トドケデ</t>
    </rPh>
    <rPh sb="29" eb="30">
      <t>カカ</t>
    </rPh>
    <rPh sb="31" eb="33">
      <t>テイシュツ</t>
    </rPh>
    <rPh sb="33" eb="34">
      <t>サキ</t>
    </rPh>
    <rPh sb="35" eb="37">
      <t>シテイ</t>
    </rPh>
    <rPh sb="37" eb="38">
      <t>ケン</t>
    </rPh>
    <rPh sb="38" eb="39">
      <t>ジャ</t>
    </rPh>
    <rPh sb="41" eb="43">
      <t>メイショウ</t>
    </rPh>
    <rPh sb="44" eb="46">
      <t>ニュウリョク</t>
    </rPh>
    <phoneticPr fontId="3"/>
  </si>
  <si>
    <t>３　加算・交付金対象事業所に関する情報</t>
    <rPh sb="2" eb="4">
      <t>カサン</t>
    </rPh>
    <rPh sb="5" eb="8">
      <t>コウフキン</t>
    </rPh>
    <rPh sb="8" eb="10">
      <t>タイショウ</t>
    </rPh>
    <rPh sb="10" eb="12">
      <t>ジギョウ</t>
    </rPh>
    <rPh sb="12" eb="13">
      <t>ショ</t>
    </rPh>
    <rPh sb="14" eb="15">
      <t>カン</t>
    </rPh>
    <rPh sb="17" eb="19">
      <t>ジョウホウ</t>
    </rPh>
    <phoneticPr fontId="3"/>
  </si>
  <si>
    <t>福祉・介護職員処遇改善支援交付金実績報告書（福祉・介護職員処遇改善実績報告書/福祉・介護職員等特定処遇改善実績報告書）作成用　基本情報入力シート</t>
    <rPh sb="0" eb="2">
      <t>フクシ</t>
    </rPh>
    <rPh sb="3" eb="5">
      <t>カイゴ</t>
    </rPh>
    <rPh sb="5" eb="7">
      <t>ショクイン</t>
    </rPh>
    <rPh sb="7" eb="9">
      <t>ショグウ</t>
    </rPh>
    <rPh sb="9" eb="11">
      <t>カイゼン</t>
    </rPh>
    <rPh sb="11" eb="13">
      <t>シエン</t>
    </rPh>
    <rPh sb="13" eb="16">
      <t>コウフキン</t>
    </rPh>
    <rPh sb="16" eb="18">
      <t>ジッセキ</t>
    </rPh>
    <rPh sb="18" eb="21">
      <t>ホウコクショ</t>
    </rPh>
    <rPh sb="22" eb="24">
      <t>フクシ</t>
    </rPh>
    <rPh sb="25" eb="27">
      <t>カイゴ</t>
    </rPh>
    <rPh sb="27" eb="29">
      <t>ショクイン</t>
    </rPh>
    <rPh sb="29" eb="31">
      <t>ショグウ</t>
    </rPh>
    <rPh sb="31" eb="33">
      <t>カイゼン</t>
    </rPh>
    <rPh sb="33" eb="35">
      <t>ジッセキ</t>
    </rPh>
    <rPh sb="35" eb="38">
      <t>ホウコクショ</t>
    </rPh>
    <rPh sb="39" eb="41">
      <t>フクシ</t>
    </rPh>
    <rPh sb="42" eb="44">
      <t>カイゴ</t>
    </rPh>
    <rPh sb="44" eb="46">
      <t>ショクイン</t>
    </rPh>
    <rPh sb="46" eb="47">
      <t>トウ</t>
    </rPh>
    <rPh sb="47" eb="49">
      <t>トクテイ</t>
    </rPh>
    <rPh sb="49" eb="51">
      <t>ショグウ</t>
    </rPh>
    <rPh sb="51" eb="53">
      <t>カイゼン</t>
    </rPh>
    <rPh sb="53" eb="55">
      <t>ジッセキ</t>
    </rPh>
    <rPh sb="55" eb="58">
      <t>ホウコクショ</t>
    </rPh>
    <rPh sb="59" eb="62">
      <t>サクセイヨウ</t>
    </rPh>
    <rPh sb="63" eb="65">
      <t>キホン</t>
    </rPh>
    <rPh sb="65" eb="67">
      <t>ジョウホウ</t>
    </rPh>
    <rPh sb="67" eb="69">
      <t>ニュウリョク</t>
    </rPh>
    <phoneticPr fontId="3"/>
  </si>
  <si>
    <t>・加算及び交付金対象事業所に関する情報</t>
    <rPh sb="3" eb="4">
      <t>オヨ</t>
    </rPh>
    <rPh sb="5" eb="8">
      <t>コウフキン</t>
    </rPh>
    <phoneticPr fontId="3"/>
  </si>
  <si>
    <r>
      <t>※本様式では２つの要件を確認しており、</t>
    </r>
    <r>
      <rPr>
        <u/>
        <sz val="8"/>
        <rFont val="ＭＳ Ｐゴシック"/>
        <family val="3"/>
        <charset val="128"/>
        <scheme val="major"/>
      </rPr>
      <t>オレンジセル３カ所が「○」でない場合、補助金支給のための要件を満たしていない。</t>
    </r>
    <r>
      <rPr>
        <sz val="8"/>
        <rFont val="ＭＳ Ｐゴシック"/>
        <family val="3"/>
        <charset val="128"/>
        <scheme val="major"/>
      </rPr>
      <t xml:space="preserve">
　Ⅰ交付金による賃金改善を行う総額が交付金による収入額以上であること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86" eb="88">
      <t>イジョウ</t>
    </rPh>
    <phoneticPr fontId="3"/>
  </si>
  <si>
    <t>茨城県</t>
    <rPh sb="0" eb="3">
      <t>イバラキケン</t>
    </rPh>
    <phoneticPr fontId="3"/>
  </si>
  <si>
    <t>－</t>
    <phoneticPr fontId="3"/>
  </si>
  <si>
    <t>（※メールでのご提出の場合提出必須です）</t>
    <rPh sb="8" eb="10">
      <t>テイシュツ</t>
    </rPh>
    <rPh sb="11" eb="13">
      <t>バアイ</t>
    </rPh>
    <rPh sb="13" eb="15">
      <t>テイシュツ</t>
    </rPh>
    <rPh sb="15" eb="17">
      <t>ヒッス</t>
    </rPh>
    <phoneticPr fontId="3"/>
  </si>
  <si>
    <r>
      <t>②賃金改善所要額(ⅰ-ⅱ）</t>
    </r>
    <r>
      <rPr>
        <b/>
        <sz val="10"/>
        <rFont val="ＭＳ Ｐゴシック"/>
        <family val="3"/>
        <charset val="128"/>
        <scheme val="major"/>
      </rPr>
      <t>(右欄の額は①欄の額を上回ること）</t>
    </r>
    <rPh sb="24" eb="26">
      <t>ウワマワ</t>
    </rPh>
    <phoneticPr fontId="3"/>
  </si>
  <si>
    <t>法人名</t>
    <rPh sb="0" eb="3">
      <t>ホウジンメイ</t>
    </rPh>
    <phoneticPr fontId="3"/>
  </si>
  <si>
    <t>事業所番号</t>
    <rPh sb="0" eb="3">
      <t>ジギョウショ</t>
    </rPh>
    <rPh sb="3" eb="5">
      <t>バンゴウ</t>
    </rPh>
    <phoneticPr fontId="3"/>
  </si>
  <si>
    <t>事業所名</t>
    <rPh sb="0" eb="4">
      <t>ジギョウショメイ</t>
    </rPh>
    <phoneticPr fontId="3"/>
  </si>
  <si>
    <t>市区町村</t>
    <rPh sb="0" eb="4">
      <t>シクチョウソン</t>
    </rPh>
    <phoneticPr fontId="3"/>
  </si>
  <si>
    <t>加算区分</t>
    <rPh sb="0" eb="4">
      <t>カサンクブン</t>
    </rPh>
    <phoneticPr fontId="3"/>
  </si>
  <si>
    <t>メールアドレス</t>
    <phoneticPr fontId="3"/>
  </si>
  <si>
    <t>電話番号</t>
    <rPh sb="0" eb="4">
      <t>デンワバンゴウ</t>
    </rPh>
    <phoneticPr fontId="3"/>
  </si>
  <si>
    <t>書類作成担当者</t>
    <rPh sb="0" eb="4">
      <t>ショルイサクセイ</t>
    </rPh>
    <rPh sb="4" eb="7">
      <t>タントウシャ</t>
    </rPh>
    <phoneticPr fontId="3"/>
  </si>
  <si>
    <t>郵便番号</t>
    <rPh sb="0" eb="4">
      <t>ユウビンバンゴウ</t>
    </rPh>
    <phoneticPr fontId="3"/>
  </si>
  <si>
    <t>住所</t>
    <rPh sb="0" eb="2">
      <t>ジュウショ</t>
    </rPh>
    <phoneticPr fontId="3"/>
  </si>
  <si>
    <t>賃金改善実施期間</t>
    <rPh sb="0" eb="4">
      <t>チンギンカイゼン</t>
    </rPh>
    <rPh sb="4" eb="8">
      <t>ジッシキカン</t>
    </rPh>
    <phoneticPr fontId="3"/>
  </si>
  <si>
    <t>令和4年</t>
    <rPh sb="0" eb="2">
      <t>レイワ</t>
    </rPh>
    <rPh sb="3" eb="4">
      <t>ネン</t>
    </rPh>
    <phoneticPr fontId="3"/>
  </si>
  <si>
    <t>臨時特例交付金の総額</t>
    <phoneticPr fontId="3"/>
  </si>
  <si>
    <t>茨城県</t>
    <rPh sb="0" eb="3">
      <t>イバラキケン</t>
    </rPh>
    <phoneticPr fontId="3"/>
  </si>
  <si>
    <r>
      <t>※「</t>
    </r>
    <r>
      <rPr>
        <b/>
        <u/>
        <sz val="10"/>
        <color rgb="FFFF0000"/>
        <rFont val="ＭＳ Ｐゴシック"/>
        <family val="3"/>
        <charset val="128"/>
      </rPr>
      <t>アルファベット・数字は半角</t>
    </r>
    <r>
      <rPr>
        <b/>
        <sz val="10"/>
        <color rgb="FFFF0000"/>
        <rFont val="ＭＳ Ｐゴシック"/>
        <family val="3"/>
        <charset val="128"/>
      </rPr>
      <t>」「</t>
    </r>
    <r>
      <rPr>
        <b/>
        <u/>
        <sz val="10"/>
        <color rgb="FFFF0000"/>
        <rFont val="ＭＳ Ｐゴシック"/>
        <family val="3"/>
        <charset val="128"/>
      </rPr>
      <t>カタカナは全角</t>
    </r>
    <r>
      <rPr>
        <b/>
        <sz val="10"/>
        <color rgb="FFFF0000"/>
        <rFont val="ＭＳ Ｐゴシック"/>
        <family val="3"/>
        <charset val="128"/>
      </rPr>
      <t>」「</t>
    </r>
    <r>
      <rPr>
        <b/>
        <u/>
        <sz val="10"/>
        <color rgb="FFFF0000"/>
        <rFont val="ＭＳ Ｐゴシック"/>
        <family val="3"/>
        <charset val="128"/>
      </rPr>
      <t>スペース無し</t>
    </r>
    <r>
      <rPr>
        <b/>
        <sz val="10"/>
        <color rgb="FFFF0000"/>
        <rFont val="ＭＳ Ｐゴシック"/>
        <family val="3"/>
        <charset val="128"/>
      </rPr>
      <t>」でお願いします。</t>
    </r>
    <rPh sb="10" eb="12">
      <t>スウジ</t>
    </rPh>
    <rPh sb="13" eb="15">
      <t>ハンカク</t>
    </rPh>
    <rPh sb="22" eb="24">
      <t>ゼンカク</t>
    </rPh>
    <rPh sb="30" eb="31">
      <t>ナ</t>
    </rPh>
    <rPh sb="35" eb="36">
      <t>ネガ</t>
    </rPh>
    <phoneticPr fontId="3"/>
  </si>
  <si>
    <t>２①　福祉・介護職員処遇改善臨時特例交付金の総額］(k)</t>
    <rPh sb="3" eb="5">
      <t>フクシ</t>
    </rPh>
    <rPh sb="6" eb="8">
      <t>カイゴ</t>
    </rPh>
    <rPh sb="8" eb="10">
      <t>ショクイン</t>
    </rPh>
    <rPh sb="10" eb="12">
      <t>ショグウ</t>
    </rPh>
    <rPh sb="12" eb="14">
      <t>カイゼン</t>
    </rPh>
    <rPh sb="14" eb="16">
      <t>リンジ</t>
    </rPh>
    <rPh sb="16" eb="18">
      <t>トクレイ</t>
    </rPh>
    <rPh sb="18" eb="21">
      <t>コウフキン</t>
    </rPh>
    <phoneticPr fontId="3"/>
  </si>
  <si>
    <t>２②ⅰ）　賃金改善実施期間に交付金によりの福祉・介護職員等の賃金の総額
             （（l）+（m））</t>
    <rPh sb="5" eb="7">
      <t>チンギン</t>
    </rPh>
    <rPh sb="7" eb="9">
      <t>カイゼン</t>
    </rPh>
    <rPh sb="9" eb="11">
      <t>ジッシ</t>
    </rPh>
    <rPh sb="11" eb="13">
      <t>キカン</t>
    </rPh>
    <rPh sb="14" eb="17">
      <t>コウフキン</t>
    </rPh>
    <rPh sb="21" eb="23">
      <t>フクシ</t>
    </rPh>
    <rPh sb="24" eb="26">
      <t>カイゴ</t>
    </rPh>
    <rPh sb="26" eb="28">
      <t>ショクイン</t>
    </rPh>
    <rPh sb="28" eb="29">
      <t>トウ</t>
    </rPh>
    <rPh sb="30" eb="32">
      <t>チンギン</t>
    </rPh>
    <rPh sb="33" eb="35">
      <t>ソウガク</t>
    </rPh>
    <phoneticPr fontId="3"/>
  </si>
  <si>
    <t>（i-1）
③ⅰ）福祉・介護職員の賃金改善額［円］</t>
    <phoneticPr fontId="3"/>
  </si>
  <si>
    <t>（j-1）
③ⅱ）その他職種の賃金改善額［円］</t>
    <phoneticPr fontId="3"/>
  </si>
  <si>
    <t>福祉・介護職員(l)</t>
    <phoneticPr fontId="3"/>
  </si>
  <si>
    <t>その他の職種(m)</t>
    <phoneticPr fontId="3"/>
  </si>
  <si>
    <t>①
福祉・介護職員処遇改善臨時特例交付金の総額［円］］(k)</t>
    <phoneticPr fontId="3"/>
  </si>
  <si>
    <t>（i-2）
左記のうち、ベースアップ等による賃金改善額［円］</t>
    <phoneticPr fontId="3"/>
  </si>
  <si>
    <t>（j-2）
左記のうち、ベースアップ等による賃金改善額［円］</t>
    <phoneticPr fontId="3"/>
  </si>
  <si>
    <t>（列ごとの合計が２③に転記）</t>
    <phoneticPr fontId="3"/>
  </si>
  <si>
    <t>①福祉・介護職員処遇改善臨時特例交付金の総額(k)</t>
    <rPh sb="1" eb="3">
      <t>フクシ</t>
    </rPh>
    <rPh sb="12" eb="14">
      <t>リンジ</t>
    </rPh>
    <rPh sb="14" eb="16">
      <t>トクレイ</t>
    </rPh>
    <rPh sb="16" eb="18">
      <t>コウフ</t>
    </rPh>
    <phoneticPr fontId="3"/>
  </si>
  <si>
    <t>ⅰ）賃金改善実施期間（④）に交付金により賃金改善を行った福祉・介護職員等の賃金の総額
       （（l）+（m））</t>
    <rPh sb="2" eb="4">
      <t>チンギン</t>
    </rPh>
    <rPh sb="4" eb="6">
      <t>カイゼン</t>
    </rPh>
    <rPh sb="6" eb="8">
      <t>ジッシ</t>
    </rPh>
    <rPh sb="8" eb="10">
      <t>キカン</t>
    </rPh>
    <rPh sb="14" eb="17">
      <t>コウフキン</t>
    </rPh>
    <rPh sb="20" eb="22">
      <t>チンギン</t>
    </rPh>
    <rPh sb="22" eb="24">
      <t>カイゼン</t>
    </rPh>
    <rPh sb="25" eb="26">
      <t>オコナ</t>
    </rPh>
    <rPh sb="28" eb="30">
      <t>フクシ</t>
    </rPh>
    <rPh sb="31" eb="33">
      <t>カイゴ</t>
    </rPh>
    <rPh sb="33" eb="35">
      <t>ショクイン</t>
    </rPh>
    <rPh sb="35" eb="36">
      <t>トウ</t>
    </rPh>
    <rPh sb="37" eb="39">
      <t>チンギン</t>
    </rPh>
    <rPh sb="40" eb="42">
      <t>ソウガク</t>
    </rPh>
    <phoneticPr fontId="3"/>
  </si>
  <si>
    <r>
      <rPr>
        <sz val="8.5"/>
        <rFont val="ＭＳ Ｐゴシック"/>
        <family val="3"/>
        <charset val="128"/>
        <scheme val="major"/>
      </rPr>
      <t>（i-1）
ⅰ）</t>
    </r>
    <r>
      <rPr>
        <sz val="8.5"/>
        <color theme="1"/>
        <rFont val="ＭＳ Ｐゴシック"/>
        <family val="3"/>
        <charset val="128"/>
        <scheme val="major"/>
      </rPr>
      <t>福祉・介護職員の賃金改善額</t>
    </r>
    <rPh sb="8" eb="10">
      <t>フクシ</t>
    </rPh>
    <rPh sb="16" eb="18">
      <t>チンギン</t>
    </rPh>
    <rPh sb="18" eb="20">
      <t>カイゼン</t>
    </rPh>
    <rPh sb="20" eb="21">
      <t>ガク</t>
    </rPh>
    <phoneticPr fontId="3"/>
  </si>
  <si>
    <r>
      <rPr>
        <sz val="8.5"/>
        <rFont val="ＭＳ Ｐゴシック"/>
        <family val="3"/>
        <charset val="128"/>
        <scheme val="major"/>
      </rPr>
      <t>（j-1）
ⅱ）</t>
    </r>
    <r>
      <rPr>
        <sz val="8.5"/>
        <color theme="1"/>
        <rFont val="ＭＳ Ｐゴシック"/>
        <family val="3"/>
        <charset val="128"/>
        <scheme val="major"/>
      </rPr>
      <t>その他の職員の賃金改善額</t>
    </r>
    <rPh sb="10" eb="11">
      <t>タ</t>
    </rPh>
    <rPh sb="12" eb="14">
      <t>ショクイン</t>
    </rPh>
    <rPh sb="15" eb="17">
      <t>チンギン</t>
    </rPh>
    <rPh sb="17" eb="19">
      <t>カイゼン</t>
    </rPh>
    <rPh sb="19" eb="20">
      <t>ガク</t>
    </rPh>
    <phoneticPr fontId="3"/>
  </si>
  <si>
    <t>（i-2）
（うち、ベースアップ等による賃金改善の額）</t>
    <rPh sb="16" eb="17">
      <t>トウ</t>
    </rPh>
    <rPh sb="20" eb="22">
      <t>チンギン</t>
    </rPh>
    <rPh sb="22" eb="24">
      <t>カイゼン</t>
    </rPh>
    <rPh sb="25" eb="26">
      <t>ガク</t>
    </rPh>
    <phoneticPr fontId="3"/>
  </si>
  <si>
    <t>（j-2）
（うち、ベースアップ等による賃金改善の額）</t>
    <phoneticPr fontId="3"/>
  </si>
  <si>
    <t>茨城県</t>
    <rPh sb="0" eb="2">
      <t>イバラキ</t>
    </rPh>
    <rPh sb="2" eb="3">
      <t>ケン</t>
    </rPh>
    <phoneticPr fontId="3"/>
  </si>
  <si>
    <t>②ⅰ）賃金改善実施期間に交付金により賃金の改善を行った福祉・介護職員等の賃金の総額［円］</t>
    <rPh sb="3" eb="11">
      <t>チンギンカイゼンジッシキカン</t>
    </rPh>
    <rPh sb="12" eb="15">
      <t>コウフキン</t>
    </rPh>
    <rPh sb="18" eb="20">
      <t>チンギン</t>
    </rPh>
    <rPh sb="21" eb="23">
      <t>カイゼン</t>
    </rPh>
    <rPh sb="24" eb="25">
      <t>オコナ</t>
    </rPh>
    <rPh sb="27" eb="29">
      <t>フクシ</t>
    </rPh>
    <rPh sb="30" eb="32">
      <t>カイゴ</t>
    </rPh>
    <rPh sb="32" eb="34">
      <t>ショクイン</t>
    </rPh>
    <rPh sb="34" eb="35">
      <t>トウ</t>
    </rPh>
    <rPh sb="36" eb="38">
      <t>チンギン</t>
    </rPh>
    <rPh sb="39" eb="41">
      <t>ソウガク</t>
    </rPh>
    <rPh sb="42" eb="43">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</si>
</sst>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
    <numFmt numFmtId="178" formatCode="\(0.0\)"/>
    <numFmt numFmtId="179" formatCode="#,##0.0_ "/>
    <numFmt numFmtId="180" formatCode="0.00_ "/>
    <numFmt numFmtId="181" formatCode="#,##0_);[Red]\(#,##0\)"/>
    <numFmt numFmtId="182" formatCode="\(#,##0.00_ \)"/>
    <numFmt numFmtId="183" formatCode="#"/>
    <numFmt numFmtId="184" formatCode="#,###"/>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b/>
      <sz val="10"/>
      <color indexed="81"/>
      <name val="MS P ゴシック"/>
      <family val="3"/>
      <charset val="128"/>
    </font>
    <font>
      <sz val="11"/>
      <name val="ＭＳ Ｐゴシック"/>
      <family val="3"/>
      <charset val="128"/>
      <scheme val="major"/>
    </font>
    <font>
      <sz val="10"/>
      <color theme="1"/>
      <name val="ＭＳ Ｐゴシック"/>
      <family val="3"/>
      <charset val="128"/>
      <scheme val="major"/>
    </font>
    <font>
      <sz val="14"/>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8"/>
      <color theme="1"/>
      <name val="ＭＳ Ｐゴシック"/>
      <family val="3"/>
      <charset val="128"/>
      <scheme val="major"/>
    </font>
    <font>
      <b/>
      <sz val="11"/>
      <color theme="1"/>
      <name val="ＭＳ Ｐゴシック"/>
      <family val="3"/>
      <charset val="128"/>
      <scheme val="major"/>
    </font>
    <font>
      <sz val="6"/>
      <name val="ＭＳ Ｐゴシック"/>
      <family val="3"/>
      <charset val="128"/>
      <scheme val="major"/>
    </font>
    <font>
      <sz val="11"/>
      <color theme="0"/>
      <name val="ＭＳ Ｐゴシック"/>
      <family val="3"/>
      <charset val="128"/>
      <scheme val="major"/>
    </font>
    <font>
      <b/>
      <sz val="11"/>
      <name val="ＭＳ Ｐゴシック"/>
      <family val="3"/>
      <charset val="128"/>
      <scheme val="major"/>
    </font>
    <font>
      <sz val="11"/>
      <color theme="1"/>
      <name val="ＭＳ Ｐゴシック"/>
      <family val="3"/>
      <charset val="128"/>
      <scheme val="major"/>
    </font>
    <font>
      <sz val="8.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8"/>
      <name val="ＭＳ Ｐゴシック"/>
      <family val="3"/>
      <charset val="128"/>
      <scheme val="major"/>
    </font>
    <font>
      <sz val="9"/>
      <name val="ＭＳ Ｐゴシック"/>
      <family val="3"/>
      <charset val="128"/>
      <scheme val="major"/>
    </font>
    <font>
      <b/>
      <sz val="10.5"/>
      <name val="ＭＳ Ｐゴシック"/>
      <family val="3"/>
      <charset val="128"/>
      <scheme val="major"/>
    </font>
    <font>
      <b/>
      <sz val="10.5"/>
      <color indexed="60"/>
      <name val="ＭＳ Ｐゴシック"/>
      <family val="3"/>
      <charset val="128"/>
      <scheme val="major"/>
    </font>
    <font>
      <sz val="10.5"/>
      <name val="ＭＳ Ｐゴシック"/>
      <family val="3"/>
      <charset val="128"/>
      <scheme val="major"/>
    </font>
    <font>
      <sz val="11.5"/>
      <name val="ＭＳ Ｐゴシック"/>
      <family val="3"/>
      <charset val="128"/>
      <scheme val="major"/>
    </font>
    <font>
      <sz val="12"/>
      <name val="ＭＳ Ｐゴシック"/>
      <family val="3"/>
      <charset val="128"/>
      <scheme val="major"/>
    </font>
    <font>
      <sz val="8.5"/>
      <name val="ＭＳ Ｐゴシック"/>
      <family val="3"/>
      <charset val="128"/>
      <scheme val="major"/>
    </font>
    <font>
      <u/>
      <sz val="8"/>
      <name val="ＭＳ Ｐゴシック"/>
      <family val="3"/>
      <charset val="128"/>
      <scheme val="major"/>
    </font>
    <font>
      <sz val="9"/>
      <color indexed="81"/>
      <name val="MS P ゴシック"/>
      <family val="3"/>
      <charset val="128"/>
    </font>
    <font>
      <b/>
      <u/>
      <sz val="11"/>
      <color rgb="FFFF0000"/>
      <name val="ＭＳ Ｐゴシック"/>
      <family val="3"/>
      <charset val="128"/>
    </font>
    <font>
      <b/>
      <sz val="9"/>
      <color indexed="10"/>
      <name val="MS P ゴシック"/>
      <family val="3"/>
      <charset val="128"/>
    </font>
    <font>
      <sz val="11"/>
      <color theme="1"/>
      <name val="ＭＳ Ｐゴシック"/>
      <family val="3"/>
      <charset val="128"/>
      <scheme val="minor"/>
    </font>
    <font>
      <b/>
      <sz val="11"/>
      <color rgb="FFCC0000"/>
      <name val="ＭＳ Ｐゴシック"/>
      <family val="3"/>
      <charset val="128"/>
      <scheme val="major"/>
    </font>
    <font>
      <sz val="11"/>
      <color rgb="FFCC0000"/>
      <name val="ＭＳ Ｐゴシック"/>
      <family val="3"/>
      <charset val="128"/>
      <scheme val="major"/>
    </font>
    <font>
      <b/>
      <sz val="11"/>
      <color indexed="81"/>
      <name val="MS P ゴシック"/>
      <family val="3"/>
      <charset val="128"/>
    </font>
    <font>
      <b/>
      <sz val="10"/>
      <color rgb="FFFF0000"/>
      <name val="ＭＳ Ｐゴシック"/>
      <family val="3"/>
      <charset val="128"/>
    </font>
    <font>
      <b/>
      <u/>
      <sz val="10"/>
      <color rgb="FFFF0000"/>
      <name val="ＭＳ Ｐゴシック"/>
      <family val="3"/>
      <charset val="128"/>
    </font>
    <font>
      <b/>
      <u/>
      <sz val="9"/>
      <color indexed="10"/>
      <name val="MS P ゴシック"/>
      <family val="3"/>
      <charset val="128"/>
    </font>
    <font>
      <b/>
      <sz val="11"/>
      <color rgb="FFFF0000"/>
      <name val="ＭＳ Ｐゴシック"/>
      <family val="3"/>
      <charset val="128"/>
      <scheme val="major"/>
    </font>
    <font>
      <b/>
      <sz val="36"/>
      <color rgb="FFFF0000"/>
      <name val="ＭＳ Ｐゴシック"/>
      <family val="3"/>
      <charset val="128"/>
      <scheme val="major"/>
    </font>
    <font>
      <sz val="36"/>
      <color rgb="FFFF0000"/>
      <name val="ＭＳ Ｐゴシック"/>
      <family val="3"/>
      <charset val="128"/>
      <scheme val="maj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xf numFmtId="0" fontId="81" fillId="0" borderId="0">
      <alignment vertical="center"/>
    </xf>
    <xf numFmtId="38" fontId="81" fillId="0" borderId="0" applyFont="0" applyFill="0" applyBorder="0" applyAlignment="0" applyProtection="0">
      <alignment vertical="center"/>
    </xf>
  </cellStyleXfs>
  <cellXfs count="995">
    <xf numFmtId="0" fontId="0" fillId="0" borderId="0" xfId="0">
      <alignment vertical="center"/>
    </xf>
    <xf numFmtId="0" fontId="0" fillId="0" borderId="0" xfId="0" applyFont="1" applyAlignment="1">
      <alignment horizontal="left" vertical="center"/>
    </xf>
    <xf numFmtId="0" fontId="0" fillId="0" borderId="0" xfId="0"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2"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5"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7"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6"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5" xfId="0" applyNumberFormat="1" applyFont="1" applyBorder="1" applyAlignment="1" applyProtection="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5" xfId="0" applyNumberFormat="1" applyFont="1" applyBorder="1" applyAlignment="1" applyProtection="1">
      <alignment vertical="center" shrinkToFit="1"/>
    </xf>
    <xf numFmtId="176" fontId="25" fillId="0" borderId="37"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4"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9" xfId="0" applyFont="1" applyFill="1" applyBorder="1" applyAlignment="1">
      <alignment horizontal="center" vertical="center" wrapText="1"/>
    </xf>
    <xf numFmtId="0" fontId="22" fillId="0" borderId="0" xfId="0" applyFont="1" applyFill="1" applyAlignment="1">
      <alignment vertical="top"/>
    </xf>
    <xf numFmtId="0" fontId="27" fillId="0" borderId="6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2" fillId="0" borderId="0" xfId="0" applyFont="1" applyBorder="1" applyAlignment="1">
      <alignment vertical="top"/>
    </xf>
    <xf numFmtId="0" fontId="27" fillId="0" borderId="6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176" fontId="70" fillId="0" borderId="34" xfId="0" applyNumberFormat="1" applyFont="1" applyBorder="1" applyAlignment="1" applyProtection="1">
      <alignment vertical="center" shrinkToFit="1"/>
    </xf>
    <xf numFmtId="176" fontId="70" fillId="0" borderId="0" xfId="0" applyNumberFormat="1" applyFont="1" applyFill="1" applyBorder="1" applyAlignment="1" applyProtection="1">
      <alignment vertical="center" shrinkToFit="1"/>
    </xf>
    <xf numFmtId="176" fontId="70" fillId="0" borderId="0" xfId="0" applyNumberFormat="1" applyFont="1" applyBorder="1" applyAlignment="1" applyProtection="1">
      <alignment vertical="center" shrinkToFit="1"/>
    </xf>
    <xf numFmtId="176" fontId="69" fillId="0" borderId="0" xfId="0" applyNumberFormat="1" applyFont="1" applyFill="1" applyBorder="1" applyAlignment="1" applyProtection="1">
      <alignment vertical="center" shrinkToFit="1"/>
    </xf>
    <xf numFmtId="176" fontId="70" fillId="0" borderId="34" xfId="0" applyNumberFormat="1" applyFont="1" applyFill="1" applyBorder="1" applyAlignment="1" applyProtection="1">
      <alignment vertical="center" shrinkToFit="1"/>
    </xf>
    <xf numFmtId="0" fontId="0" fillId="8" borderId="74" xfId="0" applyFont="1" applyFill="1" applyBorder="1" applyAlignment="1" applyProtection="1">
      <alignment vertical="center"/>
      <protection locked="0"/>
    </xf>
    <xf numFmtId="0" fontId="0" fillId="8" borderId="32" xfId="0" applyFont="1" applyFill="1" applyBorder="1" applyAlignment="1" applyProtection="1">
      <alignment vertical="center"/>
      <protection locked="0"/>
    </xf>
    <xf numFmtId="0" fontId="0" fillId="8" borderId="15" xfId="0" applyFont="1" applyFill="1" applyBorder="1" applyAlignment="1" applyProtection="1">
      <alignment vertical="center"/>
      <protection locked="0"/>
    </xf>
    <xf numFmtId="0" fontId="0" fillId="8" borderId="98" xfId="0" applyFont="1" applyFill="1" applyBorder="1" applyAlignment="1" applyProtection="1">
      <alignment horizontal="center" vertical="center"/>
      <protection locked="0"/>
    </xf>
    <xf numFmtId="0" fontId="0" fillId="8" borderId="99" xfId="0" applyFont="1" applyFill="1" applyBorder="1" applyAlignment="1" applyProtection="1">
      <alignment horizontal="center" vertical="center"/>
      <protection locked="0"/>
    </xf>
    <xf numFmtId="0" fontId="0" fillId="8" borderId="100" xfId="0" applyFont="1" applyFill="1" applyBorder="1" applyAlignment="1" applyProtection="1">
      <alignment horizontal="center" vertical="center"/>
      <protection locked="0"/>
    </xf>
    <xf numFmtId="0" fontId="0" fillId="8" borderId="70" xfId="0" applyFont="1" applyFill="1" applyBorder="1" applyAlignment="1" applyProtection="1">
      <alignment vertical="center"/>
      <protection locked="0"/>
    </xf>
    <xf numFmtId="0" fontId="0" fillId="8" borderId="71" xfId="0" applyFont="1" applyFill="1" applyBorder="1" applyAlignment="1" applyProtection="1">
      <alignment vertical="center" wrapText="1"/>
      <protection locked="0"/>
    </xf>
    <xf numFmtId="0" fontId="0" fillId="8" borderId="74" xfId="0" applyFont="1" applyFill="1" applyBorder="1" applyAlignment="1" applyProtection="1">
      <alignment horizontal="center" vertical="center"/>
      <protection locked="0"/>
    </xf>
    <xf numFmtId="0" fontId="0" fillId="8" borderId="32" xfId="0" applyFont="1" applyFill="1" applyBorder="1" applyAlignment="1" applyProtection="1">
      <alignment horizontal="center" vertical="center"/>
      <protection locked="0"/>
    </xf>
    <xf numFmtId="0" fontId="0" fillId="8" borderId="33" xfId="0" applyFont="1" applyFill="1" applyBorder="1" applyAlignment="1" applyProtection="1">
      <alignment horizontal="center" vertical="center"/>
      <protection locked="0"/>
    </xf>
    <xf numFmtId="0" fontId="0" fillId="8" borderId="1" xfId="0" applyFont="1" applyFill="1" applyBorder="1" applyAlignment="1" applyProtection="1">
      <alignment vertical="center"/>
      <protection locked="0"/>
    </xf>
    <xf numFmtId="0" fontId="0" fillId="8" borderId="75" xfId="0" applyFont="1" applyFill="1" applyBorder="1" applyAlignment="1" applyProtection="1">
      <alignment vertical="center" wrapText="1"/>
      <protection locked="0"/>
    </xf>
    <xf numFmtId="0" fontId="0" fillId="8" borderId="101" xfId="0" applyFont="1" applyFill="1" applyBorder="1" applyAlignment="1" applyProtection="1">
      <alignment horizontal="center" vertical="center"/>
      <protection locked="0"/>
    </xf>
    <xf numFmtId="0" fontId="0" fillId="8" borderId="102" xfId="0" applyFont="1" applyFill="1" applyBorder="1" applyAlignment="1" applyProtection="1">
      <alignment horizontal="center" vertical="center"/>
      <protection locked="0"/>
    </xf>
    <xf numFmtId="0" fontId="0" fillId="8" borderId="103" xfId="0" applyFont="1" applyFill="1" applyBorder="1" applyAlignment="1" applyProtection="1">
      <alignment horizontal="center" vertical="center"/>
      <protection locked="0"/>
    </xf>
    <xf numFmtId="0" fontId="0" fillId="8" borderId="80" xfId="0" applyFont="1" applyFill="1" applyBorder="1" applyAlignment="1" applyProtection="1">
      <alignment vertical="center"/>
      <protection locked="0"/>
    </xf>
    <xf numFmtId="0" fontId="6" fillId="0" borderId="0" xfId="0" applyFont="1" applyProtection="1">
      <alignment vertical="center"/>
    </xf>
    <xf numFmtId="0" fontId="0" fillId="0" borderId="0" xfId="0" applyFont="1" applyProtection="1">
      <alignment vertical="center"/>
    </xf>
    <xf numFmtId="0" fontId="7" fillId="0" borderId="0" xfId="0" applyFont="1" applyProtection="1">
      <alignment vertical="center"/>
    </xf>
    <xf numFmtId="0" fontId="0" fillId="0" borderId="2" xfId="0" applyFont="1" applyBorder="1" applyProtection="1">
      <alignment vertical="center"/>
    </xf>
    <xf numFmtId="0" fontId="0" fillId="0" borderId="17" xfId="0" applyFont="1" applyBorder="1" applyProtection="1">
      <alignment vertical="center"/>
    </xf>
    <xf numFmtId="0" fontId="0" fillId="0" borderId="18" xfId="0" applyFont="1" applyBorder="1" applyProtection="1">
      <alignment vertical="center"/>
    </xf>
    <xf numFmtId="0" fontId="0" fillId="0" borderId="32" xfId="0" applyFont="1" applyBorder="1" applyAlignment="1" applyProtection="1">
      <alignment vertical="center"/>
    </xf>
    <xf numFmtId="0" fontId="0" fillId="0" borderId="27" xfId="0" applyFont="1" applyBorder="1" applyAlignment="1" applyProtection="1">
      <alignment vertical="center"/>
    </xf>
    <xf numFmtId="0" fontId="0" fillId="0" borderId="28" xfId="0" applyFont="1" applyBorder="1" applyAlignment="1" applyProtection="1">
      <alignment vertical="center"/>
    </xf>
    <xf numFmtId="0" fontId="0" fillId="0" borderId="49" xfId="0" applyFont="1" applyBorder="1" applyProtection="1">
      <alignment vertical="center"/>
    </xf>
    <xf numFmtId="0" fontId="0" fillId="0" borderId="18" xfId="0" applyFont="1" applyBorder="1" applyAlignment="1" applyProtection="1">
      <alignment vertical="center" shrinkToFit="1"/>
    </xf>
    <xf numFmtId="0" fontId="0" fillId="0" borderId="0" xfId="0" applyFont="1" applyAlignment="1" applyProtection="1">
      <alignment horizontal="center" vertical="center" wrapText="1"/>
    </xf>
    <xf numFmtId="0" fontId="0" fillId="0" borderId="0" xfId="0" applyFont="1" applyAlignment="1" applyProtection="1">
      <alignment horizontal="right" vertical="top" wrapText="1"/>
    </xf>
    <xf numFmtId="0" fontId="0" fillId="0" borderId="0" xfId="0" applyFont="1" applyAlignment="1" applyProtection="1">
      <alignment horizontal="left" vertical="top" wrapText="1"/>
    </xf>
    <xf numFmtId="0" fontId="0" fillId="0" borderId="17"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24" xfId="0" applyFont="1" applyBorder="1" applyProtection="1">
      <alignment vertical="center"/>
    </xf>
    <xf numFmtId="176" fontId="0" fillId="0" borderId="0" xfId="0" applyNumberFormat="1" applyFont="1" applyFill="1" applyBorder="1" applyProtection="1">
      <alignment vertical="center"/>
    </xf>
    <xf numFmtId="180" fontId="0" fillId="0" borderId="0" xfId="0" applyNumberFormat="1" applyFont="1" applyFill="1" applyBorder="1" applyProtection="1">
      <alignment vertical="center"/>
    </xf>
    <xf numFmtId="0" fontId="0" fillId="0" borderId="0" xfId="0" applyFont="1" applyBorder="1" applyProtection="1">
      <alignment vertical="center"/>
    </xf>
    <xf numFmtId="0" fontId="0" fillId="8" borderId="0" xfId="0" applyFont="1" applyFill="1" applyBorder="1" applyProtection="1">
      <alignment vertical="center"/>
    </xf>
    <xf numFmtId="0" fontId="0" fillId="7" borderId="0" xfId="0" applyFont="1" applyFill="1" applyBorder="1" applyProtection="1">
      <alignment vertical="center"/>
    </xf>
    <xf numFmtId="0" fontId="0" fillId="4" borderId="0" xfId="0" applyFont="1" applyFill="1" applyBorder="1" applyProtection="1">
      <alignment vertical="center"/>
    </xf>
    <xf numFmtId="0" fontId="54" fillId="0" borderId="0" xfId="0" applyFont="1" applyFill="1" applyProtection="1">
      <alignment vertical="center"/>
    </xf>
    <xf numFmtId="0" fontId="55" fillId="0" borderId="1"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0" xfId="0" applyFont="1" applyFill="1" applyBorder="1" applyProtection="1">
      <alignment vertical="center"/>
    </xf>
    <xf numFmtId="0" fontId="57" fillId="0" borderId="0" xfId="0" applyFont="1" applyFill="1" applyProtection="1">
      <alignment vertical="center"/>
    </xf>
    <xf numFmtId="0" fontId="57" fillId="0" borderId="5" xfId="0" applyFont="1" applyFill="1" applyBorder="1" applyProtection="1">
      <alignment vertical="center"/>
    </xf>
    <xf numFmtId="0" fontId="57" fillId="0" borderId="2" xfId="0" applyFont="1" applyFill="1" applyBorder="1" applyProtection="1">
      <alignment vertical="center"/>
    </xf>
    <xf numFmtId="0" fontId="57" fillId="0" borderId="3" xfId="0" applyFont="1" applyFill="1" applyBorder="1" applyProtection="1">
      <alignment vertical="center"/>
    </xf>
    <xf numFmtId="0" fontId="57" fillId="0" borderId="4" xfId="0" applyFont="1" applyFill="1" applyBorder="1" applyProtection="1">
      <alignment vertical="center"/>
    </xf>
    <xf numFmtId="0" fontId="58" fillId="0" borderId="0" xfId="0" applyFont="1" applyFill="1" applyProtection="1">
      <alignment vertical="center"/>
    </xf>
    <xf numFmtId="0" fontId="57" fillId="0" borderId="0" xfId="0" applyFont="1" applyFill="1" applyBorder="1" applyAlignment="1" applyProtection="1">
      <alignment horizontal="center" vertical="center"/>
    </xf>
    <xf numFmtId="0" fontId="57" fillId="0" borderId="0" xfId="0" applyFont="1" applyFill="1" applyBorder="1" applyAlignment="1" applyProtection="1">
      <alignment vertical="center" shrinkToFit="1"/>
    </xf>
    <xf numFmtId="0" fontId="57" fillId="0" borderId="0"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49" fontId="60" fillId="0" borderId="0" xfId="0" applyNumberFormat="1" applyFont="1" applyFill="1" applyProtection="1">
      <alignment vertical="center"/>
    </xf>
    <xf numFmtId="0" fontId="61" fillId="0" borderId="0" xfId="0" applyFont="1" applyFill="1" applyBorder="1" applyAlignment="1" applyProtection="1">
      <alignment textRotation="255"/>
    </xf>
    <xf numFmtId="0" fontId="54" fillId="0" borderId="0" xfId="0" applyFont="1" applyProtection="1">
      <alignment vertical="center"/>
    </xf>
    <xf numFmtId="0" fontId="62" fillId="0" borderId="0" xfId="0" applyFont="1" applyFill="1" applyProtection="1">
      <alignment vertical="center"/>
    </xf>
    <xf numFmtId="0" fontId="59" fillId="0" borderId="0" xfId="0" applyFont="1" applyFill="1" applyAlignment="1" applyProtection="1">
      <alignment horizontal="left" vertical="center" wrapText="1"/>
    </xf>
    <xf numFmtId="0" fontId="57" fillId="0" borderId="0" xfId="0" applyFont="1" applyProtection="1">
      <alignment vertical="center"/>
    </xf>
    <xf numFmtId="0" fontId="63" fillId="11" borderId="34" xfId="0" applyFont="1" applyFill="1" applyBorder="1" applyAlignment="1" applyProtection="1">
      <alignment horizontal="center" vertical="center"/>
    </xf>
    <xf numFmtId="0" fontId="65" fillId="0" borderId="22" xfId="0" applyFont="1" applyFill="1" applyBorder="1" applyAlignment="1" applyProtection="1">
      <alignment vertical="center" wrapText="1" shrinkToFit="1"/>
    </xf>
    <xf numFmtId="0" fontId="65" fillId="0" borderId="0" xfId="0" applyFont="1" applyFill="1" applyBorder="1" applyAlignment="1" applyProtection="1">
      <alignment vertical="center" wrapText="1" shrinkToFit="1"/>
    </xf>
    <xf numFmtId="0" fontId="65" fillId="0" borderId="20" xfId="0" applyFont="1" applyBorder="1" applyAlignment="1" applyProtection="1">
      <alignment vertical="center" shrinkToFit="1"/>
    </xf>
    <xf numFmtId="0" fontId="65" fillId="0" borderId="0" xfId="0" applyFont="1" applyBorder="1" applyAlignment="1" applyProtection="1">
      <alignment vertical="center" shrinkToFit="1"/>
    </xf>
    <xf numFmtId="0" fontId="65" fillId="0" borderId="0" xfId="0" applyFont="1" applyFill="1" applyBorder="1" applyProtection="1">
      <alignment vertical="center"/>
    </xf>
    <xf numFmtId="176" fontId="65" fillId="0" borderId="0" xfId="0" applyNumberFormat="1" applyFont="1" applyFill="1" applyBorder="1" applyAlignment="1" applyProtection="1">
      <alignment vertical="center"/>
    </xf>
    <xf numFmtId="0" fontId="55" fillId="0" borderId="0" xfId="0" applyFont="1" applyFill="1" applyBorder="1" applyAlignment="1" applyProtection="1">
      <alignment horizontal="center" vertical="center"/>
    </xf>
    <xf numFmtId="0" fontId="64" fillId="0" borderId="22" xfId="0" applyFont="1" applyBorder="1" applyAlignment="1" applyProtection="1">
      <alignment horizontal="center" vertical="center"/>
    </xf>
    <xf numFmtId="0" fontId="65" fillId="2" borderId="4" xfId="0" applyFont="1" applyFill="1" applyBorder="1" applyAlignment="1" applyProtection="1">
      <alignment vertical="center" shrinkToFit="1"/>
    </xf>
    <xf numFmtId="0" fontId="65" fillId="0" borderId="5" xfId="0" applyFont="1" applyBorder="1" applyAlignment="1" applyProtection="1">
      <alignment vertical="center" shrinkToFit="1"/>
    </xf>
    <xf numFmtId="2" fontId="65" fillId="0" borderId="6" xfId="0" applyNumberFormat="1" applyFont="1" applyBorder="1" applyAlignment="1" applyProtection="1">
      <alignment vertical="center" shrinkToFit="1"/>
    </xf>
    <xf numFmtId="0" fontId="65" fillId="0" borderId="6" xfId="0" applyFont="1" applyBorder="1" applyAlignment="1" applyProtection="1">
      <alignment vertical="center" shrinkToFit="1"/>
    </xf>
    <xf numFmtId="0" fontId="65" fillId="0" borderId="7" xfId="0" applyFont="1" applyBorder="1" applyAlignment="1" applyProtection="1">
      <alignment vertical="center" shrinkToFit="1"/>
    </xf>
    <xf numFmtId="0" fontId="65" fillId="2" borderId="82" xfId="0" applyFont="1" applyFill="1" applyBorder="1" applyAlignment="1" applyProtection="1">
      <alignment vertical="center" shrinkToFit="1"/>
    </xf>
    <xf numFmtId="0" fontId="65" fillId="0" borderId="22" xfId="0" applyFont="1" applyBorder="1" applyAlignment="1" applyProtection="1">
      <alignment horizontal="right" vertical="center" shrinkToFit="1"/>
    </xf>
    <xf numFmtId="0" fontId="65" fillId="0" borderId="23" xfId="0" applyFont="1" applyBorder="1" applyAlignment="1" applyProtection="1">
      <alignment vertical="center" shrinkToFit="1"/>
    </xf>
    <xf numFmtId="0" fontId="67" fillId="2" borderId="20" xfId="0" applyFont="1" applyFill="1" applyBorder="1" applyAlignment="1" applyProtection="1">
      <alignment vertical="center"/>
    </xf>
    <xf numFmtId="0" fontId="68" fillId="0" borderId="0" xfId="0" applyFont="1" applyBorder="1" applyAlignment="1" applyProtection="1">
      <alignment horizontal="left" vertical="center"/>
    </xf>
    <xf numFmtId="0" fontId="55" fillId="0" borderId="2" xfId="0" applyFont="1" applyFill="1" applyBorder="1" applyProtection="1">
      <alignment vertical="center"/>
    </xf>
    <xf numFmtId="0" fontId="55" fillId="0" borderId="3" xfId="0" applyFont="1" applyFill="1" applyBorder="1" applyAlignment="1" applyProtection="1">
      <alignment horizontal="center" vertical="center"/>
    </xf>
    <xf numFmtId="0" fontId="57" fillId="0" borderId="4" xfId="0" applyFont="1" applyBorder="1" applyProtection="1">
      <alignment vertical="center"/>
    </xf>
    <xf numFmtId="0" fontId="55" fillId="0" borderId="38" xfId="0" applyFont="1" applyFill="1" applyBorder="1" applyAlignment="1" applyProtection="1">
      <alignment horizontal="center" vertical="center"/>
    </xf>
    <xf numFmtId="0" fontId="57" fillId="0" borderId="0" xfId="0" applyFont="1" applyBorder="1" applyProtection="1">
      <alignment vertical="center"/>
    </xf>
    <xf numFmtId="0" fontId="55" fillId="0" borderId="0" xfId="0" applyFont="1" applyFill="1" applyBorder="1" applyProtection="1">
      <alignment vertical="center"/>
    </xf>
    <xf numFmtId="0" fontId="55" fillId="0" borderId="0" xfId="0" applyFont="1" applyFill="1" applyBorder="1" applyAlignment="1" applyProtection="1">
      <alignment horizontal="left" vertical="center"/>
    </xf>
    <xf numFmtId="0" fontId="55" fillId="0" borderId="0" xfId="0" applyFont="1" applyFill="1" applyBorder="1" applyAlignment="1" applyProtection="1">
      <alignment horizontal="right" vertical="center"/>
    </xf>
    <xf numFmtId="0" fontId="55" fillId="2" borderId="0" xfId="0"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0" fontId="57" fillId="0" borderId="0" xfId="0" applyFont="1" applyFill="1" applyBorder="1" applyAlignment="1" applyProtection="1">
      <alignment vertical="center"/>
    </xf>
    <xf numFmtId="176" fontId="70" fillId="0" borderId="0" xfId="0" applyNumberFormat="1" applyFont="1" applyFill="1" applyBorder="1" applyAlignment="1" applyProtection="1">
      <alignment vertical="center"/>
    </xf>
    <xf numFmtId="0" fontId="70" fillId="0" borderId="0" xfId="0" applyFont="1" applyFill="1" applyBorder="1" applyAlignment="1" applyProtection="1">
      <alignment horizontal="center" vertical="center"/>
    </xf>
    <xf numFmtId="178" fontId="69" fillId="0" borderId="0" xfId="0" applyNumberFormat="1" applyFont="1" applyFill="1" applyBorder="1" applyAlignment="1" applyProtection="1">
      <alignment horizontal="center" vertical="center"/>
    </xf>
    <xf numFmtId="49" fontId="54" fillId="0" borderId="30" xfId="0" applyNumberFormat="1" applyFont="1" applyFill="1" applyBorder="1" applyProtection="1">
      <alignment vertical="center"/>
    </xf>
    <xf numFmtId="0" fontId="54" fillId="0" borderId="30" xfId="0" applyFont="1" applyFill="1" applyBorder="1" applyProtection="1">
      <alignment vertical="center"/>
    </xf>
    <xf numFmtId="0" fontId="54" fillId="0" borderId="30" xfId="0" applyFont="1" applyFill="1" applyBorder="1" applyAlignment="1" applyProtection="1">
      <alignment vertical="center"/>
    </xf>
    <xf numFmtId="49" fontId="54" fillId="0" borderId="0" xfId="0" applyNumberFormat="1" applyFont="1" applyFill="1" applyBorder="1" applyAlignment="1" applyProtection="1">
      <alignment vertical="center" wrapText="1"/>
    </xf>
    <xf numFmtId="49" fontId="69" fillId="0" borderId="0" xfId="0" applyNumberFormat="1" applyFont="1" applyFill="1" applyBorder="1" applyAlignment="1" applyProtection="1">
      <alignment vertical="center" wrapText="1"/>
    </xf>
    <xf numFmtId="49" fontId="54" fillId="0" borderId="0" xfId="0" applyNumberFormat="1" applyFont="1" applyFill="1" applyBorder="1" applyProtection="1">
      <alignment vertical="center"/>
    </xf>
    <xf numFmtId="0" fontId="71" fillId="0" borderId="0" xfId="0" applyFont="1" applyFill="1" applyBorder="1" applyAlignment="1" applyProtection="1">
      <alignment vertical="center" wrapText="1"/>
    </xf>
    <xf numFmtId="0" fontId="70" fillId="0" borderId="38" xfId="0" applyFont="1" applyFill="1" applyBorder="1" applyAlignment="1" applyProtection="1">
      <alignment vertical="center"/>
    </xf>
    <xf numFmtId="0" fontId="71" fillId="0" borderId="35" xfId="0" applyFont="1" applyFill="1" applyBorder="1" applyAlignment="1" applyProtection="1">
      <alignment vertical="center" wrapText="1"/>
    </xf>
    <xf numFmtId="0" fontId="71" fillId="0" borderId="0" xfId="0" applyFont="1" applyFill="1" applyBorder="1" applyProtection="1">
      <alignment vertical="center"/>
    </xf>
    <xf numFmtId="0" fontId="71" fillId="0" borderId="38" xfId="0" applyFont="1" applyFill="1" applyBorder="1" applyAlignment="1" applyProtection="1">
      <alignment vertical="center" wrapText="1"/>
    </xf>
    <xf numFmtId="0" fontId="73" fillId="0" borderId="0" xfId="0" applyFont="1" applyFill="1" applyBorder="1" applyProtection="1">
      <alignment vertical="center"/>
    </xf>
    <xf numFmtId="0" fontId="71" fillId="0" borderId="0" xfId="0" applyFont="1" applyFill="1" applyBorder="1" applyAlignment="1" applyProtection="1">
      <alignment vertical="center"/>
    </xf>
    <xf numFmtId="0" fontId="72" fillId="0" borderId="35" xfId="0" applyFont="1" applyFill="1" applyBorder="1" applyAlignment="1" applyProtection="1">
      <alignment horizontal="left" vertical="center"/>
    </xf>
    <xf numFmtId="0" fontId="73" fillId="0" borderId="0" xfId="0" applyFont="1" applyFill="1" applyProtection="1">
      <alignment vertical="center"/>
    </xf>
    <xf numFmtId="0" fontId="73" fillId="0" borderId="38" xfId="0" applyFont="1" applyFill="1" applyBorder="1" applyProtection="1">
      <alignment vertical="center"/>
    </xf>
    <xf numFmtId="0" fontId="73" fillId="0" borderId="35" xfId="0" applyFont="1" applyFill="1" applyBorder="1" applyAlignment="1" applyProtection="1">
      <alignment horizontal="center" vertical="center"/>
    </xf>
    <xf numFmtId="0" fontId="54" fillId="0" borderId="35" xfId="0" applyFont="1" applyFill="1" applyBorder="1" applyProtection="1">
      <alignment vertical="center"/>
    </xf>
    <xf numFmtId="0" fontId="71" fillId="0" borderId="43" xfId="0" applyFont="1" applyFill="1" applyBorder="1" applyProtection="1">
      <alignment vertical="center"/>
    </xf>
    <xf numFmtId="0" fontId="54" fillId="0" borderId="26" xfId="0" applyFont="1" applyFill="1" applyBorder="1" applyProtection="1">
      <alignment vertical="center"/>
    </xf>
    <xf numFmtId="0" fontId="54" fillId="0" borderId="44" xfId="0" applyFont="1" applyFill="1" applyBorder="1" applyProtection="1">
      <alignment vertical="center"/>
    </xf>
    <xf numFmtId="0" fontId="54" fillId="0" borderId="38" xfId="0" applyFont="1" applyFill="1" applyBorder="1" applyProtection="1">
      <alignment vertical="center"/>
    </xf>
    <xf numFmtId="0" fontId="54" fillId="2" borderId="0" xfId="0" applyFont="1" applyFill="1" applyBorder="1" applyProtection="1">
      <alignment vertical="center"/>
    </xf>
    <xf numFmtId="0" fontId="54" fillId="2" borderId="0" xfId="0" applyFont="1" applyFill="1" applyProtection="1">
      <alignment vertical="center"/>
    </xf>
    <xf numFmtId="0" fontId="56" fillId="2" borderId="0" xfId="0" applyFont="1" applyFill="1" applyProtection="1">
      <alignment vertical="center"/>
    </xf>
    <xf numFmtId="0" fontId="54" fillId="2" borderId="0" xfId="0" applyFont="1" applyFill="1" applyAlignment="1" applyProtection="1">
      <alignment horizontal="center" vertical="center"/>
    </xf>
    <xf numFmtId="0" fontId="74" fillId="0" borderId="0" xfId="0" applyFont="1" applyProtection="1">
      <alignment vertical="center"/>
    </xf>
    <xf numFmtId="0" fontId="75" fillId="0" borderId="0"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57" fillId="0" borderId="5" xfId="0" applyFont="1" applyBorder="1" applyProtection="1">
      <alignment vertical="center"/>
    </xf>
    <xf numFmtId="0" fontId="57" fillId="0" borderId="6" xfId="0" applyFont="1" applyBorder="1" applyProtection="1">
      <alignment vertical="center"/>
    </xf>
    <xf numFmtId="0" fontId="57" fillId="0" borderId="7" xfId="0" applyFont="1" applyBorder="1" applyProtection="1">
      <alignment vertical="center"/>
    </xf>
    <xf numFmtId="0" fontId="70" fillId="0" borderId="17" xfId="0" applyFont="1" applyBorder="1" applyAlignment="1" applyProtection="1">
      <alignment horizontal="center" vertical="center" wrapText="1"/>
    </xf>
    <xf numFmtId="0" fontId="70" fillId="0" borderId="0" xfId="0" applyFont="1" applyFill="1" applyBorder="1" applyAlignment="1" applyProtection="1">
      <alignment vertical="center" shrinkToFit="1"/>
    </xf>
    <xf numFmtId="176" fontId="70" fillId="0" borderId="0" xfId="0" applyNumberFormat="1" applyFont="1" applyFill="1" applyBorder="1" applyProtection="1">
      <alignment vertical="center"/>
    </xf>
    <xf numFmtId="0" fontId="70" fillId="0" borderId="0" xfId="0" applyFont="1" applyFill="1" applyBorder="1" applyProtection="1">
      <alignment vertical="center"/>
    </xf>
    <xf numFmtId="0" fontId="57" fillId="0" borderId="0" xfId="0" applyFont="1" applyAlignment="1" applyProtection="1">
      <alignment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54" fillId="2" borderId="1" xfId="0" applyFont="1" applyFill="1" applyBorder="1" applyAlignment="1" applyProtection="1">
      <alignment horizontal="center" vertical="center"/>
    </xf>
    <xf numFmtId="0" fontId="54" fillId="0" borderId="5" xfId="0" applyFont="1" applyBorder="1" applyProtection="1">
      <alignment vertical="center"/>
    </xf>
    <xf numFmtId="0" fontId="70" fillId="2" borderId="7" xfId="0" applyFont="1" applyFill="1" applyBorder="1" applyAlignment="1" applyProtection="1">
      <alignment vertical="center" wrapText="1"/>
    </xf>
    <xf numFmtId="0" fontId="70" fillId="0" borderId="17" xfId="0" applyFont="1" applyFill="1" applyBorder="1" applyAlignment="1" applyProtection="1">
      <alignment vertical="center" wrapText="1"/>
    </xf>
    <xf numFmtId="0" fontId="54" fillId="2" borderId="1" xfId="0" applyFont="1" applyFill="1" applyBorder="1" applyAlignment="1" applyProtection="1">
      <alignment vertical="center"/>
    </xf>
    <xf numFmtId="0" fontId="70" fillId="2" borderId="17" xfId="0" applyFont="1" applyFill="1" applyBorder="1" applyAlignment="1" applyProtection="1">
      <alignment vertical="center"/>
    </xf>
    <xf numFmtId="0" fontId="70" fillId="2" borderId="7" xfId="0" applyFont="1" applyFill="1" applyBorder="1" applyAlignment="1" applyProtection="1">
      <alignment horizontal="center" vertical="center"/>
    </xf>
    <xf numFmtId="0" fontId="70" fillId="2" borderId="49" xfId="0" applyFont="1" applyFill="1" applyBorder="1" applyAlignment="1" applyProtection="1">
      <alignment vertical="center"/>
    </xf>
    <xf numFmtId="0" fontId="70" fillId="2" borderId="23" xfId="0" applyFont="1" applyFill="1" applyBorder="1" applyAlignment="1" applyProtection="1">
      <alignment horizontal="center" vertical="center"/>
    </xf>
    <xf numFmtId="0" fontId="69" fillId="2" borderId="49" xfId="0" applyFont="1" applyFill="1" applyBorder="1" applyAlignment="1" applyProtection="1">
      <alignment horizontal="center" vertical="center" wrapText="1"/>
    </xf>
    <xf numFmtId="0" fontId="54" fillId="2" borderId="17" xfId="0" applyFont="1" applyFill="1" applyBorder="1" applyAlignment="1" applyProtection="1">
      <alignment vertical="center"/>
    </xf>
    <xf numFmtId="0" fontId="69" fillId="2" borderId="18" xfId="0" applyFont="1" applyFill="1" applyBorder="1" applyAlignment="1" applyProtection="1">
      <alignment horizontal="center" vertical="center" wrapText="1"/>
    </xf>
    <xf numFmtId="0" fontId="57" fillId="2" borderId="24" xfId="0" applyFont="1" applyFill="1" applyBorder="1" applyAlignment="1" applyProtection="1">
      <alignment horizontal="center" vertical="center"/>
    </xf>
    <xf numFmtId="0" fontId="57" fillId="2" borderId="20" xfId="0" applyFont="1" applyFill="1" applyBorder="1" applyAlignment="1" applyProtection="1">
      <alignment horizontal="center" vertical="center"/>
    </xf>
    <xf numFmtId="0" fontId="57" fillId="2" borderId="25" xfId="0" applyFont="1" applyFill="1" applyBorder="1" applyAlignment="1" applyProtection="1">
      <alignment horizontal="center" vertical="center"/>
    </xf>
    <xf numFmtId="0" fontId="54" fillId="2" borderId="18" xfId="0" applyFont="1" applyFill="1" applyBorder="1" applyAlignment="1" applyProtection="1">
      <alignment vertical="center"/>
    </xf>
    <xf numFmtId="0" fontId="70" fillId="2" borderId="24" xfId="0" applyFont="1" applyFill="1" applyBorder="1" applyAlignment="1" applyProtection="1">
      <alignment horizontal="center" vertical="center" wrapText="1"/>
    </xf>
    <xf numFmtId="0" fontId="70" fillId="2" borderId="18" xfId="0" applyFont="1" applyFill="1" applyBorder="1" applyAlignment="1" applyProtection="1">
      <alignment horizontal="center" vertical="center"/>
    </xf>
    <xf numFmtId="0" fontId="70" fillId="2" borderId="25" xfId="0" applyFont="1" applyFill="1" applyBorder="1" applyAlignment="1" applyProtection="1">
      <alignment horizontal="center" vertical="center"/>
    </xf>
    <xf numFmtId="0" fontId="70" fillId="0" borderId="24" xfId="0" applyFont="1" applyFill="1" applyBorder="1" applyAlignment="1" applyProtection="1">
      <alignment horizontal="center" vertical="center" wrapText="1"/>
    </xf>
    <xf numFmtId="0" fontId="54" fillId="2" borderId="25" xfId="0" applyFont="1" applyFill="1" applyBorder="1" applyProtection="1">
      <alignment vertical="center"/>
    </xf>
    <xf numFmtId="0" fontId="69" fillId="2" borderId="24" xfId="0" applyFont="1" applyFill="1" applyBorder="1" applyAlignment="1" applyProtection="1">
      <alignment horizontal="center" vertical="center" wrapText="1"/>
    </xf>
    <xf numFmtId="38" fontId="70" fillId="2" borderId="25" xfId="5" applyFont="1" applyFill="1" applyBorder="1" applyProtection="1">
      <alignment vertical="center"/>
    </xf>
    <xf numFmtId="38" fontId="70" fillId="2" borderId="18" xfId="5" applyFont="1" applyFill="1" applyBorder="1" applyProtection="1">
      <alignment vertical="center"/>
    </xf>
    <xf numFmtId="0" fontId="70" fillId="0" borderId="17" xfId="0" applyNumberFormat="1" applyFont="1" applyFill="1" applyBorder="1" applyAlignment="1" applyProtection="1">
      <alignment horizontal="center" vertical="center"/>
    </xf>
    <xf numFmtId="0" fontId="25" fillId="2" borderId="46" xfId="0" applyNumberFormat="1" applyFont="1" applyFill="1" applyBorder="1" applyAlignment="1" applyProtection="1">
      <alignment vertical="center"/>
    </xf>
    <xf numFmtId="0" fontId="25" fillId="2" borderId="47" xfId="0" applyNumberFormat="1" applyFont="1" applyFill="1" applyBorder="1" applyAlignment="1" applyProtection="1">
      <alignment vertical="center"/>
    </xf>
    <xf numFmtId="0" fontId="25" fillId="2" borderId="48" xfId="0" applyNumberFormat="1" applyFont="1" applyFill="1" applyBorder="1" applyAlignment="1" applyProtection="1">
      <alignment vertical="center"/>
    </xf>
    <xf numFmtId="0" fontId="25" fillId="2" borderId="1" xfId="0" applyNumberFormat="1" applyFont="1" applyFill="1" applyBorder="1" applyAlignment="1" applyProtection="1">
      <alignment horizontal="center" vertical="center"/>
    </xf>
    <xf numFmtId="0" fontId="25" fillId="2" borderId="17" xfId="0" applyNumberFormat="1" applyFont="1" applyFill="1" applyBorder="1" applyAlignment="1" applyProtection="1">
      <alignment vertical="center"/>
    </xf>
    <xf numFmtId="0" fontId="25" fillId="2" borderId="49" xfId="0" applyNumberFormat="1" applyFont="1" applyFill="1" applyBorder="1" applyAlignment="1" applyProtection="1">
      <alignment vertical="center"/>
    </xf>
    <xf numFmtId="0" fontId="25" fillId="2" borderId="17" xfId="0" applyNumberFormat="1" applyFont="1" applyFill="1" applyBorder="1" applyAlignment="1" applyProtection="1">
      <alignment vertical="center" shrinkToFit="1"/>
    </xf>
    <xf numFmtId="0" fontId="25" fillId="2" borderId="17" xfId="0" applyNumberFormat="1" applyFont="1" applyFill="1" applyBorder="1" applyAlignment="1" applyProtection="1">
      <alignment vertical="center" wrapText="1"/>
    </xf>
    <xf numFmtId="0" fontId="70" fillId="0" borderId="0" xfId="0" applyFont="1" applyProtection="1">
      <alignment vertical="center"/>
    </xf>
    <xf numFmtId="177" fontId="57" fillId="0" borderId="1" xfId="0" applyNumberFormat="1" applyFont="1" applyFill="1" applyBorder="1" applyAlignment="1" applyProtection="1">
      <alignment horizontal="center" vertical="center"/>
    </xf>
    <xf numFmtId="0" fontId="25" fillId="2" borderId="1" xfId="0" applyNumberFormat="1" applyFont="1" applyFill="1" applyBorder="1" applyAlignment="1" applyProtection="1">
      <alignment vertical="center"/>
    </xf>
    <xf numFmtId="0" fontId="25" fillId="2" borderId="127" xfId="0" applyNumberFormat="1" applyFont="1" applyFill="1" applyBorder="1" applyAlignment="1" applyProtection="1">
      <alignment vertical="center"/>
    </xf>
    <xf numFmtId="0" fontId="25" fillId="2" borderId="32" xfId="0" applyNumberFormat="1" applyFont="1" applyFill="1" applyBorder="1" applyAlignment="1" applyProtection="1">
      <alignment vertical="center"/>
    </xf>
    <xf numFmtId="0" fontId="25" fillId="2" borderId="33" xfId="0" applyNumberFormat="1" applyFont="1" applyFill="1" applyBorder="1" applyAlignment="1" applyProtection="1">
      <alignment vertical="center"/>
    </xf>
    <xf numFmtId="0" fontId="25" fillId="2" borderId="1" xfId="0" applyNumberFormat="1" applyFont="1" applyFill="1" applyBorder="1" applyAlignment="1" applyProtection="1">
      <alignment vertical="center" shrinkToFit="1"/>
    </xf>
    <xf numFmtId="0" fontId="25" fillId="2" borderId="1" xfId="0" applyNumberFormat="1" applyFont="1" applyFill="1" applyBorder="1" applyAlignment="1" applyProtection="1">
      <alignment vertical="center" wrapText="1"/>
    </xf>
    <xf numFmtId="0" fontId="57" fillId="0" borderId="0" xfId="0" applyFont="1" applyBorder="1" applyAlignment="1" applyProtection="1">
      <alignment horizontal="center" vertical="center"/>
    </xf>
    <xf numFmtId="0" fontId="69" fillId="0" borderId="0" xfId="0" applyFont="1" applyBorder="1" applyAlignment="1" applyProtection="1">
      <alignment horizontal="center" vertical="center"/>
    </xf>
    <xf numFmtId="0" fontId="69" fillId="0" borderId="0" xfId="0" applyFont="1" applyBorder="1" applyAlignment="1" applyProtection="1">
      <alignment vertical="center"/>
    </xf>
    <xf numFmtId="0" fontId="70" fillId="0" borderId="0" xfId="0" applyFont="1" applyFill="1" applyBorder="1" applyAlignment="1" applyProtection="1">
      <alignment vertical="center"/>
    </xf>
    <xf numFmtId="0" fontId="54" fillId="0" borderId="0" xfId="0" applyFont="1" applyAlignment="1" applyProtection="1">
      <alignment vertical="center"/>
    </xf>
    <xf numFmtId="0" fontId="79" fillId="0" borderId="0" xfId="0" applyFont="1" applyProtection="1">
      <alignment vertical="center"/>
    </xf>
    <xf numFmtId="0" fontId="0" fillId="8" borderId="81" xfId="0" applyFont="1" applyFill="1" applyBorder="1" applyAlignment="1" applyProtection="1">
      <alignment vertical="center" wrapText="1"/>
      <protection locked="0"/>
    </xf>
    <xf numFmtId="0" fontId="0" fillId="8" borderId="70" xfId="0" applyFont="1" applyFill="1" applyBorder="1" applyAlignment="1" applyProtection="1">
      <alignment vertical="center" shrinkToFit="1"/>
      <protection locked="0"/>
    </xf>
    <xf numFmtId="0" fontId="0" fillId="8" borderId="1" xfId="0" applyFont="1" applyFill="1" applyBorder="1" applyAlignment="1" applyProtection="1">
      <alignment vertical="center" shrinkToFit="1"/>
      <protection locked="0"/>
    </xf>
    <xf numFmtId="0" fontId="0" fillId="8" borderId="80" xfId="0" applyFont="1" applyFill="1" applyBorder="1" applyAlignment="1" applyProtection="1">
      <alignment vertical="center" shrinkToFit="1"/>
      <protection locked="0"/>
    </xf>
    <xf numFmtId="183" fontId="0" fillId="0" borderId="1" xfId="0" applyNumberFormat="1" applyBorder="1">
      <alignment vertical="center"/>
    </xf>
    <xf numFmtId="0" fontId="0" fillId="0" borderId="49" xfId="0" applyFill="1" applyBorder="1">
      <alignment vertical="center"/>
    </xf>
    <xf numFmtId="38" fontId="70" fillId="8" borderId="1" xfId="5" applyFont="1" applyFill="1" applyBorder="1" applyProtection="1">
      <alignment vertical="center"/>
      <protection locked="0"/>
    </xf>
    <xf numFmtId="176" fontId="70" fillId="8" borderId="17" xfId="0" applyNumberFormat="1" applyFont="1" applyFill="1" applyBorder="1" applyAlignment="1" applyProtection="1">
      <alignment vertical="center" shrinkToFit="1"/>
      <protection locked="0"/>
    </xf>
    <xf numFmtId="38" fontId="70" fillId="8" borderId="4" xfId="5" applyFont="1" applyFill="1" applyBorder="1" applyProtection="1">
      <alignment vertical="center"/>
      <protection locked="0"/>
    </xf>
    <xf numFmtId="176" fontId="70" fillId="8" borderId="1" xfId="0" applyNumberFormat="1" applyFont="1" applyFill="1" applyBorder="1" applyAlignment="1" applyProtection="1">
      <alignment vertical="center" shrinkToFit="1"/>
      <protection locked="0"/>
    </xf>
    <xf numFmtId="176" fontId="70" fillId="8" borderId="4" xfId="0" applyNumberFormat="1" applyFont="1" applyFill="1" applyBorder="1" applyAlignment="1" applyProtection="1">
      <alignment vertical="center" shrinkToFit="1"/>
      <protection locked="0"/>
    </xf>
    <xf numFmtId="176" fontId="70" fillId="8" borderId="7" xfId="0" applyNumberFormat="1" applyFont="1" applyFill="1" applyBorder="1" applyAlignment="1" applyProtection="1">
      <alignment vertical="center" shrinkToFit="1"/>
      <protection locked="0"/>
    </xf>
    <xf numFmtId="38" fontId="54" fillId="8" borderId="1" xfId="5" applyFont="1" applyFill="1" applyBorder="1" applyProtection="1">
      <alignment vertical="center"/>
      <protection locked="0"/>
    </xf>
    <xf numFmtId="184" fontId="0" fillId="0" borderId="1" xfId="5" applyNumberFormat="1" applyFont="1" applyBorder="1">
      <alignment vertical="center"/>
    </xf>
    <xf numFmtId="0" fontId="54" fillId="0" borderId="0" xfId="0" applyNumberFormat="1" applyFont="1" applyFill="1" applyProtection="1">
      <alignment vertical="center"/>
    </xf>
    <xf numFmtId="0" fontId="82" fillId="0" borderId="0" xfId="0" applyFont="1" applyFill="1" applyProtection="1">
      <alignment vertical="center"/>
    </xf>
    <xf numFmtId="0" fontId="83" fillId="0" borderId="0" xfId="0" applyFont="1" applyFill="1" applyProtection="1">
      <alignment vertical="center"/>
    </xf>
    <xf numFmtId="0" fontId="83" fillId="0" borderId="0" xfId="0" applyFont="1" applyFill="1" applyAlignment="1" applyProtection="1">
      <alignment horizontal="left" vertical="center"/>
    </xf>
    <xf numFmtId="0" fontId="83" fillId="0" borderId="0" xfId="0" applyFont="1" applyFill="1" applyAlignment="1" applyProtection="1">
      <alignment horizontal="center" vertical="center"/>
    </xf>
    <xf numFmtId="0" fontId="82" fillId="0" borderId="0" xfId="0" applyFont="1" applyFill="1" applyBorder="1" applyProtection="1">
      <alignment vertical="center"/>
    </xf>
    <xf numFmtId="0" fontId="69" fillId="2" borderId="125" xfId="0" applyFont="1" applyFill="1" applyBorder="1" applyAlignment="1" applyProtection="1">
      <alignment horizontal="center" vertical="center" wrapText="1"/>
    </xf>
    <xf numFmtId="0" fontId="85" fillId="0" borderId="0" xfId="0" applyFont="1" applyProtection="1">
      <alignment vertical="center"/>
    </xf>
    <xf numFmtId="38" fontId="70" fillId="8" borderId="1" xfId="5" applyFont="1" applyFill="1" applyBorder="1" applyAlignment="1" applyProtection="1">
      <alignment horizontal="center" vertical="center"/>
      <protection locked="0"/>
    </xf>
    <xf numFmtId="0" fontId="69" fillId="2" borderId="5" xfId="0" applyFont="1" applyFill="1" applyBorder="1" applyAlignment="1" applyProtection="1">
      <alignment horizontal="center" vertical="center" wrapText="1"/>
    </xf>
    <xf numFmtId="0" fontId="70" fillId="2" borderId="22" xfId="0" applyFont="1" applyFill="1" applyBorder="1" applyAlignment="1" applyProtection="1">
      <alignment horizontal="center" vertical="top"/>
    </xf>
    <xf numFmtId="0" fontId="70" fillId="2" borderId="23" xfId="0" applyFont="1" applyFill="1" applyBorder="1" applyAlignment="1" applyProtection="1">
      <alignment horizontal="center" vertical="top"/>
    </xf>
    <xf numFmtId="0" fontId="69" fillId="2" borderId="23" xfId="0" applyFont="1" applyFill="1" applyBorder="1" applyAlignment="1" applyProtection="1">
      <alignment horizontal="center" vertical="center" wrapText="1"/>
    </xf>
    <xf numFmtId="0" fontId="69" fillId="2" borderId="4" xfId="0" applyFont="1" applyFill="1" applyBorder="1" applyAlignment="1" applyProtection="1">
      <alignment horizontal="center" vertical="center" wrapText="1"/>
    </xf>
    <xf numFmtId="0" fontId="64" fillId="0" borderId="49" xfId="0" applyFont="1" applyFill="1" applyBorder="1">
      <alignment vertical="center"/>
    </xf>
    <xf numFmtId="0" fontId="55" fillId="0" borderId="18" xfId="0" applyFont="1"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90"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0" fillId="0" borderId="17" xfId="0" applyFont="1" applyBorder="1" applyAlignment="1" applyProtection="1">
      <alignment horizontal="center" vertical="center"/>
    </xf>
    <xf numFmtId="0" fontId="0" fillId="0" borderId="80" xfId="0" applyFont="1" applyBorder="1" applyAlignment="1" applyProtection="1">
      <alignment horizontal="center" vertical="center"/>
    </xf>
    <xf numFmtId="0" fontId="0" fillId="8" borderId="1" xfId="0" applyFont="1" applyFill="1" applyBorder="1" applyAlignment="1" applyProtection="1">
      <alignment vertical="center"/>
      <protection locked="0"/>
    </xf>
    <xf numFmtId="0" fontId="0" fillId="0" borderId="0" xfId="0" applyFont="1" applyAlignment="1" applyProtection="1">
      <alignment horizontal="left" vertical="top" wrapText="1"/>
    </xf>
    <xf numFmtId="0" fontId="0" fillId="8" borderId="80" xfId="0" applyFont="1" applyFill="1" applyBorder="1" applyAlignment="1" applyProtection="1">
      <alignment vertical="center"/>
      <protection locked="0"/>
    </xf>
    <xf numFmtId="0" fontId="0" fillId="8" borderId="2" xfId="0" applyFont="1" applyFill="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8" borderId="4" xfId="0" applyFont="1" applyFill="1" applyBorder="1" applyAlignment="1" applyProtection="1">
      <alignment vertical="center"/>
      <protection locked="0"/>
    </xf>
    <xf numFmtId="0" fontId="0" fillId="0" borderId="17" xfId="0" applyFont="1" applyBorder="1" applyAlignment="1" applyProtection="1">
      <alignment horizontal="center" vertical="center" wrapText="1"/>
    </xf>
    <xf numFmtId="0" fontId="0" fillId="8" borderId="18" xfId="0" applyFont="1" applyFill="1" applyBorder="1" applyAlignment="1" applyProtection="1">
      <alignment vertical="center"/>
      <protection locked="0"/>
    </xf>
    <xf numFmtId="0" fontId="0" fillId="8" borderId="70" xfId="0" applyFont="1" applyFill="1" applyBorder="1" applyAlignment="1" applyProtection="1">
      <alignment vertical="center"/>
      <protection locked="0"/>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8" borderId="78" xfId="0" applyFont="1" applyFill="1" applyBorder="1" applyAlignment="1" applyProtection="1">
      <alignment horizontal="left" vertical="center" shrinkToFit="1"/>
      <protection locked="0"/>
    </xf>
    <xf numFmtId="0" fontId="0" fillId="8" borderId="18" xfId="0" applyFont="1" applyFill="1" applyBorder="1" applyAlignment="1" applyProtection="1">
      <alignment horizontal="left" vertical="center" shrinkToFit="1"/>
      <protection locked="0"/>
    </xf>
    <xf numFmtId="0" fontId="0" fillId="8" borderId="24" xfId="0" applyFont="1" applyFill="1" applyBorder="1" applyAlignment="1" applyProtection="1">
      <alignment horizontal="left" vertical="center" shrinkToFit="1"/>
      <protection locked="0"/>
    </xf>
    <xf numFmtId="0" fontId="0" fillId="8" borderId="75" xfId="0" applyFont="1" applyFill="1" applyBorder="1" applyAlignment="1" applyProtection="1">
      <alignment horizontal="left" vertical="center" shrinkToFit="1"/>
      <protection locked="0"/>
    </xf>
    <xf numFmtId="0" fontId="0" fillId="8" borderId="72" xfId="0" applyFont="1" applyFill="1" applyBorder="1" applyAlignment="1" applyProtection="1">
      <alignment horizontal="left" vertical="center" shrinkToFit="1"/>
      <protection locked="0"/>
    </xf>
    <xf numFmtId="0" fontId="0" fillId="8" borderId="1" xfId="0" applyFont="1" applyFill="1" applyBorder="1" applyAlignment="1" applyProtection="1">
      <alignment horizontal="left" vertical="center" shrinkToFit="1"/>
      <protection locked="0"/>
    </xf>
    <xf numFmtId="0" fontId="0" fillId="8" borderId="2" xfId="0" applyFont="1" applyFill="1" applyBorder="1" applyAlignment="1" applyProtection="1">
      <alignment horizontal="left" vertical="center" shrinkToFit="1"/>
      <protection locked="0"/>
    </xf>
    <xf numFmtId="0" fontId="0" fillId="8" borderId="76" xfId="0" applyFont="1" applyFill="1" applyBorder="1" applyAlignment="1" applyProtection="1">
      <alignment horizontal="left" vertical="center" shrinkToFit="1"/>
      <protection locked="0"/>
    </xf>
    <xf numFmtId="0" fontId="8" fillId="8" borderId="79" xfId="4" applyFill="1" applyBorder="1" applyAlignment="1" applyProtection="1">
      <alignment horizontal="left" vertical="center" shrinkToFit="1"/>
      <protection locked="0"/>
    </xf>
    <xf numFmtId="0" fontId="0" fillId="8" borderId="80" xfId="0" applyFont="1" applyFill="1" applyBorder="1" applyAlignment="1" applyProtection="1">
      <alignment horizontal="left" vertical="center" shrinkToFit="1"/>
      <protection locked="0"/>
    </xf>
    <xf numFmtId="0" fontId="0" fillId="8" borderId="88" xfId="0" applyFont="1" applyFill="1" applyBorder="1" applyAlignment="1" applyProtection="1">
      <alignment horizontal="left" vertical="center" shrinkToFit="1"/>
      <protection locked="0"/>
    </xf>
    <xf numFmtId="0" fontId="0" fillId="8" borderId="81" xfId="0" applyFont="1" applyFill="1" applyBorder="1" applyAlignment="1" applyProtection="1">
      <alignment horizontal="left" vertical="center" shrinkToFit="1"/>
      <protection locked="0"/>
    </xf>
    <xf numFmtId="0" fontId="0" fillId="8" borderId="77" xfId="0" applyFont="1" applyFill="1" applyBorder="1" applyAlignment="1" applyProtection="1">
      <alignment horizontal="left" vertical="center" shrinkToFit="1"/>
      <protection locked="0"/>
    </xf>
    <xf numFmtId="0" fontId="0" fillId="8" borderId="17" xfId="0" applyFont="1" applyFill="1" applyBorder="1" applyAlignment="1" applyProtection="1">
      <alignment horizontal="left" vertical="center" shrinkToFit="1"/>
      <protection locked="0"/>
    </xf>
    <xf numFmtId="0" fontId="0" fillId="8" borderId="5" xfId="0" applyFont="1" applyFill="1" applyBorder="1" applyAlignment="1" applyProtection="1">
      <alignment horizontal="left" vertical="center" shrinkToFit="1"/>
      <protection locked="0"/>
    </xf>
    <xf numFmtId="0" fontId="0" fillId="8" borderId="73" xfId="0" applyFont="1" applyFill="1" applyBorder="1" applyAlignment="1" applyProtection="1">
      <alignment horizontal="left" vertical="center" shrinkToFit="1"/>
      <protection locked="0"/>
    </xf>
    <xf numFmtId="0" fontId="0" fillId="0" borderId="17" xfId="0" applyFont="1" applyBorder="1" applyAlignment="1" applyProtection="1">
      <alignment vertical="center" wrapText="1" shrinkToFit="1"/>
    </xf>
    <xf numFmtId="0" fontId="0" fillId="0" borderId="18" xfId="0" applyFont="1" applyBorder="1" applyAlignment="1" applyProtection="1">
      <alignment vertical="center" wrapText="1" shrinkToFit="1"/>
    </xf>
    <xf numFmtId="0" fontId="0" fillId="0" borderId="1" xfId="0" applyFont="1" applyBorder="1" applyAlignment="1" applyProtection="1">
      <alignment vertical="center"/>
    </xf>
    <xf numFmtId="0" fontId="0" fillId="8" borderId="68" xfId="0" applyFont="1" applyFill="1" applyBorder="1" applyAlignment="1" applyProtection="1">
      <alignment horizontal="left" vertical="center"/>
      <protection locked="0"/>
    </xf>
    <xf numFmtId="0" fontId="0" fillId="8" borderId="36" xfId="0" applyFont="1" applyFill="1" applyBorder="1" applyAlignment="1" applyProtection="1">
      <alignment horizontal="left" vertical="center"/>
      <protection locked="0"/>
    </xf>
    <xf numFmtId="0" fontId="0" fillId="8" borderId="37" xfId="0" applyFont="1" applyFill="1" applyBorder="1" applyAlignment="1" applyProtection="1">
      <alignment horizontal="left" vertical="center"/>
      <protection locked="0"/>
    </xf>
    <xf numFmtId="0" fontId="0" fillId="8" borderId="69" xfId="0" applyFont="1" applyFill="1" applyBorder="1" applyAlignment="1" applyProtection="1">
      <alignment horizontal="left" vertical="center" shrinkToFit="1"/>
      <protection locked="0"/>
    </xf>
    <xf numFmtId="0" fontId="0" fillId="8" borderId="70" xfId="0" applyFont="1" applyFill="1" applyBorder="1" applyAlignment="1" applyProtection="1">
      <alignment horizontal="left" vertical="center" shrinkToFit="1"/>
      <protection locked="0"/>
    </xf>
    <xf numFmtId="0" fontId="0" fillId="8" borderId="87" xfId="0" applyFont="1" applyFill="1" applyBorder="1" applyAlignment="1" applyProtection="1">
      <alignment horizontal="left" vertical="center" shrinkToFit="1"/>
      <protection locked="0"/>
    </xf>
    <xf numFmtId="0" fontId="0" fillId="8" borderId="71" xfId="0" applyFont="1" applyFill="1" applyBorder="1" applyAlignment="1" applyProtection="1">
      <alignment horizontal="left" vertical="center" shrinkToFit="1"/>
      <protection locked="0"/>
    </xf>
    <xf numFmtId="0" fontId="27" fillId="0" borderId="10"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11" xfId="0" applyFont="1" applyFill="1" applyBorder="1" applyAlignment="1">
      <alignment vertical="center" wrapText="1"/>
    </xf>
    <xf numFmtId="0" fontId="25" fillId="0" borderId="112" xfId="0" applyFont="1" applyFill="1" applyBorder="1" applyAlignment="1">
      <alignment horizontal="center" vertical="center" wrapText="1"/>
    </xf>
    <xf numFmtId="0" fontId="27" fillId="0" borderId="112" xfId="0"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10"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5" fillId="0" borderId="66"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7" fillId="0" borderId="5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1"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82" fontId="22" fillId="0" borderId="54"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1"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4"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Alignment="1" applyProtection="1">
      <alignment vertical="center"/>
      <protection locked="0"/>
    </xf>
    <xf numFmtId="176" fontId="22" fillId="5" borderId="56"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107"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176" fontId="22" fillId="2" borderId="55"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vertical="center"/>
      <protection locked="0"/>
    </xf>
    <xf numFmtId="176" fontId="22" fillId="5" borderId="92"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54" xfId="0" applyNumberFormat="1" applyFont="1" applyFill="1" applyBorder="1" applyAlignment="1" applyProtection="1">
      <alignment vertical="center"/>
      <protection locked="0"/>
    </xf>
    <xf numFmtId="176" fontId="22" fillId="5" borderId="64"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58" xfId="0" applyNumberFormat="1" applyFont="1" applyFill="1" applyBorder="1" applyAlignment="1" applyProtection="1">
      <alignment horizontal="center" vertical="center"/>
      <protection locked="0"/>
    </xf>
    <xf numFmtId="176" fontId="22" fillId="0" borderId="59"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82"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50"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5" xfId="0" applyNumberFormat="1" applyFont="1" applyFill="1" applyBorder="1" applyAlignment="1" applyProtection="1">
      <alignment horizontal="right" vertical="center"/>
      <protection locked="0"/>
    </xf>
    <xf numFmtId="0" fontId="22" fillId="0" borderId="105" xfId="0" applyFont="1" applyFill="1" applyBorder="1" applyAlignment="1">
      <alignment horizontal="center" vertical="center"/>
    </xf>
    <xf numFmtId="0" fontId="22" fillId="0" borderId="83" xfId="0" applyFont="1" applyFill="1" applyBorder="1" applyAlignment="1">
      <alignment horizontal="center" vertical="center"/>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1" xfId="0" applyFont="1" applyFill="1" applyBorder="1" applyAlignment="1">
      <alignment vertical="center"/>
    </xf>
    <xf numFmtId="0" fontId="69" fillId="2" borderId="17" xfId="0" applyFont="1" applyFill="1" applyBorder="1" applyAlignment="1" applyProtection="1">
      <alignment horizontal="left" vertical="center" wrapText="1"/>
    </xf>
    <xf numFmtId="0" fontId="69" fillId="2" borderId="49" xfId="0" applyFont="1" applyFill="1" applyBorder="1" applyAlignment="1" applyProtection="1">
      <alignment horizontal="left" vertical="center" wrapText="1"/>
    </xf>
    <xf numFmtId="0" fontId="70" fillId="6" borderId="2" xfId="0" applyFont="1" applyFill="1" applyBorder="1" applyAlignment="1" applyProtection="1">
      <alignment horizontal="center" vertical="center"/>
    </xf>
    <xf numFmtId="0" fontId="70" fillId="6" borderId="3" xfId="0" applyFont="1" applyFill="1" applyBorder="1" applyAlignment="1" applyProtection="1">
      <alignment horizontal="center" vertical="center"/>
    </xf>
    <xf numFmtId="0" fontId="70" fillId="6" borderId="4" xfId="0" applyFont="1" applyFill="1" applyBorder="1" applyAlignment="1" applyProtection="1">
      <alignment horizontal="center" vertical="center"/>
    </xf>
    <xf numFmtId="0" fontId="70" fillId="0" borderId="22" xfId="0" applyFont="1" applyFill="1" applyBorder="1" applyAlignment="1" applyProtection="1">
      <alignment horizontal="center" vertical="center" wrapText="1"/>
    </xf>
    <xf numFmtId="0" fontId="69" fillId="2" borderId="7" xfId="0" applyFont="1" applyFill="1" applyBorder="1" applyAlignment="1" applyProtection="1">
      <alignment horizontal="left" vertical="center" wrapText="1"/>
    </xf>
    <xf numFmtId="0" fontId="69" fillId="2" borderId="23" xfId="0" applyFont="1" applyFill="1" applyBorder="1" applyAlignment="1" applyProtection="1">
      <alignment horizontal="left" vertical="center" wrapText="1"/>
    </xf>
    <xf numFmtId="0" fontId="69" fillId="2" borderId="46" xfId="0" applyFont="1" applyFill="1" applyBorder="1" applyAlignment="1" applyProtection="1">
      <alignment horizontal="center" vertical="center" wrapText="1"/>
    </xf>
    <xf numFmtId="0" fontId="69" fillId="2" borderId="124" xfId="0" applyFont="1" applyFill="1" applyBorder="1" applyAlignment="1" applyProtection="1">
      <alignment horizontal="center" vertical="center" wrapText="1"/>
    </xf>
    <xf numFmtId="0" fontId="69" fillId="2" borderId="48" xfId="0" applyFont="1" applyFill="1" applyBorder="1" applyAlignment="1" applyProtection="1">
      <alignment horizontal="center" vertical="center" wrapText="1"/>
    </xf>
    <xf numFmtId="0" fontId="69" fillId="2" borderId="126" xfId="0" applyFont="1" applyFill="1" applyBorder="1" applyAlignment="1" applyProtection="1">
      <alignment horizontal="center" vertical="center" wrapText="1"/>
    </xf>
    <xf numFmtId="0" fontId="61" fillId="2" borderId="5" xfId="0" applyFont="1" applyFill="1" applyBorder="1" applyAlignment="1" applyProtection="1">
      <alignment horizontal="left" vertical="center" wrapText="1"/>
    </xf>
    <xf numFmtId="0" fontId="61" fillId="2" borderId="7" xfId="0" applyFont="1" applyFill="1" applyBorder="1" applyAlignment="1" applyProtection="1">
      <alignment horizontal="left" vertical="center" wrapText="1"/>
    </xf>
    <xf numFmtId="0" fontId="61" fillId="2" borderId="22" xfId="0" applyFont="1" applyFill="1" applyBorder="1" applyAlignment="1" applyProtection="1">
      <alignment horizontal="left" vertical="center" wrapText="1"/>
    </xf>
    <xf numFmtId="0" fontId="61" fillId="2" borderId="23" xfId="0" applyFont="1" applyFill="1" applyBorder="1" applyAlignment="1" applyProtection="1">
      <alignment horizontal="left" vertical="center" wrapText="1"/>
    </xf>
    <xf numFmtId="0" fontId="61" fillId="2" borderId="24" xfId="0" applyFont="1" applyFill="1" applyBorder="1" applyAlignment="1" applyProtection="1">
      <alignment horizontal="left" vertical="center" wrapText="1"/>
    </xf>
    <xf numFmtId="0" fontId="61" fillId="2" borderId="25" xfId="0" applyFont="1" applyFill="1" applyBorder="1" applyAlignment="1" applyProtection="1">
      <alignment horizontal="left" vertical="center" wrapText="1"/>
    </xf>
    <xf numFmtId="0" fontId="69" fillId="2" borderId="2" xfId="0" applyFont="1" applyFill="1" applyBorder="1" applyAlignment="1" applyProtection="1">
      <alignment horizontal="center" vertical="center" wrapText="1"/>
    </xf>
    <xf numFmtId="0" fontId="69" fillId="2" borderId="3" xfId="0" applyFont="1" applyFill="1" applyBorder="1" applyAlignment="1" applyProtection="1">
      <alignment horizontal="center" vertical="center" wrapText="1"/>
    </xf>
    <xf numFmtId="0" fontId="69" fillId="2" borderId="4" xfId="0" applyFont="1" applyFill="1" applyBorder="1" applyAlignment="1" applyProtection="1">
      <alignment horizontal="center" vertical="center" wrapText="1"/>
    </xf>
    <xf numFmtId="0" fontId="69" fillId="2" borderId="17" xfId="0" applyFont="1" applyFill="1" applyBorder="1" applyAlignment="1" applyProtection="1">
      <alignment horizontal="center" vertical="center" wrapText="1"/>
    </xf>
    <xf numFmtId="0" fontId="69" fillId="2" borderId="49" xfId="0" applyFont="1" applyFill="1" applyBorder="1" applyAlignment="1" applyProtection="1">
      <alignment horizontal="center" vertical="center" wrapText="1"/>
    </xf>
    <xf numFmtId="0" fontId="70" fillId="2" borderId="5" xfId="0" applyFont="1" applyFill="1" applyBorder="1" applyAlignment="1" applyProtection="1">
      <alignment horizontal="center" vertical="center" wrapText="1"/>
    </xf>
    <xf numFmtId="0" fontId="70" fillId="2" borderId="6" xfId="0" applyFont="1" applyFill="1" applyBorder="1" applyAlignment="1" applyProtection="1">
      <alignment horizontal="center" vertical="center"/>
    </xf>
    <xf numFmtId="0" fontId="70" fillId="2" borderId="7" xfId="0" applyFont="1" applyFill="1" applyBorder="1" applyAlignment="1" applyProtection="1">
      <alignment horizontal="center" vertical="center"/>
    </xf>
    <xf numFmtId="0" fontId="70" fillId="2" borderId="22" xfId="0" applyFont="1" applyFill="1" applyBorder="1" applyAlignment="1" applyProtection="1">
      <alignment horizontal="center" vertical="center"/>
    </xf>
    <xf numFmtId="0" fontId="70" fillId="2" borderId="0" xfId="0" applyFont="1" applyFill="1" applyBorder="1" applyAlignment="1" applyProtection="1">
      <alignment horizontal="center" vertical="center"/>
    </xf>
    <xf numFmtId="0" fontId="70" fillId="2" borderId="23" xfId="0" applyFont="1" applyFill="1" applyBorder="1" applyAlignment="1" applyProtection="1">
      <alignment horizontal="center" vertical="center"/>
    </xf>
    <xf numFmtId="0" fontId="70" fillId="2" borderId="22" xfId="0" applyFont="1" applyFill="1" applyBorder="1" applyAlignment="1" applyProtection="1">
      <alignment horizontal="center" vertical="center" wrapText="1"/>
    </xf>
    <xf numFmtId="0" fontId="70" fillId="2" borderId="17" xfId="0" applyFont="1" applyFill="1" applyBorder="1" applyAlignment="1" applyProtection="1">
      <alignment horizontal="center" vertical="center"/>
    </xf>
    <xf numFmtId="0" fontId="70" fillId="2" borderId="49" xfId="0" applyFont="1" applyFill="1" applyBorder="1" applyAlignment="1" applyProtection="1">
      <alignment horizontal="center" vertical="center"/>
    </xf>
    <xf numFmtId="0" fontId="70" fillId="2" borderId="22" xfId="0" applyFont="1" applyFill="1" applyBorder="1" applyAlignment="1" applyProtection="1">
      <alignment horizontal="center" vertical="top"/>
    </xf>
    <xf numFmtId="0" fontId="70" fillId="2" borderId="23" xfId="0" applyFont="1" applyFill="1" applyBorder="1" applyAlignment="1" applyProtection="1">
      <alignment horizontal="center" vertical="top"/>
    </xf>
    <xf numFmtId="0" fontId="70" fillId="2" borderId="2" xfId="0" applyFont="1" applyFill="1" applyBorder="1" applyAlignment="1" applyProtection="1">
      <alignment horizontal="left" vertical="center"/>
      <protection locked="0"/>
    </xf>
    <xf numFmtId="0" fontId="70" fillId="2" borderId="3" xfId="0" applyFont="1" applyFill="1" applyBorder="1" applyAlignment="1" applyProtection="1">
      <alignment horizontal="left" vertical="center"/>
      <protection locked="0"/>
    </xf>
    <xf numFmtId="0" fontId="70" fillId="2" borderId="123" xfId="0" applyFont="1" applyFill="1" applyBorder="1" applyAlignment="1" applyProtection="1">
      <alignment horizontal="left" vertical="center"/>
      <protection locked="0"/>
    </xf>
    <xf numFmtId="0" fontId="75" fillId="0" borderId="1" xfId="0" applyFont="1" applyFill="1" applyBorder="1" applyAlignment="1" applyProtection="1">
      <alignment horizontal="center" vertical="center"/>
    </xf>
    <xf numFmtId="0" fontId="75" fillId="0" borderId="2" xfId="0" applyFont="1" applyFill="1" applyBorder="1" applyAlignment="1" applyProtection="1">
      <alignment horizontal="center" vertical="center"/>
    </xf>
    <xf numFmtId="183" fontId="75" fillId="0" borderId="27" xfId="0" applyNumberFormat="1" applyFont="1" applyFill="1" applyBorder="1" applyAlignment="1" applyProtection="1">
      <alignment vertical="center"/>
    </xf>
    <xf numFmtId="183" fontId="75" fillId="0" borderId="28" xfId="0" applyNumberFormat="1" applyFont="1" applyFill="1" applyBorder="1" applyAlignment="1" applyProtection="1">
      <alignment vertical="center"/>
    </xf>
    <xf numFmtId="183" fontId="75" fillId="0" borderId="61" xfId="0" applyNumberFormat="1" applyFont="1" applyFill="1" applyBorder="1" applyAlignment="1" applyProtection="1">
      <alignment vertical="center"/>
    </xf>
    <xf numFmtId="0" fontId="70" fillId="2" borderId="2" xfId="0" applyFont="1" applyFill="1" applyBorder="1" applyAlignment="1" applyProtection="1">
      <alignment horizontal="left" vertical="center" wrapText="1"/>
      <protection locked="0"/>
    </xf>
    <xf numFmtId="0" fontId="57" fillId="0" borderId="0" xfId="0" applyFont="1" applyAlignment="1" applyProtection="1">
      <alignment horizontal="left" vertical="center" wrapText="1"/>
    </xf>
    <xf numFmtId="0" fontId="71" fillId="0" borderId="0" xfId="0" applyFont="1" applyFill="1" applyBorder="1" applyAlignment="1" applyProtection="1">
      <alignment horizontal="center" vertical="center"/>
    </xf>
    <xf numFmtId="183" fontId="71" fillId="0" borderId="0" xfId="0" applyNumberFormat="1" applyFont="1" applyFill="1" applyBorder="1" applyAlignment="1" applyProtection="1">
      <alignment vertical="center" shrinkToFit="1"/>
    </xf>
    <xf numFmtId="49" fontId="54" fillId="0" borderId="0" xfId="0" applyNumberFormat="1" applyFont="1" applyFill="1" applyBorder="1" applyAlignment="1" applyProtection="1">
      <alignment horizontal="left" vertical="center" wrapText="1"/>
    </xf>
    <xf numFmtId="49" fontId="69" fillId="0" borderId="0" xfId="0" applyNumberFormat="1" applyFont="1" applyFill="1" applyBorder="1" applyAlignment="1" applyProtection="1">
      <alignment horizontal="left" vertical="center" wrapText="1"/>
    </xf>
    <xf numFmtId="0" fontId="71" fillId="0" borderId="29" xfId="0" applyFont="1" applyFill="1" applyBorder="1" applyAlignment="1" applyProtection="1">
      <alignment horizontal="left" vertical="center" wrapText="1"/>
    </xf>
    <xf numFmtId="0" fontId="71" fillId="0" borderId="30" xfId="0" applyFont="1" applyFill="1" applyBorder="1" applyAlignment="1" applyProtection="1">
      <alignment horizontal="left" vertical="center" wrapText="1"/>
    </xf>
    <xf numFmtId="0" fontId="71" fillId="0" borderId="31" xfId="0" applyFont="1" applyFill="1" applyBorder="1" applyAlignment="1" applyProtection="1">
      <alignment horizontal="left" vertical="center" wrapText="1"/>
    </xf>
    <xf numFmtId="0" fontId="71" fillId="8" borderId="0" xfId="0" applyFont="1" applyFill="1" applyBorder="1" applyAlignment="1" applyProtection="1">
      <alignment horizontal="center" vertical="center"/>
      <protection locked="0"/>
    </xf>
    <xf numFmtId="0" fontId="54" fillId="8" borderId="0" xfId="0" applyFont="1" applyFill="1" applyBorder="1" applyAlignment="1" applyProtection="1">
      <alignment horizontal="center" vertical="center"/>
      <protection locked="0"/>
    </xf>
    <xf numFmtId="0" fontId="69" fillId="0" borderId="0" xfId="0" applyFont="1" applyFill="1" applyBorder="1" applyAlignment="1" applyProtection="1">
      <alignment horizontal="left" vertical="center" wrapText="1"/>
    </xf>
    <xf numFmtId="0" fontId="55" fillId="0" borderId="3" xfId="0" applyFont="1" applyFill="1" applyBorder="1" applyAlignment="1" applyProtection="1">
      <alignment horizontal="left" vertical="center"/>
    </xf>
    <xf numFmtId="0" fontId="55" fillId="0" borderId="4" xfId="0" applyFont="1" applyFill="1" applyBorder="1" applyAlignment="1" applyProtection="1">
      <alignment horizontal="left" vertical="center"/>
    </xf>
    <xf numFmtId="0" fontId="55" fillId="0" borderId="2" xfId="0" applyFont="1" applyFill="1" applyBorder="1" applyAlignment="1" applyProtection="1">
      <alignment horizontal="right" vertical="center"/>
    </xf>
    <xf numFmtId="0" fontId="55" fillId="0" borderId="3" xfId="0" applyFont="1" applyFill="1" applyBorder="1" applyAlignment="1" applyProtection="1">
      <alignment horizontal="right" vertical="center"/>
    </xf>
    <xf numFmtId="0" fontId="55" fillId="8" borderId="1" xfId="0" applyFont="1" applyFill="1" applyBorder="1" applyAlignment="1" applyProtection="1">
      <alignment horizontal="center" vertical="center"/>
      <protection locked="0"/>
    </xf>
    <xf numFmtId="0" fontId="55" fillId="0" borderId="3" xfId="0" applyFont="1" applyFill="1" applyBorder="1" applyAlignment="1" applyProtection="1">
      <alignment horizontal="center" vertical="center"/>
    </xf>
    <xf numFmtId="0" fontId="88" fillId="0" borderId="0" xfId="0" applyFont="1" applyBorder="1" applyAlignment="1" applyProtection="1">
      <alignment horizontal="left" vertical="center" wrapText="1"/>
    </xf>
    <xf numFmtId="0" fontId="65" fillId="0" borderId="5" xfId="0" applyFont="1" applyFill="1" applyBorder="1" applyAlignment="1" applyProtection="1">
      <alignment horizontal="left" vertical="center" wrapText="1"/>
    </xf>
    <xf numFmtId="0" fontId="65" fillId="0" borderId="6" xfId="0" applyFont="1" applyFill="1" applyBorder="1" applyAlignment="1" applyProtection="1">
      <alignment horizontal="left" vertical="center" wrapText="1"/>
    </xf>
    <xf numFmtId="0" fontId="65" fillId="0" borderId="22" xfId="0" applyFont="1" applyFill="1" applyBorder="1" applyAlignment="1" applyProtection="1">
      <alignment horizontal="left" vertical="center" wrapText="1"/>
    </xf>
    <xf numFmtId="0" fontId="65" fillId="0" borderId="0" xfId="0" applyFont="1" applyFill="1" applyBorder="1" applyAlignment="1" applyProtection="1">
      <alignment horizontal="left" vertical="center" wrapText="1"/>
    </xf>
    <xf numFmtId="0" fontId="65" fillId="0" borderId="24" xfId="0" applyFont="1" applyFill="1" applyBorder="1" applyAlignment="1" applyProtection="1">
      <alignment horizontal="left" vertical="center" wrapText="1"/>
    </xf>
    <xf numFmtId="0" fontId="65" fillId="0" borderId="20" xfId="0" applyFont="1" applyFill="1" applyBorder="1" applyAlignment="1" applyProtection="1">
      <alignment horizontal="left" vertical="center" wrapText="1"/>
    </xf>
    <xf numFmtId="0" fontId="65" fillId="0" borderId="6" xfId="0" applyFont="1" applyFill="1" applyBorder="1" applyAlignment="1" applyProtection="1">
      <alignment horizontal="right" vertical="center"/>
    </xf>
    <xf numFmtId="0" fontId="65" fillId="0" borderId="116" xfId="0" applyFont="1" applyFill="1" applyBorder="1" applyAlignment="1" applyProtection="1">
      <alignment horizontal="right" vertical="center"/>
    </xf>
    <xf numFmtId="38" fontId="65" fillId="2" borderId="48" xfId="0" applyNumberFormat="1" applyFont="1" applyFill="1" applyBorder="1" applyAlignment="1" applyProtection="1">
      <alignment horizontal="center" vertical="center" shrinkToFit="1"/>
    </xf>
    <xf numFmtId="0" fontId="65" fillId="2" borderId="17" xfId="0" applyFont="1" applyFill="1" applyBorder="1" applyAlignment="1" applyProtection="1">
      <alignment horizontal="center" vertical="center" shrinkToFit="1"/>
    </xf>
    <xf numFmtId="0" fontId="65" fillId="2" borderId="46" xfId="0" applyFont="1" applyFill="1" applyBorder="1" applyAlignment="1" applyProtection="1">
      <alignment horizontal="center" vertical="center" shrinkToFit="1"/>
    </xf>
    <xf numFmtId="0" fontId="54" fillId="0" borderId="117" xfId="0" applyFont="1" applyBorder="1" applyAlignment="1" applyProtection="1">
      <alignment horizontal="center" vertical="center"/>
    </xf>
    <xf numFmtId="0" fontId="54" fillId="0" borderId="75" xfId="0" applyFont="1" applyBorder="1" applyAlignment="1" applyProtection="1">
      <alignment horizontal="center" vertical="center"/>
    </xf>
    <xf numFmtId="0" fontId="63" fillId="11" borderId="85" xfId="0" applyFont="1" applyFill="1" applyBorder="1" applyAlignment="1" applyProtection="1">
      <alignment horizontal="center" vertical="center"/>
    </xf>
    <xf numFmtId="0" fontId="63" fillId="11" borderId="118" xfId="0" applyFont="1" applyFill="1" applyBorder="1" applyAlignment="1" applyProtection="1">
      <alignment horizontal="center" vertical="center"/>
    </xf>
    <xf numFmtId="0" fontId="63" fillId="11" borderId="122" xfId="0" applyFont="1" applyFill="1" applyBorder="1" applyAlignment="1" applyProtection="1">
      <alignment horizontal="center" vertical="center"/>
    </xf>
    <xf numFmtId="0" fontId="65" fillId="0" borderId="6" xfId="0" applyFont="1" applyFill="1" applyBorder="1" applyAlignment="1" applyProtection="1">
      <alignment horizontal="left" vertical="center"/>
    </xf>
    <xf numFmtId="0" fontId="65" fillId="0" borderId="24" xfId="0" applyFont="1" applyFill="1" applyBorder="1" applyAlignment="1" applyProtection="1">
      <alignment horizontal="left" vertical="center"/>
    </xf>
    <xf numFmtId="0" fontId="65" fillId="0" borderId="20" xfId="0" applyFont="1" applyFill="1" applyBorder="1" applyAlignment="1" applyProtection="1">
      <alignment horizontal="left" vertical="center"/>
    </xf>
    <xf numFmtId="0" fontId="65" fillId="0" borderId="25" xfId="0" applyFont="1" applyFill="1" applyBorder="1" applyAlignment="1" applyProtection="1">
      <alignment horizontal="left" vertical="center"/>
    </xf>
    <xf numFmtId="38" fontId="65" fillId="2" borderId="27" xfId="0" applyNumberFormat="1" applyFont="1" applyFill="1" applyBorder="1" applyAlignment="1" applyProtection="1">
      <alignment horizontal="center" vertical="center" shrinkToFit="1"/>
    </xf>
    <xf numFmtId="38" fontId="65" fillId="2" borderId="28" xfId="0" applyNumberFormat="1" applyFont="1" applyFill="1" applyBorder="1" applyAlignment="1" applyProtection="1">
      <alignment horizontal="center" vertical="center" shrinkToFit="1"/>
    </xf>
    <xf numFmtId="38" fontId="65" fillId="2" borderId="61" xfId="0" applyNumberFormat="1" applyFont="1" applyFill="1" applyBorder="1" applyAlignment="1" applyProtection="1">
      <alignment horizontal="center" vertical="center" shrinkToFit="1"/>
    </xf>
    <xf numFmtId="2" fontId="65" fillId="0" borderId="13" xfId="0" applyNumberFormat="1" applyFont="1" applyBorder="1" applyAlignment="1" applyProtection="1">
      <alignment horizontal="center" vertical="center" shrinkToFit="1"/>
    </xf>
    <xf numFmtId="0" fontId="66" fillId="2" borderId="20" xfId="0" applyFont="1" applyFill="1" applyBorder="1" applyAlignment="1" applyProtection="1">
      <alignment horizontal="center" vertical="center" shrinkToFit="1"/>
    </xf>
    <xf numFmtId="0" fontId="76" fillId="0" borderId="77" xfId="0" applyFont="1" applyBorder="1" applyAlignment="1" applyProtection="1">
      <alignment horizontal="center" vertical="center" textRotation="255" shrinkToFit="1"/>
    </xf>
    <xf numFmtId="0" fontId="76" fillId="0" borderId="119" xfId="0" applyFont="1" applyBorder="1" applyAlignment="1" applyProtection="1">
      <alignment horizontal="center" vertical="center" textRotation="255" shrinkToFit="1"/>
    </xf>
    <xf numFmtId="0" fontId="76" fillId="0" borderId="38" xfId="0" applyFont="1" applyBorder="1" applyAlignment="1" applyProtection="1">
      <alignment horizontal="center" vertical="center" textRotation="255" shrinkToFit="1"/>
    </xf>
    <xf numFmtId="0" fontId="76" fillId="0" borderId="78" xfId="0" applyFont="1" applyBorder="1" applyAlignment="1" applyProtection="1">
      <alignment horizontal="center" vertical="center" textRotation="255" shrinkToFit="1"/>
    </xf>
    <xf numFmtId="0" fontId="59" fillId="0" borderId="5" xfId="0" applyFont="1" applyFill="1" applyBorder="1" applyAlignment="1" applyProtection="1">
      <alignment horizontal="left" vertical="center" wrapText="1"/>
    </xf>
    <xf numFmtId="0" fontId="65" fillId="2" borderId="120" xfId="0" applyFont="1" applyFill="1" applyBorder="1" applyAlignment="1" applyProtection="1">
      <alignment horizontal="center" vertical="center" shrinkToFit="1"/>
    </xf>
    <xf numFmtId="0" fontId="65" fillId="2" borderId="20" xfId="0" applyFont="1" applyFill="1" applyBorder="1" applyAlignment="1" applyProtection="1">
      <alignment horizontal="center" vertical="center" shrinkToFit="1"/>
    </xf>
    <xf numFmtId="0" fontId="65" fillId="2" borderId="121" xfId="0" applyFont="1" applyFill="1" applyBorder="1" applyAlignment="1" applyProtection="1">
      <alignment horizontal="center" vertical="center" shrinkToFit="1"/>
    </xf>
    <xf numFmtId="0" fontId="55" fillId="0" borderId="5" xfId="0" applyFont="1" applyFill="1" applyBorder="1" applyAlignment="1">
      <alignment horizontal="left" vertical="center" wrapText="1" shrinkToFit="1"/>
    </xf>
    <xf numFmtId="0" fontId="55" fillId="0" borderId="6" xfId="0" applyFont="1" applyFill="1" applyBorder="1" applyAlignment="1">
      <alignment horizontal="left" vertical="center" wrapText="1" shrinkToFit="1"/>
    </xf>
    <xf numFmtId="0" fontId="55" fillId="0" borderId="7" xfId="0" applyFont="1" applyFill="1" applyBorder="1" applyAlignment="1">
      <alignment horizontal="left" vertical="center" wrapText="1" shrinkToFit="1"/>
    </xf>
    <xf numFmtId="0" fontId="55" fillId="0" borderId="4" xfId="0" applyFont="1" applyFill="1" applyBorder="1" applyAlignment="1" applyProtection="1">
      <alignment horizontal="center" vertical="center"/>
    </xf>
    <xf numFmtId="0" fontId="55" fillId="0" borderId="1" xfId="0" applyFont="1" applyFill="1" applyBorder="1" applyAlignment="1" applyProtection="1">
      <alignment horizontal="center" vertical="center"/>
    </xf>
    <xf numFmtId="0" fontId="65" fillId="0" borderId="53" xfId="0" applyFont="1" applyFill="1" applyBorder="1" applyAlignment="1">
      <alignment horizontal="left" vertical="center" wrapText="1"/>
    </xf>
    <xf numFmtId="0" fontId="65" fillId="0" borderId="54" xfId="0" applyFont="1" applyFill="1" applyBorder="1" applyAlignment="1">
      <alignment horizontal="left" vertical="center"/>
    </xf>
    <xf numFmtId="176" fontId="55" fillId="2" borderId="18" xfId="0" applyNumberFormat="1" applyFont="1" applyFill="1" applyBorder="1" applyAlignment="1" applyProtection="1">
      <alignment horizontal="right" vertical="center"/>
    </xf>
    <xf numFmtId="0" fontId="65" fillId="0" borderId="10" xfId="0" applyFont="1" applyFill="1" applyBorder="1" applyAlignment="1">
      <alignment horizontal="left" vertical="center" wrapText="1" shrinkToFit="1"/>
    </xf>
    <xf numFmtId="176" fontId="55" fillId="8" borderId="1" xfId="0" applyNumberFormat="1" applyFont="1" applyFill="1" applyBorder="1" applyAlignment="1" applyProtection="1">
      <alignment horizontal="right" vertical="center"/>
      <protection locked="0"/>
    </xf>
    <xf numFmtId="0" fontId="57" fillId="0" borderId="5" xfId="0" applyFont="1" applyBorder="1" applyAlignment="1">
      <alignment horizontal="left" vertical="center"/>
    </xf>
    <xf numFmtId="0" fontId="57" fillId="0" borderId="6" xfId="0" applyFont="1" applyBorder="1" applyAlignment="1">
      <alignment horizontal="left" vertical="center"/>
    </xf>
    <xf numFmtId="176" fontId="55" fillId="0" borderId="115" xfId="0" applyNumberFormat="1" applyFont="1" applyFill="1" applyBorder="1" applyAlignment="1" applyProtection="1">
      <alignment vertical="center"/>
    </xf>
    <xf numFmtId="176" fontId="55" fillId="0" borderId="114" xfId="0" applyNumberFormat="1" applyFont="1" applyFill="1" applyBorder="1" applyAlignment="1" applyProtection="1">
      <alignment vertical="center"/>
    </xf>
    <xf numFmtId="176" fontId="55" fillId="0" borderId="106" xfId="0" applyNumberFormat="1" applyFont="1" applyFill="1" applyBorder="1" applyAlignment="1" applyProtection="1">
      <alignment vertical="center"/>
    </xf>
    <xf numFmtId="0" fontId="89" fillId="0" borderId="22" xfId="0" applyFont="1" applyBorder="1" applyAlignment="1" applyProtection="1">
      <alignment horizontal="center" vertical="center" shrinkToFit="1"/>
    </xf>
    <xf numFmtId="0" fontId="90" fillId="0" borderId="0" xfId="0" applyFont="1" applyBorder="1" applyAlignment="1" applyProtection="1">
      <alignment horizontal="center" vertical="center" shrinkToFit="1"/>
    </xf>
    <xf numFmtId="0" fontId="90" fillId="0" borderId="22" xfId="0" applyFont="1" applyBorder="1" applyAlignment="1" applyProtection="1">
      <alignment horizontal="center" vertical="center" shrinkToFit="1"/>
    </xf>
    <xf numFmtId="183" fontId="57" fillId="2" borderId="53" xfId="0" applyNumberFormat="1" applyFont="1" applyFill="1" applyBorder="1" applyAlignment="1" applyProtection="1">
      <alignment vertical="center"/>
    </xf>
    <xf numFmtId="183" fontId="57" fillId="2" borderId="54" xfId="0" applyNumberFormat="1" applyFont="1" applyFill="1" applyBorder="1" applyAlignment="1" applyProtection="1">
      <alignment vertical="center"/>
    </xf>
    <xf numFmtId="183" fontId="57" fillId="2" borderId="82" xfId="0" applyNumberFormat="1" applyFont="1" applyFill="1" applyBorder="1" applyAlignment="1" applyProtection="1">
      <alignment vertical="center"/>
    </xf>
    <xf numFmtId="0" fontId="57" fillId="0" borderId="22"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183" fontId="57" fillId="2" borderId="24" xfId="0" applyNumberFormat="1" applyFont="1" applyFill="1" applyBorder="1" applyAlignment="1" applyProtection="1">
      <alignment vertical="center"/>
    </xf>
    <xf numFmtId="183" fontId="57" fillId="2" borderId="20" xfId="0" applyNumberFormat="1" applyFont="1" applyFill="1" applyBorder="1" applyAlignment="1" applyProtection="1">
      <alignment vertical="center"/>
    </xf>
    <xf numFmtId="183" fontId="57" fillId="2" borderId="25" xfId="0" applyNumberFormat="1" applyFont="1" applyFill="1" applyBorder="1" applyAlignment="1" applyProtection="1">
      <alignment vertical="center"/>
    </xf>
    <xf numFmtId="0" fontId="57" fillId="0" borderId="1" xfId="0" applyFont="1" applyFill="1" applyBorder="1" applyAlignment="1" applyProtection="1">
      <alignment horizontal="center" vertical="center"/>
    </xf>
    <xf numFmtId="0" fontId="57" fillId="0" borderId="18" xfId="0" applyFont="1" applyFill="1" applyBorder="1" applyAlignment="1" applyProtection="1">
      <alignment horizontal="center" vertical="center"/>
    </xf>
    <xf numFmtId="0" fontId="57" fillId="0" borderId="24" xfId="0" applyFont="1" applyFill="1" applyBorder="1" applyAlignment="1" applyProtection="1">
      <alignment horizontal="center" vertical="center"/>
    </xf>
    <xf numFmtId="183" fontId="57" fillId="2" borderId="1" xfId="0" applyNumberFormat="1" applyFont="1" applyFill="1" applyBorder="1" applyAlignment="1" applyProtection="1">
      <alignment vertical="center"/>
    </xf>
    <xf numFmtId="0" fontId="57" fillId="0" borderId="25" xfId="0" applyFont="1" applyFill="1" applyBorder="1" applyAlignment="1" applyProtection="1">
      <alignment horizontal="center" vertical="center"/>
    </xf>
    <xf numFmtId="183" fontId="57" fillId="2" borderId="1" xfId="0" applyNumberFormat="1" applyFont="1" applyFill="1" applyBorder="1" applyAlignment="1" applyProtection="1">
      <alignment horizontal="left" vertical="center"/>
    </xf>
    <xf numFmtId="0" fontId="88" fillId="2" borderId="38" xfId="0" applyFont="1" applyFill="1" applyBorder="1" applyAlignment="1" applyProtection="1">
      <alignment horizontal="left" vertical="center"/>
    </xf>
    <xf numFmtId="0" fontId="88" fillId="2" borderId="0" xfId="0" applyFont="1" applyFill="1" applyBorder="1" applyAlignment="1" applyProtection="1">
      <alignment horizontal="left" vertical="center"/>
    </xf>
    <xf numFmtId="0" fontId="55" fillId="0" borderId="2" xfId="0" applyFont="1" applyFill="1" applyBorder="1" applyAlignment="1" applyProtection="1">
      <alignment horizontal="center" vertical="center"/>
    </xf>
    <xf numFmtId="0" fontId="56" fillId="0" borderId="0" xfId="0" applyFont="1" applyFill="1" applyAlignment="1" applyProtection="1">
      <alignment horizontal="center" vertical="center" shrinkToFit="1"/>
    </xf>
    <xf numFmtId="0" fontId="57" fillId="0" borderId="5" xfId="0"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20" xfId="0" applyFont="1" applyFill="1" applyBorder="1" applyAlignment="1" applyProtection="1">
      <alignment horizontal="center" vertical="center"/>
    </xf>
    <xf numFmtId="183" fontId="57" fillId="2" borderId="55" xfId="0" applyNumberFormat="1" applyFont="1" applyFill="1" applyBorder="1" applyAlignment="1" applyProtection="1">
      <alignment vertical="center" wrapText="1"/>
    </xf>
    <xf numFmtId="183" fontId="57" fillId="2" borderId="14" xfId="0" applyNumberFormat="1" applyFont="1" applyFill="1" applyBorder="1" applyAlignment="1" applyProtection="1">
      <alignment vertical="center" wrapText="1"/>
    </xf>
    <xf numFmtId="183" fontId="57" fillId="2" borderId="83" xfId="0" applyNumberFormat="1" applyFont="1" applyFill="1" applyBorder="1" applyAlignment="1" applyProtection="1">
      <alignment vertical="center" wrapText="1"/>
    </xf>
    <xf numFmtId="0" fontId="69" fillId="0" borderId="0" xfId="0" applyFont="1" applyFill="1" applyAlignment="1" applyProtection="1">
      <alignment horizontal="left" vertical="center" wrapText="1"/>
    </xf>
    <xf numFmtId="0" fontId="61" fillId="0" borderId="17" xfId="0" applyFont="1" applyFill="1" applyBorder="1" applyAlignment="1" applyProtection="1">
      <alignment horizontal="center" textRotation="255"/>
    </xf>
    <xf numFmtId="0" fontId="61" fillId="0" borderId="49" xfId="0" applyFont="1" applyFill="1" applyBorder="1" applyAlignment="1" applyProtection="1">
      <alignment horizontal="center" textRotation="255"/>
    </xf>
    <xf numFmtId="0" fontId="55" fillId="0" borderId="5" xfId="0" applyFont="1" applyFill="1" applyBorder="1" applyAlignment="1">
      <alignment horizontal="left" vertical="center"/>
    </xf>
    <xf numFmtId="0" fontId="55" fillId="0" borderId="3" xfId="0" applyFont="1" applyFill="1" applyBorder="1" applyAlignment="1">
      <alignment horizontal="left" vertical="center"/>
    </xf>
    <xf numFmtId="176" fontId="55" fillId="2" borderId="68" xfId="0" applyNumberFormat="1" applyFont="1" applyFill="1" applyBorder="1" applyAlignment="1" applyProtection="1">
      <alignment horizontal="right" vertical="center"/>
    </xf>
    <xf numFmtId="176" fontId="55" fillId="2" borderId="36" xfId="0" applyNumberFormat="1" applyFont="1" applyFill="1" applyBorder="1" applyAlignment="1" applyProtection="1">
      <alignment horizontal="right" vertical="center"/>
    </xf>
    <xf numFmtId="176" fontId="55" fillId="2" borderId="37" xfId="0" applyNumberFormat="1" applyFont="1" applyFill="1" applyBorder="1" applyAlignment="1" applyProtection="1">
      <alignment horizontal="right" vertical="center"/>
    </xf>
    <xf numFmtId="0" fontId="57" fillId="0" borderId="5" xfId="0" applyFont="1" applyFill="1" applyBorder="1" applyAlignment="1" applyProtection="1">
      <alignment horizontal="center" vertical="center" wrapText="1"/>
    </xf>
    <xf numFmtId="0" fontId="57" fillId="0" borderId="6" xfId="0" applyFont="1" applyFill="1" applyBorder="1" applyAlignment="1" applyProtection="1">
      <alignment horizontal="center" vertical="center" wrapText="1"/>
    </xf>
    <xf numFmtId="0" fontId="57" fillId="0" borderId="24" xfId="0" applyFont="1" applyFill="1" applyBorder="1" applyAlignment="1" applyProtection="1">
      <alignment horizontal="center" vertical="center" wrapText="1"/>
    </xf>
    <xf numFmtId="0" fontId="57" fillId="0" borderId="20" xfId="0" applyFont="1" applyFill="1" applyBorder="1" applyAlignment="1" applyProtection="1">
      <alignment horizontal="center" vertical="center" wrapText="1"/>
    </xf>
    <xf numFmtId="0" fontId="57" fillId="2" borderId="6" xfId="0" applyNumberFormat="1" applyFont="1" applyFill="1" applyBorder="1" applyAlignment="1" applyProtection="1">
      <alignment vertical="center"/>
    </xf>
    <xf numFmtId="183" fontId="57" fillId="2" borderId="22" xfId="0" applyNumberFormat="1" applyFont="1" applyFill="1" applyBorder="1" applyAlignment="1" applyProtection="1">
      <alignment vertical="center"/>
    </xf>
    <xf numFmtId="183" fontId="57" fillId="2" borderId="0" xfId="0" applyNumberFormat="1" applyFont="1" applyFill="1" applyBorder="1" applyAlignment="1" applyProtection="1">
      <alignment vertical="center"/>
    </xf>
    <xf numFmtId="183" fontId="57" fillId="2" borderId="23" xfId="0" applyNumberFormat="1" applyFont="1" applyFill="1" applyBorder="1" applyAlignment="1" applyProtection="1">
      <alignment vertical="center"/>
    </xf>
    <xf numFmtId="0" fontId="57" fillId="0" borderId="53" xfId="0" applyFont="1" applyFill="1" applyBorder="1" applyAlignment="1" applyProtection="1">
      <alignment horizontal="center" vertical="center" wrapText="1"/>
    </xf>
    <xf numFmtId="0" fontId="57" fillId="0" borderId="54" xfId="0" applyFont="1" applyFill="1" applyBorder="1" applyAlignment="1" applyProtection="1">
      <alignment horizontal="center" vertical="center" wrapText="1"/>
    </xf>
  </cellXfs>
  <cellStyles count="8">
    <cellStyle name="パーセント 2" xfId="2"/>
    <cellStyle name="ハイパーリンク" xfId="4" builtinId="8"/>
    <cellStyle name="桁区切り" xfId="5" builtinId="6"/>
    <cellStyle name="桁区切り 2" xfId="1"/>
    <cellStyle name="桁区切り 3" xfId="7"/>
    <cellStyle name="標準" xfId="0" builtinId="0"/>
    <cellStyle name="標準 2" xfId="3"/>
    <cellStyle name="標準 3" xfId="6"/>
  </cellStyles>
  <dxfs count="9">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dxf>
    <dxf>
      <font>
        <color rgb="FF9C0006"/>
      </font>
      <fill>
        <patternFill>
          <bgColor rgb="FFFFC7CE"/>
        </patternFill>
      </fill>
    </dxf>
    <dxf>
      <font>
        <color theme="5" tint="-0.24994659260841701"/>
      </font>
      <fill>
        <patternFill>
          <bgColor rgb="FFFFCCCC"/>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9999"/>
      <color rgb="FFFFCCCC"/>
      <color rgb="FFFF99CC"/>
      <color rgb="FFCC0000"/>
      <color rgb="FF5F5F5F"/>
      <color rgb="FF808080"/>
      <color rgb="FFFFFF99"/>
      <color rgb="FFFFFFCC"/>
      <color rgb="FFFF99FF"/>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L$19"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581024</xdr:colOff>
      <xdr:row>1</xdr:row>
      <xdr:rowOff>152400</xdr:rowOff>
    </xdr:from>
    <xdr:to>
      <xdr:col>27</xdr:col>
      <xdr:colOff>742950</xdr:colOff>
      <xdr:row>7</xdr:row>
      <xdr:rowOff>47626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05599" y="4000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u="dbl">
                <a:solidFill>
                  <a:srgbClr val="FF0000"/>
                </a:solidFill>
              </a:rPr>
              <a:t>色付きセルに必要事項を入力してください。</a:t>
            </a:r>
            <a:endParaRPr kumimoji="1" lang="en-US" altLang="ja-JP" sz="1100" b="1" u="dbl">
              <a:solidFill>
                <a:srgbClr val="FF0000"/>
              </a:solidFill>
            </a:endParaRPr>
          </a:p>
          <a:p>
            <a:pPr algn="l"/>
            <a:endParaRPr kumimoji="1" lang="en-US" altLang="ja-JP" sz="600"/>
          </a:p>
          <a:p>
            <a:pPr algn="l"/>
            <a:r>
              <a:rPr kumimoji="1" lang="ja-JP" altLang="en-US" sz="1100"/>
              <a:t>　　　　　　</a:t>
            </a:r>
            <a:r>
              <a:rPr kumimoji="1" lang="ja-JP" altLang="en-US" sz="1100" b="1" u="none">
                <a:solidFill>
                  <a:srgbClr val="FF0000"/>
                </a:solidFill>
              </a:rPr>
              <a:t>交付金に共通して必要な情報　入力セル</a:t>
            </a:r>
            <a:endParaRPr kumimoji="1" lang="en-US" altLang="ja-JP" sz="1100" b="1" u="none">
              <a:solidFill>
                <a:srgbClr val="FF0000"/>
              </a:solidFill>
            </a:endParaRPr>
          </a:p>
          <a:p>
            <a:pPr algn="l"/>
            <a:r>
              <a:rPr kumimoji="1" lang="ja-JP" altLang="en-US" sz="1100"/>
              <a:t>　　</a:t>
            </a:r>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524250"/>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absolute">
    <xdr:from>
      <xdr:col>24</xdr:col>
      <xdr:colOff>28575</xdr:colOff>
      <xdr:row>21</xdr:row>
      <xdr:rowOff>19050</xdr:rowOff>
    </xdr:from>
    <xdr:to>
      <xdr:col>24</xdr:col>
      <xdr:colOff>304800</xdr:colOff>
      <xdr:row>25</xdr:row>
      <xdr:rowOff>190500</xdr:rowOff>
    </xdr:to>
    <xdr:sp macro="" textlink="">
      <xdr:nvSpPr>
        <xdr:cNvPr id="3" name="右中かっこ 2"/>
        <xdr:cNvSpPr/>
      </xdr:nvSpPr>
      <xdr:spPr>
        <a:xfrm>
          <a:off x="8058150" y="5219700"/>
          <a:ext cx="276225" cy="1162050"/>
        </a:xfrm>
        <a:prstGeom prst="rightBrace">
          <a:avLst>
            <a:gd name="adj1" fmla="val 8333"/>
            <a:gd name="adj2" fmla="val 4918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editAs="absolute">
    <xdr:from>
      <xdr:col>24</xdr:col>
      <xdr:colOff>257175</xdr:colOff>
      <xdr:row>22</xdr:row>
      <xdr:rowOff>76200</xdr:rowOff>
    </xdr:from>
    <xdr:to>
      <xdr:col>28</xdr:col>
      <xdr:colOff>9525</xdr:colOff>
      <xdr:row>25</xdr:row>
      <xdr:rowOff>25940</xdr:rowOff>
    </xdr:to>
    <xdr:sp macro="" textlink="">
      <xdr:nvSpPr>
        <xdr:cNvPr id="4" name="テキスト ボックス 3"/>
        <xdr:cNvSpPr txBox="1"/>
      </xdr:nvSpPr>
      <xdr:spPr>
        <a:xfrm>
          <a:off x="8286750" y="5524500"/>
          <a:ext cx="3895725"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u="none">
              <a:solidFill>
                <a:srgbClr val="FF0000"/>
              </a:solidFill>
            </a:rPr>
            <a:t>書類内容の確認後に補正等を求める場合がありますので，</a:t>
          </a:r>
          <a:endParaRPr kumimoji="1" lang="en-US" altLang="ja-JP" sz="1200" b="1" u="none">
            <a:solidFill>
              <a:srgbClr val="FF0000"/>
            </a:solidFill>
          </a:endParaRPr>
        </a:p>
        <a:p>
          <a:r>
            <a:rPr kumimoji="1" lang="ja-JP" altLang="en-US" sz="1200" b="1" u="sng">
              <a:solidFill>
                <a:srgbClr val="FF0000"/>
              </a:solidFill>
            </a:rPr>
            <a:t>必ず本報告書を実際に作成した方</a:t>
          </a:r>
          <a:r>
            <a:rPr kumimoji="1" lang="ja-JP" altLang="en-US" sz="1200" b="1">
              <a:solidFill>
                <a:srgbClr val="FF0000"/>
              </a:solidFill>
            </a:rPr>
            <a:t>の</a:t>
          </a:r>
          <a:endParaRPr kumimoji="1" lang="en-US" altLang="ja-JP" sz="1200" b="1">
            <a:solidFill>
              <a:srgbClr val="FF0000"/>
            </a:solidFill>
          </a:endParaRPr>
        </a:p>
        <a:p>
          <a:r>
            <a:rPr kumimoji="1" lang="ja-JP" altLang="en-US" sz="1200" b="1">
              <a:solidFill>
                <a:srgbClr val="FF0000"/>
              </a:solidFill>
            </a:rPr>
            <a:t>連絡先，担当者名を記載して下さい。</a:t>
          </a:r>
        </a:p>
      </xdr:txBody>
    </xdr:sp>
    <xdr:clientData fPrintsWithSheet="0"/>
  </xdr:twoCellAnchor>
  <xdr:oneCellAnchor>
    <xdr:from>
      <xdr:col>1</xdr:col>
      <xdr:colOff>828675</xdr:colOff>
      <xdr:row>31</xdr:row>
      <xdr:rowOff>152400</xdr:rowOff>
    </xdr:from>
    <xdr:ext cx="2049857" cy="242374"/>
    <xdr:sp macro="" textlink="">
      <xdr:nvSpPr>
        <xdr:cNvPr id="5" name="テキスト ボックス 4"/>
        <xdr:cNvSpPr txBox="1"/>
      </xdr:nvSpPr>
      <xdr:spPr>
        <a:xfrm>
          <a:off x="1028700" y="7867650"/>
          <a:ext cx="204985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b="1">
              <a:solidFill>
                <a:srgbClr val="FF0000"/>
              </a:solidFill>
            </a:rPr>
            <a:t>※</a:t>
          </a:r>
          <a:r>
            <a:rPr kumimoji="1" lang="ja-JP" altLang="en-US" sz="900" b="1">
              <a:solidFill>
                <a:srgbClr val="FF0000"/>
              </a:solidFill>
            </a:rPr>
            <a:t>お間違いのない様ご確認願います。</a:t>
          </a:r>
        </a:p>
      </xdr:txBody>
    </xdr:sp>
    <xdr:clientData/>
  </xdr:oneCellAnchor>
  <xdr:twoCellAnchor editAs="absolute">
    <xdr:from>
      <xdr:col>25</xdr:col>
      <xdr:colOff>114300</xdr:colOff>
      <xdr:row>25</xdr:row>
      <xdr:rowOff>228599</xdr:rowOff>
    </xdr:from>
    <xdr:to>
      <xdr:col>27</xdr:col>
      <xdr:colOff>714375</xdr:colOff>
      <xdr:row>29</xdr:row>
      <xdr:rowOff>66674</xdr:rowOff>
    </xdr:to>
    <xdr:sp macro="" textlink="">
      <xdr:nvSpPr>
        <xdr:cNvPr id="2" name="四角形吹き出し 1"/>
        <xdr:cNvSpPr/>
      </xdr:nvSpPr>
      <xdr:spPr>
        <a:xfrm>
          <a:off x="9858375" y="6419849"/>
          <a:ext cx="2219325" cy="828675"/>
        </a:xfrm>
        <a:prstGeom prst="wedgeRectCallout">
          <a:avLst>
            <a:gd name="adj1" fmla="val -52163"/>
            <a:gd name="adj2" fmla="val 749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050" b="1" i="0" u="none" strike="noStrike" baseline="0" smtClean="0">
              <a:solidFill>
                <a:srgbClr val="FF0000"/>
              </a:solidFill>
              <a:latin typeface="+mn-lt"/>
              <a:ea typeface="+mn-ea"/>
              <a:cs typeface="+mn-cs"/>
            </a:rPr>
            <a:t>記載する事業所は，計画書に記載した事業所と必ず一致させてください。計画書の「基本情報入力シート」からコピーも可能です。</a:t>
          </a:r>
        </a:p>
      </xdr:txBody>
    </xdr:sp>
    <xdr:clientData fPrintsWithSheet="0"/>
  </xdr:twoCellAnchor>
  <xdr:twoCellAnchor editAs="absolute">
    <xdr:from>
      <xdr:col>24</xdr:col>
      <xdr:colOff>47625</xdr:colOff>
      <xdr:row>5</xdr:row>
      <xdr:rowOff>152399</xdr:rowOff>
    </xdr:from>
    <xdr:to>
      <xdr:col>27</xdr:col>
      <xdr:colOff>752476</xdr:colOff>
      <xdr:row>13</xdr:row>
      <xdr:rowOff>57150</xdr:rowOff>
    </xdr:to>
    <xdr:sp macro="" textlink="">
      <xdr:nvSpPr>
        <xdr:cNvPr id="10" name="正方形/長方形 9"/>
        <xdr:cNvSpPr/>
      </xdr:nvSpPr>
      <xdr:spPr>
        <a:xfrm>
          <a:off x="8077200" y="1390649"/>
          <a:ext cx="4038601" cy="1885951"/>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i="0">
              <a:solidFill>
                <a:schemeClr val="lt1"/>
              </a:solidFill>
              <a:effectLst/>
              <a:latin typeface="+mn-lt"/>
              <a:ea typeface="+mn-ea"/>
              <a:cs typeface="+mn-cs"/>
            </a:rPr>
            <a:t>＜</a:t>
          </a:r>
          <a:r>
            <a:rPr kumimoji="1" lang="ja-JP" altLang="en-US" sz="1200" b="1" i="0">
              <a:solidFill>
                <a:schemeClr val="lt1"/>
              </a:solidFill>
              <a:effectLst/>
              <a:latin typeface="+mn-lt"/>
              <a:ea typeface="+mn-ea"/>
              <a:cs typeface="+mn-cs"/>
            </a:rPr>
            <a:t>作成手順</a:t>
          </a:r>
          <a:r>
            <a:rPr kumimoji="1" lang="ja-JP" altLang="ja-JP" sz="1200" b="1" i="0">
              <a:solidFill>
                <a:schemeClr val="lt1"/>
              </a:solidFill>
              <a:effectLst/>
              <a:latin typeface="+mn-lt"/>
              <a:ea typeface="+mn-ea"/>
              <a:cs typeface="+mn-cs"/>
            </a:rPr>
            <a:t>＞</a:t>
          </a:r>
          <a:endParaRPr kumimoji="1" lang="en-US" altLang="ja-JP" sz="1400" b="1" i="0">
            <a:solidFill>
              <a:srgbClr val="FFFF00"/>
            </a:solidFill>
            <a:latin typeface="+mj-ea"/>
            <a:ea typeface="+mj-ea"/>
          </a:endParaRPr>
        </a:p>
        <a:p>
          <a:pPr algn="l"/>
          <a:r>
            <a:rPr kumimoji="1" lang="en-US" altLang="ja-JP" sz="1600" b="1" i="0">
              <a:solidFill>
                <a:srgbClr val="FFFF00"/>
              </a:solidFill>
              <a:latin typeface="+mj-ea"/>
              <a:ea typeface="+mj-ea"/>
            </a:rPr>
            <a:t>※</a:t>
          </a:r>
          <a:r>
            <a:rPr kumimoji="1" lang="ja-JP" altLang="en-US" sz="1600" b="1" i="0">
              <a:solidFill>
                <a:srgbClr val="FFFF00"/>
              </a:solidFill>
              <a:latin typeface="+mj-ea"/>
              <a:ea typeface="+mj-ea"/>
            </a:rPr>
            <a:t>基本情報入力シート　</a:t>
          </a:r>
          <a:endParaRPr kumimoji="1" lang="en-US" altLang="ja-JP" sz="1600" b="1" i="0">
            <a:solidFill>
              <a:srgbClr val="FFFF00"/>
            </a:solidFill>
            <a:latin typeface="+mj-ea"/>
            <a:ea typeface="+mj-ea"/>
          </a:endParaRPr>
        </a:p>
        <a:p>
          <a:pPr algn="l"/>
          <a:r>
            <a:rPr kumimoji="1" lang="ja-JP" altLang="en-US" sz="1600" b="1" i="0">
              <a:solidFill>
                <a:srgbClr val="FFFF00"/>
              </a:solidFill>
              <a:latin typeface="+mj-ea"/>
              <a:ea typeface="+mj-ea"/>
            </a:rPr>
            <a:t>　　→　様式３－２　→　様式３－１</a:t>
          </a:r>
          <a:endParaRPr kumimoji="1" lang="en-US" altLang="ja-JP" sz="1600" b="1" i="0">
            <a:solidFill>
              <a:srgbClr val="FFFF00"/>
            </a:solidFill>
            <a:latin typeface="+mj-ea"/>
            <a:ea typeface="+mj-ea"/>
          </a:endParaRPr>
        </a:p>
        <a:p>
          <a:pPr algn="l"/>
          <a:r>
            <a:rPr kumimoji="1" lang="ja-JP" altLang="en-US" sz="1600" b="1" i="0">
              <a:solidFill>
                <a:srgbClr val="FFFF00"/>
              </a:solidFill>
              <a:latin typeface="+mj-ea"/>
              <a:ea typeface="+mj-ea"/>
            </a:rPr>
            <a:t>　　の順番で作成するとスムーズです</a:t>
          </a:r>
          <a:endParaRPr kumimoji="1" lang="en-US" altLang="ja-JP" sz="1400" b="1" i="1">
            <a:solidFill>
              <a:srgbClr val="FF0000"/>
            </a:solidFill>
            <a:latin typeface="+mj-ea"/>
            <a:ea typeface="+mj-ea"/>
          </a:endParaRPr>
        </a:p>
        <a:p>
          <a:pPr algn="l"/>
          <a:r>
            <a:rPr kumimoji="1" lang="ja-JP" altLang="en-US" sz="1200" b="1" i="0">
              <a:solidFill>
                <a:schemeClr val="bg1"/>
              </a:solidFill>
              <a:latin typeface="+mj-ea"/>
              <a:ea typeface="+mj-ea"/>
            </a:rPr>
            <a:t>＜注意事項＞</a:t>
          </a:r>
          <a:endParaRPr kumimoji="1" lang="en-US" altLang="ja-JP" sz="1200" b="1" i="0">
            <a:solidFill>
              <a:schemeClr val="bg1"/>
            </a:solidFill>
            <a:latin typeface="+mj-ea"/>
            <a:ea typeface="+mj-ea"/>
          </a:endParaRPr>
        </a:p>
        <a:p>
          <a:pPr algn="l"/>
          <a:r>
            <a:rPr kumimoji="1" lang="ja-JP" altLang="en-US" sz="1200" b="1">
              <a:solidFill>
                <a:srgbClr val="FF0000"/>
              </a:solidFill>
              <a:latin typeface="+mj-ea"/>
              <a:ea typeface="+mj-ea"/>
            </a:rPr>
            <a:t>○着色部分以外の項目は、入力規制をかけているため、</a:t>
          </a:r>
          <a:endParaRPr kumimoji="1" lang="en-US" altLang="ja-JP" sz="1200" b="1">
            <a:solidFill>
              <a:srgbClr val="FF0000"/>
            </a:solidFill>
            <a:latin typeface="+mj-ea"/>
            <a:ea typeface="+mj-ea"/>
          </a:endParaRPr>
        </a:p>
        <a:p>
          <a:pPr algn="l"/>
          <a:r>
            <a:rPr kumimoji="1" lang="ja-JP" altLang="en-US" sz="1200" b="1">
              <a:solidFill>
                <a:srgbClr val="FF0000"/>
              </a:solidFill>
              <a:latin typeface="+mj-ea"/>
              <a:ea typeface="+mj-ea"/>
            </a:rPr>
            <a:t>　</a:t>
          </a:r>
          <a:r>
            <a:rPr kumimoji="1" lang="ja-JP" altLang="en-US" sz="1200" b="1" baseline="0">
              <a:solidFill>
                <a:srgbClr val="FF0000"/>
              </a:solidFill>
              <a:latin typeface="+mj-ea"/>
              <a:ea typeface="+mj-ea"/>
            </a:rPr>
            <a:t> </a:t>
          </a:r>
          <a:r>
            <a:rPr kumimoji="1" lang="ja-JP" altLang="en-US" sz="1200" b="1">
              <a:solidFill>
                <a:srgbClr val="FF0000"/>
              </a:solidFill>
              <a:latin typeface="+mj-ea"/>
              <a:ea typeface="+mj-ea"/>
            </a:rPr>
            <a:t>入力はできません。</a:t>
          </a:r>
          <a:endParaRPr kumimoji="1" lang="en-US" altLang="ja-JP" sz="1200" b="1">
            <a:solidFill>
              <a:srgbClr val="FF0000"/>
            </a:solidFill>
            <a:latin typeface="+mj-ea"/>
            <a:ea typeface="+mj-ea"/>
          </a:endParaRPr>
        </a:p>
        <a:p>
          <a:pPr algn="l"/>
          <a:r>
            <a:rPr kumimoji="1" lang="ja-JP" altLang="en-US" sz="1200" b="1">
              <a:solidFill>
                <a:srgbClr val="FF0000"/>
              </a:solidFill>
              <a:latin typeface="+mj-ea"/>
              <a:ea typeface="+mj-ea"/>
            </a:rPr>
            <a:t>○着色部分は入力漏れの無いようにご注意ください。</a:t>
          </a:r>
          <a:endParaRPr kumimoji="1" lang="en-US" altLang="ja-JP" sz="1400" b="1">
            <a:solidFill>
              <a:srgbClr val="FF0000"/>
            </a:solidFill>
            <a:latin typeface="+mj-ea"/>
            <a:ea typeface="+mj-ea"/>
          </a:endParaRPr>
        </a:p>
        <a:p>
          <a:pPr algn="l"/>
          <a:r>
            <a:rPr kumimoji="1" lang="ja-JP" altLang="en-US" sz="1600" b="1">
              <a:solidFill>
                <a:srgbClr val="FF0000"/>
              </a:solidFill>
              <a:latin typeface="+mj-ea"/>
              <a:ea typeface="+mj-ea"/>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3456460"/>
              <a:ext cx="225100" cy="920859"/>
              <a:chOff x="896845" y="8204843"/>
              <a:chExt cx="217580" cy="684376"/>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4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324532"/>
              <a:ext cx="225100" cy="1020656"/>
              <a:chOff x="896845" y="8130669"/>
              <a:chExt cx="217580" cy="758505"/>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6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199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192470"/>
              <a:ext cx="225100" cy="1304922"/>
              <a:chOff x="896845" y="7942277"/>
              <a:chExt cx="217580" cy="969771"/>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7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7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445951"/>
              <a:ext cx="225100" cy="1020677"/>
              <a:chOff x="896845" y="8130668"/>
              <a:chExt cx="217580" cy="758508"/>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6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0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321694"/>
              <a:ext cx="225100" cy="1111518"/>
              <a:chOff x="896845" y="8113513"/>
              <a:chExt cx="217580" cy="826056"/>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1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9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366422"/>
              <a:ext cx="225100" cy="1020656"/>
              <a:chOff x="896845" y="8130669"/>
              <a:chExt cx="217580" cy="758505"/>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6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199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101</xdr:row>
          <xdr:rowOff>9525</xdr:rowOff>
        </xdr:from>
        <xdr:to>
          <xdr:col>15</xdr:col>
          <xdr:colOff>114300</xdr:colOff>
          <xdr:row>101</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142875</xdr:rowOff>
        </xdr:from>
        <xdr:to>
          <xdr:col>33</xdr:col>
          <xdr:colOff>47625</xdr:colOff>
          <xdr:row>73</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u="none">
              <a:solidFill>
                <a:srgbClr val="FF0000"/>
              </a:solidFill>
            </a:rPr>
            <a:t>色付きセルに必要事項を入力してください。</a:t>
          </a:r>
          <a:endParaRPr kumimoji="1" lang="en-US" altLang="ja-JP" sz="1100" b="1" u="none">
            <a:solidFill>
              <a:srgbClr val="FF0000"/>
            </a:solidFill>
          </a:endParaRPr>
        </a:p>
        <a:p>
          <a:pPr algn="l"/>
          <a:endParaRPr kumimoji="1" lang="en-US" altLang="ja-JP" sz="600"/>
        </a:p>
        <a:p>
          <a:pPr algn="l"/>
          <a:r>
            <a:rPr kumimoji="1" lang="ja-JP" altLang="en-US" sz="1100"/>
            <a:t>　　　　　　</a:t>
          </a:r>
          <a:r>
            <a:rPr kumimoji="1" lang="ja-JP" altLang="en-US" sz="1100" b="1">
              <a:solidFill>
                <a:srgbClr val="FF0000"/>
              </a:solidFill>
            </a:rPr>
            <a:t>交付金の支給に必要な情報　入力セル</a:t>
          </a:r>
          <a:endParaRPr kumimoji="1" lang="en-US" altLang="ja-JP" sz="1100" b="1">
            <a:solidFill>
              <a:srgbClr val="FF0000"/>
            </a:solidFill>
          </a:endParaRPr>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absolute">
    <xdr:from>
      <xdr:col>23</xdr:col>
      <xdr:colOff>133350</xdr:colOff>
      <xdr:row>21</xdr:row>
      <xdr:rowOff>0</xdr:rowOff>
    </xdr:from>
    <xdr:to>
      <xdr:col>25</xdr:col>
      <xdr:colOff>78080</xdr:colOff>
      <xdr:row>22</xdr:row>
      <xdr:rowOff>9017</xdr:rowOff>
    </xdr:to>
    <xdr:sp macro="" textlink="">
      <xdr:nvSpPr>
        <xdr:cNvPr id="4" name="テキスト ボックス 3"/>
        <xdr:cNvSpPr txBox="1"/>
      </xdr:nvSpPr>
      <xdr:spPr>
        <a:xfrm>
          <a:off x="4610100" y="38385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fPrintsWithSheet="0"/>
  </xdr:twoCellAnchor>
  <xdr:twoCellAnchor editAs="absolute">
    <xdr:from>
      <xdr:col>10</xdr:col>
      <xdr:colOff>133350</xdr:colOff>
      <xdr:row>24</xdr:row>
      <xdr:rowOff>257175</xdr:rowOff>
    </xdr:from>
    <xdr:to>
      <xdr:col>12</xdr:col>
      <xdr:colOff>78080</xdr:colOff>
      <xdr:row>25</xdr:row>
      <xdr:rowOff>266192</xdr:rowOff>
    </xdr:to>
    <xdr:sp macro="" textlink="">
      <xdr:nvSpPr>
        <xdr:cNvPr id="5" name="テキスト ボックス 4"/>
        <xdr:cNvSpPr txBox="1"/>
      </xdr:nvSpPr>
      <xdr:spPr>
        <a:xfrm>
          <a:off x="2133600" y="48958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fPrintsWithSheet="0"/>
  </xdr:twoCellAnchor>
  <xdr:twoCellAnchor editAs="absolute">
    <xdr:from>
      <xdr:col>10</xdr:col>
      <xdr:colOff>142875</xdr:colOff>
      <xdr:row>28</xdr:row>
      <xdr:rowOff>9525</xdr:rowOff>
    </xdr:from>
    <xdr:to>
      <xdr:col>12</xdr:col>
      <xdr:colOff>87605</xdr:colOff>
      <xdr:row>29</xdr:row>
      <xdr:rowOff>18542</xdr:rowOff>
    </xdr:to>
    <xdr:sp macro="" textlink="">
      <xdr:nvSpPr>
        <xdr:cNvPr id="6" name="テキスト ボックス 5"/>
        <xdr:cNvSpPr txBox="1"/>
      </xdr:nvSpPr>
      <xdr:spPr>
        <a:xfrm>
          <a:off x="2143125" y="57150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加算率一覧"/>
      <sheetName val="加算様式1-1 "/>
      <sheetName val="【参考】数式用"/>
      <sheetName val="サービス名一覧"/>
      <sheetName val="数式用"/>
      <sheetName val="【参考】サービス名一覧"/>
      <sheetName val="サービス一覧"/>
      <sheetName val="交付率一覧"/>
      <sheetName val="（別紙4）福祉専門職員"/>
      <sheetName val="1（別紙2か参考5）勤務体制"/>
      <sheetName val="数式用2"/>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サービス種類一覧"/>
      <sheetName val="別表加算率一覧"/>
      <sheetName val="【参考】数式用"/>
      <sheetName val="届出書類一覧_"/>
      <sheetName val="加算届出・様式４_"/>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 val="基本データ"/>
      <sheetName val="kyuuyohyou"/>
      <sheetName val="職務手当"/>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F78"/>
  <sheetViews>
    <sheetView showGridLines="0" view="pageBreakPreview" topLeftCell="A16" zoomScale="80" zoomScaleNormal="90" zoomScaleSheetLayoutView="80" workbookViewId="0">
      <selection activeCell="D7" sqref="D7:E7"/>
    </sheetView>
  </sheetViews>
  <sheetFormatPr defaultRowHeight="13.5"/>
  <cols>
    <col min="1" max="1" width="24.625" style="7" customWidth="1"/>
    <col min="2" max="2" width="6.625" style="8" customWidth="1"/>
    <col min="3" max="3" width="19.875" style="9" customWidth="1"/>
    <col min="4" max="4" width="40.625" style="9" customWidth="1"/>
    <col min="5" max="5" width="25.75" style="9" customWidth="1"/>
    <col min="6" max="6" width="12.625" customWidth="1"/>
  </cols>
  <sheetData>
    <row r="1" spans="1:6" ht="45" customHeight="1" thickBot="1">
      <c r="A1" s="564" t="s">
        <v>135</v>
      </c>
      <c r="B1" s="564"/>
      <c r="C1" s="564"/>
      <c r="D1" s="564"/>
      <c r="E1" s="564"/>
      <c r="F1" s="564"/>
    </row>
    <row r="2" spans="1:6" ht="30" customHeight="1" thickTop="1">
      <c r="A2" s="565" t="s">
        <v>184</v>
      </c>
      <c r="B2" s="565"/>
      <c r="C2" s="565"/>
      <c r="D2" s="565"/>
      <c r="E2" s="565"/>
      <c r="F2" s="565"/>
    </row>
    <row r="3" spans="1:6" s="3" customFormat="1" ht="8.1" customHeight="1">
      <c r="A3" s="566"/>
      <c r="B3" s="566"/>
      <c r="C3" s="566"/>
      <c r="D3" s="566"/>
      <c r="E3" s="19"/>
    </row>
    <row r="4" spans="1:6" s="5" customFormat="1" ht="39.950000000000003" customHeight="1">
      <c r="A4" s="4" t="s">
        <v>136</v>
      </c>
      <c r="B4" s="4" t="s">
        <v>78</v>
      </c>
      <c r="C4" s="20" t="s">
        <v>79</v>
      </c>
      <c r="D4" s="567" t="s">
        <v>80</v>
      </c>
      <c r="E4" s="568"/>
      <c r="F4" s="4" t="s">
        <v>183</v>
      </c>
    </row>
    <row r="5" spans="1:6" ht="24.95" customHeight="1">
      <c r="A5" s="21" t="s">
        <v>137</v>
      </c>
      <c r="B5" s="22">
        <v>1</v>
      </c>
      <c r="C5" s="22" t="s">
        <v>138</v>
      </c>
      <c r="D5" s="569" t="s">
        <v>81</v>
      </c>
      <c r="E5" s="570"/>
      <c r="F5" s="18" t="s">
        <v>82</v>
      </c>
    </row>
    <row r="6" spans="1:6" ht="69.95" customHeight="1">
      <c r="A6" s="23" t="s">
        <v>83</v>
      </c>
      <c r="B6" s="18">
        <v>1</v>
      </c>
      <c r="C6" s="304" t="s">
        <v>139</v>
      </c>
      <c r="D6" s="555" t="s">
        <v>140</v>
      </c>
      <c r="E6" s="556"/>
      <c r="F6" s="24" t="s">
        <v>82</v>
      </c>
    </row>
    <row r="7" spans="1:6" ht="69.95" customHeight="1">
      <c r="A7" s="23" t="s">
        <v>87</v>
      </c>
      <c r="B7" s="18">
        <v>1</v>
      </c>
      <c r="C7" s="304" t="s">
        <v>141</v>
      </c>
      <c r="D7" s="555" t="s">
        <v>142</v>
      </c>
      <c r="E7" s="556"/>
      <c r="F7" s="6" t="s">
        <v>84</v>
      </c>
    </row>
    <row r="8" spans="1:6" ht="69.95" customHeight="1">
      <c r="A8" s="23" t="s">
        <v>88</v>
      </c>
      <c r="B8" s="18">
        <v>1</v>
      </c>
      <c r="C8" s="304" t="s">
        <v>143</v>
      </c>
      <c r="D8" s="555" t="s">
        <v>144</v>
      </c>
      <c r="E8" s="556"/>
      <c r="F8" s="6" t="s">
        <v>84</v>
      </c>
    </row>
    <row r="9" spans="1:6" ht="19.149999999999999" customHeight="1">
      <c r="C9" s="8"/>
      <c r="D9" s="7"/>
      <c r="E9" s="7"/>
      <c r="F9" s="2"/>
    </row>
    <row r="10" spans="1:6" ht="19.149999999999999" customHeight="1">
      <c r="C10" s="8"/>
      <c r="D10" s="7"/>
      <c r="E10" s="7"/>
      <c r="F10" s="2"/>
    </row>
    <row r="11" spans="1:6" ht="19.149999999999999" customHeight="1">
      <c r="C11" s="8"/>
      <c r="D11" s="7"/>
      <c r="E11" s="7"/>
      <c r="F11" s="2"/>
    </row>
    <row r="12" spans="1:6" ht="19.149999999999999" customHeight="1">
      <c r="C12" s="8"/>
      <c r="D12" s="7"/>
      <c r="E12" s="7"/>
      <c r="F12" s="2"/>
    </row>
    <row r="13" spans="1:6" ht="19.149999999999999" customHeight="1">
      <c r="C13" s="8"/>
      <c r="D13" s="7"/>
      <c r="E13" s="7"/>
      <c r="F13" s="2"/>
    </row>
    <row r="14" spans="1:6" ht="19.149999999999999" customHeight="1">
      <c r="C14" s="8"/>
      <c r="D14" s="7"/>
      <c r="E14" s="7"/>
      <c r="F14" s="2"/>
    </row>
    <row r="15" spans="1:6" ht="19.149999999999999" customHeight="1">
      <c r="C15" s="8"/>
      <c r="D15" s="7"/>
      <c r="E15" s="7"/>
      <c r="F15" s="2"/>
    </row>
    <row r="16" spans="1:6" ht="11.45" customHeight="1">
      <c r="A16" s="557" t="s">
        <v>85</v>
      </c>
      <c r="B16" s="557"/>
      <c r="C16" s="557"/>
      <c r="D16" s="557"/>
      <c r="E16" s="17"/>
    </row>
    <row r="17" spans="1:6">
      <c r="A17" s="299"/>
      <c r="B17" s="300"/>
      <c r="C17" s="301"/>
      <c r="D17" s="301"/>
    </row>
    <row r="18" spans="1:6" s="13" customFormat="1" ht="50.1" customHeight="1">
      <c r="A18" s="302"/>
      <c r="B18" s="12"/>
      <c r="C18" s="11"/>
      <c r="D18" s="11"/>
      <c r="E18" s="11"/>
    </row>
    <row r="19" spans="1:6" s="13" customFormat="1" ht="24.95" customHeight="1">
      <c r="A19" s="11" t="s">
        <v>186</v>
      </c>
      <c r="B19" s="12"/>
      <c r="C19" s="11"/>
      <c r="D19" s="11"/>
      <c r="E19" s="11"/>
    </row>
    <row r="20" spans="1:6" s="13" customFormat="1" ht="24.95" customHeight="1">
      <c r="A20" s="11" t="s">
        <v>86</v>
      </c>
      <c r="B20" s="12"/>
      <c r="C20" s="11"/>
      <c r="D20" s="11"/>
      <c r="E20" s="11"/>
    </row>
    <row r="21" spans="1:6" s="13" customFormat="1" ht="24.95" customHeight="1">
      <c r="A21" s="11" t="s">
        <v>189</v>
      </c>
      <c r="B21" s="12"/>
      <c r="C21" s="11"/>
      <c r="D21" s="11"/>
      <c r="E21" s="11"/>
    </row>
    <row r="22" spans="1:6" s="13" customFormat="1" ht="24.95" customHeight="1">
      <c r="A22" s="11" t="s">
        <v>182</v>
      </c>
      <c r="B22" s="12"/>
      <c r="C22" s="11"/>
      <c r="D22" s="11"/>
      <c r="E22" s="11"/>
    </row>
    <row r="23" spans="1:6" s="13" customFormat="1" ht="24.95" customHeight="1">
      <c r="A23" s="11" t="s">
        <v>187</v>
      </c>
      <c r="B23" s="12"/>
      <c r="C23" s="11"/>
      <c r="D23" s="11"/>
      <c r="E23" s="11"/>
    </row>
    <row r="24" spans="1:6" ht="24.95" customHeight="1">
      <c r="A24" s="11" t="s">
        <v>181</v>
      </c>
      <c r="B24" s="300"/>
      <c r="C24" s="301"/>
      <c r="D24" s="301"/>
    </row>
    <row r="25" spans="1:6" ht="17.25">
      <c r="A25" s="11"/>
      <c r="B25" s="10"/>
    </row>
    <row r="26" spans="1:6" ht="22.15" customHeight="1">
      <c r="A26" s="16"/>
      <c r="B26" s="558" t="s">
        <v>185</v>
      </c>
      <c r="C26" s="559"/>
      <c r="D26" s="559"/>
      <c r="E26" s="559"/>
      <c r="F26" s="560"/>
    </row>
    <row r="27" spans="1:6" ht="82.5" customHeight="1">
      <c r="A27" s="561" t="s">
        <v>188</v>
      </c>
      <c r="B27" s="563"/>
      <c r="C27" s="563"/>
      <c r="D27" s="563"/>
      <c r="E27" s="563"/>
      <c r="F27" s="563"/>
    </row>
    <row r="28" spans="1:6" ht="50.1" customHeight="1">
      <c r="A28" s="562"/>
      <c r="B28" s="563"/>
      <c r="C28" s="563"/>
      <c r="D28" s="563"/>
      <c r="E28" s="563"/>
      <c r="F28" s="563"/>
    </row>
    <row r="29" spans="1:6" ht="24.95" customHeight="1">
      <c r="A29" s="303" t="s">
        <v>201</v>
      </c>
      <c r="B29" s="300"/>
      <c r="C29" s="301"/>
      <c r="D29" s="300"/>
      <c r="E29" s="300"/>
      <c r="F29" s="25"/>
    </row>
    <row r="30" spans="1:6" ht="24.95" customHeight="1">
      <c r="A30" s="303" t="s">
        <v>202</v>
      </c>
      <c r="B30" s="10"/>
      <c r="D30" s="10"/>
      <c r="E30" s="10"/>
    </row>
    <row r="31" spans="1:6">
      <c r="A31" s="9"/>
      <c r="B31" s="10"/>
      <c r="D31" s="10"/>
      <c r="E31" s="10"/>
    </row>
    <row r="32" spans="1:6">
      <c r="A32" s="9"/>
      <c r="B32" s="10"/>
    </row>
    <row r="33" spans="1:3">
      <c r="A33" s="9"/>
      <c r="B33" s="10"/>
    </row>
    <row r="34" spans="1:3" ht="14.45" customHeight="1">
      <c r="A34" s="9"/>
      <c r="B34" s="10"/>
    </row>
    <row r="35" spans="1:3" ht="14.45" customHeight="1">
      <c r="A35" s="9"/>
      <c r="B35" s="10"/>
    </row>
    <row r="36" spans="1:3" ht="17.25">
      <c r="A36" s="14"/>
      <c r="B36" s="15"/>
      <c r="C36" s="14"/>
    </row>
    <row r="37" spans="1:3">
      <c r="A37" s="9"/>
      <c r="B37" s="10"/>
    </row>
    <row r="38" spans="1:3">
      <c r="A38" s="9"/>
      <c r="B38" s="10"/>
    </row>
    <row r="39" spans="1:3">
      <c r="A39" s="9"/>
      <c r="B39" s="10"/>
    </row>
    <row r="40" spans="1:3">
      <c r="A40" s="9"/>
      <c r="B40" s="10"/>
    </row>
    <row r="41" spans="1:3">
      <c r="A41" s="9"/>
      <c r="B41" s="10"/>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141"/>
  <sheetViews>
    <sheetView showGridLines="0" tabSelected="1" view="pageBreakPreview" zoomScaleNormal="100" zoomScaleSheetLayoutView="100" workbookViewId="0">
      <selection activeCell="AA34" sqref="AA34"/>
    </sheetView>
  </sheetViews>
  <sheetFormatPr defaultColWidth="8.875" defaultRowHeight="20.100000000000001" customHeight="1"/>
  <cols>
    <col min="1" max="1" width="2.625" style="363" customWidth="1"/>
    <col min="2" max="2" width="11" style="363" customWidth="1"/>
    <col min="3" max="22" width="2.625" style="363" customWidth="1"/>
    <col min="23" max="23" width="14.25" style="363" customWidth="1"/>
    <col min="24" max="24" width="25" style="363" customWidth="1"/>
    <col min="25" max="25" width="22.5" style="363" customWidth="1"/>
    <col min="26" max="28" width="10.625" style="363" customWidth="1"/>
    <col min="29" max="29" width="11.625" style="363" bestFit="1" customWidth="1"/>
    <col min="30" max="16384" width="8.875" style="363"/>
  </cols>
  <sheetData>
    <row r="1" spans="1:30" ht="20.100000000000001" customHeight="1">
      <c r="A1" s="362" t="s">
        <v>295</v>
      </c>
      <c r="AD1" s="363" t="s">
        <v>190</v>
      </c>
    </row>
    <row r="2" spans="1:30" ht="20.100000000000001" customHeight="1">
      <c r="A2" s="364" t="s">
        <v>36</v>
      </c>
      <c r="P2" s="524" t="s">
        <v>300</v>
      </c>
    </row>
    <row r="4" spans="1:30" ht="20.100000000000001" customHeight="1">
      <c r="A4" s="363" t="s">
        <v>37</v>
      </c>
    </row>
    <row r="5" spans="1:30" ht="20.100000000000001" customHeight="1">
      <c r="A5" s="363" t="s">
        <v>54</v>
      </c>
    </row>
    <row r="6" spans="1:30" ht="20.100000000000001" customHeight="1">
      <c r="A6" s="363" t="s">
        <v>55</v>
      </c>
    </row>
    <row r="7" spans="1:30" ht="20.100000000000001" customHeight="1">
      <c r="A7" s="363" t="s">
        <v>296</v>
      </c>
    </row>
    <row r="9" spans="1:30" ht="20.100000000000001" customHeight="1">
      <c r="A9" s="362" t="s">
        <v>56</v>
      </c>
    </row>
    <row r="10" spans="1:30" ht="20.100000000000001" customHeight="1" thickBot="1">
      <c r="B10" s="363" t="s">
        <v>293</v>
      </c>
    </row>
    <row r="11" spans="1:30" ht="20.100000000000001" customHeight="1" thickBot="1">
      <c r="B11" s="365" t="s">
        <v>27</v>
      </c>
      <c r="C11" s="608" t="s">
        <v>298</v>
      </c>
      <c r="D11" s="609"/>
      <c r="E11" s="609"/>
      <c r="F11" s="609"/>
      <c r="G11" s="609"/>
      <c r="H11" s="609"/>
      <c r="I11" s="609"/>
      <c r="J11" s="609"/>
      <c r="K11" s="609"/>
      <c r="L11" s="610"/>
    </row>
    <row r="13" spans="1:30" ht="20.100000000000001" customHeight="1">
      <c r="A13" s="362" t="s">
        <v>57</v>
      </c>
    </row>
    <row r="14" spans="1:30" ht="20.100000000000001" customHeight="1" thickBot="1">
      <c r="B14" s="363" t="s">
        <v>38</v>
      </c>
      <c r="M14" s="546" t="s">
        <v>316</v>
      </c>
    </row>
    <row r="15" spans="1:30" ht="20.100000000000001" customHeight="1">
      <c r="B15" s="366" t="s">
        <v>34</v>
      </c>
      <c r="C15" s="587" t="s">
        <v>0</v>
      </c>
      <c r="D15" s="587"/>
      <c r="E15" s="587"/>
      <c r="F15" s="587"/>
      <c r="G15" s="587"/>
      <c r="H15" s="587"/>
      <c r="I15" s="587"/>
      <c r="J15" s="587"/>
      <c r="K15" s="587"/>
      <c r="L15" s="588"/>
      <c r="M15" s="611"/>
      <c r="N15" s="612"/>
      <c r="O15" s="612"/>
      <c r="P15" s="612"/>
      <c r="Q15" s="612"/>
      <c r="R15" s="612"/>
      <c r="S15" s="612"/>
      <c r="T15" s="612"/>
      <c r="U15" s="612"/>
      <c r="V15" s="612"/>
      <c r="W15" s="613"/>
      <c r="X15" s="614"/>
    </row>
    <row r="16" spans="1:30" ht="20.100000000000001" customHeight="1" thickBot="1">
      <c r="B16" s="367"/>
      <c r="C16" s="587" t="s">
        <v>39</v>
      </c>
      <c r="D16" s="587"/>
      <c r="E16" s="587"/>
      <c r="F16" s="587"/>
      <c r="G16" s="587"/>
      <c r="H16" s="587"/>
      <c r="I16" s="587"/>
      <c r="J16" s="587"/>
      <c r="K16" s="587"/>
      <c r="L16" s="588"/>
      <c r="M16" s="593"/>
      <c r="N16" s="594"/>
      <c r="O16" s="594"/>
      <c r="P16" s="594"/>
      <c r="Q16" s="594"/>
      <c r="R16" s="594"/>
      <c r="S16" s="594"/>
      <c r="T16" s="594"/>
      <c r="U16" s="602"/>
      <c r="V16" s="602"/>
      <c r="W16" s="603"/>
      <c r="X16" s="604"/>
      <c r="AD16" s="363" t="s">
        <v>40</v>
      </c>
    </row>
    <row r="17" spans="1:30" ht="20.100000000000001" customHeight="1" thickBot="1">
      <c r="B17" s="366" t="s">
        <v>41</v>
      </c>
      <c r="C17" s="587" t="s">
        <v>42</v>
      </c>
      <c r="D17" s="587"/>
      <c r="E17" s="587"/>
      <c r="F17" s="587"/>
      <c r="G17" s="587"/>
      <c r="H17" s="587"/>
      <c r="I17" s="587"/>
      <c r="J17" s="587"/>
      <c r="K17" s="587"/>
      <c r="L17" s="588"/>
      <c r="M17" s="345"/>
      <c r="N17" s="346"/>
      <c r="O17" s="346"/>
      <c r="P17" s="368" t="s">
        <v>299</v>
      </c>
      <c r="Q17" s="346"/>
      <c r="R17" s="346"/>
      <c r="S17" s="346"/>
      <c r="T17" s="347"/>
      <c r="U17" s="369"/>
      <c r="V17" s="370"/>
      <c r="W17" s="370"/>
      <c r="X17" s="370"/>
      <c r="AD17" s="363" t="str">
        <f>CONCATENATE(M17,N17,O17,P17,Q17,R17,S17,T17)</f>
        <v>－</v>
      </c>
    </row>
    <row r="18" spans="1:30" ht="20.100000000000001" customHeight="1">
      <c r="B18" s="371"/>
      <c r="C18" s="587" t="s">
        <v>43</v>
      </c>
      <c r="D18" s="587"/>
      <c r="E18" s="587"/>
      <c r="F18" s="587"/>
      <c r="G18" s="587"/>
      <c r="H18" s="587"/>
      <c r="I18" s="587"/>
      <c r="J18" s="587"/>
      <c r="K18" s="587"/>
      <c r="L18" s="588"/>
      <c r="M18" s="593"/>
      <c r="N18" s="594"/>
      <c r="O18" s="594"/>
      <c r="P18" s="594"/>
      <c r="Q18" s="594"/>
      <c r="R18" s="594"/>
      <c r="S18" s="594"/>
      <c r="T18" s="594"/>
      <c r="U18" s="590"/>
      <c r="V18" s="590"/>
      <c r="W18" s="591"/>
      <c r="X18" s="592"/>
    </row>
    <row r="19" spans="1:30" ht="20.100000000000001" customHeight="1">
      <c r="B19" s="367"/>
      <c r="C19" s="587" t="s">
        <v>44</v>
      </c>
      <c r="D19" s="587"/>
      <c r="E19" s="587"/>
      <c r="F19" s="587"/>
      <c r="G19" s="587"/>
      <c r="H19" s="587"/>
      <c r="I19" s="587"/>
      <c r="J19" s="587"/>
      <c r="K19" s="587"/>
      <c r="L19" s="588"/>
      <c r="M19" s="593"/>
      <c r="N19" s="594"/>
      <c r="O19" s="594"/>
      <c r="P19" s="594"/>
      <c r="Q19" s="594"/>
      <c r="R19" s="594"/>
      <c r="S19" s="594"/>
      <c r="T19" s="594"/>
      <c r="U19" s="594"/>
      <c r="V19" s="594"/>
      <c r="W19" s="595"/>
      <c r="X19" s="596"/>
    </row>
    <row r="20" spans="1:30" ht="20.100000000000001" customHeight="1">
      <c r="B20" s="366" t="s">
        <v>45</v>
      </c>
      <c r="C20" s="587" t="s">
        <v>46</v>
      </c>
      <c r="D20" s="587"/>
      <c r="E20" s="587"/>
      <c r="F20" s="587"/>
      <c r="G20" s="587"/>
      <c r="H20" s="587"/>
      <c r="I20" s="587"/>
      <c r="J20" s="587"/>
      <c r="K20" s="587"/>
      <c r="L20" s="588"/>
      <c r="M20" s="593"/>
      <c r="N20" s="594"/>
      <c r="O20" s="594"/>
      <c r="P20" s="594"/>
      <c r="Q20" s="594"/>
      <c r="R20" s="594"/>
      <c r="S20" s="594"/>
      <c r="T20" s="594"/>
      <c r="U20" s="594"/>
      <c r="V20" s="594"/>
      <c r="W20" s="595"/>
      <c r="X20" s="596"/>
    </row>
    <row r="21" spans="1:30" ht="20.100000000000001" customHeight="1">
      <c r="B21" s="367"/>
      <c r="C21" s="587" t="s">
        <v>47</v>
      </c>
      <c r="D21" s="587"/>
      <c r="E21" s="587"/>
      <c r="F21" s="587"/>
      <c r="G21" s="587"/>
      <c r="H21" s="587"/>
      <c r="I21" s="587"/>
      <c r="J21" s="587"/>
      <c r="K21" s="587"/>
      <c r="L21" s="588"/>
      <c r="M21" s="601"/>
      <c r="N21" s="602"/>
      <c r="O21" s="602"/>
      <c r="P21" s="602"/>
      <c r="Q21" s="602"/>
      <c r="R21" s="602"/>
      <c r="S21" s="602"/>
      <c r="T21" s="602"/>
      <c r="U21" s="602"/>
      <c r="V21" s="602"/>
      <c r="W21" s="603"/>
      <c r="X21" s="604"/>
    </row>
    <row r="22" spans="1:30" ht="20.100000000000001" customHeight="1">
      <c r="B22" s="605" t="s">
        <v>48</v>
      </c>
      <c r="C22" s="587" t="s">
        <v>49</v>
      </c>
      <c r="D22" s="587"/>
      <c r="E22" s="587"/>
      <c r="F22" s="587"/>
      <c r="G22" s="587"/>
      <c r="H22" s="587"/>
      <c r="I22" s="587"/>
      <c r="J22" s="587"/>
      <c r="K22" s="587"/>
      <c r="L22" s="588"/>
      <c r="M22" s="593"/>
      <c r="N22" s="594"/>
      <c r="O22" s="594"/>
      <c r="P22" s="594"/>
      <c r="Q22" s="594"/>
      <c r="R22" s="594"/>
      <c r="S22" s="594"/>
      <c r="T22" s="594"/>
      <c r="U22" s="594"/>
      <c r="V22" s="594"/>
      <c r="W22" s="595"/>
      <c r="X22" s="596"/>
    </row>
    <row r="23" spans="1:30" ht="20.100000000000001" customHeight="1">
      <c r="B23" s="606"/>
      <c r="C23" s="607" t="s">
        <v>47</v>
      </c>
      <c r="D23" s="607"/>
      <c r="E23" s="607"/>
      <c r="F23" s="607"/>
      <c r="G23" s="607"/>
      <c r="H23" s="607"/>
      <c r="I23" s="607"/>
      <c r="J23" s="607"/>
      <c r="K23" s="607"/>
      <c r="L23" s="607"/>
      <c r="M23" s="593"/>
      <c r="N23" s="594"/>
      <c r="O23" s="594"/>
      <c r="P23" s="594"/>
      <c r="Q23" s="594"/>
      <c r="R23" s="594"/>
      <c r="S23" s="594"/>
      <c r="T23" s="594"/>
      <c r="U23" s="594"/>
      <c r="V23" s="594"/>
      <c r="W23" s="595"/>
      <c r="X23" s="596"/>
    </row>
    <row r="24" spans="1:30" ht="20.100000000000001" customHeight="1">
      <c r="B24" s="366" t="s">
        <v>32</v>
      </c>
      <c r="C24" s="587" t="s">
        <v>11</v>
      </c>
      <c r="D24" s="587"/>
      <c r="E24" s="587"/>
      <c r="F24" s="587"/>
      <c r="G24" s="587"/>
      <c r="H24" s="587"/>
      <c r="I24" s="587"/>
      <c r="J24" s="587"/>
      <c r="K24" s="587"/>
      <c r="L24" s="588"/>
      <c r="M24" s="589"/>
      <c r="N24" s="590"/>
      <c r="O24" s="590"/>
      <c r="P24" s="590"/>
      <c r="Q24" s="590"/>
      <c r="R24" s="590"/>
      <c r="S24" s="590"/>
      <c r="T24" s="590"/>
      <c r="U24" s="590"/>
      <c r="V24" s="590"/>
      <c r="W24" s="591"/>
      <c r="X24" s="592"/>
    </row>
    <row r="25" spans="1:30" ht="20.100000000000001" customHeight="1">
      <c r="B25" s="371"/>
      <c r="C25" s="587" t="s">
        <v>12</v>
      </c>
      <c r="D25" s="587"/>
      <c r="E25" s="587"/>
      <c r="F25" s="587"/>
      <c r="G25" s="587"/>
      <c r="H25" s="587"/>
      <c r="I25" s="587"/>
      <c r="J25" s="587"/>
      <c r="K25" s="587"/>
      <c r="L25" s="588"/>
      <c r="M25" s="593"/>
      <c r="N25" s="594"/>
      <c r="O25" s="594"/>
      <c r="P25" s="594"/>
      <c r="Q25" s="594"/>
      <c r="R25" s="594"/>
      <c r="S25" s="594"/>
      <c r="T25" s="594"/>
      <c r="U25" s="594"/>
      <c r="V25" s="594"/>
      <c r="W25" s="595"/>
      <c r="X25" s="596"/>
    </row>
    <row r="26" spans="1:30" ht="20.100000000000001" customHeight="1" thickBot="1">
      <c r="B26" s="372"/>
      <c r="C26" s="587" t="s">
        <v>50</v>
      </c>
      <c r="D26" s="587"/>
      <c r="E26" s="587"/>
      <c r="F26" s="587"/>
      <c r="G26" s="587"/>
      <c r="H26" s="587"/>
      <c r="I26" s="587"/>
      <c r="J26" s="587"/>
      <c r="K26" s="587"/>
      <c r="L26" s="588"/>
      <c r="M26" s="597"/>
      <c r="N26" s="598"/>
      <c r="O26" s="598"/>
      <c r="P26" s="598"/>
      <c r="Q26" s="598"/>
      <c r="R26" s="598"/>
      <c r="S26" s="598"/>
      <c r="T26" s="598"/>
      <c r="U26" s="598"/>
      <c r="V26" s="598"/>
      <c r="W26" s="599"/>
      <c r="X26" s="600"/>
    </row>
    <row r="28" spans="1:30" ht="20.100000000000001" customHeight="1">
      <c r="A28" s="362" t="s">
        <v>294</v>
      </c>
    </row>
    <row r="29" spans="1:30" ht="20.100000000000001" customHeight="1">
      <c r="B29" s="363" t="s">
        <v>60</v>
      </c>
      <c r="X29" s="373"/>
    </row>
    <row r="30" spans="1:30" ht="13.5">
      <c r="B30" s="374"/>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row>
    <row r="31" spans="1:30" ht="28.5" customHeight="1">
      <c r="B31" s="571" t="s">
        <v>51</v>
      </c>
      <c r="C31" s="572" t="s">
        <v>145</v>
      </c>
      <c r="D31" s="571"/>
      <c r="E31" s="571"/>
      <c r="F31" s="571"/>
      <c r="G31" s="571"/>
      <c r="H31" s="571"/>
      <c r="I31" s="571"/>
      <c r="J31" s="571"/>
      <c r="K31" s="571"/>
      <c r="L31" s="571"/>
      <c r="M31" s="571" t="s">
        <v>52</v>
      </c>
      <c r="N31" s="571"/>
      <c r="O31" s="571"/>
      <c r="P31" s="571"/>
      <c r="Q31" s="571"/>
      <c r="R31" s="584" t="s">
        <v>71</v>
      </c>
      <c r="S31" s="585"/>
      <c r="T31" s="585"/>
      <c r="U31" s="585"/>
      <c r="V31" s="585"/>
      <c r="W31" s="586"/>
      <c r="X31" s="571" t="s">
        <v>53</v>
      </c>
      <c r="Y31" s="571" t="s">
        <v>7</v>
      </c>
      <c r="Z31" s="375"/>
      <c r="AA31" s="375"/>
      <c r="AB31" s="375"/>
    </row>
    <row r="32" spans="1:30" ht="28.5" customHeight="1" thickBot="1">
      <c r="B32" s="571"/>
      <c r="C32" s="573"/>
      <c r="D32" s="573"/>
      <c r="E32" s="573"/>
      <c r="F32" s="573"/>
      <c r="G32" s="573"/>
      <c r="H32" s="573"/>
      <c r="I32" s="573"/>
      <c r="J32" s="573"/>
      <c r="K32" s="573"/>
      <c r="L32" s="573"/>
      <c r="M32" s="574"/>
      <c r="N32" s="574"/>
      <c r="O32" s="574"/>
      <c r="P32" s="574"/>
      <c r="Q32" s="574"/>
      <c r="R32" s="581" t="s">
        <v>72</v>
      </c>
      <c r="S32" s="573"/>
      <c r="T32" s="573"/>
      <c r="U32" s="573"/>
      <c r="V32" s="573"/>
      <c r="W32" s="376" t="s">
        <v>73</v>
      </c>
      <c r="X32" s="573"/>
      <c r="Y32" s="573"/>
      <c r="Z32" s="377"/>
      <c r="AA32" s="377"/>
      <c r="AB32" s="378"/>
    </row>
    <row r="33" spans="2:28" ht="38.25" customHeight="1">
      <c r="B33" s="379">
        <v>1</v>
      </c>
      <c r="C33" s="348"/>
      <c r="D33" s="349"/>
      <c r="E33" s="349"/>
      <c r="F33" s="349"/>
      <c r="G33" s="349"/>
      <c r="H33" s="349"/>
      <c r="I33" s="349"/>
      <c r="J33" s="349"/>
      <c r="K33" s="349"/>
      <c r="L33" s="350"/>
      <c r="M33" s="582" t="s">
        <v>315</v>
      </c>
      <c r="N33" s="582"/>
      <c r="O33" s="582"/>
      <c r="P33" s="582"/>
      <c r="Q33" s="582"/>
      <c r="R33" s="583" t="s">
        <v>333</v>
      </c>
      <c r="S33" s="583"/>
      <c r="T33" s="583"/>
      <c r="U33" s="583"/>
      <c r="V33" s="583"/>
      <c r="W33" s="351"/>
      <c r="X33" s="526"/>
      <c r="Y33" s="352"/>
      <c r="Z33" s="380"/>
      <c r="AA33" s="380"/>
      <c r="AB33" s="381"/>
    </row>
    <row r="34" spans="2:28" ht="38.25" customHeight="1">
      <c r="B34" s="365">
        <f>B33+1</f>
        <v>2</v>
      </c>
      <c r="C34" s="353"/>
      <c r="D34" s="354"/>
      <c r="E34" s="354"/>
      <c r="F34" s="354"/>
      <c r="G34" s="354"/>
      <c r="H34" s="354"/>
      <c r="I34" s="354"/>
      <c r="J34" s="354"/>
      <c r="K34" s="354"/>
      <c r="L34" s="355"/>
      <c r="M34" s="575"/>
      <c r="N34" s="575"/>
      <c r="O34" s="575"/>
      <c r="P34" s="575"/>
      <c r="Q34" s="575"/>
      <c r="R34" s="575"/>
      <c r="S34" s="575"/>
      <c r="T34" s="575"/>
      <c r="U34" s="575"/>
      <c r="V34" s="575"/>
      <c r="W34" s="356"/>
      <c r="X34" s="527"/>
      <c r="Y34" s="357"/>
      <c r="Z34" s="380"/>
      <c r="AA34" s="380"/>
      <c r="AB34" s="381"/>
    </row>
    <row r="35" spans="2:28" ht="38.25" customHeight="1">
      <c r="B35" s="365">
        <f t="shared" ref="B35:B98" si="0">B34+1</f>
        <v>3</v>
      </c>
      <c r="C35" s="353"/>
      <c r="D35" s="354"/>
      <c r="E35" s="354"/>
      <c r="F35" s="354"/>
      <c r="G35" s="354"/>
      <c r="H35" s="354"/>
      <c r="I35" s="354"/>
      <c r="J35" s="354"/>
      <c r="K35" s="354"/>
      <c r="L35" s="355"/>
      <c r="M35" s="575"/>
      <c r="N35" s="575"/>
      <c r="O35" s="575"/>
      <c r="P35" s="575"/>
      <c r="Q35" s="575"/>
      <c r="R35" s="575"/>
      <c r="S35" s="575"/>
      <c r="T35" s="575"/>
      <c r="U35" s="575"/>
      <c r="V35" s="575"/>
      <c r="W35" s="356"/>
      <c r="X35" s="527"/>
      <c r="Y35" s="357"/>
      <c r="Z35" s="380"/>
      <c r="AA35" s="380"/>
      <c r="AB35" s="381"/>
    </row>
    <row r="36" spans="2:28" ht="38.25" customHeight="1">
      <c r="B36" s="365">
        <f t="shared" si="0"/>
        <v>4</v>
      </c>
      <c r="C36" s="353"/>
      <c r="D36" s="354"/>
      <c r="E36" s="354"/>
      <c r="F36" s="354"/>
      <c r="G36" s="354"/>
      <c r="H36" s="354"/>
      <c r="I36" s="354"/>
      <c r="J36" s="354"/>
      <c r="K36" s="354"/>
      <c r="L36" s="355"/>
      <c r="M36" s="575"/>
      <c r="N36" s="575"/>
      <c r="O36" s="575"/>
      <c r="P36" s="575"/>
      <c r="Q36" s="575"/>
      <c r="R36" s="575"/>
      <c r="S36" s="575"/>
      <c r="T36" s="575"/>
      <c r="U36" s="575"/>
      <c r="V36" s="575"/>
      <c r="W36" s="356"/>
      <c r="X36" s="527"/>
      <c r="Y36" s="357"/>
      <c r="Z36" s="380"/>
      <c r="AA36" s="380"/>
      <c r="AB36" s="381"/>
    </row>
    <row r="37" spans="2:28" ht="38.25" customHeight="1">
      <c r="B37" s="365">
        <f t="shared" si="0"/>
        <v>5</v>
      </c>
      <c r="C37" s="353"/>
      <c r="D37" s="354"/>
      <c r="E37" s="354"/>
      <c r="F37" s="354"/>
      <c r="G37" s="354"/>
      <c r="H37" s="354"/>
      <c r="I37" s="354"/>
      <c r="J37" s="354"/>
      <c r="K37" s="354"/>
      <c r="L37" s="355"/>
      <c r="M37" s="575"/>
      <c r="N37" s="575"/>
      <c r="O37" s="575"/>
      <c r="P37" s="575"/>
      <c r="Q37" s="575"/>
      <c r="R37" s="575"/>
      <c r="S37" s="575"/>
      <c r="T37" s="575"/>
      <c r="U37" s="575"/>
      <c r="V37" s="575"/>
      <c r="W37" s="356"/>
      <c r="X37" s="527"/>
      <c r="Y37" s="357"/>
      <c r="Z37" s="380"/>
      <c r="AA37" s="380"/>
      <c r="AB37" s="381"/>
    </row>
    <row r="38" spans="2:28" ht="38.25" customHeight="1">
      <c r="B38" s="365">
        <f t="shared" si="0"/>
        <v>6</v>
      </c>
      <c r="C38" s="353"/>
      <c r="D38" s="354"/>
      <c r="E38" s="354"/>
      <c r="F38" s="354"/>
      <c r="G38" s="354"/>
      <c r="H38" s="354"/>
      <c r="I38" s="354"/>
      <c r="J38" s="354"/>
      <c r="K38" s="354"/>
      <c r="L38" s="355"/>
      <c r="M38" s="575"/>
      <c r="N38" s="575"/>
      <c r="O38" s="575"/>
      <c r="P38" s="575"/>
      <c r="Q38" s="575"/>
      <c r="R38" s="578"/>
      <c r="S38" s="579"/>
      <c r="T38" s="579"/>
      <c r="U38" s="579"/>
      <c r="V38" s="580"/>
      <c r="W38" s="356"/>
      <c r="X38" s="527"/>
      <c r="Y38" s="357"/>
      <c r="Z38" s="380"/>
      <c r="AA38" s="380"/>
      <c r="AB38" s="381"/>
    </row>
    <row r="39" spans="2:28" ht="38.25" customHeight="1">
      <c r="B39" s="365">
        <f t="shared" si="0"/>
        <v>7</v>
      </c>
      <c r="C39" s="353"/>
      <c r="D39" s="354"/>
      <c r="E39" s="354"/>
      <c r="F39" s="354"/>
      <c r="G39" s="354"/>
      <c r="H39" s="354"/>
      <c r="I39" s="354"/>
      <c r="J39" s="354"/>
      <c r="K39" s="354"/>
      <c r="L39" s="355"/>
      <c r="M39" s="575"/>
      <c r="N39" s="575"/>
      <c r="O39" s="575"/>
      <c r="P39" s="575"/>
      <c r="Q39" s="575"/>
      <c r="R39" s="578"/>
      <c r="S39" s="579"/>
      <c r="T39" s="579"/>
      <c r="U39" s="579"/>
      <c r="V39" s="580"/>
      <c r="W39" s="356"/>
      <c r="X39" s="527"/>
      <c r="Y39" s="357"/>
      <c r="Z39" s="380"/>
      <c r="AA39" s="380"/>
      <c r="AB39" s="381"/>
    </row>
    <row r="40" spans="2:28" ht="38.25" customHeight="1">
      <c r="B40" s="365">
        <f t="shared" si="0"/>
        <v>8</v>
      </c>
      <c r="C40" s="353"/>
      <c r="D40" s="354"/>
      <c r="E40" s="354"/>
      <c r="F40" s="354"/>
      <c r="G40" s="354"/>
      <c r="H40" s="354"/>
      <c r="I40" s="354"/>
      <c r="J40" s="354"/>
      <c r="K40" s="354"/>
      <c r="L40" s="355"/>
      <c r="M40" s="575"/>
      <c r="N40" s="575"/>
      <c r="O40" s="575"/>
      <c r="P40" s="575"/>
      <c r="Q40" s="575"/>
      <c r="R40" s="575"/>
      <c r="S40" s="575"/>
      <c r="T40" s="575"/>
      <c r="U40" s="575"/>
      <c r="V40" s="575"/>
      <c r="W40" s="356"/>
      <c r="X40" s="527"/>
      <c r="Y40" s="357"/>
      <c r="Z40" s="380"/>
      <c r="AA40" s="380"/>
      <c r="AB40" s="381"/>
    </row>
    <row r="41" spans="2:28" ht="38.25" customHeight="1">
      <c r="B41" s="365">
        <f t="shared" si="0"/>
        <v>9</v>
      </c>
      <c r="C41" s="353"/>
      <c r="D41" s="354"/>
      <c r="E41" s="354"/>
      <c r="F41" s="354"/>
      <c r="G41" s="354"/>
      <c r="H41" s="354"/>
      <c r="I41" s="354"/>
      <c r="J41" s="354"/>
      <c r="K41" s="354"/>
      <c r="L41" s="355"/>
      <c r="M41" s="575"/>
      <c r="N41" s="575"/>
      <c r="O41" s="575"/>
      <c r="P41" s="575"/>
      <c r="Q41" s="575"/>
      <c r="R41" s="575"/>
      <c r="S41" s="575"/>
      <c r="T41" s="575"/>
      <c r="U41" s="575"/>
      <c r="V41" s="575"/>
      <c r="W41" s="356"/>
      <c r="X41" s="527"/>
      <c r="Y41" s="357"/>
      <c r="Z41" s="380"/>
      <c r="AA41" s="380"/>
      <c r="AB41" s="381"/>
    </row>
    <row r="42" spans="2:28" ht="38.25" customHeight="1">
      <c r="B42" s="365">
        <f t="shared" si="0"/>
        <v>10</v>
      </c>
      <c r="C42" s="353"/>
      <c r="D42" s="354"/>
      <c r="E42" s="354"/>
      <c r="F42" s="354"/>
      <c r="G42" s="354"/>
      <c r="H42" s="354"/>
      <c r="I42" s="354"/>
      <c r="J42" s="354"/>
      <c r="K42" s="354"/>
      <c r="L42" s="355"/>
      <c r="M42" s="575"/>
      <c r="N42" s="575"/>
      <c r="O42" s="575"/>
      <c r="P42" s="575"/>
      <c r="Q42" s="575"/>
      <c r="R42" s="575"/>
      <c r="S42" s="575"/>
      <c r="T42" s="575"/>
      <c r="U42" s="575"/>
      <c r="V42" s="575"/>
      <c r="W42" s="356"/>
      <c r="X42" s="527"/>
      <c r="Y42" s="357"/>
      <c r="Z42" s="380"/>
      <c r="AA42" s="380"/>
      <c r="AB42" s="381"/>
    </row>
    <row r="43" spans="2:28" ht="38.25" customHeight="1">
      <c r="B43" s="365">
        <f t="shared" si="0"/>
        <v>11</v>
      </c>
      <c r="C43" s="353"/>
      <c r="D43" s="354"/>
      <c r="E43" s="354"/>
      <c r="F43" s="354"/>
      <c r="G43" s="354"/>
      <c r="H43" s="354"/>
      <c r="I43" s="354"/>
      <c r="J43" s="354"/>
      <c r="K43" s="354"/>
      <c r="L43" s="355"/>
      <c r="M43" s="575"/>
      <c r="N43" s="575"/>
      <c r="O43" s="575"/>
      <c r="P43" s="575"/>
      <c r="Q43" s="575"/>
      <c r="R43" s="575"/>
      <c r="S43" s="575"/>
      <c r="T43" s="575"/>
      <c r="U43" s="575"/>
      <c r="V43" s="575"/>
      <c r="W43" s="356"/>
      <c r="X43" s="527"/>
      <c r="Y43" s="357"/>
      <c r="Z43" s="380"/>
      <c r="AA43" s="380"/>
      <c r="AB43" s="381"/>
    </row>
    <row r="44" spans="2:28" ht="38.25" customHeight="1">
      <c r="B44" s="365">
        <f t="shared" si="0"/>
        <v>12</v>
      </c>
      <c r="C44" s="353"/>
      <c r="D44" s="354"/>
      <c r="E44" s="354"/>
      <c r="F44" s="354"/>
      <c r="G44" s="354"/>
      <c r="H44" s="354"/>
      <c r="I44" s="354"/>
      <c r="J44" s="354"/>
      <c r="K44" s="354"/>
      <c r="L44" s="355"/>
      <c r="M44" s="575"/>
      <c r="N44" s="575"/>
      <c r="O44" s="575"/>
      <c r="P44" s="575"/>
      <c r="Q44" s="575"/>
      <c r="R44" s="575"/>
      <c r="S44" s="575"/>
      <c r="T44" s="575"/>
      <c r="U44" s="575"/>
      <c r="V44" s="575"/>
      <c r="W44" s="356"/>
      <c r="X44" s="527"/>
      <c r="Y44" s="357"/>
      <c r="Z44" s="380"/>
      <c r="AA44" s="380"/>
      <c r="AB44" s="381"/>
    </row>
    <row r="45" spans="2:28" ht="38.25" customHeight="1">
      <c r="B45" s="365">
        <f t="shared" si="0"/>
        <v>13</v>
      </c>
      <c r="C45" s="353"/>
      <c r="D45" s="354"/>
      <c r="E45" s="354"/>
      <c r="F45" s="354"/>
      <c r="G45" s="354"/>
      <c r="H45" s="354"/>
      <c r="I45" s="354"/>
      <c r="J45" s="354"/>
      <c r="K45" s="354"/>
      <c r="L45" s="355"/>
      <c r="M45" s="575"/>
      <c r="N45" s="575"/>
      <c r="O45" s="575"/>
      <c r="P45" s="575"/>
      <c r="Q45" s="575"/>
      <c r="R45" s="575"/>
      <c r="S45" s="575"/>
      <c r="T45" s="575"/>
      <c r="U45" s="575"/>
      <c r="V45" s="575"/>
      <c r="W45" s="356"/>
      <c r="X45" s="527"/>
      <c r="Y45" s="357"/>
      <c r="Z45" s="380"/>
      <c r="AA45" s="380"/>
      <c r="AB45" s="381"/>
    </row>
    <row r="46" spans="2:28" ht="38.25" customHeight="1">
      <c r="B46" s="365">
        <f t="shared" si="0"/>
        <v>14</v>
      </c>
      <c r="C46" s="353"/>
      <c r="D46" s="354"/>
      <c r="E46" s="354"/>
      <c r="F46" s="354"/>
      <c r="G46" s="354"/>
      <c r="H46" s="354"/>
      <c r="I46" s="354"/>
      <c r="J46" s="354"/>
      <c r="K46" s="354"/>
      <c r="L46" s="355"/>
      <c r="M46" s="575"/>
      <c r="N46" s="575"/>
      <c r="O46" s="575"/>
      <c r="P46" s="575"/>
      <c r="Q46" s="575"/>
      <c r="R46" s="575"/>
      <c r="S46" s="575"/>
      <c r="T46" s="575"/>
      <c r="U46" s="575"/>
      <c r="V46" s="575"/>
      <c r="W46" s="356"/>
      <c r="X46" s="527"/>
      <c r="Y46" s="357"/>
      <c r="Z46" s="380"/>
      <c r="AA46" s="380"/>
      <c r="AB46" s="381"/>
    </row>
    <row r="47" spans="2:28" ht="38.25" customHeight="1">
      <c r="B47" s="365">
        <f t="shared" si="0"/>
        <v>15</v>
      </c>
      <c r="C47" s="353"/>
      <c r="D47" s="354"/>
      <c r="E47" s="354"/>
      <c r="F47" s="354"/>
      <c r="G47" s="354"/>
      <c r="H47" s="354"/>
      <c r="I47" s="354"/>
      <c r="J47" s="354"/>
      <c r="K47" s="354"/>
      <c r="L47" s="355"/>
      <c r="M47" s="575"/>
      <c r="N47" s="575"/>
      <c r="O47" s="575"/>
      <c r="P47" s="575"/>
      <c r="Q47" s="575"/>
      <c r="R47" s="575"/>
      <c r="S47" s="575"/>
      <c r="T47" s="575"/>
      <c r="U47" s="575"/>
      <c r="V47" s="575"/>
      <c r="W47" s="356"/>
      <c r="X47" s="527"/>
      <c r="Y47" s="357"/>
      <c r="Z47" s="380"/>
      <c r="AA47" s="380"/>
      <c r="AB47" s="381"/>
    </row>
    <row r="48" spans="2:28" ht="38.25" customHeight="1">
      <c r="B48" s="365">
        <f t="shared" si="0"/>
        <v>16</v>
      </c>
      <c r="C48" s="353"/>
      <c r="D48" s="354"/>
      <c r="E48" s="354"/>
      <c r="F48" s="354"/>
      <c r="G48" s="354"/>
      <c r="H48" s="354"/>
      <c r="I48" s="354"/>
      <c r="J48" s="354"/>
      <c r="K48" s="354"/>
      <c r="L48" s="355"/>
      <c r="M48" s="575"/>
      <c r="N48" s="575"/>
      <c r="O48" s="575"/>
      <c r="P48" s="575"/>
      <c r="Q48" s="575"/>
      <c r="R48" s="575"/>
      <c r="S48" s="575"/>
      <c r="T48" s="575"/>
      <c r="U48" s="575"/>
      <c r="V48" s="575"/>
      <c r="W48" s="356"/>
      <c r="X48" s="527"/>
      <c r="Y48" s="357"/>
      <c r="Z48" s="380"/>
      <c r="AA48" s="380"/>
      <c r="AB48" s="381"/>
    </row>
    <row r="49" spans="2:28" ht="38.25" customHeight="1">
      <c r="B49" s="365">
        <f t="shared" si="0"/>
        <v>17</v>
      </c>
      <c r="C49" s="353"/>
      <c r="D49" s="354"/>
      <c r="E49" s="354"/>
      <c r="F49" s="354"/>
      <c r="G49" s="354"/>
      <c r="H49" s="354"/>
      <c r="I49" s="354"/>
      <c r="J49" s="354"/>
      <c r="K49" s="354"/>
      <c r="L49" s="355"/>
      <c r="M49" s="575"/>
      <c r="N49" s="575"/>
      <c r="O49" s="575"/>
      <c r="P49" s="575"/>
      <c r="Q49" s="575"/>
      <c r="R49" s="575"/>
      <c r="S49" s="575"/>
      <c r="T49" s="575"/>
      <c r="U49" s="575"/>
      <c r="V49" s="575"/>
      <c r="W49" s="356"/>
      <c r="X49" s="527"/>
      <c r="Y49" s="357"/>
      <c r="Z49" s="380"/>
      <c r="AA49" s="380"/>
      <c r="AB49" s="381"/>
    </row>
    <row r="50" spans="2:28" ht="38.25" customHeight="1">
      <c r="B50" s="365">
        <f t="shared" si="0"/>
        <v>18</v>
      </c>
      <c r="C50" s="353"/>
      <c r="D50" s="354"/>
      <c r="E50" s="354"/>
      <c r="F50" s="354"/>
      <c r="G50" s="354"/>
      <c r="H50" s="354"/>
      <c r="I50" s="354"/>
      <c r="J50" s="354"/>
      <c r="K50" s="354"/>
      <c r="L50" s="355"/>
      <c r="M50" s="575"/>
      <c r="N50" s="575"/>
      <c r="O50" s="575"/>
      <c r="P50" s="575"/>
      <c r="Q50" s="575"/>
      <c r="R50" s="575"/>
      <c r="S50" s="575"/>
      <c r="T50" s="575"/>
      <c r="U50" s="575"/>
      <c r="V50" s="575"/>
      <c r="W50" s="356"/>
      <c r="X50" s="527"/>
      <c r="Y50" s="357"/>
      <c r="Z50" s="380"/>
      <c r="AA50" s="380"/>
      <c r="AB50" s="381"/>
    </row>
    <row r="51" spans="2:28" ht="38.25" customHeight="1">
      <c r="B51" s="365">
        <f t="shared" si="0"/>
        <v>19</v>
      </c>
      <c r="C51" s="353"/>
      <c r="D51" s="354"/>
      <c r="E51" s="354"/>
      <c r="F51" s="354"/>
      <c r="G51" s="354"/>
      <c r="H51" s="354"/>
      <c r="I51" s="354"/>
      <c r="J51" s="354"/>
      <c r="K51" s="354"/>
      <c r="L51" s="355"/>
      <c r="M51" s="575"/>
      <c r="N51" s="575"/>
      <c r="O51" s="575"/>
      <c r="P51" s="575"/>
      <c r="Q51" s="575"/>
      <c r="R51" s="575"/>
      <c r="S51" s="575"/>
      <c r="T51" s="575"/>
      <c r="U51" s="575"/>
      <c r="V51" s="575"/>
      <c r="W51" s="356"/>
      <c r="X51" s="527"/>
      <c r="Y51" s="357"/>
      <c r="Z51" s="380"/>
      <c r="AA51" s="380"/>
      <c r="AB51" s="381"/>
    </row>
    <row r="52" spans="2:28" ht="38.25" customHeight="1">
      <c r="B52" s="365">
        <f t="shared" si="0"/>
        <v>20</v>
      </c>
      <c r="C52" s="353"/>
      <c r="D52" s="354"/>
      <c r="E52" s="354"/>
      <c r="F52" s="354"/>
      <c r="G52" s="354"/>
      <c r="H52" s="354"/>
      <c r="I52" s="354"/>
      <c r="J52" s="354"/>
      <c r="K52" s="354"/>
      <c r="L52" s="355"/>
      <c r="M52" s="575"/>
      <c r="N52" s="575"/>
      <c r="O52" s="575"/>
      <c r="P52" s="575"/>
      <c r="Q52" s="575"/>
      <c r="R52" s="575"/>
      <c r="S52" s="575"/>
      <c r="T52" s="575"/>
      <c r="U52" s="575"/>
      <c r="V52" s="575"/>
      <c r="W52" s="356"/>
      <c r="X52" s="527"/>
      <c r="Y52" s="357"/>
      <c r="Z52" s="380"/>
      <c r="AA52" s="380"/>
      <c r="AB52" s="381"/>
    </row>
    <row r="53" spans="2:28" ht="38.25" customHeight="1">
      <c r="B53" s="365">
        <f t="shared" si="0"/>
        <v>21</v>
      </c>
      <c r="C53" s="353"/>
      <c r="D53" s="354"/>
      <c r="E53" s="354"/>
      <c r="F53" s="354"/>
      <c r="G53" s="354"/>
      <c r="H53" s="354"/>
      <c r="I53" s="354"/>
      <c r="J53" s="354"/>
      <c r="K53" s="354"/>
      <c r="L53" s="355"/>
      <c r="M53" s="575"/>
      <c r="N53" s="575"/>
      <c r="O53" s="575"/>
      <c r="P53" s="575"/>
      <c r="Q53" s="575"/>
      <c r="R53" s="575"/>
      <c r="S53" s="575"/>
      <c r="T53" s="575"/>
      <c r="U53" s="575"/>
      <c r="V53" s="575"/>
      <c r="W53" s="356"/>
      <c r="X53" s="527"/>
      <c r="Y53" s="357"/>
      <c r="Z53" s="380"/>
      <c r="AA53" s="380"/>
      <c r="AB53" s="381"/>
    </row>
    <row r="54" spans="2:28" ht="38.25" customHeight="1">
      <c r="B54" s="365">
        <f t="shared" si="0"/>
        <v>22</v>
      </c>
      <c r="C54" s="353"/>
      <c r="D54" s="354"/>
      <c r="E54" s="354"/>
      <c r="F54" s="354"/>
      <c r="G54" s="354"/>
      <c r="H54" s="354"/>
      <c r="I54" s="354"/>
      <c r="J54" s="354"/>
      <c r="K54" s="354"/>
      <c r="L54" s="355"/>
      <c r="M54" s="575"/>
      <c r="N54" s="575"/>
      <c r="O54" s="575"/>
      <c r="P54" s="575"/>
      <c r="Q54" s="575"/>
      <c r="R54" s="575"/>
      <c r="S54" s="575"/>
      <c r="T54" s="575"/>
      <c r="U54" s="575"/>
      <c r="V54" s="575"/>
      <c r="W54" s="356"/>
      <c r="X54" s="527"/>
      <c r="Y54" s="357"/>
      <c r="Z54" s="380"/>
      <c r="AA54" s="380"/>
      <c r="AB54" s="381"/>
    </row>
    <row r="55" spans="2:28" ht="38.25" customHeight="1">
      <c r="B55" s="365">
        <f t="shared" si="0"/>
        <v>23</v>
      </c>
      <c r="C55" s="353"/>
      <c r="D55" s="354"/>
      <c r="E55" s="354"/>
      <c r="F55" s="354"/>
      <c r="G55" s="354"/>
      <c r="H55" s="354"/>
      <c r="I55" s="354"/>
      <c r="J55" s="354"/>
      <c r="K55" s="354"/>
      <c r="L55" s="355"/>
      <c r="M55" s="575"/>
      <c r="N55" s="575"/>
      <c r="O55" s="575"/>
      <c r="P55" s="575"/>
      <c r="Q55" s="575"/>
      <c r="R55" s="575"/>
      <c r="S55" s="575"/>
      <c r="T55" s="575"/>
      <c r="U55" s="575"/>
      <c r="V55" s="575"/>
      <c r="W55" s="356"/>
      <c r="X55" s="527"/>
      <c r="Y55" s="357"/>
      <c r="Z55" s="380"/>
      <c r="AA55" s="380"/>
      <c r="AB55" s="381"/>
    </row>
    <row r="56" spans="2:28" ht="38.25" customHeight="1">
      <c r="B56" s="365">
        <f t="shared" si="0"/>
        <v>24</v>
      </c>
      <c r="C56" s="353"/>
      <c r="D56" s="354"/>
      <c r="E56" s="354"/>
      <c r="F56" s="354"/>
      <c r="G56" s="354"/>
      <c r="H56" s="354"/>
      <c r="I56" s="354"/>
      <c r="J56" s="354"/>
      <c r="K56" s="354"/>
      <c r="L56" s="355"/>
      <c r="M56" s="575"/>
      <c r="N56" s="575"/>
      <c r="O56" s="575"/>
      <c r="P56" s="575"/>
      <c r="Q56" s="575"/>
      <c r="R56" s="575"/>
      <c r="S56" s="575"/>
      <c r="T56" s="575"/>
      <c r="U56" s="575"/>
      <c r="V56" s="575"/>
      <c r="W56" s="356"/>
      <c r="X56" s="527"/>
      <c r="Y56" s="357"/>
      <c r="Z56" s="380"/>
      <c r="AA56" s="380"/>
      <c r="AB56" s="381"/>
    </row>
    <row r="57" spans="2:28" ht="38.25" customHeight="1">
      <c r="B57" s="365">
        <f t="shared" si="0"/>
        <v>25</v>
      </c>
      <c r="C57" s="353"/>
      <c r="D57" s="354"/>
      <c r="E57" s="354"/>
      <c r="F57" s="354"/>
      <c r="G57" s="354"/>
      <c r="H57" s="354"/>
      <c r="I57" s="354"/>
      <c r="J57" s="354"/>
      <c r="K57" s="354"/>
      <c r="L57" s="355"/>
      <c r="M57" s="575"/>
      <c r="N57" s="575"/>
      <c r="O57" s="575"/>
      <c r="P57" s="575"/>
      <c r="Q57" s="575"/>
      <c r="R57" s="575"/>
      <c r="S57" s="575"/>
      <c r="T57" s="575"/>
      <c r="U57" s="575"/>
      <c r="V57" s="575"/>
      <c r="W57" s="356"/>
      <c r="X57" s="527"/>
      <c r="Y57" s="357"/>
      <c r="Z57" s="380"/>
      <c r="AA57" s="380"/>
      <c r="AB57" s="381"/>
    </row>
    <row r="58" spans="2:28" ht="38.25" customHeight="1">
      <c r="B58" s="365">
        <f t="shared" si="0"/>
        <v>26</v>
      </c>
      <c r="C58" s="353"/>
      <c r="D58" s="354"/>
      <c r="E58" s="354"/>
      <c r="F58" s="354"/>
      <c r="G58" s="354"/>
      <c r="H58" s="354"/>
      <c r="I58" s="354"/>
      <c r="J58" s="354"/>
      <c r="K58" s="354"/>
      <c r="L58" s="355"/>
      <c r="M58" s="575"/>
      <c r="N58" s="575"/>
      <c r="O58" s="575"/>
      <c r="P58" s="575"/>
      <c r="Q58" s="575"/>
      <c r="R58" s="575"/>
      <c r="S58" s="575"/>
      <c r="T58" s="575"/>
      <c r="U58" s="575"/>
      <c r="V58" s="575"/>
      <c r="W58" s="356"/>
      <c r="X58" s="527"/>
      <c r="Y58" s="357"/>
      <c r="Z58" s="380"/>
      <c r="AA58" s="380"/>
      <c r="AB58" s="381"/>
    </row>
    <row r="59" spans="2:28" ht="38.25" customHeight="1">
      <c r="B59" s="365">
        <f t="shared" si="0"/>
        <v>27</v>
      </c>
      <c r="C59" s="353"/>
      <c r="D59" s="354"/>
      <c r="E59" s="354"/>
      <c r="F59" s="354"/>
      <c r="G59" s="354"/>
      <c r="H59" s="354"/>
      <c r="I59" s="354"/>
      <c r="J59" s="354"/>
      <c r="K59" s="354"/>
      <c r="L59" s="355"/>
      <c r="M59" s="575"/>
      <c r="N59" s="575"/>
      <c r="O59" s="575"/>
      <c r="P59" s="575"/>
      <c r="Q59" s="575"/>
      <c r="R59" s="575"/>
      <c r="S59" s="575"/>
      <c r="T59" s="575"/>
      <c r="U59" s="575"/>
      <c r="V59" s="575"/>
      <c r="W59" s="356"/>
      <c r="X59" s="527"/>
      <c r="Y59" s="357"/>
      <c r="Z59" s="380"/>
      <c r="AA59" s="380"/>
      <c r="AB59" s="381"/>
    </row>
    <row r="60" spans="2:28" ht="38.25" customHeight="1">
      <c r="B60" s="365">
        <f t="shared" si="0"/>
        <v>28</v>
      </c>
      <c r="C60" s="353"/>
      <c r="D60" s="354"/>
      <c r="E60" s="354"/>
      <c r="F60" s="354"/>
      <c r="G60" s="354"/>
      <c r="H60" s="354"/>
      <c r="I60" s="354"/>
      <c r="J60" s="354"/>
      <c r="K60" s="354"/>
      <c r="L60" s="355"/>
      <c r="M60" s="575"/>
      <c r="N60" s="575"/>
      <c r="O60" s="575"/>
      <c r="P60" s="575"/>
      <c r="Q60" s="575"/>
      <c r="R60" s="575"/>
      <c r="S60" s="575"/>
      <c r="T60" s="575"/>
      <c r="U60" s="575"/>
      <c r="V60" s="575"/>
      <c r="W60" s="356"/>
      <c r="X60" s="527"/>
      <c r="Y60" s="357"/>
      <c r="Z60" s="380"/>
      <c r="AA60" s="380"/>
      <c r="AB60" s="381"/>
    </row>
    <row r="61" spans="2:28" ht="38.25" customHeight="1">
      <c r="B61" s="365">
        <f t="shared" si="0"/>
        <v>29</v>
      </c>
      <c r="C61" s="353"/>
      <c r="D61" s="354"/>
      <c r="E61" s="354"/>
      <c r="F61" s="354"/>
      <c r="G61" s="354"/>
      <c r="H61" s="354"/>
      <c r="I61" s="354"/>
      <c r="J61" s="354"/>
      <c r="K61" s="354"/>
      <c r="L61" s="355"/>
      <c r="M61" s="575"/>
      <c r="N61" s="575"/>
      <c r="O61" s="575"/>
      <c r="P61" s="575"/>
      <c r="Q61" s="575"/>
      <c r="R61" s="575"/>
      <c r="S61" s="575"/>
      <c r="T61" s="575"/>
      <c r="U61" s="575"/>
      <c r="V61" s="575"/>
      <c r="W61" s="356"/>
      <c r="X61" s="527"/>
      <c r="Y61" s="357"/>
      <c r="Z61" s="380"/>
      <c r="AA61" s="380"/>
      <c r="AB61" s="381"/>
    </row>
    <row r="62" spans="2:28" ht="38.25" customHeight="1">
      <c r="B62" s="365">
        <f t="shared" si="0"/>
        <v>30</v>
      </c>
      <c r="C62" s="353"/>
      <c r="D62" s="354"/>
      <c r="E62" s="354"/>
      <c r="F62" s="354"/>
      <c r="G62" s="354"/>
      <c r="H62" s="354"/>
      <c r="I62" s="354"/>
      <c r="J62" s="354"/>
      <c r="K62" s="354"/>
      <c r="L62" s="355"/>
      <c r="M62" s="575"/>
      <c r="N62" s="575"/>
      <c r="O62" s="575"/>
      <c r="P62" s="575"/>
      <c r="Q62" s="575"/>
      <c r="R62" s="575"/>
      <c r="S62" s="575"/>
      <c r="T62" s="575"/>
      <c r="U62" s="575"/>
      <c r="V62" s="575"/>
      <c r="W62" s="356"/>
      <c r="X62" s="527"/>
      <c r="Y62" s="357"/>
      <c r="Z62" s="380"/>
      <c r="AA62" s="380"/>
      <c r="AB62" s="381"/>
    </row>
    <row r="63" spans="2:28" ht="38.25" customHeight="1">
      <c r="B63" s="365">
        <f t="shared" si="0"/>
        <v>31</v>
      </c>
      <c r="C63" s="353"/>
      <c r="D63" s="354"/>
      <c r="E63" s="354"/>
      <c r="F63" s="354"/>
      <c r="G63" s="354"/>
      <c r="H63" s="354"/>
      <c r="I63" s="354"/>
      <c r="J63" s="354"/>
      <c r="K63" s="354"/>
      <c r="L63" s="355"/>
      <c r="M63" s="575"/>
      <c r="N63" s="575"/>
      <c r="O63" s="575"/>
      <c r="P63" s="575"/>
      <c r="Q63" s="575"/>
      <c r="R63" s="575"/>
      <c r="S63" s="575"/>
      <c r="T63" s="575"/>
      <c r="U63" s="575"/>
      <c r="V63" s="575"/>
      <c r="W63" s="356"/>
      <c r="X63" s="527"/>
      <c r="Y63" s="357"/>
      <c r="Z63" s="380"/>
      <c r="AA63" s="380"/>
      <c r="AB63" s="381"/>
    </row>
    <row r="64" spans="2:28" ht="38.25" customHeight="1">
      <c r="B64" s="365">
        <f t="shared" si="0"/>
        <v>32</v>
      </c>
      <c r="C64" s="353"/>
      <c r="D64" s="354"/>
      <c r="E64" s="354"/>
      <c r="F64" s="354"/>
      <c r="G64" s="354"/>
      <c r="H64" s="354"/>
      <c r="I64" s="354"/>
      <c r="J64" s="354"/>
      <c r="K64" s="354"/>
      <c r="L64" s="355"/>
      <c r="M64" s="575"/>
      <c r="N64" s="575"/>
      <c r="O64" s="575"/>
      <c r="P64" s="575"/>
      <c r="Q64" s="575"/>
      <c r="R64" s="575"/>
      <c r="S64" s="575"/>
      <c r="T64" s="575"/>
      <c r="U64" s="575"/>
      <c r="V64" s="575"/>
      <c r="W64" s="356"/>
      <c r="X64" s="527"/>
      <c r="Y64" s="357"/>
      <c r="Z64" s="380"/>
      <c r="AA64" s="380"/>
      <c r="AB64" s="381"/>
    </row>
    <row r="65" spans="2:28" ht="38.25" customHeight="1">
      <c r="B65" s="365">
        <f t="shared" si="0"/>
        <v>33</v>
      </c>
      <c r="C65" s="353"/>
      <c r="D65" s="354"/>
      <c r="E65" s="354"/>
      <c r="F65" s="354"/>
      <c r="G65" s="354"/>
      <c r="H65" s="354"/>
      <c r="I65" s="354"/>
      <c r="J65" s="354"/>
      <c r="K65" s="354"/>
      <c r="L65" s="355"/>
      <c r="M65" s="575"/>
      <c r="N65" s="575"/>
      <c r="O65" s="575"/>
      <c r="P65" s="575"/>
      <c r="Q65" s="575"/>
      <c r="R65" s="575"/>
      <c r="S65" s="575"/>
      <c r="T65" s="575"/>
      <c r="U65" s="575"/>
      <c r="V65" s="575"/>
      <c r="W65" s="356"/>
      <c r="X65" s="527"/>
      <c r="Y65" s="357"/>
      <c r="Z65" s="380"/>
      <c r="AA65" s="380"/>
      <c r="AB65" s="381"/>
    </row>
    <row r="66" spans="2:28" ht="38.25" customHeight="1">
      <c r="B66" s="365">
        <f t="shared" si="0"/>
        <v>34</v>
      </c>
      <c r="C66" s="353"/>
      <c r="D66" s="354"/>
      <c r="E66" s="354"/>
      <c r="F66" s="354"/>
      <c r="G66" s="354"/>
      <c r="H66" s="354"/>
      <c r="I66" s="354"/>
      <c r="J66" s="354"/>
      <c r="K66" s="354"/>
      <c r="L66" s="355"/>
      <c r="M66" s="575"/>
      <c r="N66" s="575"/>
      <c r="O66" s="575"/>
      <c r="P66" s="575"/>
      <c r="Q66" s="575"/>
      <c r="R66" s="575"/>
      <c r="S66" s="575"/>
      <c r="T66" s="575"/>
      <c r="U66" s="575"/>
      <c r="V66" s="575"/>
      <c r="W66" s="356"/>
      <c r="X66" s="527"/>
      <c r="Y66" s="357"/>
      <c r="Z66" s="380"/>
      <c r="AA66" s="380"/>
      <c r="AB66" s="381"/>
    </row>
    <row r="67" spans="2:28" ht="38.25" customHeight="1">
      <c r="B67" s="365">
        <f t="shared" si="0"/>
        <v>35</v>
      </c>
      <c r="C67" s="353"/>
      <c r="D67" s="354"/>
      <c r="E67" s="354"/>
      <c r="F67" s="354"/>
      <c r="G67" s="354"/>
      <c r="H67" s="354"/>
      <c r="I67" s="354"/>
      <c r="J67" s="354"/>
      <c r="K67" s="354"/>
      <c r="L67" s="355"/>
      <c r="M67" s="575"/>
      <c r="N67" s="575"/>
      <c r="O67" s="575"/>
      <c r="P67" s="575"/>
      <c r="Q67" s="575"/>
      <c r="R67" s="575"/>
      <c r="S67" s="575"/>
      <c r="T67" s="575"/>
      <c r="U67" s="575"/>
      <c r="V67" s="575"/>
      <c r="W67" s="356"/>
      <c r="X67" s="527"/>
      <c r="Y67" s="357"/>
      <c r="Z67" s="380"/>
      <c r="AA67" s="380"/>
      <c r="AB67" s="381"/>
    </row>
    <row r="68" spans="2:28" ht="38.25" customHeight="1">
      <c r="B68" s="365">
        <f t="shared" si="0"/>
        <v>36</v>
      </c>
      <c r="C68" s="353"/>
      <c r="D68" s="354"/>
      <c r="E68" s="354"/>
      <c r="F68" s="354"/>
      <c r="G68" s="354"/>
      <c r="H68" s="354"/>
      <c r="I68" s="354"/>
      <c r="J68" s="354"/>
      <c r="K68" s="354"/>
      <c r="L68" s="355"/>
      <c r="M68" s="575"/>
      <c r="N68" s="575"/>
      <c r="O68" s="575"/>
      <c r="P68" s="575"/>
      <c r="Q68" s="575"/>
      <c r="R68" s="575"/>
      <c r="S68" s="575"/>
      <c r="T68" s="575"/>
      <c r="U68" s="575"/>
      <c r="V68" s="575"/>
      <c r="W68" s="356"/>
      <c r="X68" s="527"/>
      <c r="Y68" s="357"/>
      <c r="Z68" s="380"/>
      <c r="AA68" s="380"/>
      <c r="AB68" s="381"/>
    </row>
    <row r="69" spans="2:28" ht="38.25" customHeight="1">
      <c r="B69" s="365">
        <f t="shared" si="0"/>
        <v>37</v>
      </c>
      <c r="C69" s="353"/>
      <c r="D69" s="354"/>
      <c r="E69" s="354"/>
      <c r="F69" s="354"/>
      <c r="G69" s="354"/>
      <c r="H69" s="354"/>
      <c r="I69" s="354"/>
      <c r="J69" s="354"/>
      <c r="K69" s="354"/>
      <c r="L69" s="355"/>
      <c r="M69" s="575"/>
      <c r="N69" s="575"/>
      <c r="O69" s="575"/>
      <c r="P69" s="575"/>
      <c r="Q69" s="575"/>
      <c r="R69" s="575"/>
      <c r="S69" s="575"/>
      <c r="T69" s="575"/>
      <c r="U69" s="575"/>
      <c r="V69" s="575"/>
      <c r="W69" s="356"/>
      <c r="X69" s="527"/>
      <c r="Y69" s="357"/>
      <c r="Z69" s="380"/>
      <c r="AA69" s="380"/>
      <c r="AB69" s="381"/>
    </row>
    <row r="70" spans="2:28" ht="38.25" customHeight="1">
      <c r="B70" s="365">
        <f t="shared" si="0"/>
        <v>38</v>
      </c>
      <c r="C70" s="353"/>
      <c r="D70" s="354"/>
      <c r="E70" s="354"/>
      <c r="F70" s="354"/>
      <c r="G70" s="354"/>
      <c r="H70" s="354"/>
      <c r="I70" s="354"/>
      <c r="J70" s="354"/>
      <c r="K70" s="354"/>
      <c r="L70" s="355"/>
      <c r="M70" s="575"/>
      <c r="N70" s="575"/>
      <c r="O70" s="575"/>
      <c r="P70" s="575"/>
      <c r="Q70" s="575"/>
      <c r="R70" s="575"/>
      <c r="S70" s="575"/>
      <c r="T70" s="575"/>
      <c r="U70" s="575"/>
      <c r="V70" s="575"/>
      <c r="W70" s="356"/>
      <c r="X70" s="527"/>
      <c r="Y70" s="357"/>
      <c r="Z70" s="380"/>
      <c r="AA70" s="380"/>
      <c r="AB70" s="381"/>
    </row>
    <row r="71" spans="2:28" ht="38.25" customHeight="1">
      <c r="B71" s="365">
        <f t="shared" si="0"/>
        <v>39</v>
      </c>
      <c r="C71" s="353"/>
      <c r="D71" s="354"/>
      <c r="E71" s="354"/>
      <c r="F71" s="354"/>
      <c r="G71" s="354"/>
      <c r="H71" s="354"/>
      <c r="I71" s="354"/>
      <c r="J71" s="354"/>
      <c r="K71" s="354"/>
      <c r="L71" s="355"/>
      <c r="M71" s="575"/>
      <c r="N71" s="575"/>
      <c r="O71" s="575"/>
      <c r="P71" s="575"/>
      <c r="Q71" s="575"/>
      <c r="R71" s="575"/>
      <c r="S71" s="575"/>
      <c r="T71" s="575"/>
      <c r="U71" s="575"/>
      <c r="V71" s="575"/>
      <c r="W71" s="356"/>
      <c r="X71" s="527"/>
      <c r="Y71" s="357"/>
      <c r="Z71" s="380"/>
      <c r="AA71" s="380"/>
      <c r="AB71" s="381"/>
    </row>
    <row r="72" spans="2:28" ht="38.25" customHeight="1">
      <c r="B72" s="365">
        <f t="shared" si="0"/>
        <v>40</v>
      </c>
      <c r="C72" s="353"/>
      <c r="D72" s="354"/>
      <c r="E72" s="354"/>
      <c r="F72" s="354"/>
      <c r="G72" s="354"/>
      <c r="H72" s="354"/>
      <c r="I72" s="354"/>
      <c r="J72" s="354"/>
      <c r="K72" s="354"/>
      <c r="L72" s="355"/>
      <c r="M72" s="575"/>
      <c r="N72" s="575"/>
      <c r="O72" s="575"/>
      <c r="P72" s="575"/>
      <c r="Q72" s="575"/>
      <c r="R72" s="575"/>
      <c r="S72" s="575"/>
      <c r="T72" s="575"/>
      <c r="U72" s="575"/>
      <c r="V72" s="575"/>
      <c r="W72" s="356"/>
      <c r="X72" s="527"/>
      <c r="Y72" s="357"/>
      <c r="Z72" s="380"/>
      <c r="AA72" s="380"/>
      <c r="AB72" s="381"/>
    </row>
    <row r="73" spans="2:28" ht="38.25" customHeight="1">
      <c r="B73" s="365">
        <f t="shared" si="0"/>
        <v>41</v>
      </c>
      <c r="C73" s="353"/>
      <c r="D73" s="354"/>
      <c r="E73" s="354"/>
      <c r="F73" s="354"/>
      <c r="G73" s="354"/>
      <c r="H73" s="354"/>
      <c r="I73" s="354"/>
      <c r="J73" s="354"/>
      <c r="K73" s="354"/>
      <c r="L73" s="355"/>
      <c r="M73" s="575"/>
      <c r="N73" s="575"/>
      <c r="O73" s="575"/>
      <c r="P73" s="575"/>
      <c r="Q73" s="575"/>
      <c r="R73" s="575"/>
      <c r="S73" s="575"/>
      <c r="T73" s="575"/>
      <c r="U73" s="575"/>
      <c r="V73" s="575"/>
      <c r="W73" s="356"/>
      <c r="X73" s="527"/>
      <c r="Y73" s="357"/>
      <c r="Z73" s="380"/>
      <c r="AA73" s="380"/>
      <c r="AB73" s="381"/>
    </row>
    <row r="74" spans="2:28" ht="38.25" customHeight="1">
      <c r="B74" s="365">
        <f t="shared" si="0"/>
        <v>42</v>
      </c>
      <c r="C74" s="353"/>
      <c r="D74" s="354"/>
      <c r="E74" s="354"/>
      <c r="F74" s="354"/>
      <c r="G74" s="354"/>
      <c r="H74" s="354"/>
      <c r="I74" s="354"/>
      <c r="J74" s="354"/>
      <c r="K74" s="354"/>
      <c r="L74" s="355"/>
      <c r="M74" s="575"/>
      <c r="N74" s="575"/>
      <c r="O74" s="575"/>
      <c r="P74" s="575"/>
      <c r="Q74" s="575"/>
      <c r="R74" s="575"/>
      <c r="S74" s="575"/>
      <c r="T74" s="575"/>
      <c r="U74" s="575"/>
      <c r="V74" s="575"/>
      <c r="W74" s="356"/>
      <c r="X74" s="527"/>
      <c r="Y74" s="357"/>
      <c r="Z74" s="380"/>
      <c r="AA74" s="380"/>
      <c r="AB74" s="381"/>
    </row>
    <row r="75" spans="2:28" ht="38.25" customHeight="1">
      <c r="B75" s="365">
        <f t="shared" si="0"/>
        <v>43</v>
      </c>
      <c r="C75" s="353"/>
      <c r="D75" s="354"/>
      <c r="E75" s="354"/>
      <c r="F75" s="354"/>
      <c r="G75" s="354"/>
      <c r="H75" s="354"/>
      <c r="I75" s="354"/>
      <c r="J75" s="354"/>
      <c r="K75" s="354"/>
      <c r="L75" s="355"/>
      <c r="M75" s="575"/>
      <c r="N75" s="575"/>
      <c r="O75" s="575"/>
      <c r="P75" s="575"/>
      <c r="Q75" s="575"/>
      <c r="R75" s="575"/>
      <c r="S75" s="575"/>
      <c r="T75" s="575"/>
      <c r="U75" s="575"/>
      <c r="V75" s="575"/>
      <c r="W75" s="356"/>
      <c r="X75" s="527"/>
      <c r="Y75" s="357"/>
      <c r="Z75" s="380"/>
      <c r="AA75" s="380"/>
      <c r="AB75" s="381"/>
    </row>
    <row r="76" spans="2:28" ht="38.25" customHeight="1">
      <c r="B76" s="365">
        <f t="shared" si="0"/>
        <v>44</v>
      </c>
      <c r="C76" s="353"/>
      <c r="D76" s="354"/>
      <c r="E76" s="354"/>
      <c r="F76" s="354"/>
      <c r="G76" s="354"/>
      <c r="H76" s="354"/>
      <c r="I76" s="354"/>
      <c r="J76" s="354"/>
      <c r="K76" s="354"/>
      <c r="L76" s="355"/>
      <c r="M76" s="575"/>
      <c r="N76" s="575"/>
      <c r="O76" s="575"/>
      <c r="P76" s="575"/>
      <c r="Q76" s="575"/>
      <c r="R76" s="575"/>
      <c r="S76" s="575"/>
      <c r="T76" s="575"/>
      <c r="U76" s="575"/>
      <c r="V76" s="575"/>
      <c r="W76" s="356"/>
      <c r="X76" s="527"/>
      <c r="Y76" s="357"/>
      <c r="Z76" s="380"/>
      <c r="AA76" s="380"/>
      <c r="AB76" s="381"/>
    </row>
    <row r="77" spans="2:28" ht="38.25" customHeight="1">
      <c r="B77" s="365">
        <f t="shared" si="0"/>
        <v>45</v>
      </c>
      <c r="C77" s="353"/>
      <c r="D77" s="354"/>
      <c r="E77" s="354"/>
      <c r="F77" s="354"/>
      <c r="G77" s="354"/>
      <c r="H77" s="354"/>
      <c r="I77" s="354"/>
      <c r="J77" s="354"/>
      <c r="K77" s="354"/>
      <c r="L77" s="355"/>
      <c r="M77" s="575"/>
      <c r="N77" s="575"/>
      <c r="O77" s="575"/>
      <c r="P77" s="575"/>
      <c r="Q77" s="575"/>
      <c r="R77" s="575"/>
      <c r="S77" s="575"/>
      <c r="T77" s="575"/>
      <c r="U77" s="575"/>
      <c r="V77" s="575"/>
      <c r="W77" s="356"/>
      <c r="X77" s="527"/>
      <c r="Y77" s="357"/>
      <c r="Z77" s="380"/>
      <c r="AA77" s="380"/>
      <c r="AB77" s="381"/>
    </row>
    <row r="78" spans="2:28" ht="38.25" customHeight="1">
      <c r="B78" s="365">
        <f t="shared" si="0"/>
        <v>46</v>
      </c>
      <c r="C78" s="353"/>
      <c r="D78" s="354"/>
      <c r="E78" s="354"/>
      <c r="F78" s="354"/>
      <c r="G78" s="354"/>
      <c r="H78" s="354"/>
      <c r="I78" s="354"/>
      <c r="J78" s="354"/>
      <c r="K78" s="354"/>
      <c r="L78" s="355"/>
      <c r="M78" s="575"/>
      <c r="N78" s="575"/>
      <c r="O78" s="575"/>
      <c r="P78" s="575"/>
      <c r="Q78" s="575"/>
      <c r="R78" s="575"/>
      <c r="S78" s="575"/>
      <c r="T78" s="575"/>
      <c r="U78" s="575"/>
      <c r="V78" s="575"/>
      <c r="W78" s="356"/>
      <c r="X78" s="527"/>
      <c r="Y78" s="357"/>
      <c r="Z78" s="380"/>
      <c r="AA78" s="380"/>
      <c r="AB78" s="381"/>
    </row>
    <row r="79" spans="2:28" ht="38.25" customHeight="1">
      <c r="B79" s="365">
        <f t="shared" si="0"/>
        <v>47</v>
      </c>
      <c r="C79" s="353"/>
      <c r="D79" s="354"/>
      <c r="E79" s="354"/>
      <c r="F79" s="354"/>
      <c r="G79" s="354"/>
      <c r="H79" s="354"/>
      <c r="I79" s="354"/>
      <c r="J79" s="354"/>
      <c r="K79" s="354"/>
      <c r="L79" s="355"/>
      <c r="M79" s="575"/>
      <c r="N79" s="575"/>
      <c r="O79" s="575"/>
      <c r="P79" s="575"/>
      <c r="Q79" s="575"/>
      <c r="R79" s="575"/>
      <c r="S79" s="575"/>
      <c r="T79" s="575"/>
      <c r="U79" s="575"/>
      <c r="V79" s="575"/>
      <c r="W79" s="356"/>
      <c r="X79" s="527"/>
      <c r="Y79" s="357"/>
      <c r="Z79" s="380"/>
      <c r="AA79" s="380"/>
      <c r="AB79" s="381"/>
    </row>
    <row r="80" spans="2:28" ht="38.25" customHeight="1">
      <c r="B80" s="365">
        <f t="shared" si="0"/>
        <v>48</v>
      </c>
      <c r="C80" s="353"/>
      <c r="D80" s="354"/>
      <c r="E80" s="354"/>
      <c r="F80" s="354"/>
      <c r="G80" s="354"/>
      <c r="H80" s="354"/>
      <c r="I80" s="354"/>
      <c r="J80" s="354"/>
      <c r="K80" s="354"/>
      <c r="L80" s="355"/>
      <c r="M80" s="575"/>
      <c r="N80" s="575"/>
      <c r="O80" s="575"/>
      <c r="P80" s="575"/>
      <c r="Q80" s="575"/>
      <c r="R80" s="575"/>
      <c r="S80" s="575"/>
      <c r="T80" s="575"/>
      <c r="U80" s="575"/>
      <c r="V80" s="575"/>
      <c r="W80" s="356"/>
      <c r="X80" s="527"/>
      <c r="Y80" s="357"/>
      <c r="Z80" s="380"/>
      <c r="AA80" s="380"/>
      <c r="AB80" s="381"/>
    </row>
    <row r="81" spans="2:28" ht="38.25" customHeight="1">
      <c r="B81" s="365">
        <f t="shared" si="0"/>
        <v>49</v>
      </c>
      <c r="C81" s="353"/>
      <c r="D81" s="354"/>
      <c r="E81" s="354"/>
      <c r="F81" s="354"/>
      <c r="G81" s="354"/>
      <c r="H81" s="354"/>
      <c r="I81" s="354"/>
      <c r="J81" s="354"/>
      <c r="K81" s="354"/>
      <c r="L81" s="355"/>
      <c r="M81" s="575"/>
      <c r="N81" s="575"/>
      <c r="O81" s="575"/>
      <c r="P81" s="575"/>
      <c r="Q81" s="575"/>
      <c r="R81" s="575"/>
      <c r="S81" s="575"/>
      <c r="T81" s="575"/>
      <c r="U81" s="575"/>
      <c r="V81" s="575"/>
      <c r="W81" s="356"/>
      <c r="X81" s="527"/>
      <c r="Y81" s="357"/>
      <c r="Z81" s="380"/>
      <c r="AA81" s="380"/>
      <c r="AB81" s="381"/>
    </row>
    <row r="82" spans="2:28" ht="38.25" customHeight="1">
      <c r="B82" s="365">
        <f t="shared" si="0"/>
        <v>50</v>
      </c>
      <c r="C82" s="353"/>
      <c r="D82" s="354"/>
      <c r="E82" s="354"/>
      <c r="F82" s="354"/>
      <c r="G82" s="354"/>
      <c r="H82" s="354"/>
      <c r="I82" s="354"/>
      <c r="J82" s="354"/>
      <c r="K82" s="354"/>
      <c r="L82" s="355"/>
      <c r="M82" s="575"/>
      <c r="N82" s="575"/>
      <c r="O82" s="575"/>
      <c r="P82" s="575"/>
      <c r="Q82" s="575"/>
      <c r="R82" s="575"/>
      <c r="S82" s="575"/>
      <c r="T82" s="575"/>
      <c r="U82" s="575"/>
      <c r="V82" s="575"/>
      <c r="W82" s="356"/>
      <c r="X82" s="527"/>
      <c r="Y82" s="357"/>
      <c r="Z82" s="380"/>
      <c r="AA82" s="380"/>
      <c r="AB82" s="381"/>
    </row>
    <row r="83" spans="2:28" ht="38.25" customHeight="1">
      <c r="B83" s="365">
        <f t="shared" si="0"/>
        <v>51</v>
      </c>
      <c r="C83" s="353"/>
      <c r="D83" s="354"/>
      <c r="E83" s="354"/>
      <c r="F83" s="354"/>
      <c r="G83" s="354"/>
      <c r="H83" s="354"/>
      <c r="I83" s="354"/>
      <c r="J83" s="354"/>
      <c r="K83" s="354"/>
      <c r="L83" s="355"/>
      <c r="M83" s="575"/>
      <c r="N83" s="575"/>
      <c r="O83" s="575"/>
      <c r="P83" s="575"/>
      <c r="Q83" s="575"/>
      <c r="R83" s="575"/>
      <c r="S83" s="575"/>
      <c r="T83" s="575"/>
      <c r="U83" s="575"/>
      <c r="V83" s="575"/>
      <c r="W83" s="356"/>
      <c r="X83" s="527"/>
      <c r="Y83" s="357"/>
      <c r="Z83" s="380"/>
      <c r="AA83" s="380"/>
      <c r="AB83" s="381"/>
    </row>
    <row r="84" spans="2:28" ht="38.25" customHeight="1">
      <c r="B84" s="365">
        <f t="shared" si="0"/>
        <v>52</v>
      </c>
      <c r="C84" s="353"/>
      <c r="D84" s="354"/>
      <c r="E84" s="354"/>
      <c r="F84" s="354"/>
      <c r="G84" s="354"/>
      <c r="H84" s="354"/>
      <c r="I84" s="354"/>
      <c r="J84" s="354"/>
      <c r="K84" s="354"/>
      <c r="L84" s="355"/>
      <c r="M84" s="575"/>
      <c r="N84" s="575"/>
      <c r="O84" s="575"/>
      <c r="P84" s="575"/>
      <c r="Q84" s="575"/>
      <c r="R84" s="575"/>
      <c r="S84" s="575"/>
      <c r="T84" s="575"/>
      <c r="U84" s="575"/>
      <c r="V84" s="575"/>
      <c r="W84" s="356"/>
      <c r="X84" s="527"/>
      <c r="Y84" s="357"/>
      <c r="Z84" s="380"/>
      <c r="AA84" s="380"/>
      <c r="AB84" s="381"/>
    </row>
    <row r="85" spans="2:28" ht="38.25" customHeight="1">
      <c r="B85" s="365">
        <f t="shared" si="0"/>
        <v>53</v>
      </c>
      <c r="C85" s="353"/>
      <c r="D85" s="354"/>
      <c r="E85" s="354"/>
      <c r="F85" s="354"/>
      <c r="G85" s="354"/>
      <c r="H85" s="354"/>
      <c r="I85" s="354"/>
      <c r="J85" s="354"/>
      <c r="K85" s="354"/>
      <c r="L85" s="355"/>
      <c r="M85" s="575"/>
      <c r="N85" s="575"/>
      <c r="O85" s="575"/>
      <c r="P85" s="575"/>
      <c r="Q85" s="575"/>
      <c r="R85" s="575"/>
      <c r="S85" s="575"/>
      <c r="T85" s="575"/>
      <c r="U85" s="575"/>
      <c r="V85" s="575"/>
      <c r="W85" s="356"/>
      <c r="X85" s="527"/>
      <c r="Y85" s="357"/>
      <c r="Z85" s="380"/>
      <c r="AA85" s="380"/>
      <c r="AB85" s="381"/>
    </row>
    <row r="86" spans="2:28" ht="38.25" customHeight="1">
      <c r="B86" s="365">
        <f t="shared" si="0"/>
        <v>54</v>
      </c>
      <c r="C86" s="353"/>
      <c r="D86" s="354"/>
      <c r="E86" s="354"/>
      <c r="F86" s="354"/>
      <c r="G86" s="354"/>
      <c r="H86" s="354"/>
      <c r="I86" s="354"/>
      <c r="J86" s="354"/>
      <c r="K86" s="354"/>
      <c r="L86" s="355"/>
      <c r="M86" s="575"/>
      <c r="N86" s="575"/>
      <c r="O86" s="575"/>
      <c r="P86" s="575"/>
      <c r="Q86" s="575"/>
      <c r="R86" s="575"/>
      <c r="S86" s="575"/>
      <c r="T86" s="575"/>
      <c r="U86" s="575"/>
      <c r="V86" s="575"/>
      <c r="W86" s="356"/>
      <c r="X86" s="527"/>
      <c r="Y86" s="357"/>
      <c r="Z86" s="380"/>
      <c r="AA86" s="380"/>
      <c r="AB86" s="381"/>
    </row>
    <row r="87" spans="2:28" ht="38.25" customHeight="1">
      <c r="B87" s="365">
        <f t="shared" si="0"/>
        <v>55</v>
      </c>
      <c r="C87" s="353"/>
      <c r="D87" s="354"/>
      <c r="E87" s="354"/>
      <c r="F87" s="354"/>
      <c r="G87" s="354"/>
      <c r="H87" s="354"/>
      <c r="I87" s="354"/>
      <c r="J87" s="354"/>
      <c r="K87" s="354"/>
      <c r="L87" s="355"/>
      <c r="M87" s="575"/>
      <c r="N87" s="575"/>
      <c r="O87" s="575"/>
      <c r="P87" s="575"/>
      <c r="Q87" s="575"/>
      <c r="R87" s="575"/>
      <c r="S87" s="575"/>
      <c r="T87" s="575"/>
      <c r="U87" s="575"/>
      <c r="V87" s="575"/>
      <c r="W87" s="356"/>
      <c r="X87" s="527"/>
      <c r="Y87" s="357"/>
      <c r="Z87" s="380"/>
      <c r="AA87" s="380"/>
      <c r="AB87" s="381"/>
    </row>
    <row r="88" spans="2:28" ht="38.25" customHeight="1">
      <c r="B88" s="365">
        <f t="shared" si="0"/>
        <v>56</v>
      </c>
      <c r="C88" s="353"/>
      <c r="D88" s="354"/>
      <c r="E88" s="354"/>
      <c r="F88" s="354"/>
      <c r="G88" s="354"/>
      <c r="H88" s="354"/>
      <c r="I88" s="354"/>
      <c r="J88" s="354"/>
      <c r="K88" s="354"/>
      <c r="L88" s="355"/>
      <c r="M88" s="575"/>
      <c r="N88" s="575"/>
      <c r="O88" s="575"/>
      <c r="P88" s="575"/>
      <c r="Q88" s="575"/>
      <c r="R88" s="575"/>
      <c r="S88" s="575"/>
      <c r="T88" s="575"/>
      <c r="U88" s="575"/>
      <c r="V88" s="575"/>
      <c r="W88" s="356"/>
      <c r="X88" s="527"/>
      <c r="Y88" s="357"/>
      <c r="Z88" s="380"/>
      <c r="AA88" s="380"/>
      <c r="AB88" s="381"/>
    </row>
    <row r="89" spans="2:28" ht="38.25" customHeight="1">
      <c r="B89" s="365">
        <f t="shared" si="0"/>
        <v>57</v>
      </c>
      <c r="C89" s="353"/>
      <c r="D89" s="354"/>
      <c r="E89" s="354"/>
      <c r="F89" s="354"/>
      <c r="G89" s="354"/>
      <c r="H89" s="354"/>
      <c r="I89" s="354"/>
      <c r="J89" s="354"/>
      <c r="K89" s="354"/>
      <c r="L89" s="355"/>
      <c r="M89" s="575"/>
      <c r="N89" s="575"/>
      <c r="O89" s="575"/>
      <c r="P89" s="575"/>
      <c r="Q89" s="575"/>
      <c r="R89" s="575"/>
      <c r="S89" s="575"/>
      <c r="T89" s="575"/>
      <c r="U89" s="575"/>
      <c r="V89" s="575"/>
      <c r="W89" s="356"/>
      <c r="X89" s="527"/>
      <c r="Y89" s="357"/>
      <c r="Z89" s="380"/>
      <c r="AA89" s="380"/>
      <c r="AB89" s="381"/>
    </row>
    <row r="90" spans="2:28" ht="38.25" customHeight="1">
      <c r="B90" s="365">
        <f t="shared" si="0"/>
        <v>58</v>
      </c>
      <c r="C90" s="353"/>
      <c r="D90" s="354"/>
      <c r="E90" s="354"/>
      <c r="F90" s="354"/>
      <c r="G90" s="354"/>
      <c r="H90" s="354"/>
      <c r="I90" s="354"/>
      <c r="J90" s="354"/>
      <c r="K90" s="354"/>
      <c r="L90" s="355"/>
      <c r="M90" s="575"/>
      <c r="N90" s="575"/>
      <c r="O90" s="575"/>
      <c r="P90" s="575"/>
      <c r="Q90" s="575"/>
      <c r="R90" s="575"/>
      <c r="S90" s="575"/>
      <c r="T90" s="575"/>
      <c r="U90" s="575"/>
      <c r="V90" s="575"/>
      <c r="W90" s="356"/>
      <c r="X90" s="527"/>
      <c r="Y90" s="357"/>
      <c r="Z90" s="380"/>
      <c r="AA90" s="380"/>
      <c r="AB90" s="381"/>
    </row>
    <row r="91" spans="2:28" ht="38.25" customHeight="1">
      <c r="B91" s="365">
        <f t="shared" si="0"/>
        <v>59</v>
      </c>
      <c r="C91" s="353"/>
      <c r="D91" s="354"/>
      <c r="E91" s="354"/>
      <c r="F91" s="354"/>
      <c r="G91" s="354"/>
      <c r="H91" s="354"/>
      <c r="I91" s="354"/>
      <c r="J91" s="354"/>
      <c r="K91" s="354"/>
      <c r="L91" s="355"/>
      <c r="M91" s="575"/>
      <c r="N91" s="575"/>
      <c r="O91" s="575"/>
      <c r="P91" s="575"/>
      <c r="Q91" s="575"/>
      <c r="R91" s="575"/>
      <c r="S91" s="575"/>
      <c r="T91" s="575"/>
      <c r="U91" s="575"/>
      <c r="V91" s="575"/>
      <c r="W91" s="356"/>
      <c r="X91" s="527"/>
      <c r="Y91" s="357"/>
      <c r="Z91" s="380"/>
      <c r="AA91" s="380"/>
      <c r="AB91" s="381"/>
    </row>
    <row r="92" spans="2:28" ht="38.25" customHeight="1">
      <c r="B92" s="365">
        <f t="shared" si="0"/>
        <v>60</v>
      </c>
      <c r="C92" s="353"/>
      <c r="D92" s="354"/>
      <c r="E92" s="354"/>
      <c r="F92" s="354"/>
      <c r="G92" s="354"/>
      <c r="H92" s="354"/>
      <c r="I92" s="354"/>
      <c r="J92" s="354"/>
      <c r="K92" s="354"/>
      <c r="L92" s="355"/>
      <c r="M92" s="575"/>
      <c r="N92" s="575"/>
      <c r="O92" s="575"/>
      <c r="P92" s="575"/>
      <c r="Q92" s="575"/>
      <c r="R92" s="575"/>
      <c r="S92" s="575"/>
      <c r="T92" s="575"/>
      <c r="U92" s="575"/>
      <c r="V92" s="575"/>
      <c r="W92" s="356"/>
      <c r="X92" s="527"/>
      <c r="Y92" s="357"/>
      <c r="Z92" s="380"/>
      <c r="AA92" s="380"/>
      <c r="AB92" s="381"/>
    </row>
    <row r="93" spans="2:28" ht="38.25" customHeight="1">
      <c r="B93" s="365">
        <f t="shared" si="0"/>
        <v>61</v>
      </c>
      <c r="C93" s="353"/>
      <c r="D93" s="354"/>
      <c r="E93" s="354"/>
      <c r="F93" s="354"/>
      <c r="G93" s="354"/>
      <c r="H93" s="354"/>
      <c r="I93" s="354"/>
      <c r="J93" s="354"/>
      <c r="K93" s="354"/>
      <c r="L93" s="355"/>
      <c r="M93" s="575"/>
      <c r="N93" s="575"/>
      <c r="O93" s="575"/>
      <c r="P93" s="575"/>
      <c r="Q93" s="575"/>
      <c r="R93" s="575"/>
      <c r="S93" s="575"/>
      <c r="T93" s="575"/>
      <c r="U93" s="575"/>
      <c r="V93" s="575"/>
      <c r="W93" s="356"/>
      <c r="X93" s="527"/>
      <c r="Y93" s="357"/>
      <c r="Z93" s="380"/>
      <c r="AA93" s="380"/>
      <c r="AB93" s="381"/>
    </row>
    <row r="94" spans="2:28" ht="38.25" customHeight="1">
      <c r="B94" s="365">
        <f t="shared" si="0"/>
        <v>62</v>
      </c>
      <c r="C94" s="353"/>
      <c r="D94" s="354"/>
      <c r="E94" s="354"/>
      <c r="F94" s="354"/>
      <c r="G94" s="354"/>
      <c r="H94" s="354"/>
      <c r="I94" s="354"/>
      <c r="J94" s="354"/>
      <c r="K94" s="354"/>
      <c r="L94" s="355"/>
      <c r="M94" s="575"/>
      <c r="N94" s="575"/>
      <c r="O94" s="575"/>
      <c r="P94" s="575"/>
      <c r="Q94" s="575"/>
      <c r="R94" s="575"/>
      <c r="S94" s="575"/>
      <c r="T94" s="575"/>
      <c r="U94" s="575"/>
      <c r="V94" s="575"/>
      <c r="W94" s="356"/>
      <c r="X94" s="527"/>
      <c r="Y94" s="357"/>
      <c r="Z94" s="380"/>
      <c r="AA94" s="380"/>
      <c r="AB94" s="381"/>
    </row>
    <row r="95" spans="2:28" ht="38.25" customHeight="1">
      <c r="B95" s="365">
        <f t="shared" si="0"/>
        <v>63</v>
      </c>
      <c r="C95" s="353"/>
      <c r="D95" s="354"/>
      <c r="E95" s="354"/>
      <c r="F95" s="354"/>
      <c r="G95" s="354"/>
      <c r="H95" s="354"/>
      <c r="I95" s="354"/>
      <c r="J95" s="354"/>
      <c r="K95" s="354"/>
      <c r="L95" s="355"/>
      <c r="M95" s="575"/>
      <c r="N95" s="575"/>
      <c r="O95" s="575"/>
      <c r="P95" s="575"/>
      <c r="Q95" s="575"/>
      <c r="R95" s="575"/>
      <c r="S95" s="575"/>
      <c r="T95" s="575"/>
      <c r="U95" s="575"/>
      <c r="V95" s="575"/>
      <c r="W95" s="356"/>
      <c r="X95" s="527"/>
      <c r="Y95" s="357"/>
      <c r="Z95" s="380"/>
      <c r="AA95" s="380"/>
      <c r="AB95" s="381"/>
    </row>
    <row r="96" spans="2:28" ht="38.25" customHeight="1">
      <c r="B96" s="365">
        <f t="shared" si="0"/>
        <v>64</v>
      </c>
      <c r="C96" s="353"/>
      <c r="D96" s="354"/>
      <c r="E96" s="354"/>
      <c r="F96" s="354"/>
      <c r="G96" s="354"/>
      <c r="H96" s="354"/>
      <c r="I96" s="354"/>
      <c r="J96" s="354"/>
      <c r="K96" s="354"/>
      <c r="L96" s="355"/>
      <c r="M96" s="575"/>
      <c r="N96" s="575"/>
      <c r="O96" s="575"/>
      <c r="P96" s="575"/>
      <c r="Q96" s="575"/>
      <c r="R96" s="575"/>
      <c r="S96" s="575"/>
      <c r="T96" s="575"/>
      <c r="U96" s="575"/>
      <c r="V96" s="575"/>
      <c r="W96" s="356"/>
      <c r="X96" s="527"/>
      <c r="Y96" s="357"/>
      <c r="Z96" s="380"/>
      <c r="AA96" s="380"/>
      <c r="AB96" s="381"/>
    </row>
    <row r="97" spans="2:28" ht="38.25" customHeight="1">
      <c r="B97" s="365">
        <f t="shared" si="0"/>
        <v>65</v>
      </c>
      <c r="C97" s="353"/>
      <c r="D97" s="354"/>
      <c r="E97" s="354"/>
      <c r="F97" s="354"/>
      <c r="G97" s="354"/>
      <c r="H97" s="354"/>
      <c r="I97" s="354"/>
      <c r="J97" s="354"/>
      <c r="K97" s="354"/>
      <c r="L97" s="355"/>
      <c r="M97" s="575"/>
      <c r="N97" s="575"/>
      <c r="O97" s="575"/>
      <c r="P97" s="575"/>
      <c r="Q97" s="575"/>
      <c r="R97" s="575"/>
      <c r="S97" s="575"/>
      <c r="T97" s="575"/>
      <c r="U97" s="575"/>
      <c r="V97" s="575"/>
      <c r="W97" s="356"/>
      <c r="X97" s="527"/>
      <c r="Y97" s="357"/>
      <c r="Z97" s="380"/>
      <c r="AA97" s="380"/>
      <c r="AB97" s="381"/>
    </row>
    <row r="98" spans="2:28" ht="38.25" customHeight="1">
      <c r="B98" s="365">
        <f t="shared" si="0"/>
        <v>66</v>
      </c>
      <c r="C98" s="353"/>
      <c r="D98" s="354"/>
      <c r="E98" s="354"/>
      <c r="F98" s="354"/>
      <c r="G98" s="354"/>
      <c r="H98" s="354"/>
      <c r="I98" s="354"/>
      <c r="J98" s="354"/>
      <c r="K98" s="354"/>
      <c r="L98" s="355"/>
      <c r="M98" s="575"/>
      <c r="N98" s="575"/>
      <c r="O98" s="575"/>
      <c r="P98" s="575"/>
      <c r="Q98" s="575"/>
      <c r="R98" s="575"/>
      <c r="S98" s="575"/>
      <c r="T98" s="575"/>
      <c r="U98" s="575"/>
      <c r="V98" s="575"/>
      <c r="W98" s="356"/>
      <c r="X98" s="527"/>
      <c r="Y98" s="357"/>
      <c r="Z98" s="380"/>
      <c r="AA98" s="380"/>
      <c r="AB98" s="381"/>
    </row>
    <row r="99" spans="2:28" ht="38.25" customHeight="1">
      <c r="B99" s="365">
        <f t="shared" ref="B99:B132" si="1">B98+1</f>
        <v>67</v>
      </c>
      <c r="C99" s="353"/>
      <c r="D99" s="354"/>
      <c r="E99" s="354"/>
      <c r="F99" s="354"/>
      <c r="G99" s="354"/>
      <c r="H99" s="354"/>
      <c r="I99" s="354"/>
      <c r="J99" s="354"/>
      <c r="K99" s="354"/>
      <c r="L99" s="355"/>
      <c r="M99" s="575"/>
      <c r="N99" s="575"/>
      <c r="O99" s="575"/>
      <c r="P99" s="575"/>
      <c r="Q99" s="575"/>
      <c r="R99" s="575"/>
      <c r="S99" s="575"/>
      <c r="T99" s="575"/>
      <c r="U99" s="575"/>
      <c r="V99" s="575"/>
      <c r="W99" s="356"/>
      <c r="X99" s="527"/>
      <c r="Y99" s="357"/>
      <c r="Z99" s="380"/>
      <c r="AA99" s="380"/>
      <c r="AB99" s="381"/>
    </row>
    <row r="100" spans="2:28" ht="38.25" customHeight="1">
      <c r="B100" s="365">
        <f t="shared" si="1"/>
        <v>68</v>
      </c>
      <c r="C100" s="353"/>
      <c r="D100" s="354"/>
      <c r="E100" s="354"/>
      <c r="F100" s="354"/>
      <c r="G100" s="354"/>
      <c r="H100" s="354"/>
      <c r="I100" s="354"/>
      <c r="J100" s="354"/>
      <c r="K100" s="354"/>
      <c r="L100" s="355"/>
      <c r="M100" s="575"/>
      <c r="N100" s="575"/>
      <c r="O100" s="575"/>
      <c r="P100" s="575"/>
      <c r="Q100" s="575"/>
      <c r="R100" s="575"/>
      <c r="S100" s="575"/>
      <c r="T100" s="575"/>
      <c r="U100" s="575"/>
      <c r="V100" s="575"/>
      <c r="W100" s="356"/>
      <c r="X100" s="527"/>
      <c r="Y100" s="357"/>
      <c r="Z100" s="380"/>
      <c r="AA100" s="380"/>
      <c r="AB100" s="381"/>
    </row>
    <row r="101" spans="2:28" ht="38.25" customHeight="1">
      <c r="B101" s="365">
        <f t="shared" si="1"/>
        <v>69</v>
      </c>
      <c r="C101" s="353"/>
      <c r="D101" s="354"/>
      <c r="E101" s="354"/>
      <c r="F101" s="354"/>
      <c r="G101" s="354"/>
      <c r="H101" s="354"/>
      <c r="I101" s="354"/>
      <c r="J101" s="354"/>
      <c r="K101" s="354"/>
      <c r="L101" s="355"/>
      <c r="M101" s="575"/>
      <c r="N101" s="575"/>
      <c r="O101" s="575"/>
      <c r="P101" s="575"/>
      <c r="Q101" s="575"/>
      <c r="R101" s="575"/>
      <c r="S101" s="575"/>
      <c r="T101" s="575"/>
      <c r="U101" s="575"/>
      <c r="V101" s="575"/>
      <c r="W101" s="356"/>
      <c r="X101" s="527"/>
      <c r="Y101" s="357"/>
      <c r="Z101" s="380"/>
      <c r="AA101" s="380"/>
      <c r="AB101" s="381"/>
    </row>
    <row r="102" spans="2:28" ht="38.25" customHeight="1">
      <c r="B102" s="365">
        <f t="shared" si="1"/>
        <v>70</v>
      </c>
      <c r="C102" s="353"/>
      <c r="D102" s="354"/>
      <c r="E102" s="354"/>
      <c r="F102" s="354"/>
      <c r="G102" s="354"/>
      <c r="H102" s="354"/>
      <c r="I102" s="354"/>
      <c r="J102" s="354"/>
      <c r="K102" s="354"/>
      <c r="L102" s="355"/>
      <c r="M102" s="575"/>
      <c r="N102" s="575"/>
      <c r="O102" s="575"/>
      <c r="P102" s="575"/>
      <c r="Q102" s="575"/>
      <c r="R102" s="575"/>
      <c r="S102" s="575"/>
      <c r="T102" s="575"/>
      <c r="U102" s="575"/>
      <c r="V102" s="575"/>
      <c r="W102" s="356"/>
      <c r="X102" s="527"/>
      <c r="Y102" s="357"/>
      <c r="Z102" s="380"/>
      <c r="AA102" s="380"/>
      <c r="AB102" s="381"/>
    </row>
    <row r="103" spans="2:28" ht="38.25" customHeight="1">
      <c r="B103" s="365">
        <f t="shared" si="1"/>
        <v>71</v>
      </c>
      <c r="C103" s="353"/>
      <c r="D103" s="354"/>
      <c r="E103" s="354"/>
      <c r="F103" s="354"/>
      <c r="G103" s="354"/>
      <c r="H103" s="354"/>
      <c r="I103" s="354"/>
      <c r="J103" s="354"/>
      <c r="K103" s="354"/>
      <c r="L103" s="355"/>
      <c r="M103" s="575"/>
      <c r="N103" s="575"/>
      <c r="O103" s="575"/>
      <c r="P103" s="575"/>
      <c r="Q103" s="575"/>
      <c r="R103" s="575"/>
      <c r="S103" s="575"/>
      <c r="T103" s="575"/>
      <c r="U103" s="575"/>
      <c r="V103" s="575"/>
      <c r="W103" s="356"/>
      <c r="X103" s="527"/>
      <c r="Y103" s="357"/>
      <c r="Z103" s="380"/>
      <c r="AA103" s="380"/>
      <c r="AB103" s="381"/>
    </row>
    <row r="104" spans="2:28" ht="38.25" customHeight="1">
      <c r="B104" s="365">
        <f t="shared" si="1"/>
        <v>72</v>
      </c>
      <c r="C104" s="353"/>
      <c r="D104" s="354"/>
      <c r="E104" s="354"/>
      <c r="F104" s="354"/>
      <c r="G104" s="354"/>
      <c r="H104" s="354"/>
      <c r="I104" s="354"/>
      <c r="J104" s="354"/>
      <c r="K104" s="354"/>
      <c r="L104" s="355"/>
      <c r="M104" s="575"/>
      <c r="N104" s="575"/>
      <c r="O104" s="575"/>
      <c r="P104" s="575"/>
      <c r="Q104" s="575"/>
      <c r="R104" s="575"/>
      <c r="S104" s="575"/>
      <c r="T104" s="575"/>
      <c r="U104" s="575"/>
      <c r="V104" s="575"/>
      <c r="W104" s="356"/>
      <c r="X104" s="527"/>
      <c r="Y104" s="357"/>
      <c r="Z104" s="380"/>
      <c r="AA104" s="380"/>
      <c r="AB104" s="381"/>
    </row>
    <row r="105" spans="2:28" ht="38.25" customHeight="1">
      <c r="B105" s="365">
        <f t="shared" si="1"/>
        <v>73</v>
      </c>
      <c r="C105" s="353"/>
      <c r="D105" s="354"/>
      <c r="E105" s="354"/>
      <c r="F105" s="354"/>
      <c r="G105" s="354"/>
      <c r="H105" s="354"/>
      <c r="I105" s="354"/>
      <c r="J105" s="354"/>
      <c r="K105" s="354"/>
      <c r="L105" s="355"/>
      <c r="M105" s="575"/>
      <c r="N105" s="575"/>
      <c r="O105" s="575"/>
      <c r="P105" s="575"/>
      <c r="Q105" s="575"/>
      <c r="R105" s="575"/>
      <c r="S105" s="575"/>
      <c r="T105" s="575"/>
      <c r="U105" s="575"/>
      <c r="V105" s="575"/>
      <c r="W105" s="356"/>
      <c r="X105" s="527"/>
      <c r="Y105" s="357"/>
      <c r="Z105" s="380"/>
      <c r="AA105" s="380"/>
      <c r="AB105" s="381"/>
    </row>
    <row r="106" spans="2:28" ht="38.25" customHeight="1">
      <c r="B106" s="365">
        <f t="shared" si="1"/>
        <v>74</v>
      </c>
      <c r="C106" s="353"/>
      <c r="D106" s="354"/>
      <c r="E106" s="354"/>
      <c r="F106" s="354"/>
      <c r="G106" s="354"/>
      <c r="H106" s="354"/>
      <c r="I106" s="354"/>
      <c r="J106" s="354"/>
      <c r="K106" s="354"/>
      <c r="L106" s="355"/>
      <c r="M106" s="575"/>
      <c r="N106" s="575"/>
      <c r="O106" s="575"/>
      <c r="P106" s="575"/>
      <c r="Q106" s="575"/>
      <c r="R106" s="575"/>
      <c r="S106" s="575"/>
      <c r="T106" s="575"/>
      <c r="U106" s="575"/>
      <c r="V106" s="575"/>
      <c r="W106" s="356"/>
      <c r="X106" s="527"/>
      <c r="Y106" s="357"/>
      <c r="Z106" s="380"/>
      <c r="AA106" s="380"/>
      <c r="AB106" s="381"/>
    </row>
    <row r="107" spans="2:28" ht="38.25" customHeight="1">
      <c r="B107" s="365">
        <f t="shared" si="1"/>
        <v>75</v>
      </c>
      <c r="C107" s="353"/>
      <c r="D107" s="354"/>
      <c r="E107" s="354"/>
      <c r="F107" s="354"/>
      <c r="G107" s="354"/>
      <c r="H107" s="354"/>
      <c r="I107" s="354"/>
      <c r="J107" s="354"/>
      <c r="K107" s="354"/>
      <c r="L107" s="355"/>
      <c r="M107" s="575"/>
      <c r="N107" s="575"/>
      <c r="O107" s="575"/>
      <c r="P107" s="575"/>
      <c r="Q107" s="575"/>
      <c r="R107" s="575"/>
      <c r="S107" s="575"/>
      <c r="T107" s="575"/>
      <c r="U107" s="575"/>
      <c r="V107" s="575"/>
      <c r="W107" s="356"/>
      <c r="X107" s="527"/>
      <c r="Y107" s="357"/>
      <c r="Z107" s="380"/>
      <c r="AA107" s="380"/>
      <c r="AB107" s="381"/>
    </row>
    <row r="108" spans="2:28" ht="38.25" customHeight="1">
      <c r="B108" s="365">
        <f t="shared" si="1"/>
        <v>76</v>
      </c>
      <c r="C108" s="353"/>
      <c r="D108" s="354"/>
      <c r="E108" s="354"/>
      <c r="F108" s="354"/>
      <c r="G108" s="354"/>
      <c r="H108" s="354"/>
      <c r="I108" s="354"/>
      <c r="J108" s="354"/>
      <c r="K108" s="354"/>
      <c r="L108" s="355"/>
      <c r="M108" s="575"/>
      <c r="N108" s="575"/>
      <c r="O108" s="575"/>
      <c r="P108" s="575"/>
      <c r="Q108" s="575"/>
      <c r="R108" s="575"/>
      <c r="S108" s="575"/>
      <c r="T108" s="575"/>
      <c r="U108" s="575"/>
      <c r="V108" s="575"/>
      <c r="W108" s="356"/>
      <c r="X108" s="527"/>
      <c r="Y108" s="357"/>
      <c r="Z108" s="380"/>
      <c r="AA108" s="380"/>
      <c r="AB108" s="381"/>
    </row>
    <row r="109" spans="2:28" ht="38.25" customHeight="1">
      <c r="B109" s="365">
        <f t="shared" si="1"/>
        <v>77</v>
      </c>
      <c r="C109" s="353"/>
      <c r="D109" s="354"/>
      <c r="E109" s="354"/>
      <c r="F109" s="354"/>
      <c r="G109" s="354"/>
      <c r="H109" s="354"/>
      <c r="I109" s="354"/>
      <c r="J109" s="354"/>
      <c r="K109" s="354"/>
      <c r="L109" s="355"/>
      <c r="M109" s="575"/>
      <c r="N109" s="575"/>
      <c r="O109" s="575"/>
      <c r="P109" s="575"/>
      <c r="Q109" s="575"/>
      <c r="R109" s="575"/>
      <c r="S109" s="575"/>
      <c r="T109" s="575"/>
      <c r="U109" s="575"/>
      <c r="V109" s="575"/>
      <c r="W109" s="356"/>
      <c r="X109" s="527"/>
      <c r="Y109" s="357"/>
      <c r="Z109" s="380"/>
      <c r="AA109" s="380"/>
      <c r="AB109" s="381"/>
    </row>
    <row r="110" spans="2:28" ht="38.25" customHeight="1">
      <c r="B110" s="365">
        <f t="shared" si="1"/>
        <v>78</v>
      </c>
      <c r="C110" s="353"/>
      <c r="D110" s="354"/>
      <c r="E110" s="354"/>
      <c r="F110" s="354"/>
      <c r="G110" s="354"/>
      <c r="H110" s="354"/>
      <c r="I110" s="354"/>
      <c r="J110" s="354"/>
      <c r="K110" s="354"/>
      <c r="L110" s="355"/>
      <c r="M110" s="575"/>
      <c r="N110" s="575"/>
      <c r="O110" s="575"/>
      <c r="P110" s="575"/>
      <c r="Q110" s="575"/>
      <c r="R110" s="575"/>
      <c r="S110" s="575"/>
      <c r="T110" s="575"/>
      <c r="U110" s="575"/>
      <c r="V110" s="575"/>
      <c r="W110" s="356"/>
      <c r="X110" s="527"/>
      <c r="Y110" s="357"/>
      <c r="Z110" s="380"/>
      <c r="AA110" s="380"/>
      <c r="AB110" s="381"/>
    </row>
    <row r="111" spans="2:28" ht="38.25" customHeight="1">
      <c r="B111" s="365">
        <f t="shared" si="1"/>
        <v>79</v>
      </c>
      <c r="C111" s="353"/>
      <c r="D111" s="354"/>
      <c r="E111" s="354"/>
      <c r="F111" s="354"/>
      <c r="G111" s="354"/>
      <c r="H111" s="354"/>
      <c r="I111" s="354"/>
      <c r="J111" s="354"/>
      <c r="K111" s="354"/>
      <c r="L111" s="355"/>
      <c r="M111" s="575"/>
      <c r="N111" s="575"/>
      <c r="O111" s="575"/>
      <c r="P111" s="575"/>
      <c r="Q111" s="575"/>
      <c r="R111" s="575"/>
      <c r="S111" s="575"/>
      <c r="T111" s="575"/>
      <c r="U111" s="575"/>
      <c r="V111" s="575"/>
      <c r="W111" s="356"/>
      <c r="X111" s="527"/>
      <c r="Y111" s="357"/>
      <c r="Z111" s="380"/>
      <c r="AA111" s="380"/>
      <c r="AB111" s="381"/>
    </row>
    <row r="112" spans="2:28" ht="38.25" customHeight="1">
      <c r="B112" s="365">
        <f t="shared" si="1"/>
        <v>80</v>
      </c>
      <c r="C112" s="353"/>
      <c r="D112" s="354"/>
      <c r="E112" s="354"/>
      <c r="F112" s="354"/>
      <c r="G112" s="354"/>
      <c r="H112" s="354"/>
      <c r="I112" s="354"/>
      <c r="J112" s="354"/>
      <c r="K112" s="354"/>
      <c r="L112" s="355"/>
      <c r="M112" s="575"/>
      <c r="N112" s="575"/>
      <c r="O112" s="575"/>
      <c r="P112" s="575"/>
      <c r="Q112" s="575"/>
      <c r="R112" s="575"/>
      <c r="S112" s="575"/>
      <c r="T112" s="575"/>
      <c r="U112" s="575"/>
      <c r="V112" s="575"/>
      <c r="W112" s="356"/>
      <c r="X112" s="527"/>
      <c r="Y112" s="357"/>
      <c r="Z112" s="380"/>
      <c r="AA112" s="380"/>
      <c r="AB112" s="381"/>
    </row>
    <row r="113" spans="2:28" ht="38.25" customHeight="1">
      <c r="B113" s="365">
        <f t="shared" si="1"/>
        <v>81</v>
      </c>
      <c r="C113" s="353"/>
      <c r="D113" s="354"/>
      <c r="E113" s="354"/>
      <c r="F113" s="354"/>
      <c r="G113" s="354"/>
      <c r="H113" s="354"/>
      <c r="I113" s="354"/>
      <c r="J113" s="354"/>
      <c r="K113" s="354"/>
      <c r="L113" s="355"/>
      <c r="M113" s="575"/>
      <c r="N113" s="575"/>
      <c r="O113" s="575"/>
      <c r="P113" s="575"/>
      <c r="Q113" s="575"/>
      <c r="R113" s="575"/>
      <c r="S113" s="575"/>
      <c r="T113" s="575"/>
      <c r="U113" s="575"/>
      <c r="V113" s="575"/>
      <c r="W113" s="356"/>
      <c r="X113" s="527"/>
      <c r="Y113" s="357"/>
      <c r="Z113" s="380"/>
      <c r="AA113" s="380"/>
      <c r="AB113" s="381"/>
    </row>
    <row r="114" spans="2:28" ht="38.25" customHeight="1">
      <c r="B114" s="365">
        <f t="shared" si="1"/>
        <v>82</v>
      </c>
      <c r="C114" s="353"/>
      <c r="D114" s="354"/>
      <c r="E114" s="354"/>
      <c r="F114" s="354"/>
      <c r="G114" s="354"/>
      <c r="H114" s="354"/>
      <c r="I114" s="354"/>
      <c r="J114" s="354"/>
      <c r="K114" s="354"/>
      <c r="L114" s="355"/>
      <c r="M114" s="575"/>
      <c r="N114" s="575"/>
      <c r="O114" s="575"/>
      <c r="P114" s="575"/>
      <c r="Q114" s="575"/>
      <c r="R114" s="575"/>
      <c r="S114" s="575"/>
      <c r="T114" s="575"/>
      <c r="U114" s="575"/>
      <c r="V114" s="575"/>
      <c r="W114" s="356"/>
      <c r="X114" s="527"/>
      <c r="Y114" s="357"/>
      <c r="Z114" s="380"/>
      <c r="AA114" s="380"/>
      <c r="AB114" s="381"/>
    </row>
    <row r="115" spans="2:28" ht="38.25" customHeight="1">
      <c r="B115" s="365">
        <f t="shared" si="1"/>
        <v>83</v>
      </c>
      <c r="C115" s="353"/>
      <c r="D115" s="354"/>
      <c r="E115" s="354"/>
      <c r="F115" s="354"/>
      <c r="G115" s="354"/>
      <c r="H115" s="354"/>
      <c r="I115" s="354"/>
      <c r="J115" s="354"/>
      <c r="K115" s="354"/>
      <c r="L115" s="355"/>
      <c r="M115" s="575"/>
      <c r="N115" s="575"/>
      <c r="O115" s="575"/>
      <c r="P115" s="575"/>
      <c r="Q115" s="575"/>
      <c r="R115" s="575"/>
      <c r="S115" s="575"/>
      <c r="T115" s="575"/>
      <c r="U115" s="575"/>
      <c r="V115" s="575"/>
      <c r="W115" s="356"/>
      <c r="X115" s="527"/>
      <c r="Y115" s="357"/>
      <c r="Z115" s="380"/>
      <c r="AA115" s="380"/>
      <c r="AB115" s="381"/>
    </row>
    <row r="116" spans="2:28" ht="38.25" customHeight="1">
      <c r="B116" s="365">
        <f t="shared" si="1"/>
        <v>84</v>
      </c>
      <c r="C116" s="353"/>
      <c r="D116" s="354"/>
      <c r="E116" s="354"/>
      <c r="F116" s="354"/>
      <c r="G116" s="354"/>
      <c r="H116" s="354"/>
      <c r="I116" s="354"/>
      <c r="J116" s="354"/>
      <c r="K116" s="354"/>
      <c r="L116" s="355"/>
      <c r="M116" s="575"/>
      <c r="N116" s="575"/>
      <c r="O116" s="575"/>
      <c r="P116" s="575"/>
      <c r="Q116" s="575"/>
      <c r="R116" s="575"/>
      <c r="S116" s="575"/>
      <c r="T116" s="575"/>
      <c r="U116" s="575"/>
      <c r="V116" s="575"/>
      <c r="W116" s="356"/>
      <c r="X116" s="527"/>
      <c r="Y116" s="357"/>
      <c r="Z116" s="380"/>
      <c r="AA116" s="380"/>
      <c r="AB116" s="381"/>
    </row>
    <row r="117" spans="2:28" ht="38.25" customHeight="1">
      <c r="B117" s="365">
        <f t="shared" si="1"/>
        <v>85</v>
      </c>
      <c r="C117" s="353"/>
      <c r="D117" s="354"/>
      <c r="E117" s="354"/>
      <c r="F117" s="354"/>
      <c r="G117" s="354"/>
      <c r="H117" s="354"/>
      <c r="I117" s="354"/>
      <c r="J117" s="354"/>
      <c r="K117" s="354"/>
      <c r="L117" s="355"/>
      <c r="M117" s="575"/>
      <c r="N117" s="575"/>
      <c r="O117" s="575"/>
      <c r="P117" s="575"/>
      <c r="Q117" s="575"/>
      <c r="R117" s="575"/>
      <c r="S117" s="575"/>
      <c r="T117" s="575"/>
      <c r="U117" s="575"/>
      <c r="V117" s="575"/>
      <c r="W117" s="356"/>
      <c r="X117" s="527"/>
      <c r="Y117" s="357"/>
      <c r="Z117" s="380"/>
      <c r="AA117" s="380"/>
      <c r="AB117" s="381"/>
    </row>
    <row r="118" spans="2:28" ht="38.25" customHeight="1">
      <c r="B118" s="365">
        <f t="shared" si="1"/>
        <v>86</v>
      </c>
      <c r="C118" s="353"/>
      <c r="D118" s="354"/>
      <c r="E118" s="354"/>
      <c r="F118" s="354"/>
      <c r="G118" s="354"/>
      <c r="H118" s="354"/>
      <c r="I118" s="354"/>
      <c r="J118" s="354"/>
      <c r="K118" s="354"/>
      <c r="L118" s="355"/>
      <c r="M118" s="575"/>
      <c r="N118" s="575"/>
      <c r="O118" s="575"/>
      <c r="P118" s="575"/>
      <c r="Q118" s="575"/>
      <c r="R118" s="575"/>
      <c r="S118" s="575"/>
      <c r="T118" s="575"/>
      <c r="U118" s="575"/>
      <c r="V118" s="575"/>
      <c r="W118" s="356"/>
      <c r="X118" s="527"/>
      <c r="Y118" s="357"/>
      <c r="Z118" s="380"/>
      <c r="AA118" s="380"/>
      <c r="AB118" s="381"/>
    </row>
    <row r="119" spans="2:28" ht="38.25" customHeight="1">
      <c r="B119" s="365">
        <f t="shared" si="1"/>
        <v>87</v>
      </c>
      <c r="C119" s="353"/>
      <c r="D119" s="354"/>
      <c r="E119" s="354"/>
      <c r="F119" s="354"/>
      <c r="G119" s="354"/>
      <c r="H119" s="354"/>
      <c r="I119" s="354"/>
      <c r="J119" s="354"/>
      <c r="K119" s="354"/>
      <c r="L119" s="355"/>
      <c r="M119" s="575"/>
      <c r="N119" s="575"/>
      <c r="O119" s="575"/>
      <c r="P119" s="575"/>
      <c r="Q119" s="575"/>
      <c r="R119" s="575"/>
      <c r="S119" s="575"/>
      <c r="T119" s="575"/>
      <c r="U119" s="575"/>
      <c r="V119" s="575"/>
      <c r="W119" s="356"/>
      <c r="X119" s="527"/>
      <c r="Y119" s="357"/>
      <c r="Z119" s="380"/>
      <c r="AA119" s="380"/>
      <c r="AB119" s="381"/>
    </row>
    <row r="120" spans="2:28" ht="38.25" customHeight="1">
      <c r="B120" s="365">
        <f t="shared" si="1"/>
        <v>88</v>
      </c>
      <c r="C120" s="353"/>
      <c r="D120" s="354"/>
      <c r="E120" s="354"/>
      <c r="F120" s="354"/>
      <c r="G120" s="354"/>
      <c r="H120" s="354"/>
      <c r="I120" s="354"/>
      <c r="J120" s="354"/>
      <c r="K120" s="354"/>
      <c r="L120" s="355"/>
      <c r="M120" s="575"/>
      <c r="N120" s="575"/>
      <c r="O120" s="575"/>
      <c r="P120" s="575"/>
      <c r="Q120" s="575"/>
      <c r="R120" s="575"/>
      <c r="S120" s="575"/>
      <c r="T120" s="575"/>
      <c r="U120" s="575"/>
      <c r="V120" s="575"/>
      <c r="W120" s="356"/>
      <c r="X120" s="527"/>
      <c r="Y120" s="357"/>
      <c r="Z120" s="380"/>
      <c r="AA120" s="380"/>
      <c r="AB120" s="381"/>
    </row>
    <row r="121" spans="2:28" ht="38.25" customHeight="1">
      <c r="B121" s="365">
        <f t="shared" si="1"/>
        <v>89</v>
      </c>
      <c r="C121" s="353"/>
      <c r="D121" s="354"/>
      <c r="E121" s="354"/>
      <c r="F121" s="354"/>
      <c r="G121" s="354"/>
      <c r="H121" s="354"/>
      <c r="I121" s="354"/>
      <c r="J121" s="354"/>
      <c r="K121" s="354"/>
      <c r="L121" s="355"/>
      <c r="M121" s="575"/>
      <c r="N121" s="575"/>
      <c r="O121" s="575"/>
      <c r="P121" s="575"/>
      <c r="Q121" s="575"/>
      <c r="R121" s="575"/>
      <c r="S121" s="575"/>
      <c r="T121" s="575"/>
      <c r="U121" s="575"/>
      <c r="V121" s="575"/>
      <c r="W121" s="356"/>
      <c r="X121" s="527"/>
      <c r="Y121" s="357"/>
      <c r="Z121" s="380"/>
      <c r="AA121" s="380"/>
      <c r="AB121" s="381"/>
    </row>
    <row r="122" spans="2:28" ht="38.25" customHeight="1">
      <c r="B122" s="365">
        <f t="shared" si="1"/>
        <v>90</v>
      </c>
      <c r="C122" s="353"/>
      <c r="D122" s="354"/>
      <c r="E122" s="354"/>
      <c r="F122" s="354"/>
      <c r="G122" s="354"/>
      <c r="H122" s="354"/>
      <c r="I122" s="354"/>
      <c r="J122" s="354"/>
      <c r="K122" s="354"/>
      <c r="L122" s="355"/>
      <c r="M122" s="575"/>
      <c r="N122" s="575"/>
      <c r="O122" s="575"/>
      <c r="P122" s="575"/>
      <c r="Q122" s="575"/>
      <c r="R122" s="575"/>
      <c r="S122" s="575"/>
      <c r="T122" s="575"/>
      <c r="U122" s="575"/>
      <c r="V122" s="575"/>
      <c r="W122" s="356"/>
      <c r="X122" s="527"/>
      <c r="Y122" s="357"/>
      <c r="Z122" s="380"/>
      <c r="AA122" s="380"/>
      <c r="AB122" s="381"/>
    </row>
    <row r="123" spans="2:28" ht="38.25" customHeight="1">
      <c r="B123" s="365">
        <f t="shared" si="1"/>
        <v>91</v>
      </c>
      <c r="C123" s="353"/>
      <c r="D123" s="354"/>
      <c r="E123" s="354"/>
      <c r="F123" s="354"/>
      <c r="G123" s="354"/>
      <c r="H123" s="354"/>
      <c r="I123" s="354"/>
      <c r="J123" s="354"/>
      <c r="K123" s="354"/>
      <c r="L123" s="355"/>
      <c r="M123" s="575"/>
      <c r="N123" s="575"/>
      <c r="O123" s="575"/>
      <c r="P123" s="575"/>
      <c r="Q123" s="575"/>
      <c r="R123" s="575"/>
      <c r="S123" s="575"/>
      <c r="T123" s="575"/>
      <c r="U123" s="575"/>
      <c r="V123" s="575"/>
      <c r="W123" s="356"/>
      <c r="X123" s="527"/>
      <c r="Y123" s="357"/>
      <c r="Z123" s="380"/>
      <c r="AA123" s="380"/>
      <c r="AB123" s="381"/>
    </row>
    <row r="124" spans="2:28" ht="38.25" customHeight="1">
      <c r="B124" s="365">
        <f t="shared" si="1"/>
        <v>92</v>
      </c>
      <c r="C124" s="353"/>
      <c r="D124" s="354"/>
      <c r="E124" s="354"/>
      <c r="F124" s="354"/>
      <c r="G124" s="354"/>
      <c r="H124" s="354"/>
      <c r="I124" s="354"/>
      <c r="J124" s="354"/>
      <c r="K124" s="354"/>
      <c r="L124" s="355"/>
      <c r="M124" s="575"/>
      <c r="N124" s="575"/>
      <c r="O124" s="575"/>
      <c r="P124" s="575"/>
      <c r="Q124" s="575"/>
      <c r="R124" s="575"/>
      <c r="S124" s="575"/>
      <c r="T124" s="575"/>
      <c r="U124" s="575"/>
      <c r="V124" s="575"/>
      <c r="W124" s="356"/>
      <c r="X124" s="527"/>
      <c r="Y124" s="357"/>
      <c r="Z124" s="380"/>
      <c r="AA124" s="380"/>
      <c r="AB124" s="381"/>
    </row>
    <row r="125" spans="2:28" ht="38.25" customHeight="1">
      <c r="B125" s="365">
        <f t="shared" si="1"/>
        <v>93</v>
      </c>
      <c r="C125" s="353"/>
      <c r="D125" s="354"/>
      <c r="E125" s="354"/>
      <c r="F125" s="354"/>
      <c r="G125" s="354"/>
      <c r="H125" s="354"/>
      <c r="I125" s="354"/>
      <c r="J125" s="354"/>
      <c r="K125" s="354"/>
      <c r="L125" s="355"/>
      <c r="M125" s="575"/>
      <c r="N125" s="575"/>
      <c r="O125" s="575"/>
      <c r="P125" s="575"/>
      <c r="Q125" s="575"/>
      <c r="R125" s="575"/>
      <c r="S125" s="575"/>
      <c r="T125" s="575"/>
      <c r="U125" s="575"/>
      <c r="V125" s="575"/>
      <c r="W125" s="356"/>
      <c r="X125" s="527"/>
      <c r="Y125" s="357"/>
      <c r="Z125" s="380"/>
      <c r="AA125" s="380"/>
      <c r="AB125" s="381"/>
    </row>
    <row r="126" spans="2:28" ht="38.25" customHeight="1">
      <c r="B126" s="365">
        <f t="shared" si="1"/>
        <v>94</v>
      </c>
      <c r="C126" s="353"/>
      <c r="D126" s="354"/>
      <c r="E126" s="354"/>
      <c r="F126" s="354"/>
      <c r="G126" s="354"/>
      <c r="H126" s="354"/>
      <c r="I126" s="354"/>
      <c r="J126" s="354"/>
      <c r="K126" s="354"/>
      <c r="L126" s="355"/>
      <c r="M126" s="575"/>
      <c r="N126" s="575"/>
      <c r="O126" s="575"/>
      <c r="P126" s="575"/>
      <c r="Q126" s="575"/>
      <c r="R126" s="575"/>
      <c r="S126" s="575"/>
      <c r="T126" s="575"/>
      <c r="U126" s="575"/>
      <c r="V126" s="575"/>
      <c r="W126" s="356"/>
      <c r="X126" s="527"/>
      <c r="Y126" s="357"/>
      <c r="Z126" s="380"/>
      <c r="AA126" s="380"/>
      <c r="AB126" s="381"/>
    </row>
    <row r="127" spans="2:28" ht="38.25" customHeight="1">
      <c r="B127" s="365">
        <f t="shared" si="1"/>
        <v>95</v>
      </c>
      <c r="C127" s="353"/>
      <c r="D127" s="354"/>
      <c r="E127" s="354"/>
      <c r="F127" s="354"/>
      <c r="G127" s="354"/>
      <c r="H127" s="354"/>
      <c r="I127" s="354"/>
      <c r="J127" s="354"/>
      <c r="K127" s="354"/>
      <c r="L127" s="355"/>
      <c r="M127" s="575"/>
      <c r="N127" s="575"/>
      <c r="O127" s="575"/>
      <c r="P127" s="575"/>
      <c r="Q127" s="575"/>
      <c r="R127" s="575"/>
      <c r="S127" s="575"/>
      <c r="T127" s="575"/>
      <c r="U127" s="575"/>
      <c r="V127" s="575"/>
      <c r="W127" s="356"/>
      <c r="X127" s="527"/>
      <c r="Y127" s="357"/>
      <c r="Z127" s="380"/>
      <c r="AA127" s="380"/>
      <c r="AB127" s="381"/>
    </row>
    <row r="128" spans="2:28" ht="38.25" customHeight="1">
      <c r="B128" s="365">
        <f t="shared" si="1"/>
        <v>96</v>
      </c>
      <c r="C128" s="353"/>
      <c r="D128" s="354"/>
      <c r="E128" s="354"/>
      <c r="F128" s="354"/>
      <c r="G128" s="354"/>
      <c r="H128" s="354"/>
      <c r="I128" s="354"/>
      <c r="J128" s="354"/>
      <c r="K128" s="354"/>
      <c r="L128" s="355"/>
      <c r="M128" s="575"/>
      <c r="N128" s="575"/>
      <c r="O128" s="575"/>
      <c r="P128" s="575"/>
      <c r="Q128" s="575"/>
      <c r="R128" s="575"/>
      <c r="S128" s="575"/>
      <c r="T128" s="575"/>
      <c r="U128" s="575"/>
      <c r="V128" s="575"/>
      <c r="W128" s="356"/>
      <c r="X128" s="527"/>
      <c r="Y128" s="357"/>
      <c r="Z128" s="380"/>
      <c r="AA128" s="380"/>
      <c r="AB128" s="381"/>
    </row>
    <row r="129" spans="1:29" ht="38.25" customHeight="1">
      <c r="B129" s="365">
        <f t="shared" si="1"/>
        <v>97</v>
      </c>
      <c r="C129" s="353"/>
      <c r="D129" s="354"/>
      <c r="E129" s="354"/>
      <c r="F129" s="354"/>
      <c r="G129" s="354"/>
      <c r="H129" s="354"/>
      <c r="I129" s="354"/>
      <c r="J129" s="354"/>
      <c r="K129" s="354"/>
      <c r="L129" s="355"/>
      <c r="M129" s="575"/>
      <c r="N129" s="575"/>
      <c r="O129" s="575"/>
      <c r="P129" s="575"/>
      <c r="Q129" s="575"/>
      <c r="R129" s="575"/>
      <c r="S129" s="575"/>
      <c r="T129" s="575"/>
      <c r="U129" s="575"/>
      <c r="V129" s="575"/>
      <c r="W129" s="356"/>
      <c r="X129" s="527"/>
      <c r="Y129" s="357"/>
      <c r="Z129" s="380"/>
      <c r="AA129" s="380"/>
      <c r="AB129" s="381"/>
    </row>
    <row r="130" spans="1:29" ht="38.25" customHeight="1">
      <c r="B130" s="365">
        <f t="shared" si="1"/>
        <v>98</v>
      </c>
      <c r="C130" s="353"/>
      <c r="D130" s="354"/>
      <c r="E130" s="354"/>
      <c r="F130" s="354"/>
      <c r="G130" s="354"/>
      <c r="H130" s="354"/>
      <c r="I130" s="354"/>
      <c r="J130" s="354"/>
      <c r="K130" s="354"/>
      <c r="L130" s="355"/>
      <c r="M130" s="575"/>
      <c r="N130" s="575"/>
      <c r="O130" s="575"/>
      <c r="P130" s="575"/>
      <c r="Q130" s="575"/>
      <c r="R130" s="575"/>
      <c r="S130" s="575"/>
      <c r="T130" s="575"/>
      <c r="U130" s="575"/>
      <c r="V130" s="575"/>
      <c r="W130" s="356"/>
      <c r="X130" s="527"/>
      <c r="Y130" s="357"/>
      <c r="Z130" s="380"/>
      <c r="AA130" s="380"/>
      <c r="AB130" s="381"/>
    </row>
    <row r="131" spans="1:29" ht="38.25" customHeight="1">
      <c r="B131" s="365">
        <f t="shared" si="1"/>
        <v>99</v>
      </c>
      <c r="C131" s="353"/>
      <c r="D131" s="354"/>
      <c r="E131" s="354"/>
      <c r="F131" s="354"/>
      <c r="G131" s="354"/>
      <c r="H131" s="354"/>
      <c r="I131" s="354"/>
      <c r="J131" s="354"/>
      <c r="K131" s="354"/>
      <c r="L131" s="355"/>
      <c r="M131" s="575"/>
      <c r="N131" s="575"/>
      <c r="O131" s="575"/>
      <c r="P131" s="575"/>
      <c r="Q131" s="575"/>
      <c r="R131" s="575"/>
      <c r="S131" s="575"/>
      <c r="T131" s="575"/>
      <c r="U131" s="575"/>
      <c r="V131" s="575"/>
      <c r="W131" s="356"/>
      <c r="X131" s="527"/>
      <c r="Y131" s="357"/>
      <c r="Z131" s="380"/>
      <c r="AA131" s="380"/>
      <c r="AB131" s="381"/>
    </row>
    <row r="132" spans="1:29" ht="38.25" customHeight="1" thickBot="1">
      <c r="B132" s="365">
        <f t="shared" si="1"/>
        <v>100</v>
      </c>
      <c r="C132" s="358"/>
      <c r="D132" s="359"/>
      <c r="E132" s="359"/>
      <c r="F132" s="359"/>
      <c r="G132" s="359"/>
      <c r="H132" s="359"/>
      <c r="I132" s="359"/>
      <c r="J132" s="359"/>
      <c r="K132" s="359"/>
      <c r="L132" s="360"/>
      <c r="M132" s="577"/>
      <c r="N132" s="577"/>
      <c r="O132" s="577"/>
      <c r="P132" s="577"/>
      <c r="Q132" s="577"/>
      <c r="R132" s="577"/>
      <c r="S132" s="577"/>
      <c r="T132" s="577"/>
      <c r="U132" s="577"/>
      <c r="V132" s="577"/>
      <c r="W132" s="361"/>
      <c r="X132" s="528"/>
      <c r="Y132" s="525"/>
      <c r="Z132" s="380"/>
      <c r="AA132" s="380"/>
      <c r="AB132" s="381"/>
    </row>
    <row r="133" spans="1:29" ht="4.5" customHeight="1">
      <c r="A133" s="364"/>
      <c r="AC133" s="363" t="str">
        <f t="shared" ref="AC133" si="2">CONCATENATE(C133,D133,E133,F133,G133,H133,I133,J133,K133,L133)</f>
        <v/>
      </c>
    </row>
    <row r="134" spans="1:29" ht="28.5" customHeight="1">
      <c r="B134" s="374"/>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row>
    <row r="135" spans="1:29" ht="20.100000000000001" customHeight="1">
      <c r="T135" s="382"/>
      <c r="U135" s="382"/>
      <c r="V135" s="382"/>
      <c r="W135" s="382"/>
      <c r="X135" s="382"/>
      <c r="Y135" s="382"/>
    </row>
    <row r="136" spans="1:29" ht="20.100000000000001" customHeight="1">
      <c r="T136" s="382"/>
      <c r="U136" s="382"/>
      <c r="V136" s="382"/>
      <c r="W136" s="382"/>
      <c r="X136" s="382"/>
      <c r="Y136" s="382"/>
    </row>
    <row r="137" spans="1:29" ht="20.100000000000001" customHeight="1">
      <c r="T137" s="382"/>
      <c r="U137" s="382"/>
      <c r="V137" s="382"/>
      <c r="W137" s="382"/>
      <c r="X137" s="382"/>
      <c r="Y137" s="382"/>
    </row>
    <row r="138" spans="1:29" ht="20.100000000000001" customHeight="1">
      <c r="T138" s="382"/>
      <c r="U138" s="382"/>
      <c r="V138" s="383"/>
      <c r="W138" s="383"/>
      <c r="X138" s="382"/>
      <c r="Y138" s="382"/>
    </row>
    <row r="139" spans="1:29" ht="20.100000000000001" customHeight="1">
      <c r="T139" s="382"/>
      <c r="U139" s="382"/>
      <c r="V139" s="384"/>
      <c r="W139" s="384"/>
      <c r="X139" s="382"/>
      <c r="Y139" s="382"/>
    </row>
    <row r="140" spans="1:29" ht="20.100000000000001" customHeight="1">
      <c r="T140" s="382"/>
      <c r="U140" s="382"/>
      <c r="V140" s="385"/>
      <c r="W140" s="385"/>
      <c r="X140" s="382"/>
      <c r="Y140" s="382"/>
    </row>
    <row r="141" spans="1:29" ht="20.100000000000001" customHeight="1">
      <c r="T141" s="382"/>
      <c r="U141" s="382"/>
      <c r="V141" s="382"/>
      <c r="W141" s="382"/>
      <c r="X141" s="382"/>
      <c r="Y141" s="382"/>
    </row>
  </sheetData>
  <sheetProtection password="CF7A" sheet="1" scenarios="1" autoFilter="0"/>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dataValidations count="3">
    <dataValidation imeMode="fullKatakana" allowBlank="1" showInputMessage="1" showErrorMessage="1" sqref="M15:X15 M22:X22"/>
    <dataValidation type="textLength" imeMode="disabled" operator="equal" allowBlank="1" showInputMessage="1" showErrorMessage="1" sqref="M17:O17 Q17:T17 C33:L132">
      <formula1>1</formula1>
    </dataValidation>
    <dataValidation imeMode="disabled" allowBlank="1" showInputMessage="1" showErrorMessage="1" sqref="M26:X26 M25:X25 M24:X24"/>
  </dataValidations>
  <pageMargins left="0.70866141732283472" right="0.70866141732283472" top="0.74803149606299213" bottom="0.74803149606299213" header="0.31496062992125984" footer="0.31496062992125984"/>
  <pageSetup paperSize="9" scale="55"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error="直接プルダウンから選択して下さい。" prompt="プルダウンから選択して下さい。">
          <x14:formula1>
            <xm:f>【参考】サービス名一覧!$A$4:$A$33</xm:f>
          </x14:formula1>
          <xm:sqref>Y33</xm:sqref>
        </x14:dataValidation>
        <x14:dataValidation type="list" allowBlank="1" showInputMessage="1" showErrorMessage="1" error="直接プルダウンから選択して下さい。">
          <x14:formula1>
            <xm:f>【参考】サービス名一覧!$A$4:$A$33</xm:f>
          </x14:formula1>
          <xm:sqref>Y34:Y132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H175"/>
  <sheetViews>
    <sheetView view="pageBreakPreview" zoomScale="124" zoomScaleNormal="120" zoomScaleSheetLayoutView="124" workbookViewId="0">
      <selection activeCell="D64" sqref="D64:AI64"/>
    </sheetView>
  </sheetViews>
  <sheetFormatPr defaultColWidth="9" defaultRowHeight="13.5"/>
  <cols>
    <col min="1" max="1" width="2.5" style="26" customWidth="1"/>
    <col min="2" max="6" width="2.75" style="26" customWidth="1"/>
    <col min="7" max="36" width="2.5" style="26" customWidth="1"/>
    <col min="37" max="37" width="4.125" style="26" customWidth="1"/>
    <col min="38" max="16384" width="9" style="26"/>
  </cols>
  <sheetData>
    <row r="1" spans="1:46">
      <c r="A1" s="26" t="s">
        <v>253</v>
      </c>
      <c r="Y1" s="748" t="s">
        <v>27</v>
      </c>
      <c r="Z1" s="748"/>
      <c r="AA1" s="748"/>
      <c r="AB1" s="748"/>
      <c r="AC1" s="748" t="str">
        <f>IF('➀基本情報入力シート'!C11="","",'➀基本情報入力シート'!C11)</f>
        <v>茨城県</v>
      </c>
      <c r="AD1" s="748"/>
      <c r="AE1" s="748"/>
      <c r="AF1" s="748"/>
      <c r="AG1" s="748"/>
      <c r="AH1" s="748"/>
      <c r="AI1" s="748"/>
      <c r="AJ1" s="748"/>
    </row>
    <row r="3" spans="1:46" ht="16.5" customHeight="1">
      <c r="B3" s="153"/>
      <c r="C3" s="153"/>
      <c r="D3" s="153"/>
      <c r="E3" s="153"/>
      <c r="F3" s="153"/>
      <c r="G3" s="153"/>
      <c r="H3" s="153"/>
      <c r="I3" s="153"/>
      <c r="J3" s="153"/>
      <c r="K3" s="153"/>
      <c r="L3" s="153"/>
      <c r="M3" s="153"/>
      <c r="N3" s="153"/>
      <c r="O3" s="153"/>
      <c r="P3" s="153"/>
      <c r="Q3" s="153"/>
      <c r="R3" s="153"/>
      <c r="S3" s="153"/>
      <c r="T3" s="153"/>
      <c r="U3" s="153"/>
      <c r="V3" s="153"/>
      <c r="W3" s="153"/>
      <c r="X3" s="153"/>
      <c r="Y3" s="153"/>
      <c r="Z3" s="154" t="s">
        <v>148</v>
      </c>
      <c r="AA3" s="760">
        <v>3</v>
      </c>
      <c r="AB3" s="760"/>
      <c r="AC3" s="27" t="s">
        <v>10</v>
      </c>
      <c r="AD3" s="153"/>
      <c r="AI3" s="27"/>
      <c r="AJ3" s="27"/>
    </row>
    <row r="4" spans="1:46">
      <c r="A4" s="645" t="s">
        <v>149</v>
      </c>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row>
    <row r="5" spans="1:46" ht="6" customHeight="1"/>
    <row r="6" spans="1:46">
      <c r="A6" s="275" t="s">
        <v>29</v>
      </c>
      <c r="R6" s="28"/>
      <c r="S6" s="28"/>
      <c r="T6" s="28"/>
      <c r="U6" s="28"/>
      <c r="V6" s="28"/>
      <c r="W6" s="28"/>
      <c r="X6" s="28"/>
      <c r="Y6" s="28"/>
      <c r="Z6" s="28"/>
      <c r="AA6" s="29"/>
      <c r="AB6" s="29"/>
      <c r="AC6" s="30"/>
      <c r="AD6" s="30"/>
      <c r="AE6" s="30"/>
      <c r="AF6" s="30"/>
      <c r="AG6" s="30"/>
      <c r="AH6" s="30"/>
      <c r="AI6" s="30"/>
      <c r="AJ6" s="30"/>
    </row>
    <row r="7" spans="1:46" ht="4.5" customHeight="1"/>
    <row r="8" spans="1:46" s="31" customFormat="1" ht="13.5" customHeight="1">
      <c r="A8" s="664" t="s">
        <v>35</v>
      </c>
      <c r="B8" s="665"/>
      <c r="C8" s="665"/>
      <c r="D8" s="665"/>
      <c r="E8" s="665"/>
      <c r="F8" s="665"/>
      <c r="G8" s="771" t="str">
        <f>IF('➀基本情報入力シート'!M15="","",'➀基本情報入力シート'!M15)</f>
        <v/>
      </c>
      <c r="H8" s="772"/>
      <c r="I8" s="772"/>
      <c r="J8" s="772"/>
      <c r="K8" s="772"/>
      <c r="L8" s="772"/>
      <c r="M8" s="772"/>
      <c r="N8" s="772"/>
      <c r="O8" s="772"/>
      <c r="P8" s="772"/>
      <c r="Q8" s="772"/>
      <c r="R8" s="772"/>
      <c r="S8" s="772"/>
      <c r="T8" s="772"/>
      <c r="U8" s="772"/>
      <c r="V8" s="772"/>
      <c r="W8" s="772"/>
      <c r="X8" s="772"/>
      <c r="Y8" s="772"/>
      <c r="Z8" s="772"/>
      <c r="AA8" s="772"/>
      <c r="AB8" s="772"/>
      <c r="AC8" s="772"/>
      <c r="AD8" s="772"/>
      <c r="AE8" s="772"/>
      <c r="AF8" s="772"/>
      <c r="AG8" s="772"/>
      <c r="AH8" s="772"/>
      <c r="AI8" s="772"/>
      <c r="AJ8" s="773"/>
    </row>
    <row r="9" spans="1:46" s="31" customFormat="1" ht="22.5" customHeight="1">
      <c r="A9" s="660" t="s">
        <v>34</v>
      </c>
      <c r="B9" s="661"/>
      <c r="C9" s="661"/>
      <c r="D9" s="661"/>
      <c r="E9" s="661"/>
      <c r="F9" s="661"/>
      <c r="G9" s="774" t="str">
        <f>IF('➀基本情報入力シート'!M16="","",'➀基本情報入力シート'!M16)</f>
        <v/>
      </c>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6"/>
    </row>
    <row r="10" spans="1:46" s="31" customFormat="1" ht="12.75" customHeight="1">
      <c r="A10" s="654" t="s">
        <v>30</v>
      </c>
      <c r="B10" s="655"/>
      <c r="C10" s="655"/>
      <c r="D10" s="655"/>
      <c r="E10" s="655"/>
      <c r="F10" s="655"/>
      <c r="G10" s="32" t="s">
        <v>1</v>
      </c>
      <c r="H10" s="764" t="str">
        <f>IF('➀基本情報入力シート'!AD17="","",'➀基本情報入力シート'!AD17)</f>
        <v>－</v>
      </c>
      <c r="I10" s="764"/>
      <c r="J10" s="764"/>
      <c r="K10" s="764"/>
      <c r="L10" s="764"/>
      <c r="M10" s="33"/>
      <c r="N10" s="34"/>
      <c r="O10" s="34"/>
      <c r="P10" s="34"/>
      <c r="Q10" s="34"/>
      <c r="R10" s="34"/>
      <c r="S10" s="34"/>
      <c r="T10" s="34"/>
      <c r="U10" s="34"/>
      <c r="V10" s="34"/>
      <c r="W10" s="34"/>
      <c r="X10" s="34"/>
      <c r="Y10" s="34"/>
      <c r="Z10" s="34"/>
      <c r="AA10" s="34"/>
      <c r="AB10" s="34"/>
      <c r="AC10" s="34"/>
      <c r="AD10" s="34"/>
      <c r="AE10" s="34"/>
      <c r="AF10" s="34"/>
      <c r="AG10" s="34"/>
      <c r="AH10" s="34"/>
      <c r="AI10" s="34"/>
      <c r="AJ10" s="35"/>
    </row>
    <row r="11" spans="1:46" s="31" customFormat="1" ht="12" customHeight="1">
      <c r="A11" s="656"/>
      <c r="B11" s="657"/>
      <c r="C11" s="657"/>
      <c r="D11" s="657"/>
      <c r="E11" s="657"/>
      <c r="F11" s="657"/>
      <c r="G11" s="765" t="str">
        <f>IF('➀基本情報入力シート'!M18="","",'➀基本情報入力シート'!M18)</f>
        <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7"/>
    </row>
    <row r="12" spans="1:46" s="31" customFormat="1" ht="12" customHeight="1">
      <c r="A12" s="658"/>
      <c r="B12" s="659"/>
      <c r="C12" s="659"/>
      <c r="D12" s="659"/>
      <c r="E12" s="659"/>
      <c r="F12" s="659"/>
      <c r="G12" s="768" t="str">
        <f>IF('➀基本情報入力シート'!M19="","",'➀基本情報入力シート'!M19)</f>
        <v/>
      </c>
      <c r="H12" s="769"/>
      <c r="I12" s="769"/>
      <c r="J12" s="769"/>
      <c r="K12" s="769"/>
      <c r="L12" s="769"/>
      <c r="M12" s="769"/>
      <c r="N12" s="769"/>
      <c r="O12" s="769"/>
      <c r="P12" s="769"/>
      <c r="Q12" s="769"/>
      <c r="R12" s="769"/>
      <c r="S12" s="769"/>
      <c r="T12" s="769"/>
      <c r="U12" s="769"/>
      <c r="V12" s="769"/>
      <c r="W12" s="769"/>
      <c r="X12" s="769"/>
      <c r="Y12" s="769"/>
      <c r="Z12" s="769"/>
      <c r="AA12" s="769"/>
      <c r="AB12" s="769"/>
      <c r="AC12" s="769"/>
      <c r="AD12" s="769"/>
      <c r="AE12" s="769"/>
      <c r="AF12" s="769"/>
      <c r="AG12" s="769"/>
      <c r="AH12" s="769"/>
      <c r="AI12" s="769"/>
      <c r="AJ12" s="770"/>
    </row>
    <row r="13" spans="1:46" s="31" customFormat="1" ht="12">
      <c r="A13" s="662" t="s">
        <v>0</v>
      </c>
      <c r="B13" s="663"/>
      <c r="C13" s="663"/>
      <c r="D13" s="663"/>
      <c r="E13" s="663"/>
      <c r="F13" s="663"/>
      <c r="G13" s="777" t="str">
        <f>IF('➀基本情報入力シート'!M22="","",'➀基本情報入力シート'!M22)</f>
        <v/>
      </c>
      <c r="H13" s="778"/>
      <c r="I13" s="778"/>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8"/>
      <c r="AG13" s="778"/>
      <c r="AH13" s="778"/>
      <c r="AI13" s="778"/>
      <c r="AJ13" s="779"/>
      <c r="AT13" s="36"/>
    </row>
    <row r="14" spans="1:46" s="31" customFormat="1" ht="22.5" customHeight="1">
      <c r="A14" s="656" t="s">
        <v>31</v>
      </c>
      <c r="B14" s="657"/>
      <c r="C14" s="657"/>
      <c r="D14" s="657"/>
      <c r="E14" s="657"/>
      <c r="F14" s="657"/>
      <c r="G14" s="761" t="str">
        <f>IF('➀基本情報入力シート'!M23="","",'➀基本情報入力シート'!M23)</f>
        <v/>
      </c>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3"/>
      <c r="AT14" s="36"/>
    </row>
    <row r="15" spans="1:46" s="31" customFormat="1" ht="15" customHeight="1">
      <c r="A15" s="786" t="s">
        <v>32</v>
      </c>
      <c r="B15" s="786"/>
      <c r="C15" s="786"/>
      <c r="D15" s="786"/>
      <c r="E15" s="786"/>
      <c r="F15" s="786"/>
      <c r="G15" s="667" t="s">
        <v>11</v>
      </c>
      <c r="H15" s="667"/>
      <c r="I15" s="667"/>
      <c r="J15" s="660"/>
      <c r="K15" s="780" t="str">
        <f>IF('➀基本情報入力シート'!M24="","",'➀基本情報入力シート'!M24)</f>
        <v/>
      </c>
      <c r="L15" s="780"/>
      <c r="M15" s="780"/>
      <c r="N15" s="780"/>
      <c r="O15" s="780"/>
      <c r="P15" s="666" t="s">
        <v>12</v>
      </c>
      <c r="Q15" s="667"/>
      <c r="R15" s="667"/>
      <c r="S15" s="660"/>
      <c r="T15" s="780" t="str">
        <f>IF('➀基本情報入力シート'!M25="","",'➀基本情報入力シート'!M25)</f>
        <v/>
      </c>
      <c r="U15" s="780"/>
      <c r="V15" s="780"/>
      <c r="W15" s="780"/>
      <c r="X15" s="780"/>
      <c r="Y15" s="666" t="s">
        <v>33</v>
      </c>
      <c r="Z15" s="667"/>
      <c r="AA15" s="667"/>
      <c r="AB15" s="660"/>
      <c r="AC15" s="785" t="str">
        <f>IF('➀基本情報入力シート'!M26="","",'➀基本情報入力シート'!M26)</f>
        <v/>
      </c>
      <c r="AD15" s="785"/>
      <c r="AE15" s="785"/>
      <c r="AF15" s="785"/>
      <c r="AG15" s="785"/>
      <c r="AH15" s="785"/>
      <c r="AI15" s="785"/>
      <c r="AJ15" s="785"/>
      <c r="AT15" s="36"/>
    </row>
    <row r="16" spans="1:46" s="31" customFormat="1" ht="12" customHeight="1" thickBot="1">
      <c r="A16" s="37"/>
      <c r="B16" s="37"/>
      <c r="C16" s="37"/>
      <c r="D16" s="37"/>
      <c r="E16" s="37"/>
      <c r="F16" s="37"/>
      <c r="G16" s="37"/>
      <c r="H16" s="37"/>
      <c r="I16" s="37"/>
      <c r="J16" s="37"/>
      <c r="K16" s="38"/>
      <c r="L16" s="38"/>
      <c r="M16" s="38"/>
      <c r="N16" s="38"/>
      <c r="O16" s="38"/>
      <c r="P16" s="38"/>
      <c r="Q16" s="38"/>
      <c r="R16" s="38"/>
      <c r="S16" s="38"/>
      <c r="T16" s="38"/>
      <c r="U16" s="38"/>
      <c r="V16" s="37"/>
      <c r="W16" s="37"/>
      <c r="X16" s="37"/>
      <c r="Y16" s="37"/>
      <c r="Z16" s="38"/>
      <c r="AA16" s="38"/>
      <c r="AB16" s="38"/>
      <c r="AC16" s="38"/>
      <c r="AD16" s="38"/>
      <c r="AE16" s="38"/>
      <c r="AF16" s="38"/>
      <c r="AG16" s="38"/>
      <c r="AH16" s="38"/>
      <c r="AI16" s="38"/>
      <c r="AJ16" s="38"/>
      <c r="AT16" s="36"/>
    </row>
    <row r="17" spans="1:50" s="31" customFormat="1" ht="3.75" customHeight="1">
      <c r="A17" s="39"/>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1"/>
      <c r="AT17" s="36"/>
    </row>
    <row r="18" spans="1:50">
      <c r="A18" s="42" t="s">
        <v>146</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4"/>
      <c r="AL18" s="295" t="s">
        <v>178</v>
      </c>
      <c r="AM18" s="295" t="s">
        <v>179</v>
      </c>
      <c r="AT18" s="45"/>
    </row>
    <row r="19" spans="1:50" ht="18" customHeight="1">
      <c r="A19" s="46"/>
      <c r="B19" s="48"/>
      <c r="C19" s="49" t="s">
        <v>150</v>
      </c>
      <c r="D19" s="50"/>
      <c r="E19" s="50"/>
      <c r="F19" s="50"/>
      <c r="G19" s="50"/>
      <c r="H19" s="50"/>
      <c r="I19" s="50"/>
      <c r="J19" s="50"/>
      <c r="K19" s="50"/>
      <c r="L19" s="51"/>
      <c r="M19" s="52"/>
      <c r="N19" s="52"/>
      <c r="O19" s="52"/>
      <c r="P19" s="52"/>
      <c r="Q19" s="53"/>
      <c r="S19" s="54"/>
      <c r="T19" s="55" t="s">
        <v>151</v>
      </c>
      <c r="U19" s="56"/>
      <c r="V19" s="56"/>
      <c r="W19" s="56"/>
      <c r="X19" s="56"/>
      <c r="Y19" s="56"/>
      <c r="Z19" s="56"/>
      <c r="AA19" s="56"/>
      <c r="AB19" s="57"/>
      <c r="AC19" s="56"/>
      <c r="AD19" s="56"/>
      <c r="AE19" s="56"/>
      <c r="AF19" s="56"/>
      <c r="AG19" s="56"/>
      <c r="AH19" s="56"/>
      <c r="AI19" s="58"/>
      <c r="AJ19" s="59"/>
      <c r="AL19" s="295" t="b">
        <v>1</v>
      </c>
      <c r="AM19" s="295" t="b">
        <v>1</v>
      </c>
      <c r="AT19" s="45"/>
    </row>
    <row r="20" spans="1:50" ht="5.0999999999999996" customHeight="1">
      <c r="A20" s="46"/>
      <c r="B20" s="298"/>
      <c r="C20" s="155"/>
      <c r="D20" s="29"/>
      <c r="E20" s="29"/>
      <c r="F20" s="29"/>
      <c r="G20" s="29"/>
      <c r="H20" s="29"/>
      <c r="I20" s="29"/>
      <c r="J20" s="29"/>
      <c r="K20" s="29"/>
      <c r="L20" s="117"/>
      <c r="M20" s="47"/>
      <c r="N20" s="47"/>
      <c r="O20" s="47"/>
      <c r="Q20" s="29"/>
      <c r="T20" s="29"/>
      <c r="U20" s="155"/>
      <c r="V20" s="29"/>
      <c r="W20" s="29"/>
      <c r="X20" s="29"/>
      <c r="Y20" s="29"/>
      <c r="Z20" s="29"/>
      <c r="AA20" s="29"/>
      <c r="AB20" s="29"/>
      <c r="AC20" s="47"/>
      <c r="AD20" s="29"/>
      <c r="AE20" s="29"/>
      <c r="AF20" s="29"/>
      <c r="AG20" s="29"/>
      <c r="AH20" s="29"/>
      <c r="AI20" s="29"/>
      <c r="AJ20" s="59"/>
      <c r="AT20" s="45"/>
    </row>
    <row r="21" spans="1:50" ht="3.75" customHeight="1" thickBot="1">
      <c r="A21" s="60"/>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2"/>
      <c r="AT21" s="45"/>
    </row>
    <row r="22" spans="1:50" s="31" customFormat="1" ht="12" customHeight="1">
      <c r="A22" s="37"/>
      <c r="B22" s="37"/>
      <c r="C22" s="37"/>
      <c r="D22" s="37"/>
      <c r="E22" s="37"/>
      <c r="F22" s="37"/>
      <c r="G22" s="37"/>
      <c r="H22" s="37"/>
      <c r="I22" s="37"/>
      <c r="J22" s="37"/>
      <c r="K22" s="38"/>
      <c r="L22" s="38"/>
      <c r="M22" s="38"/>
      <c r="N22" s="38"/>
      <c r="O22" s="38"/>
      <c r="P22" s="38"/>
      <c r="Q22" s="38"/>
      <c r="R22" s="38"/>
      <c r="S22" s="38"/>
      <c r="T22" s="38"/>
      <c r="U22" s="38"/>
      <c r="V22" s="37"/>
      <c r="W22" s="37"/>
      <c r="X22" s="37"/>
      <c r="Y22" s="37"/>
      <c r="Z22" s="38"/>
      <c r="AA22" s="38"/>
      <c r="AB22" s="38"/>
      <c r="AC22" s="38"/>
      <c r="AD22" s="38"/>
      <c r="AE22" s="38"/>
      <c r="AF22" s="38"/>
      <c r="AG22" s="38"/>
      <c r="AH22" s="38"/>
      <c r="AI22" s="38"/>
      <c r="AJ22" s="38"/>
      <c r="AT22" s="36"/>
    </row>
    <row r="23" spans="1:50" s="31" customFormat="1">
      <c r="A23" s="274" t="s">
        <v>69</v>
      </c>
      <c r="B23" s="37"/>
      <c r="C23" s="37"/>
      <c r="D23" s="37"/>
      <c r="E23" s="37"/>
      <c r="G23" s="37"/>
      <c r="H23" s="37"/>
      <c r="I23" s="37"/>
      <c r="J23" s="64" t="s">
        <v>26</v>
      </c>
      <c r="K23" s="38"/>
      <c r="N23" s="38"/>
      <c r="O23" s="38"/>
      <c r="P23" s="38"/>
      <c r="Q23" s="38"/>
      <c r="R23" s="38"/>
      <c r="S23" s="38"/>
      <c r="T23" s="38"/>
      <c r="U23" s="38"/>
      <c r="V23" s="37"/>
      <c r="W23" s="37"/>
      <c r="X23" s="37"/>
      <c r="Y23" s="37"/>
      <c r="Z23" s="38"/>
      <c r="AA23" s="38"/>
      <c r="AB23" s="38"/>
      <c r="AC23" s="38"/>
      <c r="AD23" s="38"/>
      <c r="AE23" s="38"/>
      <c r="AF23" s="38"/>
      <c r="AG23" s="38"/>
      <c r="AH23" s="38"/>
      <c r="AI23" s="38"/>
      <c r="AJ23" s="276"/>
      <c r="AT23" s="36"/>
    </row>
    <row r="24" spans="1:50" s="31" customFormat="1" ht="4.5" customHeight="1">
      <c r="A24" s="63"/>
      <c r="B24" s="37"/>
      <c r="C24" s="37"/>
      <c r="D24" s="37"/>
      <c r="E24" s="37"/>
      <c r="F24" s="64"/>
      <c r="G24" s="37"/>
      <c r="H24" s="37"/>
      <c r="I24" s="37"/>
      <c r="J24" s="37"/>
      <c r="K24" s="38"/>
      <c r="L24" s="38"/>
      <c r="M24" s="38"/>
      <c r="N24" s="38"/>
      <c r="O24" s="38"/>
      <c r="P24" s="38"/>
      <c r="Q24" s="38"/>
      <c r="R24" s="38"/>
      <c r="S24" s="38"/>
      <c r="T24" s="38"/>
      <c r="U24" s="38"/>
      <c r="V24" s="37"/>
      <c r="W24" s="37"/>
      <c r="X24" s="37"/>
      <c r="Y24" s="37"/>
      <c r="Z24" s="38"/>
      <c r="AA24" s="38"/>
      <c r="AB24" s="38"/>
      <c r="AC24" s="38"/>
      <c r="AD24" s="38"/>
      <c r="AE24" s="38"/>
      <c r="AF24" s="38"/>
      <c r="AG24" s="38"/>
      <c r="AH24" s="38"/>
      <c r="AI24" s="38"/>
      <c r="AJ24" s="38"/>
      <c r="AT24" s="36"/>
    </row>
    <row r="25" spans="1:50" s="31" customFormat="1" ht="14.25">
      <c r="A25" s="26" t="s">
        <v>195</v>
      </c>
      <c r="B25" s="95"/>
      <c r="C25" s="63"/>
      <c r="D25" s="37"/>
      <c r="E25" s="37"/>
      <c r="F25" s="37"/>
      <c r="G25" s="37"/>
      <c r="H25" s="37"/>
      <c r="I25" s="37"/>
      <c r="J25" s="37"/>
      <c r="K25" s="38"/>
      <c r="L25" s="38"/>
      <c r="M25" s="38"/>
      <c r="N25" s="38"/>
      <c r="O25" s="38"/>
      <c r="P25" s="38"/>
      <c r="Q25" s="38"/>
      <c r="R25" s="38"/>
      <c r="S25" s="92"/>
      <c r="T25" s="93"/>
      <c r="U25" s="93"/>
      <c r="V25" s="93"/>
      <c r="W25" s="93"/>
      <c r="X25" s="93"/>
      <c r="Y25" s="93"/>
      <c r="Z25" s="37"/>
      <c r="AA25" s="37"/>
      <c r="AB25" s="92"/>
      <c r="AC25" s="93"/>
      <c r="AD25" s="93"/>
      <c r="AE25" s="93"/>
      <c r="AF25" s="93"/>
      <c r="AG25" s="93"/>
      <c r="AH25" s="93"/>
      <c r="AI25" s="37"/>
      <c r="AJ25" s="37"/>
      <c r="AT25" s="36"/>
    </row>
    <row r="26" spans="1:50" s="31" customFormat="1" ht="15" customHeight="1" thickBot="1">
      <c r="A26" s="653"/>
      <c r="B26" s="653"/>
      <c r="C26" s="653"/>
      <c r="D26" s="653"/>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46" t="s">
        <v>152</v>
      </c>
      <c r="AC26" s="647"/>
      <c r="AD26" s="647"/>
      <c r="AE26" s="647"/>
      <c r="AF26" s="647"/>
      <c r="AG26" s="647"/>
      <c r="AH26" s="647"/>
      <c r="AI26" s="647"/>
      <c r="AJ26" s="648"/>
      <c r="AT26" s="36"/>
    </row>
    <row r="27" spans="1:50" s="31" customFormat="1" ht="15" customHeight="1" thickBot="1">
      <c r="A27" s="69" t="s">
        <v>17</v>
      </c>
      <c r="B27" s="70" t="s">
        <v>13</v>
      </c>
      <c r="C27" s="71"/>
      <c r="D27" s="649">
        <f>IF($AA$3="","",$AA$3)</f>
        <v>3</v>
      </c>
      <c r="E27" s="649"/>
      <c r="F27" s="71" t="s">
        <v>170</v>
      </c>
      <c r="G27" s="71"/>
      <c r="H27" s="71"/>
      <c r="I27" s="71"/>
      <c r="J27" s="71"/>
      <c r="K27" s="72"/>
      <c r="L27" s="72"/>
      <c r="M27" s="72"/>
      <c r="N27" s="72"/>
      <c r="O27" s="72"/>
      <c r="P27" s="72"/>
      <c r="Q27" s="72"/>
      <c r="R27" s="72"/>
      <c r="S27" s="34"/>
      <c r="T27" s="34"/>
      <c r="U27" s="34"/>
      <c r="V27" s="34"/>
      <c r="W27" s="34"/>
      <c r="X27" s="34"/>
      <c r="Y27" s="34"/>
      <c r="Z27" s="34"/>
      <c r="AA27" s="35"/>
      <c r="AB27" s="650">
        <f>'別紙様式3-2'!$Q$7</f>
        <v>24535200</v>
      </c>
      <c r="AC27" s="651"/>
      <c r="AD27" s="651"/>
      <c r="AE27" s="651"/>
      <c r="AF27" s="651"/>
      <c r="AG27" s="651"/>
      <c r="AH27" s="651"/>
      <c r="AI27" s="649" t="s">
        <v>4</v>
      </c>
      <c r="AJ27" s="652"/>
      <c r="AK27" s="25" t="s">
        <v>89</v>
      </c>
      <c r="AL27" s="73" t="str">
        <f>IFERROR(IF(AND(ISNUMBER(AB28),ISNUMBER(AB27),AB28&gt;=AB27),"○","☓"),"")</f>
        <v>○</v>
      </c>
      <c r="AM27" s="74" t="s">
        <v>204</v>
      </c>
      <c r="AN27" s="75"/>
      <c r="AO27" s="75"/>
      <c r="AP27" s="75"/>
      <c r="AQ27" s="75"/>
      <c r="AR27" s="75"/>
      <c r="AS27" s="75"/>
      <c r="AT27" s="75"/>
      <c r="AU27" s="75"/>
      <c r="AV27" s="75"/>
      <c r="AW27" s="76"/>
    </row>
    <row r="28" spans="1:50" s="31" customFormat="1" ht="15" customHeight="1">
      <c r="A28" s="77" t="s">
        <v>18</v>
      </c>
      <c r="B28" s="78" t="s">
        <v>147</v>
      </c>
      <c r="C28" s="79"/>
      <c r="D28" s="79"/>
      <c r="E28" s="79"/>
      <c r="F28" s="79"/>
      <c r="G28" s="79"/>
      <c r="H28" s="79"/>
      <c r="I28" s="79"/>
      <c r="J28" s="79"/>
      <c r="K28" s="80"/>
      <c r="L28" s="80"/>
      <c r="M28" s="80"/>
      <c r="N28" s="80"/>
      <c r="O28" s="80"/>
      <c r="P28" s="80"/>
      <c r="Q28" s="80"/>
      <c r="R28" s="281"/>
      <c r="S28" s="281"/>
      <c r="T28" s="281"/>
      <c r="U28" s="281"/>
      <c r="V28" s="281"/>
      <c r="W28" s="281"/>
      <c r="X28" s="281"/>
      <c r="Y28" s="281"/>
      <c r="Z28" s="281"/>
      <c r="AA28" s="282" t="s">
        <v>254</v>
      </c>
      <c r="AB28" s="758">
        <f>AB29-AB30</f>
        <v>236850000</v>
      </c>
      <c r="AC28" s="759"/>
      <c r="AD28" s="759"/>
      <c r="AE28" s="759"/>
      <c r="AF28" s="759"/>
      <c r="AG28" s="759"/>
      <c r="AH28" s="759"/>
      <c r="AI28" s="665" t="s">
        <v>4</v>
      </c>
      <c r="AJ28" s="789"/>
      <c r="AL28" s="290"/>
      <c r="AM28" s="291"/>
      <c r="AN28" s="291"/>
      <c r="AO28" s="291"/>
      <c r="AP28" s="291"/>
      <c r="AQ28" s="291"/>
      <c r="AR28" s="291"/>
      <c r="AS28" s="291"/>
      <c r="AT28" s="291"/>
      <c r="AU28" s="291"/>
      <c r="AV28" s="291"/>
      <c r="AW28" s="292"/>
      <c r="AX28" s="103"/>
    </row>
    <row r="29" spans="1:50" s="31" customFormat="1" ht="15" customHeight="1" thickBot="1">
      <c r="A29" s="81"/>
      <c r="B29" s="279" t="s">
        <v>171</v>
      </c>
      <c r="C29" s="83"/>
      <c r="D29" s="83"/>
      <c r="E29" s="83"/>
      <c r="F29" s="83"/>
      <c r="G29" s="83"/>
      <c r="H29" s="83"/>
      <c r="I29" s="83"/>
      <c r="J29" s="83"/>
      <c r="K29" s="84"/>
      <c r="L29" s="84"/>
      <c r="M29" s="84"/>
      <c r="N29" s="84"/>
      <c r="O29" s="84"/>
      <c r="P29" s="84"/>
      <c r="Q29" s="84"/>
      <c r="R29" s="84"/>
      <c r="S29" s="280"/>
      <c r="T29" s="280"/>
      <c r="U29" s="280"/>
      <c r="V29" s="280"/>
      <c r="W29" s="280"/>
      <c r="X29" s="280"/>
      <c r="Y29" s="280"/>
      <c r="Z29" s="280"/>
      <c r="AA29" s="283"/>
      <c r="AB29" s="754">
        <f>'別紙様式3-2'!$U$7</f>
        <v>236850000</v>
      </c>
      <c r="AC29" s="755"/>
      <c r="AD29" s="755"/>
      <c r="AE29" s="755"/>
      <c r="AF29" s="755"/>
      <c r="AG29" s="755"/>
      <c r="AH29" s="755"/>
      <c r="AI29" s="756" t="s">
        <v>4</v>
      </c>
      <c r="AJ29" s="757"/>
      <c r="AL29" s="103"/>
      <c r="AM29" s="103"/>
      <c r="AN29" s="103"/>
      <c r="AO29" s="103"/>
      <c r="AP29" s="103"/>
      <c r="AQ29" s="103"/>
      <c r="AR29" s="103"/>
      <c r="AS29" s="103"/>
      <c r="AT29" s="293"/>
      <c r="AU29" s="103"/>
      <c r="AV29" s="103"/>
      <c r="AW29" s="103"/>
      <c r="AX29" s="103"/>
    </row>
    <row r="30" spans="1:50" s="31" customFormat="1" ht="15" customHeight="1" thickBot="1">
      <c r="A30" s="284"/>
      <c r="B30" s="285" t="s">
        <v>172</v>
      </c>
      <c r="C30" s="112"/>
      <c r="D30" s="112"/>
      <c r="E30" s="112"/>
      <c r="F30" s="112"/>
      <c r="G30" s="112"/>
      <c r="H30" s="112"/>
      <c r="I30" s="112"/>
      <c r="J30" s="112"/>
      <c r="K30" s="286"/>
      <c r="L30" s="286"/>
      <c r="M30" s="286"/>
      <c r="N30" s="286"/>
      <c r="O30" s="286"/>
      <c r="P30" s="286"/>
      <c r="Q30" s="286"/>
      <c r="R30" s="286"/>
      <c r="S30" s="287"/>
      <c r="T30" s="287"/>
      <c r="U30" s="287"/>
      <c r="V30" s="287"/>
      <c r="W30" s="287"/>
      <c r="X30" s="287"/>
      <c r="Y30" s="287"/>
      <c r="Z30" s="287"/>
      <c r="AA30" s="288"/>
      <c r="AB30" s="790"/>
      <c r="AC30" s="676"/>
      <c r="AD30" s="676"/>
      <c r="AE30" s="676"/>
      <c r="AF30" s="676"/>
      <c r="AG30" s="676"/>
      <c r="AH30" s="677"/>
      <c r="AI30" s="791" t="s">
        <v>4</v>
      </c>
      <c r="AJ30" s="792"/>
      <c r="AT30" s="36"/>
    </row>
    <row r="31" spans="1:50" s="31" customFormat="1" ht="3.75" customHeight="1">
      <c r="A31" s="37"/>
      <c r="B31" s="96"/>
      <c r="C31" s="63"/>
      <c r="D31" s="37"/>
      <c r="E31" s="37"/>
      <c r="F31" s="37"/>
      <c r="G31" s="37"/>
      <c r="H31" s="37"/>
      <c r="I31" s="37"/>
      <c r="J31" s="37"/>
      <c r="K31" s="38"/>
      <c r="L31" s="38"/>
      <c r="M31" s="38"/>
      <c r="N31" s="38"/>
      <c r="O31" s="38"/>
      <c r="P31" s="38"/>
      <c r="Q31" s="38"/>
      <c r="R31" s="38"/>
      <c r="S31" s="92"/>
      <c r="T31" s="93"/>
      <c r="U31" s="93"/>
      <c r="V31" s="93"/>
      <c r="W31" s="93"/>
      <c r="X31" s="93"/>
      <c r="Y31" s="93"/>
      <c r="Z31" s="37"/>
      <c r="AA31" s="37"/>
      <c r="AB31" s="92"/>
      <c r="AC31" s="93"/>
      <c r="AD31" s="93"/>
      <c r="AE31" s="93"/>
      <c r="AF31" s="93"/>
      <c r="AG31" s="93"/>
      <c r="AH31" s="93"/>
      <c r="AI31" s="37"/>
      <c r="AJ31" s="37"/>
      <c r="AT31" s="36"/>
    </row>
    <row r="32" spans="1:50" s="31" customFormat="1" ht="12">
      <c r="A32" s="94"/>
      <c r="B32" s="64" t="s">
        <v>177</v>
      </c>
      <c r="C32" s="37"/>
      <c r="D32" s="95"/>
      <c r="E32" s="37"/>
      <c r="F32" s="37"/>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38"/>
      <c r="AT32" s="36"/>
    </row>
    <row r="33" spans="1:49" s="31" customFormat="1" ht="12">
      <c r="A33" s="94"/>
      <c r="B33" s="96" t="s">
        <v>197</v>
      </c>
      <c r="C33" s="37"/>
      <c r="D33" s="95"/>
      <c r="E33" s="37"/>
      <c r="F33" s="37"/>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38"/>
      <c r="AT33" s="36"/>
    </row>
    <row r="34" spans="1:49" s="31" customFormat="1" ht="12">
      <c r="A34" s="94"/>
      <c r="B34" s="96" t="s">
        <v>196</v>
      </c>
      <c r="C34" s="37"/>
      <c r="D34" s="95"/>
      <c r="E34" s="37"/>
      <c r="F34" s="37"/>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38"/>
      <c r="AT34" s="36"/>
    </row>
    <row r="35" spans="1:49" s="31" customFormat="1" ht="6" customHeight="1">
      <c r="A35" s="37"/>
      <c r="B35" s="95"/>
      <c r="C35" s="63"/>
      <c r="D35" s="37"/>
      <c r="E35" s="37"/>
      <c r="F35" s="37"/>
      <c r="G35" s="37"/>
      <c r="H35" s="37"/>
      <c r="I35" s="37"/>
      <c r="J35" s="37"/>
      <c r="K35" s="38"/>
      <c r="L35" s="38"/>
      <c r="M35" s="38"/>
      <c r="N35" s="38"/>
      <c r="O35" s="38"/>
      <c r="P35" s="38"/>
      <c r="Q35" s="38"/>
      <c r="R35" s="38"/>
      <c r="S35" s="92"/>
      <c r="T35" s="93"/>
      <c r="U35" s="93"/>
      <c r="V35" s="93"/>
      <c r="W35" s="93"/>
      <c r="X35" s="93"/>
      <c r="Y35" s="93"/>
      <c r="Z35" s="37"/>
      <c r="AA35" s="37"/>
      <c r="AB35" s="92"/>
      <c r="AC35" s="93"/>
      <c r="AD35" s="93"/>
      <c r="AE35" s="93"/>
      <c r="AF35" s="93"/>
      <c r="AG35" s="93"/>
      <c r="AH35" s="93"/>
      <c r="AI35" s="37"/>
      <c r="AJ35" s="37"/>
      <c r="AT35" s="36"/>
    </row>
    <row r="36" spans="1:49" s="31" customFormat="1" ht="14.25">
      <c r="A36" s="37"/>
      <c r="B36" s="95"/>
      <c r="C36" s="63"/>
      <c r="D36" s="37"/>
      <c r="E36" s="37"/>
      <c r="F36" s="37"/>
      <c r="G36" s="37"/>
      <c r="H36" s="37"/>
      <c r="I36" s="37"/>
      <c r="J36" s="37"/>
      <c r="K36" s="38"/>
      <c r="L36" s="38"/>
      <c r="M36" s="38"/>
      <c r="N36" s="38"/>
      <c r="O36" s="38"/>
      <c r="P36" s="38"/>
      <c r="Q36" s="38"/>
      <c r="R36" s="38"/>
      <c r="S36" s="92"/>
      <c r="T36" s="93"/>
      <c r="U36" s="93"/>
      <c r="V36" s="93"/>
      <c r="W36" s="93"/>
      <c r="X36" s="93"/>
      <c r="Y36" s="93"/>
      <c r="Z36" s="37"/>
      <c r="AA36" s="37"/>
      <c r="AB36" s="92"/>
      <c r="AC36" s="93"/>
      <c r="AD36" s="93"/>
      <c r="AE36" s="93"/>
      <c r="AF36" s="93"/>
      <c r="AG36" s="93"/>
      <c r="AH36" s="93"/>
      <c r="AI36" s="37"/>
      <c r="AJ36" s="37"/>
      <c r="AT36" s="36"/>
    </row>
    <row r="37" spans="1:49" s="31" customFormat="1" ht="14.25">
      <c r="A37" s="26" t="s">
        <v>173</v>
      </c>
      <c r="B37" s="95"/>
      <c r="C37" s="63"/>
      <c r="D37" s="37"/>
      <c r="E37" s="37"/>
      <c r="F37" s="37"/>
      <c r="G37" s="37"/>
      <c r="H37" s="37"/>
      <c r="I37" s="37"/>
      <c r="J37" s="37"/>
      <c r="K37" s="38"/>
      <c r="M37" s="38"/>
      <c r="N37" s="38"/>
      <c r="O37" s="38"/>
      <c r="P37" s="38"/>
      <c r="Q37" s="38"/>
      <c r="R37" s="38"/>
      <c r="S37" s="92"/>
      <c r="T37" s="93"/>
      <c r="U37" s="93"/>
      <c r="V37" s="93"/>
      <c r="W37" s="93"/>
      <c r="X37" s="93"/>
      <c r="Y37" s="93"/>
      <c r="Z37" s="37"/>
      <c r="AA37" s="37"/>
      <c r="AB37" s="92"/>
      <c r="AC37" s="93"/>
      <c r="AD37" s="93"/>
      <c r="AE37" s="93"/>
      <c r="AF37" s="93"/>
      <c r="AG37" s="93"/>
      <c r="AH37" s="93"/>
      <c r="AI37" s="37"/>
      <c r="AJ37" s="276"/>
      <c r="AT37" s="36"/>
    </row>
    <row r="38" spans="1:49" s="31" customFormat="1" ht="4.5" customHeight="1">
      <c r="A38" s="63"/>
      <c r="B38" s="37"/>
      <c r="C38" s="37"/>
      <c r="D38" s="37"/>
      <c r="E38" s="37"/>
      <c r="F38" s="64"/>
      <c r="G38" s="37"/>
      <c r="H38" s="37"/>
      <c r="I38" s="37"/>
      <c r="J38" s="37"/>
      <c r="K38" s="38"/>
      <c r="L38" s="38"/>
      <c r="M38" s="38"/>
      <c r="N38" s="38"/>
      <c r="O38" s="38"/>
      <c r="P38" s="38"/>
      <c r="Q38" s="38"/>
      <c r="R38" s="38"/>
      <c r="S38" s="38"/>
      <c r="T38" s="38"/>
      <c r="U38" s="38"/>
      <c r="V38" s="37"/>
      <c r="W38" s="37"/>
      <c r="X38" s="37"/>
      <c r="Y38" s="37"/>
      <c r="Z38" s="38"/>
      <c r="AA38" s="38"/>
      <c r="AB38" s="38"/>
      <c r="AC38" s="38"/>
      <c r="AD38" s="38"/>
      <c r="AE38" s="38"/>
      <c r="AF38" s="38"/>
      <c r="AG38" s="38"/>
      <c r="AH38" s="38"/>
      <c r="AI38" s="38"/>
      <c r="AJ38" s="38"/>
      <c r="AT38" s="36"/>
    </row>
    <row r="39" spans="1:49" s="31" customFormat="1" ht="15" customHeight="1" thickBot="1">
      <c r="A39" s="65"/>
      <c r="B39" s="66"/>
      <c r="C39" s="66"/>
      <c r="D39" s="66"/>
      <c r="E39" s="66"/>
      <c r="F39" s="66"/>
      <c r="G39" s="66"/>
      <c r="H39" s="66"/>
      <c r="I39" s="66"/>
      <c r="J39" s="66"/>
      <c r="K39" s="67"/>
      <c r="L39" s="67"/>
      <c r="M39" s="67"/>
      <c r="N39" s="67"/>
      <c r="O39" s="67"/>
      <c r="P39" s="67"/>
      <c r="Q39" s="67"/>
      <c r="R39" s="68"/>
      <c r="S39" s="646" t="s">
        <v>152</v>
      </c>
      <c r="T39" s="647"/>
      <c r="U39" s="647"/>
      <c r="V39" s="647"/>
      <c r="W39" s="647"/>
      <c r="X39" s="647"/>
      <c r="Y39" s="647"/>
      <c r="Z39" s="647"/>
      <c r="AA39" s="648"/>
      <c r="AB39" s="647" t="s">
        <v>153</v>
      </c>
      <c r="AC39" s="647"/>
      <c r="AD39" s="647"/>
      <c r="AE39" s="647"/>
      <c r="AF39" s="647"/>
      <c r="AG39" s="647"/>
      <c r="AH39" s="647"/>
      <c r="AI39" s="647"/>
      <c r="AJ39" s="648"/>
      <c r="AT39" s="36"/>
    </row>
    <row r="40" spans="1:49" s="31" customFormat="1" ht="15" customHeight="1" thickBot="1">
      <c r="A40" s="69" t="s">
        <v>17</v>
      </c>
      <c r="B40" s="70" t="s">
        <v>13</v>
      </c>
      <c r="C40" s="71"/>
      <c r="D40" s="649">
        <f>IF($AA$3="","",$AA$3)</f>
        <v>3</v>
      </c>
      <c r="E40" s="649"/>
      <c r="F40" s="71" t="s">
        <v>99</v>
      </c>
      <c r="G40" s="71"/>
      <c r="H40" s="71"/>
      <c r="I40" s="71"/>
      <c r="J40" s="71"/>
      <c r="K40" s="72"/>
      <c r="L40" s="72"/>
      <c r="M40" s="72"/>
      <c r="N40" s="72"/>
      <c r="O40" s="72"/>
      <c r="P40" s="72"/>
      <c r="Q40" s="72"/>
      <c r="R40" s="72"/>
      <c r="S40" s="650">
        <f>'別紙様式3-2'!$Q$7</f>
        <v>24535200</v>
      </c>
      <c r="T40" s="651"/>
      <c r="U40" s="651"/>
      <c r="V40" s="651"/>
      <c r="W40" s="651"/>
      <c r="X40" s="651"/>
      <c r="Y40" s="651"/>
      <c r="Z40" s="649" t="s">
        <v>4</v>
      </c>
      <c r="AA40" s="652"/>
      <c r="AB40" s="784">
        <f>'別紙様式3-2'!$Q$8</f>
        <v>6727560</v>
      </c>
      <c r="AC40" s="651"/>
      <c r="AD40" s="651"/>
      <c r="AE40" s="651"/>
      <c r="AF40" s="651"/>
      <c r="AG40" s="651"/>
      <c r="AH40" s="651"/>
      <c r="AI40" s="649" t="s">
        <v>4</v>
      </c>
      <c r="AJ40" s="652"/>
      <c r="AL40" s="73" t="str">
        <f>IFERROR(IF(AND(ISNUMBER(S41),ISNUMBER(S40),S41&gt;=S40),"○","☓"),"")</f>
        <v>○</v>
      </c>
      <c r="AM40" s="74" t="s">
        <v>204</v>
      </c>
      <c r="AN40" s="75"/>
      <c r="AO40" s="75"/>
      <c r="AP40" s="75"/>
      <c r="AQ40" s="75"/>
      <c r="AR40" s="75"/>
      <c r="AS40" s="75"/>
      <c r="AT40" s="75"/>
      <c r="AU40" s="75"/>
      <c r="AV40" s="75"/>
      <c r="AW40" s="76"/>
    </row>
    <row r="41" spans="1:49" s="31" customFormat="1" ht="15" customHeight="1" thickBot="1">
      <c r="A41" s="77" t="s">
        <v>18</v>
      </c>
      <c r="B41" s="78" t="s">
        <v>147</v>
      </c>
      <c r="C41" s="79"/>
      <c r="D41" s="79"/>
      <c r="E41" s="79"/>
      <c r="F41" s="79"/>
      <c r="G41" s="79"/>
      <c r="H41" s="79"/>
      <c r="I41" s="79"/>
      <c r="J41" s="79"/>
      <c r="K41" s="80"/>
      <c r="L41" s="80"/>
      <c r="M41" s="80"/>
      <c r="N41" s="80"/>
      <c r="O41" s="80"/>
      <c r="P41" s="80"/>
      <c r="Q41" s="80"/>
      <c r="R41" s="289" t="s">
        <v>255</v>
      </c>
      <c r="S41" s="758">
        <f>S42-S46</f>
        <v>24572440</v>
      </c>
      <c r="T41" s="759"/>
      <c r="U41" s="759"/>
      <c r="V41" s="759"/>
      <c r="W41" s="759"/>
      <c r="X41" s="759"/>
      <c r="Y41" s="759"/>
      <c r="Z41" s="665" t="s">
        <v>4</v>
      </c>
      <c r="AA41" s="789"/>
      <c r="AB41" s="758">
        <f>AB42-AB46</f>
        <v>6764800</v>
      </c>
      <c r="AC41" s="759"/>
      <c r="AD41" s="759"/>
      <c r="AE41" s="759"/>
      <c r="AF41" s="759"/>
      <c r="AG41" s="759"/>
      <c r="AH41" s="759"/>
      <c r="AI41" s="665" t="s">
        <v>4</v>
      </c>
      <c r="AJ41" s="789"/>
      <c r="AK41" s="25" t="s">
        <v>89</v>
      </c>
      <c r="AL41" s="73" t="str">
        <f>IFERROR(IF(AND(ISNUMBER(AB41),ISNUMBER(AB40),AB41&gt;=AB40),"○","☓"),"")</f>
        <v>○</v>
      </c>
      <c r="AM41" s="74" t="s">
        <v>205</v>
      </c>
      <c r="AN41" s="75"/>
      <c r="AO41" s="75"/>
      <c r="AP41" s="75"/>
      <c r="AQ41" s="75"/>
      <c r="AR41" s="75"/>
      <c r="AS41" s="75"/>
      <c r="AT41" s="75"/>
      <c r="AU41" s="75"/>
      <c r="AV41" s="75"/>
      <c r="AW41" s="76"/>
    </row>
    <row r="42" spans="1:49" s="31" customFormat="1" ht="15" customHeight="1">
      <c r="A42" s="81"/>
      <c r="B42" s="82" t="s">
        <v>25</v>
      </c>
      <c r="C42" s="83"/>
      <c r="D42" s="83"/>
      <c r="E42" s="83"/>
      <c r="F42" s="83"/>
      <c r="G42" s="83"/>
      <c r="H42" s="83"/>
      <c r="I42" s="83"/>
      <c r="J42" s="83"/>
      <c r="K42" s="84"/>
      <c r="L42" s="84"/>
      <c r="M42" s="84"/>
      <c r="N42" s="84"/>
      <c r="O42" s="84"/>
      <c r="P42" s="84"/>
      <c r="Q42" s="84"/>
      <c r="R42" s="84"/>
      <c r="S42" s="754">
        <f>S43-S45</f>
        <v>230698440</v>
      </c>
      <c r="T42" s="755"/>
      <c r="U42" s="755"/>
      <c r="V42" s="755"/>
      <c r="W42" s="755"/>
      <c r="X42" s="755"/>
      <c r="Y42" s="755"/>
      <c r="Z42" s="756" t="s">
        <v>4</v>
      </c>
      <c r="AA42" s="757"/>
      <c r="AB42" s="754">
        <f>AB43-AB44</f>
        <v>260314800</v>
      </c>
      <c r="AC42" s="755"/>
      <c r="AD42" s="755"/>
      <c r="AE42" s="755"/>
      <c r="AF42" s="755"/>
      <c r="AG42" s="755"/>
      <c r="AH42" s="755"/>
      <c r="AI42" s="756" t="s">
        <v>4</v>
      </c>
      <c r="AJ42" s="757"/>
      <c r="AT42" s="36"/>
    </row>
    <row r="43" spans="1:49" s="31" customFormat="1" ht="15" customHeight="1">
      <c r="A43" s="81"/>
      <c r="B43" s="85"/>
      <c r="C43" s="86" t="s">
        <v>175</v>
      </c>
      <c r="D43" s="83"/>
      <c r="E43" s="83"/>
      <c r="F43" s="83"/>
      <c r="G43" s="83"/>
      <c r="H43" s="83"/>
      <c r="I43" s="83"/>
      <c r="J43" s="83"/>
      <c r="K43" s="84"/>
      <c r="L43" s="84"/>
      <c r="M43" s="84"/>
      <c r="N43" s="84"/>
      <c r="O43" s="84"/>
      <c r="P43" s="84"/>
      <c r="Q43" s="84"/>
      <c r="R43" s="84"/>
      <c r="S43" s="754">
        <f>'別紙様式3-2'!$U$7</f>
        <v>236850000</v>
      </c>
      <c r="T43" s="755"/>
      <c r="U43" s="755"/>
      <c r="V43" s="755"/>
      <c r="W43" s="755"/>
      <c r="X43" s="755"/>
      <c r="Y43" s="755"/>
      <c r="Z43" s="756" t="s">
        <v>4</v>
      </c>
      <c r="AA43" s="757"/>
      <c r="AB43" s="754">
        <f>'別紙様式3-2'!$U$8</f>
        <v>284850000</v>
      </c>
      <c r="AC43" s="755"/>
      <c r="AD43" s="755"/>
      <c r="AE43" s="755"/>
      <c r="AF43" s="755"/>
      <c r="AG43" s="755"/>
      <c r="AH43" s="755"/>
      <c r="AI43" s="756" t="s">
        <v>4</v>
      </c>
      <c r="AJ43" s="757"/>
      <c r="AT43" s="36"/>
    </row>
    <row r="44" spans="1:49" s="31" customFormat="1" ht="15" customHeight="1">
      <c r="A44" s="81"/>
      <c r="B44" s="87"/>
      <c r="C44" s="86" t="s">
        <v>174</v>
      </c>
      <c r="D44" s="83"/>
      <c r="E44" s="83"/>
      <c r="F44" s="83"/>
      <c r="G44" s="83"/>
      <c r="H44" s="83"/>
      <c r="I44" s="83"/>
      <c r="J44" s="83"/>
      <c r="K44" s="84"/>
      <c r="L44" s="84"/>
      <c r="M44" s="84"/>
      <c r="N44" s="84"/>
      <c r="O44" s="84"/>
      <c r="P44" s="84"/>
      <c r="Q44" s="84"/>
      <c r="R44" s="84"/>
      <c r="S44" s="749"/>
      <c r="T44" s="750"/>
      <c r="U44" s="750"/>
      <c r="V44" s="750"/>
      <c r="W44" s="750"/>
      <c r="X44" s="750"/>
      <c r="Y44" s="750"/>
      <c r="Z44" s="750"/>
      <c r="AA44" s="751"/>
      <c r="AB44" s="754">
        <f>'別紙様式3-2'!$Q$7</f>
        <v>24535200</v>
      </c>
      <c r="AC44" s="755"/>
      <c r="AD44" s="755"/>
      <c r="AE44" s="755"/>
      <c r="AF44" s="755"/>
      <c r="AG44" s="755"/>
      <c r="AH44" s="755"/>
      <c r="AI44" s="756" t="s">
        <v>4</v>
      </c>
      <c r="AJ44" s="757"/>
      <c r="AT44" s="36"/>
    </row>
    <row r="45" spans="1:49" s="31" customFormat="1" ht="15" customHeight="1" thickBot="1">
      <c r="A45" s="81"/>
      <c r="B45" s="87"/>
      <c r="C45" s="781" t="s">
        <v>176</v>
      </c>
      <c r="D45" s="782"/>
      <c r="E45" s="782"/>
      <c r="F45" s="782"/>
      <c r="G45" s="782"/>
      <c r="H45" s="782"/>
      <c r="I45" s="782"/>
      <c r="J45" s="782"/>
      <c r="K45" s="782"/>
      <c r="L45" s="782"/>
      <c r="M45" s="782"/>
      <c r="N45" s="782"/>
      <c r="O45" s="782"/>
      <c r="P45" s="782"/>
      <c r="Q45" s="782"/>
      <c r="R45" s="783"/>
      <c r="S45" s="787">
        <f>'別紙様式3-2'!Q8-'別紙様式3-2'!$T$8</f>
        <v>6151560</v>
      </c>
      <c r="T45" s="788"/>
      <c r="U45" s="788"/>
      <c r="V45" s="788"/>
      <c r="W45" s="788"/>
      <c r="X45" s="788"/>
      <c r="Y45" s="788"/>
      <c r="Z45" s="756" t="s">
        <v>4</v>
      </c>
      <c r="AA45" s="757"/>
      <c r="AB45" s="752"/>
      <c r="AC45" s="753"/>
      <c r="AD45" s="753"/>
      <c r="AE45" s="753"/>
      <c r="AF45" s="753"/>
      <c r="AG45" s="753"/>
      <c r="AH45" s="753"/>
      <c r="AI45" s="750"/>
      <c r="AJ45" s="751"/>
      <c r="AT45" s="36"/>
    </row>
    <row r="46" spans="1:49" s="31" customFormat="1" ht="15" customHeight="1" thickBot="1">
      <c r="A46" s="81"/>
      <c r="B46" s="82" t="s">
        <v>102</v>
      </c>
      <c r="C46" s="88"/>
      <c r="D46" s="88"/>
      <c r="E46" s="88"/>
      <c r="F46" s="88"/>
      <c r="G46" s="88"/>
      <c r="H46" s="88"/>
      <c r="I46" s="88"/>
      <c r="J46" s="88"/>
      <c r="K46" s="89"/>
      <c r="L46" s="89"/>
      <c r="M46" s="89"/>
      <c r="N46" s="89"/>
      <c r="O46" s="89"/>
      <c r="P46" s="89"/>
      <c r="Q46" s="89"/>
      <c r="R46" s="89"/>
      <c r="S46" s="675">
        <v>206126000</v>
      </c>
      <c r="T46" s="676"/>
      <c r="U46" s="676"/>
      <c r="V46" s="676"/>
      <c r="W46" s="676"/>
      <c r="X46" s="676"/>
      <c r="Y46" s="677"/>
      <c r="Z46" s="673" t="s">
        <v>4</v>
      </c>
      <c r="AA46" s="673"/>
      <c r="AB46" s="678">
        <v>253550000</v>
      </c>
      <c r="AC46" s="679"/>
      <c r="AD46" s="679"/>
      <c r="AE46" s="679"/>
      <c r="AF46" s="679"/>
      <c r="AG46" s="679"/>
      <c r="AH46" s="680"/>
      <c r="AI46" s="673" t="s">
        <v>4</v>
      </c>
      <c r="AJ46" s="674"/>
      <c r="AT46" s="36"/>
    </row>
    <row r="47" spans="1:49" s="31" customFormat="1" ht="3.75" customHeight="1">
      <c r="A47" s="79"/>
      <c r="B47" s="90"/>
      <c r="C47" s="91"/>
      <c r="D47" s="79"/>
      <c r="E47" s="79"/>
      <c r="F47" s="79"/>
      <c r="G47" s="79"/>
      <c r="H47" s="79"/>
      <c r="I47" s="79"/>
      <c r="J47" s="79"/>
      <c r="K47" s="80"/>
      <c r="L47" s="80"/>
      <c r="M47" s="80"/>
      <c r="N47" s="80"/>
      <c r="O47" s="80"/>
      <c r="P47" s="80"/>
      <c r="Q47" s="80"/>
      <c r="R47" s="80"/>
      <c r="S47" s="92"/>
      <c r="T47" s="93"/>
      <c r="U47" s="93"/>
      <c r="V47" s="93"/>
      <c r="W47" s="93"/>
      <c r="X47" s="93"/>
      <c r="Y47" s="93"/>
      <c r="Z47" s="79"/>
      <c r="AA47" s="79"/>
      <c r="AB47" s="92"/>
      <c r="AC47" s="93"/>
      <c r="AD47" s="93"/>
      <c r="AE47" s="93"/>
      <c r="AF47" s="93"/>
      <c r="AG47" s="93"/>
      <c r="AH47" s="93"/>
      <c r="AI47" s="79"/>
      <c r="AJ47" s="79"/>
      <c r="AT47" s="36"/>
    </row>
    <row r="48" spans="1:49" s="31" customFormat="1" ht="12">
      <c r="A48" s="94"/>
      <c r="B48" s="64" t="s">
        <v>103</v>
      </c>
      <c r="C48" s="37"/>
      <c r="D48" s="95"/>
      <c r="E48" s="37"/>
      <c r="F48" s="37"/>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38"/>
      <c r="AT48" s="36"/>
    </row>
    <row r="49" spans="1:60" s="31" customFormat="1" ht="12">
      <c r="A49" s="94"/>
      <c r="B49" s="96" t="s">
        <v>198</v>
      </c>
      <c r="C49" s="37"/>
      <c r="D49" s="95"/>
      <c r="E49" s="37"/>
      <c r="F49" s="37"/>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38"/>
      <c r="AT49" s="36"/>
    </row>
    <row r="50" spans="1:60" s="31" customFormat="1" ht="6" customHeight="1">
      <c r="A50" s="37"/>
      <c r="B50" s="95"/>
      <c r="C50" s="63"/>
      <c r="D50" s="37"/>
      <c r="E50" s="37"/>
      <c r="F50" s="37"/>
      <c r="G50" s="37"/>
      <c r="H50" s="37"/>
      <c r="I50" s="37"/>
      <c r="J50" s="37"/>
      <c r="K50" s="38"/>
      <c r="L50" s="38"/>
      <c r="M50" s="38"/>
      <c r="N50" s="38"/>
      <c r="O50" s="38"/>
      <c r="P50" s="38"/>
      <c r="Q50" s="38"/>
      <c r="R50" s="38"/>
      <c r="S50" s="92"/>
      <c r="T50" s="93"/>
      <c r="U50" s="93"/>
      <c r="V50" s="93"/>
      <c r="W50" s="93"/>
      <c r="X50" s="93"/>
      <c r="Y50" s="93"/>
      <c r="Z50" s="37"/>
      <c r="AA50" s="37"/>
      <c r="AB50" s="92"/>
      <c r="AC50" s="93"/>
      <c r="AD50" s="93"/>
      <c r="AE50" s="93"/>
      <c r="AF50" s="93"/>
      <c r="AG50" s="93"/>
      <c r="AH50" s="93"/>
      <c r="AI50" s="37"/>
      <c r="AJ50" s="37"/>
      <c r="AT50" s="36"/>
    </row>
    <row r="51" spans="1:60" s="31" customFormat="1" ht="14.25">
      <c r="A51" s="37" t="s">
        <v>19</v>
      </c>
      <c r="B51" s="95" t="s">
        <v>154</v>
      </c>
      <c r="C51" s="63"/>
      <c r="D51" s="37"/>
      <c r="E51" s="37"/>
      <c r="F51" s="37"/>
      <c r="G51" s="37"/>
      <c r="H51" s="37"/>
      <c r="I51" s="37"/>
      <c r="J51" s="37"/>
      <c r="K51" s="38"/>
      <c r="L51" s="38"/>
      <c r="M51" s="38"/>
      <c r="N51" s="38"/>
      <c r="O51" s="38"/>
      <c r="P51" s="38"/>
      <c r="Q51" s="38"/>
      <c r="R51" s="38"/>
      <c r="S51" s="92"/>
      <c r="T51" s="93"/>
      <c r="U51" s="93"/>
      <c r="V51" s="93"/>
      <c r="W51" s="93"/>
      <c r="X51" s="93"/>
      <c r="Y51" s="93"/>
      <c r="Z51" s="37"/>
      <c r="AA51" s="37"/>
      <c r="AB51" s="92"/>
      <c r="AC51" s="93"/>
      <c r="AD51" s="93"/>
      <c r="AE51" s="93"/>
      <c r="AF51" s="93"/>
      <c r="AG51" s="93"/>
      <c r="AH51" s="93"/>
      <c r="AI51" s="37"/>
      <c r="AJ51" s="37"/>
      <c r="AT51" s="36"/>
    </row>
    <row r="52" spans="1:60" s="31" customFormat="1" ht="4.5" customHeight="1">
      <c r="A52" s="37"/>
      <c r="B52" s="95"/>
      <c r="C52" s="63"/>
      <c r="D52" s="37"/>
      <c r="E52" s="37"/>
      <c r="F52" s="37"/>
      <c r="G52" s="37"/>
      <c r="H52" s="37"/>
      <c r="I52" s="37"/>
      <c r="J52" s="37"/>
      <c r="K52" s="38"/>
      <c r="L52" s="38"/>
      <c r="M52" s="38"/>
      <c r="N52" s="38"/>
      <c r="O52" s="38"/>
      <c r="P52" s="38"/>
      <c r="Q52" s="38"/>
      <c r="R52" s="38"/>
      <c r="S52" s="92"/>
      <c r="T52" s="93"/>
      <c r="U52" s="93"/>
      <c r="V52" s="93"/>
      <c r="W52" s="93"/>
      <c r="X52" s="93"/>
      <c r="Y52" s="93"/>
      <c r="Z52" s="37"/>
      <c r="AA52" s="37"/>
      <c r="AB52" s="92"/>
      <c r="AC52" s="93"/>
      <c r="AD52" s="93"/>
      <c r="AE52" s="93"/>
      <c r="AF52" s="93"/>
      <c r="AG52" s="93"/>
      <c r="AH52" s="93"/>
      <c r="AI52" s="37"/>
      <c r="AJ52" s="37"/>
      <c r="AT52" s="36"/>
    </row>
    <row r="53" spans="1:60" s="31" customFormat="1" ht="39" customHeight="1" thickBot="1">
      <c r="A53" s="65"/>
      <c r="B53" s="66"/>
      <c r="C53" s="66"/>
      <c r="D53" s="66"/>
      <c r="E53" s="66"/>
      <c r="F53" s="66"/>
      <c r="G53" s="66"/>
      <c r="H53" s="66"/>
      <c r="I53" s="66"/>
      <c r="J53" s="66"/>
      <c r="K53" s="703" t="s">
        <v>112</v>
      </c>
      <c r="L53" s="704"/>
      <c r="M53" s="705"/>
      <c r="N53" s="703" t="s">
        <v>100</v>
      </c>
      <c r="O53" s="704"/>
      <c r="P53" s="704"/>
      <c r="Q53" s="704"/>
      <c r="R53" s="705"/>
      <c r="S53" s="684" t="s">
        <v>101</v>
      </c>
      <c r="T53" s="685"/>
      <c r="U53" s="685"/>
      <c r="V53" s="685"/>
      <c r="W53" s="686"/>
      <c r="X53" s="684" t="s">
        <v>70</v>
      </c>
      <c r="Y53" s="685"/>
      <c r="Z53" s="685"/>
      <c r="AA53" s="685"/>
      <c r="AB53" s="685"/>
      <c r="AC53" s="685" t="s">
        <v>63</v>
      </c>
      <c r="AD53" s="685"/>
      <c r="AE53" s="686"/>
      <c r="AF53" s="684" t="s">
        <v>62</v>
      </c>
      <c r="AG53" s="685"/>
      <c r="AH53" s="685"/>
      <c r="AI53" s="685"/>
      <c r="AJ53" s="686"/>
      <c r="AL53" s="97"/>
      <c r="AT53" s="36"/>
    </row>
    <row r="54" spans="1:60" s="31" customFormat="1" ht="15.75" customHeight="1" thickBot="1">
      <c r="A54" s="98" t="s">
        <v>155</v>
      </c>
      <c r="B54" s="79"/>
      <c r="C54" s="79"/>
      <c r="D54" s="79"/>
      <c r="E54" s="79"/>
      <c r="F54" s="79"/>
      <c r="G54" s="79"/>
      <c r="H54" s="79"/>
      <c r="I54" s="79"/>
      <c r="J54" s="79"/>
      <c r="K54" s="731"/>
      <c r="L54" s="732" t="b">
        <v>1</v>
      </c>
      <c r="M54" s="733"/>
      <c r="N54" s="740">
        <v>3958042</v>
      </c>
      <c r="O54" s="741"/>
      <c r="P54" s="741"/>
      <c r="Q54" s="742"/>
      <c r="R54" s="99" t="s">
        <v>90</v>
      </c>
      <c r="S54" s="743">
        <f>IF(L54,('別紙様式3-2'!V8-'別紙様式3-2'!R7)/'別紙様式3-2'!Z8,"（対象外）")</f>
        <v>4175160.8391608391</v>
      </c>
      <c r="T54" s="744"/>
      <c r="U54" s="744"/>
      <c r="V54" s="744"/>
      <c r="W54" s="100" t="str">
        <f>IF($L54,"円","")</f>
        <v>円</v>
      </c>
      <c r="X54" s="690">
        <f>IF(L54,S54-N54,"（対象外）")</f>
        <v>217118.8391608391</v>
      </c>
      <c r="Y54" s="691"/>
      <c r="Z54" s="691"/>
      <c r="AA54" s="691"/>
      <c r="AB54" s="101" t="str">
        <f t="shared" ref="AB54:AB56" si="0">IF($L54,"円","")</f>
        <v>円</v>
      </c>
      <c r="AC54" s="692">
        <f>IF(AND(L54,L55),X54/X55,IF(AND(L54,L56),X54/X56,"-"))</f>
        <v>1.6448455545894378</v>
      </c>
      <c r="AD54" s="692"/>
      <c r="AE54" s="693"/>
      <c r="AF54" s="102"/>
      <c r="AG54" s="38"/>
      <c r="AH54" s="103"/>
      <c r="AI54" s="104"/>
      <c r="AJ54" s="105"/>
      <c r="AL54" s="73" t="str">
        <f>IFERROR(IF(AND(L54,L55),IF(AC54&gt;=1,"○","☓"),IF(AND(L54,L56),IF(AC54&gt;=2,"○","☓"),"")),"")</f>
        <v>○</v>
      </c>
      <c r="AM54" s="74" t="s">
        <v>91</v>
      </c>
      <c r="AN54" s="75"/>
      <c r="AO54" s="75"/>
      <c r="AP54" s="75"/>
      <c r="AQ54" s="75"/>
      <c r="AR54" s="75"/>
      <c r="AS54" s="75"/>
      <c r="AT54" s="75"/>
      <c r="AU54" s="75"/>
      <c r="AV54" s="75"/>
      <c r="AW54" s="76"/>
    </row>
    <row r="55" spans="1:60" s="31" customFormat="1" ht="15.75" customHeight="1" thickBot="1">
      <c r="A55" s="106" t="s">
        <v>156</v>
      </c>
      <c r="B55" s="83"/>
      <c r="C55" s="83"/>
      <c r="D55" s="83"/>
      <c r="E55" s="83"/>
      <c r="F55" s="83"/>
      <c r="G55" s="83"/>
      <c r="H55" s="83"/>
      <c r="I55" s="83"/>
      <c r="J55" s="83"/>
      <c r="K55" s="734"/>
      <c r="L55" s="735" t="b">
        <v>1</v>
      </c>
      <c r="M55" s="736"/>
      <c r="N55" s="745">
        <v>3458824</v>
      </c>
      <c r="O55" s="746"/>
      <c r="P55" s="746"/>
      <c r="Q55" s="747"/>
      <c r="R55" s="107" t="s">
        <v>90</v>
      </c>
      <c r="S55" s="694">
        <f>IF(L55,('別紙様式3-2'!W8-'別紙様式3-2'!S7)/'別紙様式3-2'!AA8,"（対象外）")</f>
        <v>3590823.5294117648</v>
      </c>
      <c r="T55" s="695"/>
      <c r="U55" s="695"/>
      <c r="V55" s="695"/>
      <c r="W55" s="108" t="str">
        <f>IF($L55,"円","")</f>
        <v>円</v>
      </c>
      <c r="X55" s="729">
        <f>IF(L55,S55-N55,"（対象外）")</f>
        <v>131999.52941176482</v>
      </c>
      <c r="Y55" s="730"/>
      <c r="Z55" s="730"/>
      <c r="AA55" s="730"/>
      <c r="AB55" s="109" t="str">
        <f t="shared" si="0"/>
        <v>円</v>
      </c>
      <c r="AC55" s="699">
        <f>IF(AND(L55,OR(L54,L56)),1,"-")</f>
        <v>1</v>
      </c>
      <c r="AD55" s="699"/>
      <c r="AE55" s="700"/>
      <c r="AF55" s="102"/>
      <c r="AG55" s="38"/>
      <c r="AH55" s="110"/>
      <c r="AI55" s="104"/>
      <c r="AJ55" s="105"/>
      <c r="AL55" s="73" t="str">
        <f>IFERROR(IF(AND(L55,L56),IF(AC56&lt;=0.5,"○","☓"),""),"")</f>
        <v>○</v>
      </c>
      <c r="AM55" s="74" t="s">
        <v>92</v>
      </c>
      <c r="AN55" s="75"/>
      <c r="AO55" s="75"/>
      <c r="AP55" s="75"/>
      <c r="AQ55" s="75"/>
      <c r="AR55" s="75"/>
      <c r="AS55" s="75"/>
      <c r="AT55" s="75"/>
      <c r="AU55" s="75"/>
      <c r="AV55" s="75"/>
      <c r="AW55" s="76"/>
    </row>
    <row r="56" spans="1:60" s="31" customFormat="1" ht="15.75" customHeight="1" thickBot="1">
      <c r="A56" s="111" t="s">
        <v>61</v>
      </c>
      <c r="B56" s="112"/>
      <c r="C56" s="112"/>
      <c r="D56" s="112"/>
      <c r="E56" s="112"/>
      <c r="F56" s="112"/>
      <c r="G56" s="112"/>
      <c r="H56" s="112"/>
      <c r="I56" s="112"/>
      <c r="J56" s="112"/>
      <c r="K56" s="737"/>
      <c r="L56" s="738" t="b">
        <v>1</v>
      </c>
      <c r="M56" s="739"/>
      <c r="N56" s="706">
        <v>3950000</v>
      </c>
      <c r="O56" s="707"/>
      <c r="P56" s="707"/>
      <c r="Q56" s="708"/>
      <c r="R56" s="113" t="s">
        <v>90</v>
      </c>
      <c r="S56" s="725">
        <f>IF(L56,'別紙様式3-2'!X8/'別紙様式3-2'!AB8,"（対象外）")</f>
        <v>4000000</v>
      </c>
      <c r="T56" s="726"/>
      <c r="U56" s="726"/>
      <c r="V56" s="726"/>
      <c r="W56" s="113" t="str">
        <f>IF($L56,"円","")</f>
        <v>円</v>
      </c>
      <c r="X56" s="727">
        <f>IF(L56,S56-N56,"（対象外）")</f>
        <v>50000</v>
      </c>
      <c r="Y56" s="728"/>
      <c r="Z56" s="728"/>
      <c r="AA56" s="728"/>
      <c r="AB56" s="114" t="str">
        <f t="shared" si="0"/>
        <v>円</v>
      </c>
      <c r="AC56" s="701">
        <f>IF(AND(L55,L56),X56/X55,IF(AND(L54,L56),1,"-"))</f>
        <v>0.37878922919511265</v>
      </c>
      <c r="AD56" s="701"/>
      <c r="AE56" s="702"/>
      <c r="AF56" s="696">
        <v>4300000</v>
      </c>
      <c r="AG56" s="697"/>
      <c r="AH56" s="697"/>
      <c r="AI56" s="698"/>
      <c r="AJ56" s="115" t="s">
        <v>4</v>
      </c>
      <c r="AL56" s="73" t="str">
        <f>IFERROR(IF(AF56&lt;=4400000,"○","☓"),"")</f>
        <v>○</v>
      </c>
      <c r="AM56" s="74" t="s">
        <v>93</v>
      </c>
      <c r="AN56" s="75"/>
      <c r="AO56" s="75"/>
      <c r="AP56" s="75"/>
      <c r="AQ56" s="75"/>
      <c r="AR56" s="75"/>
      <c r="AS56" s="75"/>
      <c r="AT56" s="75"/>
      <c r="AU56" s="75"/>
      <c r="AV56" s="75"/>
      <c r="AW56" s="76"/>
    </row>
    <row r="57" spans="1:60" s="31" customFormat="1" ht="15" customHeight="1" thickBot="1">
      <c r="A57" s="37"/>
      <c r="B57" s="96" t="s">
        <v>199</v>
      </c>
      <c r="C57" s="37"/>
      <c r="D57" s="37"/>
      <c r="E57" s="37"/>
      <c r="F57" s="37"/>
      <c r="G57" s="37"/>
      <c r="H57" s="37"/>
      <c r="I57" s="37"/>
      <c r="J57" s="37"/>
      <c r="K57" s="38"/>
      <c r="L57" s="38"/>
      <c r="M57" s="38"/>
      <c r="N57" s="38"/>
      <c r="O57" s="38"/>
      <c r="P57" s="38"/>
      <c r="Q57" s="38"/>
      <c r="R57" s="38"/>
      <c r="S57" s="116"/>
      <c r="T57" s="116"/>
      <c r="U57" s="116"/>
      <c r="V57" s="116"/>
      <c r="W57" s="116"/>
      <c r="X57" s="116"/>
      <c r="Y57" s="116"/>
      <c r="Z57" s="116"/>
      <c r="AA57" s="116"/>
      <c r="AB57" s="116"/>
      <c r="AC57" s="116"/>
      <c r="AD57" s="116"/>
      <c r="AE57" s="116"/>
      <c r="AF57" s="116"/>
      <c r="AG57" s="117"/>
      <c r="AH57" s="117"/>
      <c r="AI57" s="118"/>
      <c r="AJ57" s="118"/>
      <c r="AL57" s="73" t="str">
        <f>IFERROR(IF(OR(AND(NOT(L54),NOT(L55),NOT(L56)),AND(NOT(L54),NOT(L55),L56)),"☓","○"),"")</f>
        <v>○</v>
      </c>
      <c r="AM57" s="74" t="s">
        <v>94</v>
      </c>
      <c r="AN57" s="75"/>
      <c r="AO57" s="75"/>
      <c r="AP57" s="75"/>
      <c r="AQ57" s="75"/>
      <c r="AR57" s="75"/>
      <c r="AS57" s="75"/>
      <c r="AT57" s="75"/>
      <c r="AU57" s="75"/>
      <c r="AV57" s="75"/>
      <c r="AW57" s="76"/>
    </row>
    <row r="58" spans="1:60" s="31" customFormat="1" ht="4.5" customHeight="1" thickBot="1">
      <c r="A58" s="37"/>
      <c r="B58" s="95"/>
      <c r="C58" s="37"/>
      <c r="D58" s="37"/>
      <c r="E58" s="37"/>
      <c r="F58" s="37"/>
      <c r="G58" s="37"/>
      <c r="H58" s="37"/>
      <c r="I58" s="37"/>
      <c r="J58" s="37"/>
      <c r="K58" s="38"/>
      <c r="L58" s="38"/>
      <c r="M58" s="38"/>
      <c r="N58" s="38"/>
      <c r="O58" s="38"/>
      <c r="P58" s="38"/>
      <c r="Q58" s="38"/>
      <c r="R58" s="38"/>
      <c r="S58" s="116"/>
      <c r="T58" s="116"/>
      <c r="U58" s="116"/>
      <c r="V58" s="116"/>
      <c r="W58" s="116"/>
      <c r="X58" s="116"/>
      <c r="Y58" s="116"/>
      <c r="Z58" s="116"/>
      <c r="AA58" s="116"/>
      <c r="AB58" s="116"/>
      <c r="AC58" s="116"/>
      <c r="AD58" s="116"/>
      <c r="AE58" s="116"/>
      <c r="AF58" s="116"/>
      <c r="AG58" s="117"/>
      <c r="AH58" s="117"/>
      <c r="AI58" s="118"/>
      <c r="AJ58" s="118"/>
      <c r="AT58" s="36"/>
    </row>
    <row r="59" spans="1:60" s="31" customFormat="1" ht="15.75" customHeight="1" thickBot="1">
      <c r="A59" s="37" t="s">
        <v>20</v>
      </c>
      <c r="B59" s="296" t="s">
        <v>157</v>
      </c>
      <c r="C59" s="37"/>
      <c r="D59" s="37"/>
      <c r="E59" s="37"/>
      <c r="F59" s="37"/>
      <c r="G59" s="37"/>
      <c r="H59" s="37"/>
      <c r="I59" s="37"/>
      <c r="J59" s="37"/>
      <c r="K59" s="38"/>
      <c r="L59" s="38"/>
      <c r="M59" s="38"/>
      <c r="N59" s="38"/>
      <c r="O59" s="38"/>
      <c r="P59" s="38"/>
      <c r="Q59" s="38"/>
      <c r="R59" s="38"/>
      <c r="S59" s="103"/>
      <c r="T59" s="103"/>
      <c r="U59" s="103"/>
      <c r="V59" s="103"/>
      <c r="X59" s="687" t="s">
        <v>96</v>
      </c>
      <c r="Y59" s="688"/>
      <c r="Z59" s="688"/>
      <c r="AA59" s="688"/>
      <c r="AB59" s="688"/>
      <c r="AC59" s="688"/>
      <c r="AD59" s="688"/>
      <c r="AE59" s="689"/>
      <c r="AF59" s="671">
        <f>'別紙様式3-2'!$AC$8</f>
        <v>6</v>
      </c>
      <c r="AG59" s="672"/>
      <c r="AH59" s="672"/>
      <c r="AI59" s="649" t="s">
        <v>5</v>
      </c>
      <c r="AJ59" s="652"/>
      <c r="AK59" s="103"/>
      <c r="AL59" s="73" t="str">
        <f>IFERROR(IF(AF59&lt;=0,IF(OR(C62:C65),"○","☓"),"○"),"")</f>
        <v>○</v>
      </c>
      <c r="AM59" s="74" t="s">
        <v>95</v>
      </c>
      <c r="AN59" s="75"/>
      <c r="AO59" s="75"/>
      <c r="AP59" s="75"/>
      <c r="AQ59" s="75"/>
      <c r="AR59" s="75"/>
      <c r="AS59" s="75"/>
      <c r="AT59" s="75"/>
      <c r="AU59" s="75"/>
      <c r="AV59" s="75"/>
      <c r="AW59" s="76"/>
      <c r="AX59" s="103"/>
      <c r="BH59" s="36"/>
    </row>
    <row r="60" spans="1:60" s="31" customFormat="1" ht="4.5" customHeight="1">
      <c r="A60" s="37"/>
      <c r="B60" s="63"/>
      <c r="C60" s="37"/>
      <c r="D60" s="37"/>
      <c r="E60" s="37"/>
      <c r="F60" s="37"/>
      <c r="G60" s="37"/>
      <c r="H60" s="37"/>
      <c r="I60" s="37"/>
      <c r="J60" s="37"/>
      <c r="K60" s="38"/>
      <c r="L60" s="38"/>
      <c r="M60" s="38"/>
      <c r="N60" s="38"/>
      <c r="O60" s="38"/>
      <c r="P60" s="38"/>
      <c r="Q60" s="38"/>
      <c r="R60" s="38"/>
      <c r="S60" s="103"/>
      <c r="T60" s="103"/>
      <c r="U60" s="103"/>
      <c r="V60" s="103"/>
      <c r="W60" s="103"/>
      <c r="X60" s="103"/>
      <c r="Y60" s="103"/>
      <c r="Z60" s="103"/>
      <c r="AA60" s="103"/>
      <c r="AB60" s="103"/>
      <c r="AC60" s="103"/>
      <c r="AD60" s="103"/>
      <c r="AE60" s="103"/>
      <c r="AF60" s="103"/>
      <c r="AG60" s="103"/>
      <c r="AH60" s="103"/>
      <c r="AI60" s="103"/>
      <c r="AJ60" s="103"/>
      <c r="AT60" s="36"/>
    </row>
    <row r="61" spans="1:60" s="31" customFormat="1" ht="15" customHeight="1">
      <c r="A61" s="37"/>
      <c r="B61" s="119" t="s">
        <v>110</v>
      </c>
      <c r="C61" s="88"/>
      <c r="D61" s="88"/>
      <c r="E61" s="88"/>
      <c r="F61" s="88"/>
      <c r="G61" s="88"/>
      <c r="H61" s="88"/>
      <c r="I61" s="88"/>
      <c r="J61" s="88"/>
      <c r="K61" s="89"/>
      <c r="L61" s="89"/>
      <c r="M61" s="89"/>
      <c r="N61" s="89"/>
      <c r="O61" s="89"/>
      <c r="P61" s="89"/>
      <c r="Q61" s="89"/>
      <c r="R61" s="89"/>
      <c r="S61" s="89"/>
      <c r="T61" s="89"/>
      <c r="U61" s="89"/>
      <c r="V61" s="88"/>
      <c r="W61" s="88"/>
      <c r="X61" s="88"/>
      <c r="Y61" s="88"/>
      <c r="Z61" s="89"/>
      <c r="AA61" s="89"/>
      <c r="AB61" s="89"/>
      <c r="AC61" s="89"/>
      <c r="AD61" s="89"/>
      <c r="AE61" s="89"/>
      <c r="AF61" s="89"/>
      <c r="AG61" s="89"/>
      <c r="AH61" s="89"/>
      <c r="AI61" s="120"/>
      <c r="AJ61" s="38"/>
      <c r="AT61" s="36"/>
    </row>
    <row r="62" spans="1:60" s="31" customFormat="1" ht="15" customHeight="1">
      <c r="A62" s="37"/>
      <c r="B62" s="121"/>
      <c r="C62" s="122" t="b">
        <v>0</v>
      </c>
      <c r="D62" s="96" t="s">
        <v>68</v>
      </c>
      <c r="E62" s="94"/>
      <c r="F62" s="94"/>
      <c r="G62" s="94"/>
      <c r="H62" s="94"/>
      <c r="I62" s="94"/>
      <c r="J62" s="94"/>
      <c r="K62" s="271"/>
      <c r="L62" s="271"/>
      <c r="M62" s="271"/>
      <c r="N62" s="271"/>
      <c r="O62" s="271"/>
      <c r="P62" s="271"/>
      <c r="Q62" s="271"/>
      <c r="R62" s="271"/>
      <c r="S62" s="271"/>
      <c r="T62" s="271"/>
      <c r="U62" s="271"/>
      <c r="V62" s="94"/>
      <c r="W62" s="94"/>
      <c r="X62" s="94"/>
      <c r="Y62" s="94"/>
      <c r="Z62" s="271"/>
      <c r="AA62" s="271"/>
      <c r="AB62" s="271"/>
      <c r="AC62" s="271"/>
      <c r="AD62" s="271"/>
      <c r="AE62" s="271"/>
      <c r="AF62" s="271"/>
      <c r="AG62" s="271"/>
      <c r="AH62" s="271"/>
      <c r="AI62" s="272"/>
      <c r="AJ62" s="38"/>
      <c r="AT62" s="36"/>
    </row>
    <row r="63" spans="1:60" s="31" customFormat="1" ht="15" customHeight="1">
      <c r="A63" s="37"/>
      <c r="B63" s="121"/>
      <c r="C63" s="122" t="b">
        <v>0</v>
      </c>
      <c r="D63" s="96" t="s">
        <v>109</v>
      </c>
      <c r="E63" s="94"/>
      <c r="F63" s="94"/>
      <c r="G63" s="94"/>
      <c r="H63" s="94"/>
      <c r="I63" s="94"/>
      <c r="J63" s="94"/>
      <c r="K63" s="271"/>
      <c r="L63" s="271"/>
      <c r="M63" s="271"/>
      <c r="N63" s="271"/>
      <c r="O63" s="271"/>
      <c r="P63" s="271"/>
      <c r="Q63" s="271"/>
      <c r="R63" s="271"/>
      <c r="S63" s="271"/>
      <c r="T63" s="271"/>
      <c r="U63" s="271"/>
      <c r="V63" s="94"/>
      <c r="W63" s="94"/>
      <c r="X63" s="94"/>
      <c r="Y63" s="94"/>
      <c r="Z63" s="271"/>
      <c r="AA63" s="271"/>
      <c r="AB63" s="271"/>
      <c r="AC63" s="271"/>
      <c r="AD63" s="271"/>
      <c r="AE63" s="271"/>
      <c r="AF63" s="271"/>
      <c r="AG63" s="271"/>
      <c r="AH63" s="271"/>
      <c r="AI63" s="272"/>
      <c r="AJ63" s="38"/>
      <c r="AT63" s="36"/>
    </row>
    <row r="64" spans="1:60" s="31" customFormat="1" ht="27" customHeight="1">
      <c r="A64" s="37"/>
      <c r="B64" s="121"/>
      <c r="C64" s="122" t="b">
        <v>0</v>
      </c>
      <c r="D64" s="668" t="s">
        <v>111</v>
      </c>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9"/>
      <c r="AJ64" s="123"/>
      <c r="AL64" s="124"/>
      <c r="AM64" s="124"/>
      <c r="AT64" s="36"/>
    </row>
    <row r="65" spans="1:46" s="31" customFormat="1" ht="15" customHeight="1">
      <c r="A65" s="37"/>
      <c r="B65" s="121"/>
      <c r="C65" s="122" t="b">
        <v>0</v>
      </c>
      <c r="D65" s="96" t="s">
        <v>21</v>
      </c>
      <c r="E65" s="94"/>
      <c r="F65" s="94" t="s">
        <v>22</v>
      </c>
      <c r="G65" s="670"/>
      <c r="H65" s="670"/>
      <c r="I65" s="670"/>
      <c r="J65" s="670"/>
      <c r="K65" s="670"/>
      <c r="L65" s="670"/>
      <c r="M65" s="670"/>
      <c r="N65" s="670"/>
      <c r="O65" s="670"/>
      <c r="P65" s="670"/>
      <c r="Q65" s="670"/>
      <c r="R65" s="670"/>
      <c r="S65" s="670"/>
      <c r="T65" s="670"/>
      <c r="U65" s="670"/>
      <c r="V65" s="670"/>
      <c r="W65" s="670"/>
      <c r="X65" s="670"/>
      <c r="Y65" s="670"/>
      <c r="Z65" s="670"/>
      <c r="AA65" s="670"/>
      <c r="AB65" s="670"/>
      <c r="AC65" s="670"/>
      <c r="AD65" s="670"/>
      <c r="AE65" s="670"/>
      <c r="AF65" s="670"/>
      <c r="AG65" s="670"/>
      <c r="AH65" s="670"/>
      <c r="AI65" s="273" t="s">
        <v>23</v>
      </c>
      <c r="AJ65" s="38"/>
      <c r="AT65" s="36"/>
    </row>
    <row r="66" spans="1:46" s="31" customFormat="1" ht="6" customHeight="1">
      <c r="A66" s="37"/>
      <c r="B66" s="125"/>
      <c r="C66" s="126"/>
      <c r="D66" s="127"/>
      <c r="E66" s="126"/>
      <c r="F66" s="12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8"/>
      <c r="AJ66" s="129"/>
      <c r="AT66" s="36"/>
    </row>
    <row r="67" spans="1:46" s="31" customFormat="1" ht="15" customHeight="1">
      <c r="A67" s="37" t="s">
        <v>251</v>
      </c>
      <c r="B67" s="296" t="s">
        <v>252</v>
      </c>
      <c r="C67" s="37"/>
      <c r="D67" s="37"/>
      <c r="E67" s="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T67" s="36"/>
    </row>
    <row r="68" spans="1:46" s="31" customFormat="1" ht="4.5" customHeight="1">
      <c r="A68" s="294"/>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T68" s="36"/>
    </row>
    <row r="69" spans="1:46" ht="30" customHeight="1">
      <c r="A69" s="681"/>
      <c r="B69" s="682"/>
      <c r="C69" s="682"/>
      <c r="D69" s="682"/>
      <c r="E69" s="682"/>
      <c r="F69" s="682"/>
      <c r="G69" s="682"/>
      <c r="H69" s="682"/>
      <c r="I69" s="682"/>
      <c r="J69" s="682"/>
      <c r="K69" s="682"/>
      <c r="L69" s="682"/>
      <c r="M69" s="682"/>
      <c r="N69" s="682"/>
      <c r="O69" s="682"/>
      <c r="P69" s="682"/>
      <c r="Q69" s="682"/>
      <c r="R69" s="682"/>
      <c r="S69" s="682"/>
      <c r="T69" s="682"/>
      <c r="U69" s="682"/>
      <c r="V69" s="682"/>
      <c r="W69" s="682"/>
      <c r="X69" s="682"/>
      <c r="Y69" s="682"/>
      <c r="Z69" s="682"/>
      <c r="AA69" s="682"/>
      <c r="AB69" s="682"/>
      <c r="AC69" s="682"/>
      <c r="AD69" s="682"/>
      <c r="AE69" s="682"/>
      <c r="AF69" s="682"/>
      <c r="AG69" s="682"/>
      <c r="AH69" s="682"/>
      <c r="AI69" s="682"/>
      <c r="AJ69" s="683"/>
      <c r="AT69" s="45"/>
    </row>
    <row r="70" spans="1:46" s="31" customFormat="1" ht="6" customHeight="1">
      <c r="A70" s="37"/>
      <c r="B70" s="37"/>
      <c r="C70" s="37"/>
      <c r="D70" s="95"/>
      <c r="E70" s="37"/>
      <c r="F70" s="37"/>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38"/>
      <c r="AT70" s="36"/>
    </row>
    <row r="71" spans="1:46" s="31" customFormat="1" ht="9.9499999999999993" customHeight="1">
      <c r="A71" s="37"/>
      <c r="B71" s="37"/>
      <c r="C71" s="37"/>
      <c r="D71" s="95"/>
      <c r="E71" s="37"/>
      <c r="F71" s="37"/>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38"/>
      <c r="AT71" s="36"/>
    </row>
    <row r="72" spans="1:46" s="31" customFormat="1" ht="15" customHeight="1">
      <c r="A72" s="26" t="s">
        <v>248</v>
      </c>
      <c r="B72" s="26"/>
      <c r="C72" s="37"/>
      <c r="D72" s="37"/>
      <c r="E72" s="37"/>
      <c r="F72" s="37"/>
      <c r="G72" s="37"/>
      <c r="H72" s="37"/>
      <c r="I72" s="37"/>
      <c r="J72" s="37"/>
      <c r="K72" s="38"/>
      <c r="L72" s="38"/>
      <c r="M72" s="38"/>
      <c r="N72" s="38"/>
      <c r="O72" s="38"/>
      <c r="P72" s="38"/>
      <c r="Q72" s="38"/>
      <c r="R72" s="38"/>
      <c r="S72" s="103"/>
      <c r="T72" s="103"/>
      <c r="U72" s="103"/>
      <c r="V72" s="95"/>
      <c r="W72" s="95"/>
      <c r="X72" s="95"/>
      <c r="Y72" s="95"/>
      <c r="Z72" s="95"/>
      <c r="AA72" s="95"/>
      <c r="AB72" s="95"/>
      <c r="AC72" s="95"/>
      <c r="AD72" s="95"/>
      <c r="AE72" s="95"/>
      <c r="AF72" s="95"/>
      <c r="AG72" s="95"/>
      <c r="AH72" s="95"/>
      <c r="AI72" s="95"/>
      <c r="AJ72" s="38"/>
      <c r="AT72" s="36"/>
    </row>
    <row r="73" spans="1:46" s="31" customFormat="1" ht="15" customHeight="1">
      <c r="A73" s="330"/>
      <c r="B73" s="331"/>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1"/>
      <c r="AF73" s="336" t="s">
        <v>249</v>
      </c>
      <c r="AG73" s="333"/>
      <c r="AH73" s="335" t="s">
        <v>250</v>
      </c>
      <c r="AI73" s="333"/>
      <c r="AJ73" s="334"/>
      <c r="AT73" s="36"/>
    </row>
    <row r="74" spans="1:46" ht="99.95" customHeight="1">
      <c r="A74" s="717" t="s">
        <v>266</v>
      </c>
      <c r="B74" s="718"/>
      <c r="C74" s="718"/>
      <c r="D74" s="718"/>
      <c r="E74" s="718"/>
      <c r="F74" s="718"/>
      <c r="G74" s="718"/>
      <c r="H74" s="718"/>
      <c r="I74" s="718"/>
      <c r="J74" s="718"/>
      <c r="K74" s="718"/>
      <c r="L74" s="718"/>
      <c r="M74" s="718"/>
      <c r="N74" s="718"/>
      <c r="O74" s="718"/>
      <c r="P74" s="718"/>
      <c r="Q74" s="718"/>
      <c r="R74" s="718"/>
      <c r="S74" s="718"/>
      <c r="T74" s="718"/>
      <c r="U74" s="718"/>
      <c r="V74" s="718"/>
      <c r="W74" s="718"/>
      <c r="X74" s="718"/>
      <c r="Y74" s="718"/>
      <c r="Z74" s="718"/>
      <c r="AA74" s="718"/>
      <c r="AB74" s="718"/>
      <c r="AC74" s="718"/>
      <c r="AD74" s="718"/>
      <c r="AE74" s="718"/>
      <c r="AF74" s="718"/>
      <c r="AG74" s="718"/>
      <c r="AH74" s="718"/>
      <c r="AI74" s="718"/>
      <c r="AJ74" s="719"/>
      <c r="AK74" s="317"/>
      <c r="AT74" s="45"/>
    </row>
    <row r="75" spans="1:46" ht="7.5" customHeight="1" thickBot="1">
      <c r="A75" s="318"/>
      <c r="B75" s="318"/>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9"/>
      <c r="AK75" s="317"/>
      <c r="AT75" s="45"/>
    </row>
    <row r="76" spans="1:46" ht="15" customHeight="1">
      <c r="A76" s="720" t="s">
        <v>216</v>
      </c>
      <c r="B76" s="721"/>
      <c r="C76" s="721"/>
      <c r="D76" s="722"/>
      <c r="E76" s="723" t="s">
        <v>217</v>
      </c>
      <c r="F76" s="721"/>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4"/>
      <c r="AK76" s="317"/>
      <c r="AT76" s="45"/>
    </row>
    <row r="77" spans="1:46" s="321" customFormat="1" ht="15" customHeight="1">
      <c r="A77" s="626" t="s">
        <v>218</v>
      </c>
      <c r="B77" s="627"/>
      <c r="C77" s="627"/>
      <c r="D77" s="628"/>
      <c r="E77" s="320"/>
      <c r="F77" s="635" t="s">
        <v>219</v>
      </c>
      <c r="G77" s="635"/>
      <c r="H77" s="635"/>
      <c r="I77" s="635"/>
      <c r="J77" s="635"/>
      <c r="K77" s="635"/>
      <c r="L77" s="635"/>
      <c r="M77" s="635"/>
      <c r="N77" s="635"/>
      <c r="O77" s="635"/>
      <c r="P77" s="635"/>
      <c r="Q77" s="635"/>
      <c r="R77" s="635"/>
      <c r="S77" s="635"/>
      <c r="T77" s="635"/>
      <c r="U77" s="635"/>
      <c r="V77" s="635"/>
      <c r="W77" s="635"/>
      <c r="X77" s="635"/>
      <c r="Y77" s="635"/>
      <c r="Z77" s="635"/>
      <c r="AA77" s="635"/>
      <c r="AB77" s="635"/>
      <c r="AC77" s="635"/>
      <c r="AD77" s="635"/>
      <c r="AE77" s="635"/>
      <c r="AF77" s="635"/>
      <c r="AG77" s="635"/>
      <c r="AH77" s="635"/>
      <c r="AI77" s="635"/>
      <c r="AJ77" s="636"/>
      <c r="AK77" s="317"/>
    </row>
    <row r="78" spans="1:46" s="321" customFormat="1" ht="15" customHeight="1">
      <c r="A78" s="629"/>
      <c r="B78" s="630"/>
      <c r="C78" s="630"/>
      <c r="D78" s="631"/>
      <c r="E78" s="322"/>
      <c r="F78" s="615" t="s">
        <v>220</v>
      </c>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6"/>
      <c r="AK78" s="317"/>
    </row>
    <row r="79" spans="1:46" s="321" customFormat="1" ht="15" customHeight="1">
      <c r="A79" s="629"/>
      <c r="B79" s="630"/>
      <c r="C79" s="630"/>
      <c r="D79" s="631"/>
      <c r="E79" s="322"/>
      <c r="F79" s="615" t="s">
        <v>221</v>
      </c>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6"/>
      <c r="AK79" s="317"/>
    </row>
    <row r="80" spans="1:46" s="321" customFormat="1" ht="15" customHeight="1">
      <c r="A80" s="632"/>
      <c r="B80" s="633"/>
      <c r="C80" s="633"/>
      <c r="D80" s="634"/>
      <c r="E80" s="323"/>
      <c r="F80" s="617" t="s">
        <v>222</v>
      </c>
      <c r="G80" s="617"/>
      <c r="H80" s="617"/>
      <c r="I80" s="617"/>
      <c r="J80" s="617"/>
      <c r="K80" s="617"/>
      <c r="L80" s="617"/>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8"/>
      <c r="AK80" s="317"/>
    </row>
    <row r="81" spans="1:37" s="321" customFormat="1" ht="30" customHeight="1">
      <c r="A81" s="626" t="s">
        <v>223</v>
      </c>
      <c r="B81" s="627"/>
      <c r="C81" s="627"/>
      <c r="D81" s="628"/>
      <c r="E81" s="320"/>
      <c r="F81" s="635" t="s">
        <v>264</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6"/>
      <c r="AK81" s="317"/>
    </row>
    <row r="82" spans="1:37" s="31" customFormat="1" ht="15" customHeight="1">
      <c r="A82" s="629"/>
      <c r="B82" s="630"/>
      <c r="C82" s="630"/>
      <c r="D82" s="631"/>
      <c r="E82" s="322"/>
      <c r="F82" s="615" t="s">
        <v>224</v>
      </c>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6"/>
      <c r="AK82" s="317"/>
    </row>
    <row r="83" spans="1:37" s="31" customFormat="1" ht="15" customHeight="1">
      <c r="A83" s="629"/>
      <c r="B83" s="630"/>
      <c r="C83" s="630"/>
      <c r="D83" s="631"/>
      <c r="E83" s="322"/>
      <c r="F83" s="615" t="s">
        <v>225</v>
      </c>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6"/>
      <c r="AK83" s="317"/>
    </row>
    <row r="84" spans="1:37" s="31" customFormat="1" ht="15" customHeight="1">
      <c r="A84" s="632"/>
      <c r="B84" s="633"/>
      <c r="C84" s="633"/>
      <c r="D84" s="634"/>
      <c r="E84" s="323"/>
      <c r="F84" s="617" t="s">
        <v>226</v>
      </c>
      <c r="G84" s="617"/>
      <c r="H84" s="617"/>
      <c r="I84" s="617"/>
      <c r="J84" s="617"/>
      <c r="K84" s="617"/>
      <c r="L84" s="617"/>
      <c r="M84" s="617"/>
      <c r="N84" s="617"/>
      <c r="O84" s="617"/>
      <c r="P84" s="617"/>
      <c r="Q84" s="617"/>
      <c r="R84" s="617"/>
      <c r="S84" s="617"/>
      <c r="T84" s="617"/>
      <c r="U84" s="617"/>
      <c r="V84" s="617"/>
      <c r="W84" s="617"/>
      <c r="X84" s="617"/>
      <c r="Y84" s="617"/>
      <c r="Z84" s="617"/>
      <c r="AA84" s="617"/>
      <c r="AB84" s="617"/>
      <c r="AC84" s="617"/>
      <c r="AD84" s="617"/>
      <c r="AE84" s="617"/>
      <c r="AF84" s="617"/>
      <c r="AG84" s="617"/>
      <c r="AH84" s="617"/>
      <c r="AI84" s="617"/>
      <c r="AJ84" s="618"/>
      <c r="AK84" s="317"/>
    </row>
    <row r="85" spans="1:37" s="31" customFormat="1" ht="15" customHeight="1">
      <c r="A85" s="626" t="s">
        <v>227</v>
      </c>
      <c r="B85" s="627"/>
      <c r="C85" s="627"/>
      <c r="D85" s="628"/>
      <c r="E85" s="320"/>
      <c r="F85" s="635" t="s">
        <v>228</v>
      </c>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6"/>
      <c r="AK85" s="317"/>
    </row>
    <row r="86" spans="1:37" s="31" customFormat="1" ht="30" customHeight="1">
      <c r="A86" s="629"/>
      <c r="B86" s="630"/>
      <c r="C86" s="630"/>
      <c r="D86" s="631"/>
      <c r="E86" s="322"/>
      <c r="F86" s="615" t="s">
        <v>229</v>
      </c>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6"/>
      <c r="AK86" s="317"/>
    </row>
    <row r="87" spans="1:37" s="31" customFormat="1" ht="15" customHeight="1">
      <c r="A87" s="629"/>
      <c r="B87" s="630"/>
      <c r="C87" s="630"/>
      <c r="D87" s="631"/>
      <c r="E87" s="322"/>
      <c r="F87" s="615" t="s">
        <v>230</v>
      </c>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6"/>
      <c r="AK87" s="317"/>
    </row>
    <row r="88" spans="1:37" s="31" customFormat="1" ht="15" customHeight="1">
      <c r="A88" s="629"/>
      <c r="B88" s="630"/>
      <c r="C88" s="630"/>
      <c r="D88" s="631"/>
      <c r="E88" s="322"/>
      <c r="F88" s="615" t="s">
        <v>231</v>
      </c>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6"/>
      <c r="AK88" s="317"/>
    </row>
    <row r="89" spans="1:37" s="31" customFormat="1" ht="15" customHeight="1">
      <c r="A89" s="632"/>
      <c r="B89" s="633"/>
      <c r="C89" s="633"/>
      <c r="D89" s="634"/>
      <c r="E89" s="323"/>
      <c r="F89" s="617" t="s">
        <v>232</v>
      </c>
      <c r="G89" s="617"/>
      <c r="H89" s="617"/>
      <c r="I89" s="617"/>
      <c r="J89" s="617"/>
      <c r="K89" s="617"/>
      <c r="L89" s="617"/>
      <c r="M89" s="617"/>
      <c r="N89" s="617"/>
      <c r="O89" s="617"/>
      <c r="P89" s="617"/>
      <c r="Q89" s="617"/>
      <c r="R89" s="617"/>
      <c r="S89" s="617"/>
      <c r="T89" s="617"/>
      <c r="U89" s="617"/>
      <c r="V89" s="617"/>
      <c r="W89" s="617"/>
      <c r="X89" s="617"/>
      <c r="Y89" s="617"/>
      <c r="Z89" s="617"/>
      <c r="AA89" s="617"/>
      <c r="AB89" s="617"/>
      <c r="AC89" s="617"/>
      <c r="AD89" s="617"/>
      <c r="AE89" s="617"/>
      <c r="AF89" s="617"/>
      <c r="AG89" s="617"/>
      <c r="AH89" s="617"/>
      <c r="AI89" s="617"/>
      <c r="AJ89" s="618"/>
      <c r="AK89" s="317"/>
    </row>
    <row r="90" spans="1:37" s="31" customFormat="1" ht="30" customHeight="1">
      <c r="A90" s="626" t="s">
        <v>233</v>
      </c>
      <c r="B90" s="627"/>
      <c r="C90" s="627"/>
      <c r="D90" s="628"/>
      <c r="E90" s="320"/>
      <c r="F90" s="635" t="s">
        <v>234</v>
      </c>
      <c r="G90" s="635"/>
      <c r="H90" s="635"/>
      <c r="I90" s="635"/>
      <c r="J90" s="635"/>
      <c r="K90" s="635"/>
      <c r="L90" s="635"/>
      <c r="M90" s="635"/>
      <c r="N90" s="635"/>
      <c r="O90" s="635"/>
      <c r="P90" s="635"/>
      <c r="Q90" s="635"/>
      <c r="R90" s="635"/>
      <c r="S90" s="635"/>
      <c r="T90" s="635"/>
      <c r="U90" s="635"/>
      <c r="V90" s="635"/>
      <c r="W90" s="635"/>
      <c r="X90" s="635"/>
      <c r="Y90" s="635"/>
      <c r="Z90" s="635"/>
      <c r="AA90" s="635"/>
      <c r="AB90" s="635"/>
      <c r="AC90" s="635"/>
      <c r="AD90" s="635"/>
      <c r="AE90" s="635"/>
      <c r="AF90" s="635"/>
      <c r="AG90" s="635"/>
      <c r="AH90" s="635"/>
      <c r="AI90" s="635"/>
      <c r="AJ90" s="636"/>
      <c r="AK90" s="317"/>
    </row>
    <row r="91" spans="1:37" s="31" customFormat="1" ht="15" customHeight="1">
      <c r="A91" s="629"/>
      <c r="B91" s="630"/>
      <c r="C91" s="630"/>
      <c r="D91" s="631"/>
      <c r="E91" s="322"/>
      <c r="F91" s="615" t="s">
        <v>235</v>
      </c>
      <c r="G91" s="615"/>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6"/>
      <c r="AK91" s="317"/>
    </row>
    <row r="92" spans="1:37" s="31" customFormat="1" ht="15" customHeight="1">
      <c r="A92" s="629"/>
      <c r="B92" s="630"/>
      <c r="C92" s="630"/>
      <c r="D92" s="631"/>
      <c r="E92" s="322"/>
      <c r="F92" s="615" t="s">
        <v>236</v>
      </c>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6"/>
      <c r="AK92" s="317"/>
    </row>
    <row r="93" spans="1:37" s="31" customFormat="1" ht="15" customHeight="1">
      <c r="A93" s="632"/>
      <c r="B93" s="633"/>
      <c r="C93" s="633"/>
      <c r="D93" s="634"/>
      <c r="E93" s="323"/>
      <c r="F93" s="617" t="s">
        <v>237</v>
      </c>
      <c r="G93" s="617"/>
      <c r="H93" s="617"/>
      <c r="I93" s="617"/>
      <c r="J93" s="617"/>
      <c r="K93" s="617"/>
      <c r="L93" s="617"/>
      <c r="M93" s="617"/>
      <c r="N93" s="617"/>
      <c r="O93" s="617"/>
      <c r="P93" s="617"/>
      <c r="Q93" s="617"/>
      <c r="R93" s="617"/>
      <c r="S93" s="617"/>
      <c r="T93" s="617"/>
      <c r="U93" s="617"/>
      <c r="V93" s="617"/>
      <c r="W93" s="617"/>
      <c r="X93" s="617"/>
      <c r="Y93" s="617"/>
      <c r="Z93" s="617"/>
      <c r="AA93" s="617"/>
      <c r="AB93" s="617"/>
      <c r="AC93" s="617"/>
      <c r="AD93" s="617"/>
      <c r="AE93" s="617"/>
      <c r="AF93" s="617"/>
      <c r="AG93" s="617"/>
      <c r="AH93" s="617"/>
      <c r="AI93" s="617"/>
      <c r="AJ93" s="618"/>
      <c r="AK93" s="317"/>
    </row>
    <row r="94" spans="1:37" s="31" customFormat="1" ht="15" customHeight="1">
      <c r="A94" s="626" t="s">
        <v>238</v>
      </c>
      <c r="B94" s="627"/>
      <c r="C94" s="627"/>
      <c r="D94" s="628"/>
      <c r="E94" s="320"/>
      <c r="F94" s="635" t="s">
        <v>239</v>
      </c>
      <c r="G94" s="635"/>
      <c r="H94" s="635"/>
      <c r="I94" s="635"/>
      <c r="J94" s="635"/>
      <c r="K94" s="635"/>
      <c r="L94" s="635"/>
      <c r="M94" s="635"/>
      <c r="N94" s="635"/>
      <c r="O94" s="635"/>
      <c r="P94" s="635"/>
      <c r="Q94" s="635"/>
      <c r="R94" s="635"/>
      <c r="S94" s="635"/>
      <c r="T94" s="635"/>
      <c r="U94" s="635"/>
      <c r="V94" s="635"/>
      <c r="W94" s="635"/>
      <c r="X94" s="635"/>
      <c r="Y94" s="635"/>
      <c r="Z94" s="635"/>
      <c r="AA94" s="635"/>
      <c r="AB94" s="635"/>
      <c r="AC94" s="635"/>
      <c r="AD94" s="635"/>
      <c r="AE94" s="635"/>
      <c r="AF94" s="635"/>
      <c r="AG94" s="635"/>
      <c r="AH94" s="635"/>
      <c r="AI94" s="635"/>
      <c r="AJ94" s="636"/>
      <c r="AK94" s="25"/>
    </row>
    <row r="95" spans="1:37" s="31" customFormat="1" ht="30" customHeight="1">
      <c r="A95" s="629"/>
      <c r="B95" s="630"/>
      <c r="C95" s="630"/>
      <c r="D95" s="631"/>
      <c r="E95" s="322"/>
      <c r="F95" s="615" t="s">
        <v>240</v>
      </c>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6"/>
    </row>
    <row r="96" spans="1:37" s="31" customFormat="1" ht="15" customHeight="1">
      <c r="A96" s="629"/>
      <c r="B96" s="630"/>
      <c r="C96" s="630"/>
      <c r="D96" s="631"/>
      <c r="E96" s="322"/>
      <c r="F96" s="615" t="s">
        <v>241</v>
      </c>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6"/>
    </row>
    <row r="97" spans="1:46" s="31" customFormat="1" ht="15" customHeight="1">
      <c r="A97" s="632"/>
      <c r="B97" s="633"/>
      <c r="C97" s="633"/>
      <c r="D97" s="634"/>
      <c r="E97" s="323"/>
      <c r="F97" s="617" t="s">
        <v>242</v>
      </c>
      <c r="G97" s="617"/>
      <c r="H97" s="617"/>
      <c r="I97" s="617"/>
      <c r="J97" s="617"/>
      <c r="K97" s="617"/>
      <c r="L97" s="617"/>
      <c r="M97" s="617"/>
      <c r="N97" s="617"/>
      <c r="O97" s="617"/>
      <c r="P97" s="617"/>
      <c r="Q97" s="617"/>
      <c r="R97" s="617"/>
      <c r="S97" s="617"/>
      <c r="T97" s="617"/>
      <c r="U97" s="617"/>
      <c r="V97" s="617"/>
      <c r="W97" s="617"/>
      <c r="X97" s="617"/>
      <c r="Y97" s="617"/>
      <c r="Z97" s="617"/>
      <c r="AA97" s="617"/>
      <c r="AB97" s="617"/>
      <c r="AC97" s="617"/>
      <c r="AD97" s="617"/>
      <c r="AE97" s="617"/>
      <c r="AF97" s="617"/>
      <c r="AG97" s="617"/>
      <c r="AH97" s="617"/>
      <c r="AI97" s="617"/>
      <c r="AJ97" s="618"/>
    </row>
    <row r="98" spans="1:46" s="31" customFormat="1" ht="30" customHeight="1">
      <c r="A98" s="626" t="s">
        <v>265</v>
      </c>
      <c r="B98" s="627"/>
      <c r="C98" s="627"/>
      <c r="D98" s="628"/>
      <c r="E98" s="320"/>
      <c r="F98" s="635" t="s">
        <v>243</v>
      </c>
      <c r="G98" s="635"/>
      <c r="H98" s="635"/>
      <c r="I98" s="635"/>
      <c r="J98" s="635"/>
      <c r="K98" s="635"/>
      <c r="L98" s="635"/>
      <c r="M98" s="635"/>
      <c r="N98" s="635"/>
      <c r="O98" s="635"/>
      <c r="P98" s="635"/>
      <c r="Q98" s="635"/>
      <c r="R98" s="635"/>
      <c r="S98" s="635"/>
      <c r="T98" s="635"/>
      <c r="U98" s="635"/>
      <c r="V98" s="635"/>
      <c r="W98" s="635"/>
      <c r="X98" s="635"/>
      <c r="Y98" s="635"/>
      <c r="Z98" s="635"/>
      <c r="AA98" s="635"/>
      <c r="AB98" s="635"/>
      <c r="AC98" s="635"/>
      <c r="AD98" s="635"/>
      <c r="AE98" s="635"/>
      <c r="AF98" s="635"/>
      <c r="AG98" s="635"/>
      <c r="AH98" s="635"/>
      <c r="AI98" s="635"/>
      <c r="AJ98" s="636"/>
      <c r="AK98" s="324"/>
    </row>
    <row r="99" spans="1:46" s="31" customFormat="1" ht="15" customHeight="1">
      <c r="A99" s="629"/>
      <c r="B99" s="630"/>
      <c r="C99" s="630"/>
      <c r="D99" s="631"/>
      <c r="E99" s="322"/>
      <c r="F99" s="615" t="s">
        <v>244</v>
      </c>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6"/>
      <c r="AK99" s="317"/>
    </row>
    <row r="100" spans="1:46" s="31" customFormat="1" ht="15" customHeight="1">
      <c r="A100" s="629"/>
      <c r="B100" s="630"/>
      <c r="C100" s="630"/>
      <c r="D100" s="631"/>
      <c r="E100" s="322"/>
      <c r="F100" s="615" t="s">
        <v>245</v>
      </c>
      <c r="G100" s="615"/>
      <c r="H100" s="615"/>
      <c r="I100" s="615"/>
      <c r="J100" s="615"/>
      <c r="K100" s="615"/>
      <c r="L100" s="615"/>
      <c r="M100" s="615"/>
      <c r="N100" s="615"/>
      <c r="O100" s="615"/>
      <c r="P100" s="615"/>
      <c r="Q100" s="615"/>
      <c r="R100" s="615"/>
      <c r="S100" s="615"/>
      <c r="T100" s="615"/>
      <c r="U100" s="615"/>
      <c r="V100" s="615"/>
      <c r="W100" s="615"/>
      <c r="X100" s="615"/>
      <c r="Y100" s="615"/>
      <c r="Z100" s="615"/>
      <c r="AA100" s="615"/>
      <c r="AB100" s="615"/>
      <c r="AC100" s="615"/>
      <c r="AD100" s="615"/>
      <c r="AE100" s="615"/>
      <c r="AF100" s="615"/>
      <c r="AG100" s="615"/>
      <c r="AH100" s="615"/>
      <c r="AI100" s="615"/>
      <c r="AJ100" s="616"/>
      <c r="AK100" s="317"/>
    </row>
    <row r="101" spans="1:46" s="31" customFormat="1" ht="15" customHeight="1" thickBot="1">
      <c r="A101" s="637"/>
      <c r="B101" s="638"/>
      <c r="C101" s="638"/>
      <c r="D101" s="639"/>
      <c r="E101" s="325"/>
      <c r="F101" s="640" t="s">
        <v>246</v>
      </c>
      <c r="G101" s="640"/>
      <c r="H101" s="640"/>
      <c r="I101" s="640"/>
      <c r="J101" s="640"/>
      <c r="K101" s="640"/>
      <c r="L101" s="640"/>
      <c r="M101" s="640"/>
      <c r="N101" s="640"/>
      <c r="O101" s="640"/>
      <c r="P101" s="640"/>
      <c r="Q101" s="640"/>
      <c r="R101" s="640"/>
      <c r="S101" s="640"/>
      <c r="T101" s="640"/>
      <c r="U101" s="640"/>
      <c r="V101" s="640"/>
      <c r="W101" s="640"/>
      <c r="X101" s="640"/>
      <c r="Y101" s="640"/>
      <c r="Z101" s="640"/>
      <c r="AA101" s="640"/>
      <c r="AB101" s="640"/>
      <c r="AC101" s="640"/>
      <c r="AD101" s="640"/>
      <c r="AE101" s="640"/>
      <c r="AF101" s="640"/>
      <c r="AG101" s="640"/>
      <c r="AH101" s="640"/>
      <c r="AI101" s="640"/>
      <c r="AJ101" s="641"/>
      <c r="AK101" s="25"/>
    </row>
    <row r="102" spans="1:46" s="31" customFormat="1" ht="30" customHeight="1" thickBot="1">
      <c r="A102" s="621" t="s">
        <v>263</v>
      </c>
      <c r="B102" s="622"/>
      <c r="C102" s="622"/>
      <c r="D102" s="622"/>
      <c r="E102" s="622"/>
      <c r="F102" s="622"/>
      <c r="G102" s="622"/>
      <c r="H102" s="622"/>
      <c r="I102" s="622"/>
      <c r="J102" s="622"/>
      <c r="K102" s="622"/>
      <c r="L102" s="622"/>
      <c r="M102" s="622"/>
      <c r="N102" s="623"/>
      <c r="O102" s="624"/>
      <c r="P102" s="624"/>
      <c r="Q102" s="625" t="s">
        <v>247</v>
      </c>
      <c r="R102" s="625"/>
      <c r="S102" s="642"/>
      <c r="T102" s="643"/>
      <c r="U102" s="643"/>
      <c r="V102" s="643"/>
      <c r="W102" s="643"/>
      <c r="X102" s="643"/>
      <c r="Y102" s="643"/>
      <c r="Z102" s="643"/>
      <c r="AA102" s="643"/>
      <c r="AB102" s="643"/>
      <c r="AC102" s="643"/>
      <c r="AD102" s="643"/>
      <c r="AE102" s="643"/>
      <c r="AF102" s="643"/>
      <c r="AG102" s="643"/>
      <c r="AH102" s="643"/>
      <c r="AI102" s="643"/>
      <c r="AJ102" s="644"/>
      <c r="AK102" s="25"/>
    </row>
    <row r="103" spans="1:46" s="31" customFormat="1" ht="9.9499999999999993" customHeight="1">
      <c r="A103" s="326"/>
      <c r="B103" s="326"/>
      <c r="C103" s="326"/>
      <c r="D103" s="326"/>
      <c r="E103" s="326"/>
      <c r="F103" s="326"/>
      <c r="G103" s="326"/>
      <c r="H103" s="326"/>
      <c r="I103" s="326"/>
      <c r="J103" s="326"/>
      <c r="K103" s="326"/>
      <c r="L103" s="326"/>
      <c r="M103" s="326"/>
      <c r="N103" s="326"/>
      <c r="O103" s="327"/>
      <c r="P103" s="327"/>
      <c r="Q103" s="328"/>
      <c r="R103" s="328"/>
      <c r="S103" s="96"/>
      <c r="T103" s="96"/>
      <c r="U103" s="96"/>
      <c r="V103" s="96"/>
      <c r="W103" s="96"/>
      <c r="X103" s="96"/>
      <c r="Y103" s="96"/>
      <c r="Z103" s="96"/>
      <c r="AA103" s="96"/>
      <c r="AB103" s="96"/>
      <c r="AC103" s="96"/>
      <c r="AD103" s="96"/>
      <c r="AE103" s="96"/>
      <c r="AF103" s="96"/>
      <c r="AG103" s="96"/>
      <c r="AH103" s="96"/>
      <c r="AI103" s="96"/>
      <c r="AJ103" s="96"/>
      <c r="AK103" s="25"/>
    </row>
    <row r="104" spans="1:46" s="31" customFormat="1" ht="15" customHeight="1">
      <c r="A104" s="294" t="s">
        <v>24</v>
      </c>
      <c r="B104" s="619" t="s">
        <v>28</v>
      </c>
      <c r="C104" s="619"/>
      <c r="D104" s="619"/>
      <c r="E104" s="619"/>
      <c r="F104" s="619"/>
      <c r="G104" s="619"/>
      <c r="H104" s="619"/>
      <c r="I104" s="619"/>
      <c r="J104" s="619"/>
      <c r="K104" s="619"/>
      <c r="L104" s="619"/>
      <c r="M104" s="619"/>
      <c r="N104" s="619"/>
      <c r="O104" s="619"/>
      <c r="P104" s="619"/>
      <c r="Q104" s="619"/>
      <c r="R104" s="619"/>
      <c r="S104" s="619"/>
      <c r="T104" s="619"/>
      <c r="U104" s="619"/>
      <c r="V104" s="619"/>
      <c r="W104" s="619"/>
      <c r="X104" s="619"/>
      <c r="Y104" s="619"/>
      <c r="Z104" s="619"/>
      <c r="AA104" s="619"/>
      <c r="AB104" s="619"/>
      <c r="AC104" s="619"/>
      <c r="AD104" s="619"/>
      <c r="AE104" s="619"/>
      <c r="AF104" s="619"/>
      <c r="AG104" s="619"/>
      <c r="AH104" s="619"/>
      <c r="AI104" s="619"/>
      <c r="AJ104" s="619"/>
      <c r="AT104" s="36"/>
    </row>
    <row r="105" spans="1:46" ht="22.5" customHeight="1">
      <c r="A105" s="130" t="s">
        <v>24</v>
      </c>
      <c r="B105" s="620" t="s">
        <v>200</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T105" s="45"/>
    </row>
    <row r="106" spans="1:46" ht="9.9499999999999993" customHeight="1" thickBot="1">
      <c r="A106" s="131"/>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T106" s="45"/>
    </row>
    <row r="107" spans="1:46" ht="7.5" customHeight="1">
      <c r="A107" s="133"/>
      <c r="B107" s="134"/>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6"/>
      <c r="AT107" s="45"/>
    </row>
    <row r="108" spans="1:46" ht="25.5" customHeight="1">
      <c r="A108" s="137" t="s">
        <v>107</v>
      </c>
      <c r="B108" s="716" t="s">
        <v>108</v>
      </c>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138"/>
    </row>
    <row r="109" spans="1:46" ht="7.5" customHeight="1">
      <c r="A109" s="137"/>
      <c r="B109" s="139"/>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38"/>
    </row>
    <row r="110" spans="1:46" s="147" customFormat="1" ht="19.5" customHeight="1">
      <c r="A110" s="141"/>
      <c r="B110" s="140"/>
      <c r="C110" s="142" t="s">
        <v>13</v>
      </c>
      <c r="D110" s="142"/>
      <c r="E110" s="712">
        <v>4</v>
      </c>
      <c r="F110" s="713"/>
      <c r="G110" s="142" t="s">
        <v>2</v>
      </c>
      <c r="H110" s="714">
        <v>6</v>
      </c>
      <c r="I110" s="715"/>
      <c r="J110" s="142" t="s">
        <v>3</v>
      </c>
      <c r="K110" s="714">
        <v>31</v>
      </c>
      <c r="L110" s="715"/>
      <c r="M110" s="142" t="s">
        <v>6</v>
      </c>
      <c r="N110" s="143"/>
      <c r="O110" s="143"/>
      <c r="P110" s="143"/>
      <c r="Q110" s="144"/>
      <c r="R110" s="709" t="s">
        <v>14</v>
      </c>
      <c r="S110" s="709"/>
      <c r="T110" s="709"/>
      <c r="U110" s="709"/>
      <c r="V110" s="709"/>
      <c r="W110" s="711" t="str">
        <f>IF('➀基本情報入力シート'!M16="","",'➀基本情報入力シート'!M16)</f>
        <v/>
      </c>
      <c r="X110" s="711"/>
      <c r="Y110" s="711"/>
      <c r="Z110" s="711"/>
      <c r="AA110" s="711"/>
      <c r="AB110" s="711"/>
      <c r="AC110" s="711"/>
      <c r="AD110" s="711"/>
      <c r="AE110" s="711"/>
      <c r="AF110" s="711"/>
      <c r="AG110" s="711"/>
      <c r="AH110" s="711"/>
      <c r="AI110" s="145"/>
      <c r="AJ110" s="146"/>
    </row>
    <row r="111" spans="1:46" s="147" customFormat="1" ht="19.5" customHeight="1">
      <c r="A111" s="141"/>
      <c r="B111" s="143"/>
      <c r="C111" s="142"/>
      <c r="D111" s="142"/>
      <c r="E111" s="142"/>
      <c r="F111" s="142"/>
      <c r="G111" s="142"/>
      <c r="H111" s="142"/>
      <c r="I111" s="142"/>
      <c r="J111" s="142"/>
      <c r="K111" s="142"/>
      <c r="L111" s="142"/>
      <c r="M111" s="142"/>
      <c r="N111" s="142"/>
      <c r="O111" s="142"/>
      <c r="P111" s="143"/>
      <c r="Q111" s="144"/>
      <c r="R111" s="709" t="s">
        <v>15</v>
      </c>
      <c r="S111" s="709"/>
      <c r="T111" s="709"/>
      <c r="U111" s="709"/>
      <c r="V111" s="709"/>
      <c r="W111" s="710" t="str">
        <f>IF('➀基本情報入力シート'!M21="","",'➀基本情報入力シート'!M21)</f>
        <v/>
      </c>
      <c r="X111" s="711"/>
      <c r="Y111" s="711"/>
      <c r="Z111" s="711"/>
      <c r="AA111" s="711"/>
      <c r="AB111" s="711"/>
      <c r="AC111" s="711"/>
      <c r="AD111" s="711"/>
      <c r="AE111" s="711"/>
      <c r="AF111" s="711"/>
      <c r="AG111" s="711"/>
      <c r="AH111" s="711"/>
      <c r="AI111" s="148"/>
      <c r="AJ111" s="146"/>
    </row>
    <row r="112" spans="1:46" ht="1.9" customHeight="1" thickBot="1">
      <c r="A112" s="60"/>
      <c r="B112" s="149"/>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2"/>
    </row>
    <row r="113" spans="1:36" ht="17.25">
      <c r="A113" s="150"/>
      <c r="B113" s="29"/>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1"/>
      <c r="AF113" s="150"/>
      <c r="AG113" s="150"/>
      <c r="AH113" s="150"/>
      <c r="AI113" s="150"/>
      <c r="AJ113" s="150"/>
    </row>
    <row r="114" spans="1:36">
      <c r="A114" s="152"/>
      <c r="B114" s="150" t="s">
        <v>16</v>
      </c>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row>
    <row r="115" spans="1:36">
      <c r="A115" s="152"/>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row>
    <row r="116" spans="1:36">
      <c r="A116" s="152"/>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row>
    <row r="117" spans="1:36">
      <c r="A117" s="152"/>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row>
    <row r="118" spans="1:36">
      <c r="A118" s="152"/>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row>
    <row r="119" spans="1:36">
      <c r="A119" s="152"/>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row>
    <row r="120" spans="1:36">
      <c r="A120" s="152"/>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row>
    <row r="121" spans="1:36">
      <c r="A121" s="152"/>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row>
    <row r="122" spans="1:36">
      <c r="A122" s="152"/>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row>
    <row r="123" spans="1:36">
      <c r="A123" s="152"/>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row>
    <row r="124" spans="1:36">
      <c r="A124" s="152"/>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row>
    <row r="125" spans="1:36">
      <c r="A125" s="152"/>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row>
    <row r="126" spans="1:36">
      <c r="A126" s="152"/>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row>
    <row r="127" spans="1:36">
      <c r="A127" s="152"/>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row>
    <row r="128" spans="1:36">
      <c r="A128" s="152"/>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row>
    <row r="129" spans="1:36">
      <c r="A129" s="152"/>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row>
    <row r="130" spans="1:36">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row>
    <row r="131" spans="1:36">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row>
    <row r="132" spans="1:36">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row>
    <row r="133" spans="1:36">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row>
    <row r="134" spans="1:36">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row>
    <row r="135" spans="1:36">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row>
    <row r="136" spans="1:36">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row>
    <row r="137" spans="1:36">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row>
    <row r="138" spans="1:36">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row>
    <row r="139" spans="1:36">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row>
    <row r="140" spans="1:36">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row>
    <row r="141" spans="1:36">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row>
    <row r="142" spans="1:36">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row>
    <row r="143" spans="1:36">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row>
    <row r="144" spans="1:36">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row>
    <row r="145" spans="1:36">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row>
    <row r="146" spans="1:36">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row>
    <row r="147" spans="1:36">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row>
    <row r="148" spans="1:36">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row>
    <row r="149" spans="1:36">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row>
    <row r="150" spans="1:36">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row>
    <row r="151" spans="1:36">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row>
    <row r="152" spans="1:36">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row>
    <row r="153" spans="1:36">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row>
    <row r="154" spans="1:36">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row>
    <row r="155" spans="1:36">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row>
    <row r="156" spans="1:36">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row>
    <row r="157" spans="1:36">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row>
    <row r="158" spans="1:36">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row>
    <row r="159" spans="1:36">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row>
    <row r="160" spans="1:36">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row>
    <row r="161" spans="1:36">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row>
    <row r="162" spans="1:36">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row>
    <row r="163" spans="1:36">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row>
    <row r="164" spans="1:36">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row>
    <row r="165" spans="1:36">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row>
    <row r="166" spans="1:36">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row>
    <row r="167" spans="1:36">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row>
    <row r="168" spans="1:36">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row>
    <row r="169" spans="1:36">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row>
    <row r="170" spans="1:36">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row>
    <row r="171" spans="1:36">
      <c r="A171" s="152"/>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row>
    <row r="172" spans="1:36">
      <c r="A172" s="152"/>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row>
    <row r="173" spans="1:36">
      <c r="A173" s="150"/>
      <c r="B173" s="152"/>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row>
    <row r="174" spans="1:36">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row>
    <row r="175" spans="1:36">
      <c r="B175" s="150"/>
    </row>
  </sheetData>
  <sheetProtection formatCells="0" formatColumns="0" formatRows="0" insertColumns="0" insertRows="0" autoFilter="0"/>
  <mergeCells count="140">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S56:V56"/>
    <mergeCell ref="X56:AA56"/>
    <mergeCell ref="X55:AA55"/>
    <mergeCell ref="K54:M54"/>
    <mergeCell ref="K55:M55"/>
    <mergeCell ref="K56:M56"/>
    <mergeCell ref="N54:Q54"/>
    <mergeCell ref="S54:V54"/>
    <mergeCell ref="N55:Q55"/>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A4:AJ4"/>
    <mergeCell ref="AB26:AJ26"/>
    <mergeCell ref="D27:E27"/>
    <mergeCell ref="AB27:AH27"/>
    <mergeCell ref="AI27:AJ27"/>
    <mergeCell ref="A26:AA26"/>
    <mergeCell ref="A10:F12"/>
    <mergeCell ref="A9:F9"/>
    <mergeCell ref="A14:F14"/>
    <mergeCell ref="A13:F13"/>
    <mergeCell ref="A8:F8"/>
    <mergeCell ref="Y15:AB15"/>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s>
  <phoneticPr fontId="3"/>
  <conditionalFormatting sqref="A37:AJ69">
    <cfRule type="expression" dxfId="8" priority="10">
      <formula>AND($AL$19=TRUE,$AM$19=FALSE)</formula>
    </cfRule>
  </conditionalFormatting>
  <conditionalFormatting sqref="A25:AJ34">
    <cfRule type="expression" dxfId="7"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dataValidation imeMode="hiragana" allowBlank="1" showInputMessage="1" showErrorMessage="1" sqref="W111"/>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75</xdr:row>
                    <xdr:rowOff>104775</xdr:rowOff>
                  </from>
                  <to>
                    <xdr:col>4</xdr:col>
                    <xdr:colOff>209550</xdr:colOff>
                    <xdr:row>77</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76</xdr:row>
                    <xdr:rowOff>123825</xdr:rowOff>
                  </from>
                  <to>
                    <xdr:col>4</xdr:col>
                    <xdr:colOff>209550</xdr:colOff>
                    <xdr:row>78</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78</xdr:row>
                    <xdr:rowOff>104775</xdr:rowOff>
                  </from>
                  <to>
                    <xdr:col>5</xdr:col>
                    <xdr:colOff>9525</xdr:colOff>
                    <xdr:row>80</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77</xdr:row>
                    <xdr:rowOff>114300</xdr:rowOff>
                  </from>
                  <to>
                    <xdr:col>5</xdr:col>
                    <xdr:colOff>9525</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80</xdr:row>
                    <xdr:rowOff>9525</xdr:rowOff>
                  </from>
                  <to>
                    <xdr:col>5</xdr:col>
                    <xdr:colOff>19050</xdr:colOff>
                    <xdr:row>80</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80</xdr:row>
                    <xdr:rowOff>295275</xdr:rowOff>
                  </from>
                  <to>
                    <xdr:col>5</xdr:col>
                    <xdr:colOff>9525</xdr:colOff>
                    <xdr:row>82</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81</xdr:row>
                    <xdr:rowOff>104775</xdr:rowOff>
                  </from>
                  <to>
                    <xdr:col>5</xdr:col>
                    <xdr:colOff>19050</xdr:colOff>
                    <xdr:row>83</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84</xdr:row>
                    <xdr:rowOff>171450</xdr:rowOff>
                  </from>
                  <to>
                    <xdr:col>4</xdr:col>
                    <xdr:colOff>209550</xdr:colOff>
                    <xdr:row>85</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85</xdr:row>
                    <xdr:rowOff>304800</xdr:rowOff>
                  </from>
                  <to>
                    <xdr:col>4</xdr:col>
                    <xdr:colOff>209550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87</xdr:row>
                    <xdr:rowOff>114300</xdr:rowOff>
                  </from>
                  <to>
                    <xdr:col>5</xdr:col>
                    <xdr:colOff>9525</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83</xdr:row>
                    <xdr:rowOff>114300</xdr:rowOff>
                  </from>
                  <to>
                    <xdr:col>5</xdr:col>
                    <xdr:colOff>9525</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19050</xdr:rowOff>
                  </from>
                  <to>
                    <xdr:col>5</xdr:col>
                    <xdr:colOff>9525</xdr:colOff>
                    <xdr:row>89</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9525</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91</xdr:row>
                    <xdr:rowOff>123825</xdr:rowOff>
                  </from>
                  <to>
                    <xdr:col>5</xdr:col>
                    <xdr:colOff>19050</xdr:colOff>
                    <xdr:row>93</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9525</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9525</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95</xdr:row>
                    <xdr:rowOff>123825</xdr:rowOff>
                  </from>
                  <to>
                    <xdr:col>5</xdr:col>
                    <xdr:colOff>19050</xdr:colOff>
                    <xdr:row>97</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97</xdr:row>
                    <xdr:rowOff>19050</xdr:rowOff>
                  </from>
                  <to>
                    <xdr:col>5</xdr:col>
                    <xdr:colOff>0</xdr:colOff>
                    <xdr:row>97</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99</xdr:row>
                    <xdr:rowOff>123825</xdr:rowOff>
                  </from>
                  <to>
                    <xdr:col>5</xdr:col>
                    <xdr:colOff>9525</xdr:colOff>
                    <xdr:row>101</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98</xdr:row>
                    <xdr:rowOff>114300</xdr:rowOff>
                  </from>
                  <to>
                    <xdr:col>5</xdr:col>
                    <xdr:colOff>9525</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101</xdr:row>
                    <xdr:rowOff>9525</xdr:rowOff>
                  </from>
                  <to>
                    <xdr:col>15</xdr:col>
                    <xdr:colOff>114300</xdr:colOff>
                    <xdr:row>101</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142875</xdr:rowOff>
                  </from>
                  <to>
                    <xdr:col>33</xdr:col>
                    <xdr:colOff>47625</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N124"/>
  <sheetViews>
    <sheetView view="pageBreakPreview" zoomScale="90" zoomScaleNormal="120" zoomScaleSheetLayoutView="90" workbookViewId="0">
      <selection activeCell="D64" sqref="D64:AI64"/>
    </sheetView>
  </sheetViews>
  <sheetFormatPr defaultColWidth="9" defaultRowHeight="13.5"/>
  <cols>
    <col min="1" max="1" width="4" style="25" customWidth="1"/>
    <col min="2" max="4" width="2" style="25" customWidth="1"/>
    <col min="5" max="5" width="1.875" style="25" customWidth="1"/>
    <col min="6" max="9" width="2" style="25" customWidth="1"/>
    <col min="10" max="10" width="2.125" style="25" customWidth="1"/>
    <col min="11" max="11" width="2" style="25" customWidth="1"/>
    <col min="12" max="12" width="2" style="25" hidden="1" customWidth="1"/>
    <col min="13" max="14" width="7.5" style="25" bestFit="1" customWidth="1"/>
    <col min="15" max="15" width="8.75" style="25" customWidth="1"/>
    <col min="16" max="17" width="17" style="25" customWidth="1"/>
    <col min="18" max="24" width="10.625" style="25" customWidth="1"/>
    <col min="25" max="34" width="9.25" style="25" customWidth="1"/>
    <col min="35" max="35" width="9.75" style="25" customWidth="1"/>
    <col min="36" max="36" width="3" style="25" bestFit="1" customWidth="1"/>
    <col min="37" max="37" width="9.25" style="311" bestFit="1" customWidth="1"/>
    <col min="38" max="38" width="9" style="311"/>
    <col min="39" max="39" width="23.625" style="311" customWidth="1"/>
    <col min="40" max="40" width="9.625" style="25" customWidth="1"/>
    <col min="41" max="16384" width="9" style="25"/>
  </cols>
  <sheetData>
    <row r="1" spans="1:35">
      <c r="A1" s="156" t="s">
        <v>256</v>
      </c>
      <c r="B1" s="156"/>
      <c r="C1" s="157"/>
      <c r="D1" s="157"/>
      <c r="E1" s="157"/>
      <c r="F1" s="157"/>
      <c r="G1" s="157"/>
      <c r="H1" s="157"/>
      <c r="I1" s="157" t="s">
        <v>158</v>
      </c>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row>
    <row r="2" spans="1:35" ht="10.5" customHeight="1" thickBo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row>
    <row r="3" spans="1:35" ht="15" thickBot="1">
      <c r="A3" s="823" t="s">
        <v>34</v>
      </c>
      <c r="B3" s="823"/>
      <c r="C3" s="824"/>
      <c r="D3" s="838">
        <f>'➀基本情報入力シート'!$M$16</f>
        <v>0</v>
      </c>
      <c r="E3" s="839"/>
      <c r="F3" s="839"/>
      <c r="G3" s="839"/>
      <c r="H3" s="839"/>
      <c r="I3" s="839"/>
      <c r="J3" s="839"/>
      <c r="K3" s="839"/>
      <c r="L3" s="839"/>
      <c r="M3" s="839"/>
      <c r="N3" s="839"/>
      <c r="O3" s="839"/>
      <c r="P3" s="840"/>
      <c r="Q3" s="157"/>
      <c r="R3" s="157"/>
      <c r="S3" s="157"/>
      <c r="T3" s="157"/>
      <c r="U3" s="157"/>
      <c r="V3" s="157"/>
      <c r="W3" s="157"/>
      <c r="X3" s="157"/>
      <c r="Y3" s="157"/>
      <c r="Z3" s="157"/>
      <c r="AA3" s="157"/>
      <c r="AB3" s="157"/>
      <c r="AC3" s="157"/>
      <c r="AD3" s="157"/>
      <c r="AE3" s="157"/>
      <c r="AF3" s="157"/>
      <c r="AG3" s="157"/>
      <c r="AH3" s="157"/>
    </row>
    <row r="4" spans="1:35" ht="14.25">
      <c r="A4" s="158"/>
      <c r="B4" s="158"/>
      <c r="C4" s="158"/>
      <c r="D4" s="159"/>
      <c r="E4" s="159"/>
      <c r="F4" s="159"/>
      <c r="G4" s="159"/>
      <c r="H4" s="159"/>
      <c r="I4" s="159"/>
      <c r="J4" s="159"/>
      <c r="K4" s="159"/>
      <c r="L4" s="159"/>
      <c r="M4" s="159"/>
      <c r="N4" s="159"/>
      <c r="O4" s="159"/>
      <c r="P4" s="157"/>
      <c r="Q4" s="157"/>
      <c r="R4" s="157"/>
      <c r="S4" s="157"/>
      <c r="T4" s="157"/>
      <c r="U4" s="157"/>
      <c r="V4" s="157"/>
      <c r="W4" s="157"/>
      <c r="X4" s="157"/>
      <c r="Y4" s="157"/>
      <c r="Z4" s="157"/>
      <c r="AA4" s="157"/>
      <c r="AB4" s="157"/>
      <c r="AC4" s="160"/>
      <c r="AD4" s="157"/>
      <c r="AE4" s="157"/>
      <c r="AF4" s="157"/>
      <c r="AG4" s="157"/>
      <c r="AH4" s="157"/>
    </row>
    <row r="5" spans="1:35">
      <c r="A5" s="157"/>
      <c r="B5" s="161"/>
      <c r="C5" s="162"/>
      <c r="D5" s="162"/>
      <c r="E5" s="162"/>
      <c r="F5" s="162"/>
      <c r="G5" s="162"/>
      <c r="H5" s="162"/>
      <c r="I5" s="162"/>
      <c r="J5" s="162"/>
      <c r="K5" s="162"/>
      <c r="L5" s="162"/>
      <c r="M5" s="162"/>
      <c r="N5" s="162"/>
      <c r="O5" s="162"/>
      <c r="P5" s="163"/>
      <c r="Q5" s="825" t="s">
        <v>104</v>
      </c>
      <c r="R5" s="793" t="s">
        <v>67</v>
      </c>
      <c r="S5" s="793"/>
      <c r="T5" s="794"/>
      <c r="U5" s="795" t="s">
        <v>105</v>
      </c>
      <c r="V5" s="793" t="s">
        <v>67</v>
      </c>
      <c r="W5" s="793"/>
      <c r="X5" s="793"/>
      <c r="Y5" s="794"/>
      <c r="Z5" s="816" t="s">
        <v>65</v>
      </c>
      <c r="AA5" s="793"/>
      <c r="AB5" s="794"/>
      <c r="AC5" s="814" t="s">
        <v>162</v>
      </c>
      <c r="AD5" s="164"/>
      <c r="AE5" s="165"/>
      <c r="AF5" s="165"/>
      <c r="AG5" s="157"/>
      <c r="AH5" s="157"/>
    </row>
    <row r="6" spans="1:35" ht="48" customHeight="1" thickBot="1">
      <c r="A6" s="157"/>
      <c r="B6" s="166"/>
      <c r="C6" s="167"/>
      <c r="D6" s="167"/>
      <c r="E6" s="167"/>
      <c r="F6" s="167"/>
      <c r="G6" s="167"/>
      <c r="H6" s="167"/>
      <c r="I6" s="167"/>
      <c r="J6" s="167"/>
      <c r="K6" s="167"/>
      <c r="L6" s="167"/>
      <c r="M6" s="167"/>
      <c r="N6" s="167"/>
      <c r="O6" s="167"/>
      <c r="P6" s="168"/>
      <c r="Q6" s="826"/>
      <c r="R6" s="169" t="s">
        <v>161</v>
      </c>
      <c r="S6" s="169" t="s">
        <v>163</v>
      </c>
      <c r="T6" s="170" t="s">
        <v>64</v>
      </c>
      <c r="U6" s="827"/>
      <c r="V6" s="338" t="s">
        <v>164</v>
      </c>
      <c r="W6" s="338" t="s">
        <v>163</v>
      </c>
      <c r="X6" s="338" t="s">
        <v>64</v>
      </c>
      <c r="Y6" s="339" t="s">
        <v>257</v>
      </c>
      <c r="Z6" s="170" t="s">
        <v>164</v>
      </c>
      <c r="AA6" s="170" t="s">
        <v>163</v>
      </c>
      <c r="AB6" s="170" t="s">
        <v>64</v>
      </c>
      <c r="AC6" s="815"/>
      <c r="AD6" s="171" t="s">
        <v>97</v>
      </c>
      <c r="AE6" s="172"/>
      <c r="AF6" s="172"/>
      <c r="AG6" s="157"/>
      <c r="AH6" s="157"/>
    </row>
    <row r="7" spans="1:35" ht="18" customHeight="1" thickBot="1">
      <c r="B7" s="173" t="s">
        <v>159</v>
      </c>
      <c r="C7" s="174"/>
      <c r="D7" s="174"/>
      <c r="E7" s="174"/>
      <c r="F7" s="174"/>
      <c r="G7" s="174"/>
      <c r="H7" s="174"/>
      <c r="I7" s="174"/>
      <c r="J7" s="174"/>
      <c r="K7" s="174"/>
      <c r="L7" s="174"/>
      <c r="M7" s="174"/>
      <c r="N7" s="174"/>
      <c r="O7" s="174"/>
      <c r="P7" s="174"/>
      <c r="Q7" s="175">
        <f>SUM(S20:S119)</f>
        <v>24535200</v>
      </c>
      <c r="R7" s="176">
        <f>SUM(T20:T119)</f>
        <v>6145200</v>
      </c>
      <c r="S7" s="177">
        <f>SUM(U20:U119)</f>
        <v>18390000</v>
      </c>
      <c r="T7" s="178"/>
      <c r="U7" s="179">
        <f>SUM(V20:V119)</f>
        <v>236850000</v>
      </c>
      <c r="V7" s="180"/>
      <c r="W7" s="181"/>
      <c r="X7" s="181"/>
      <c r="Y7" s="181"/>
      <c r="Z7" s="181"/>
      <c r="AA7" s="181"/>
      <c r="AB7" s="181"/>
      <c r="AC7" s="182"/>
      <c r="AD7" s="181"/>
      <c r="AE7" s="183"/>
      <c r="AF7" s="183"/>
      <c r="AG7" s="157"/>
      <c r="AH7" s="157"/>
    </row>
    <row r="8" spans="1:35" ht="18" customHeight="1" thickBot="1">
      <c r="B8" s="184" t="s">
        <v>160</v>
      </c>
      <c r="C8" s="185"/>
      <c r="D8" s="185"/>
      <c r="E8" s="185"/>
      <c r="F8" s="185"/>
      <c r="G8" s="185"/>
      <c r="H8" s="185"/>
      <c r="I8" s="185"/>
      <c r="J8" s="185"/>
      <c r="K8" s="185"/>
      <c r="L8" s="185"/>
      <c r="M8" s="185"/>
      <c r="N8" s="185"/>
      <c r="O8" s="185"/>
      <c r="P8" s="185"/>
      <c r="Q8" s="186">
        <f>SUM(X20:X119)</f>
        <v>6727560</v>
      </c>
      <c r="R8" s="187">
        <f>SUM(Y20:Y119)</f>
        <v>1561560</v>
      </c>
      <c r="S8" s="187">
        <f>SUM(Z20:Z119)</f>
        <v>4590000</v>
      </c>
      <c r="T8" s="187">
        <f>SUM(AA20:AA119)</f>
        <v>576000</v>
      </c>
      <c r="U8" s="188">
        <f>SUM(V8:X8)</f>
        <v>284850000</v>
      </c>
      <c r="V8" s="187">
        <f t="shared" ref="V8:W8" si="0">SUM(AB20:AB119)</f>
        <v>65850000</v>
      </c>
      <c r="W8" s="187">
        <f t="shared" si="0"/>
        <v>171000000</v>
      </c>
      <c r="X8" s="187">
        <f t="shared" ref="X8:AC8" si="1">SUM(AD20:AD119)</f>
        <v>48000000</v>
      </c>
      <c r="Y8" s="187">
        <f t="shared" si="1"/>
        <v>0</v>
      </c>
      <c r="Z8" s="189">
        <f t="shared" si="1"/>
        <v>14.3</v>
      </c>
      <c r="AA8" s="189">
        <f t="shared" si="1"/>
        <v>42.5</v>
      </c>
      <c r="AB8" s="190">
        <f t="shared" si="1"/>
        <v>12</v>
      </c>
      <c r="AC8" s="191">
        <f t="shared" si="1"/>
        <v>6</v>
      </c>
      <c r="AD8" s="192">
        <f>COUNTIFS(AI20:AI119,"",AG20:AG119,"&gt;０")+COUNTIFS(AI20:AI119,"",AF20:AF119,"&gt;０")-COUNTIFS(AF20:AF119,"&gt;0",AG20:AG119,"&gt;０",AI20:AI119,"")</f>
        <v>0</v>
      </c>
      <c r="AE8" s="193"/>
      <c r="AF8" s="307" t="str">
        <f>IFERROR(IF(COUNTA(W20:W104)=0,"",IF(AND(Q8=SUM(R8:T8),U8=SUM(V8:X8)),"○","×")),"")</f>
        <v>○</v>
      </c>
      <c r="AG8" s="308" t="str">
        <f>IF(AF8="×","【エラー】特定加算に係る加算額または賃金額が総額と内訳で異なっています。","")</f>
        <v/>
      </c>
      <c r="AH8" s="309"/>
      <c r="AI8" s="310"/>
    </row>
    <row r="9" spans="1:35" ht="9" customHeight="1">
      <c r="A9" s="157"/>
      <c r="B9" s="157"/>
      <c r="C9" s="157"/>
      <c r="D9" s="157"/>
      <c r="E9" s="157"/>
      <c r="F9" s="157"/>
      <c r="G9" s="157"/>
      <c r="H9" s="157"/>
      <c r="I9" s="157"/>
      <c r="J9" s="157"/>
      <c r="K9" s="157"/>
      <c r="L9" s="157"/>
      <c r="M9" s="157"/>
      <c r="N9" s="157"/>
      <c r="O9" s="157"/>
      <c r="P9" s="157"/>
      <c r="Q9" s="157"/>
      <c r="R9" s="157"/>
      <c r="S9" s="157"/>
      <c r="T9" s="157"/>
      <c r="U9" s="157"/>
      <c r="V9" s="194"/>
      <c r="W9" s="157"/>
      <c r="X9" s="157"/>
      <c r="Y9" s="157"/>
      <c r="Z9" s="157"/>
      <c r="AA9" s="157"/>
      <c r="AB9" s="157"/>
      <c r="AC9" s="157"/>
      <c r="AD9" s="157"/>
      <c r="AE9" s="157"/>
      <c r="AF9" s="157"/>
      <c r="AG9" s="157"/>
      <c r="AH9" s="157"/>
    </row>
    <row r="10" spans="1:35">
      <c r="A10" s="157"/>
      <c r="B10" s="195" t="s">
        <v>76</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row>
    <row r="11" spans="1:35">
      <c r="A11" s="157"/>
      <c r="B11" s="196" t="s">
        <v>75</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97"/>
      <c r="AC11" s="197"/>
      <c r="AD11" s="197"/>
      <c r="AE11" s="197"/>
      <c r="AF11" s="157"/>
      <c r="AG11" s="157"/>
      <c r="AH11" s="157"/>
    </row>
    <row r="12" spans="1:35">
      <c r="A12" s="157"/>
      <c r="B12" s="278" t="s">
        <v>203</v>
      </c>
      <c r="C12" s="27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97"/>
      <c r="AC12" s="197"/>
      <c r="AD12" s="197"/>
      <c r="AE12" s="197"/>
      <c r="AF12" s="157"/>
      <c r="AG12" s="157"/>
      <c r="AH12" s="157"/>
    </row>
    <row r="13" spans="1:35" ht="9" customHeight="1">
      <c r="A13" s="198"/>
      <c r="B13" s="198"/>
      <c r="C13" s="198"/>
      <c r="D13" s="198"/>
      <c r="E13" s="198"/>
      <c r="F13" s="198"/>
      <c r="G13" s="198"/>
      <c r="H13" s="198"/>
      <c r="I13" s="198"/>
      <c r="J13" s="198"/>
      <c r="K13" s="198"/>
      <c r="L13" s="198"/>
      <c r="M13" s="198"/>
      <c r="N13" s="198"/>
      <c r="O13" s="198"/>
      <c r="P13" s="199"/>
      <c r="Q13" s="157"/>
      <c r="R13" s="157"/>
      <c r="S13" s="157"/>
      <c r="T13" s="157"/>
      <c r="U13" s="157"/>
      <c r="V13" s="157"/>
      <c r="W13" s="157"/>
      <c r="X13" s="157"/>
      <c r="Y13" s="157"/>
      <c r="Z13" s="157"/>
      <c r="AA13" s="157"/>
      <c r="AB13" s="157"/>
      <c r="AC13" s="157"/>
      <c r="AD13" s="157"/>
      <c r="AE13" s="157"/>
      <c r="AF13" s="157"/>
      <c r="AG13" s="157"/>
      <c r="AH13" s="157"/>
    </row>
    <row r="14" spans="1:35" ht="13.5" customHeight="1">
      <c r="A14" s="806"/>
      <c r="B14" s="802" t="s">
        <v>180</v>
      </c>
      <c r="C14" s="828"/>
      <c r="D14" s="828"/>
      <c r="E14" s="828"/>
      <c r="F14" s="828"/>
      <c r="G14" s="828"/>
      <c r="H14" s="828"/>
      <c r="I14" s="828"/>
      <c r="J14" s="828"/>
      <c r="K14" s="829"/>
      <c r="L14" s="200"/>
      <c r="M14" s="802" t="s">
        <v>58</v>
      </c>
      <c r="N14" s="835" t="s">
        <v>71</v>
      </c>
      <c r="O14" s="829"/>
      <c r="P14" s="829" t="s">
        <v>59</v>
      </c>
      <c r="Q14" s="810" t="s">
        <v>9</v>
      </c>
      <c r="R14" s="201" t="s">
        <v>168</v>
      </c>
      <c r="S14" s="202"/>
      <c r="T14" s="202"/>
      <c r="U14" s="202"/>
      <c r="V14" s="203"/>
      <c r="W14" s="184" t="s">
        <v>169</v>
      </c>
      <c r="X14" s="204"/>
      <c r="Y14" s="204"/>
      <c r="Z14" s="204"/>
      <c r="AA14" s="204"/>
      <c r="AB14" s="204"/>
      <c r="AC14" s="204"/>
      <c r="AD14" s="204"/>
      <c r="AE14" s="204"/>
      <c r="AF14" s="204"/>
      <c r="AG14" s="204"/>
      <c r="AH14" s="204"/>
      <c r="AI14" s="205"/>
    </row>
    <row r="15" spans="1:35" ht="13.5" customHeight="1">
      <c r="A15" s="807"/>
      <c r="B15" s="830"/>
      <c r="C15" s="831"/>
      <c r="D15" s="831"/>
      <c r="E15" s="831"/>
      <c r="F15" s="831"/>
      <c r="G15" s="831"/>
      <c r="H15" s="831"/>
      <c r="I15" s="831"/>
      <c r="J15" s="831"/>
      <c r="K15" s="832"/>
      <c r="L15" s="206"/>
      <c r="M15" s="803"/>
      <c r="N15" s="836"/>
      <c r="O15" s="837"/>
      <c r="P15" s="832"/>
      <c r="Q15" s="811"/>
      <c r="R15" s="798" t="s">
        <v>165</v>
      </c>
      <c r="S15" s="802" t="s">
        <v>104</v>
      </c>
      <c r="T15" s="207"/>
      <c r="U15" s="208"/>
      <c r="V15" s="798" t="s">
        <v>105</v>
      </c>
      <c r="W15" s="798" t="s">
        <v>166</v>
      </c>
      <c r="X15" s="802" t="s">
        <v>104</v>
      </c>
      <c r="Y15" s="209"/>
      <c r="Z15" s="209"/>
      <c r="AA15" s="210"/>
      <c r="AB15" s="800" t="s">
        <v>106</v>
      </c>
      <c r="AC15" s="817"/>
      <c r="AD15" s="817"/>
      <c r="AE15" s="808"/>
      <c r="AF15" s="800" t="s">
        <v>98</v>
      </c>
      <c r="AG15" s="817"/>
      <c r="AH15" s="808"/>
      <c r="AI15" s="806" t="s">
        <v>167</v>
      </c>
    </row>
    <row r="16" spans="1:35" ht="13.5" customHeight="1">
      <c r="A16" s="807"/>
      <c r="B16" s="830"/>
      <c r="C16" s="831"/>
      <c r="D16" s="831"/>
      <c r="E16" s="831"/>
      <c r="F16" s="831"/>
      <c r="G16" s="831"/>
      <c r="H16" s="831"/>
      <c r="I16" s="831"/>
      <c r="J16" s="831"/>
      <c r="K16" s="832"/>
      <c r="L16" s="206"/>
      <c r="M16" s="803"/>
      <c r="N16" s="810" t="s">
        <v>74</v>
      </c>
      <c r="O16" s="810" t="s">
        <v>73</v>
      </c>
      <c r="P16" s="832"/>
      <c r="Q16" s="811"/>
      <c r="R16" s="799"/>
      <c r="S16" s="799"/>
      <c r="T16" s="833" t="s">
        <v>77</v>
      </c>
      <c r="U16" s="834"/>
      <c r="V16" s="799"/>
      <c r="W16" s="799"/>
      <c r="X16" s="803"/>
      <c r="Y16" s="795" t="s">
        <v>66</v>
      </c>
      <c r="Z16" s="796"/>
      <c r="AA16" s="797"/>
      <c r="AB16" s="818"/>
      <c r="AC16" s="819"/>
      <c r="AD16" s="819"/>
      <c r="AE16" s="820"/>
      <c r="AF16" s="818"/>
      <c r="AG16" s="819"/>
      <c r="AH16" s="820"/>
      <c r="AI16" s="807"/>
    </row>
    <row r="17" spans="1:40" ht="18.75" customHeight="1">
      <c r="A17" s="807"/>
      <c r="B17" s="830"/>
      <c r="C17" s="831"/>
      <c r="D17" s="831"/>
      <c r="E17" s="831"/>
      <c r="F17" s="831"/>
      <c r="G17" s="831"/>
      <c r="H17" s="831"/>
      <c r="I17" s="831"/>
      <c r="J17" s="831"/>
      <c r="K17" s="832"/>
      <c r="L17" s="206"/>
      <c r="M17" s="803"/>
      <c r="N17" s="811"/>
      <c r="O17" s="811"/>
      <c r="P17" s="832"/>
      <c r="Q17" s="811"/>
      <c r="R17" s="799"/>
      <c r="S17" s="799"/>
      <c r="T17" s="800" t="s">
        <v>164</v>
      </c>
      <c r="U17" s="806" t="s">
        <v>163</v>
      </c>
      <c r="V17" s="799"/>
      <c r="W17" s="799"/>
      <c r="X17" s="799"/>
      <c r="Y17" s="800" t="s">
        <v>164</v>
      </c>
      <c r="Z17" s="806" t="s">
        <v>163</v>
      </c>
      <c r="AA17" s="808" t="s">
        <v>64</v>
      </c>
      <c r="AB17" s="800" t="s">
        <v>164</v>
      </c>
      <c r="AC17" s="806" t="s">
        <v>163</v>
      </c>
      <c r="AD17" s="808" t="s">
        <v>64</v>
      </c>
      <c r="AE17" s="804" t="s">
        <v>257</v>
      </c>
      <c r="AF17" s="800" t="s">
        <v>164</v>
      </c>
      <c r="AG17" s="806" t="s">
        <v>163</v>
      </c>
      <c r="AH17" s="808" t="s">
        <v>64</v>
      </c>
      <c r="AI17" s="807"/>
      <c r="AK17" s="822" t="s">
        <v>208</v>
      </c>
      <c r="AL17" s="822"/>
      <c r="AM17" s="822"/>
      <c r="AN17" s="313"/>
    </row>
    <row r="18" spans="1:40" ht="18.75" customHeight="1">
      <c r="A18" s="211"/>
      <c r="B18" s="830"/>
      <c r="C18" s="831"/>
      <c r="D18" s="831"/>
      <c r="E18" s="831"/>
      <c r="F18" s="831"/>
      <c r="G18" s="831"/>
      <c r="H18" s="831"/>
      <c r="I18" s="831"/>
      <c r="J18" s="831"/>
      <c r="K18" s="832"/>
      <c r="L18" s="212"/>
      <c r="M18" s="803"/>
      <c r="N18" s="811"/>
      <c r="O18" s="811"/>
      <c r="P18" s="832"/>
      <c r="Q18" s="811"/>
      <c r="R18" s="799"/>
      <c r="S18" s="799"/>
      <c r="T18" s="801"/>
      <c r="U18" s="807"/>
      <c r="V18" s="799"/>
      <c r="W18" s="799"/>
      <c r="X18" s="799"/>
      <c r="Y18" s="801"/>
      <c r="Z18" s="807"/>
      <c r="AA18" s="809"/>
      <c r="AB18" s="801"/>
      <c r="AC18" s="807"/>
      <c r="AD18" s="809"/>
      <c r="AE18" s="805"/>
      <c r="AF18" s="801"/>
      <c r="AG18" s="807"/>
      <c r="AH18" s="809"/>
      <c r="AI18" s="807"/>
      <c r="AK18" s="821" t="s">
        <v>207</v>
      </c>
      <c r="AL18" s="821" t="s">
        <v>206</v>
      </c>
      <c r="AM18" s="821" t="s">
        <v>209</v>
      </c>
      <c r="AN18" s="813"/>
    </row>
    <row r="19" spans="1:40" ht="11.25" customHeight="1">
      <c r="A19" s="213"/>
      <c r="B19" s="214"/>
      <c r="C19" s="215"/>
      <c r="D19" s="215"/>
      <c r="E19" s="215"/>
      <c r="F19" s="215"/>
      <c r="G19" s="215"/>
      <c r="H19" s="215"/>
      <c r="I19" s="215"/>
      <c r="J19" s="215"/>
      <c r="K19" s="216"/>
      <c r="L19" s="217"/>
      <c r="M19" s="218"/>
      <c r="N19" s="812"/>
      <c r="O19" s="812"/>
      <c r="P19" s="220"/>
      <c r="Q19" s="219"/>
      <c r="R19" s="221"/>
      <c r="S19" s="221"/>
      <c r="T19" s="222"/>
      <c r="U19" s="222"/>
      <c r="V19" s="222"/>
      <c r="W19" s="221"/>
      <c r="X19" s="221"/>
      <c r="Y19" s="223"/>
      <c r="Z19" s="213"/>
      <c r="AA19" s="224"/>
      <c r="AB19" s="223"/>
      <c r="AC19" s="213"/>
      <c r="AD19" s="329"/>
      <c r="AE19" s="224"/>
      <c r="AF19" s="223"/>
      <c r="AG19" s="213"/>
      <c r="AH19" s="224"/>
      <c r="AI19" s="213"/>
      <c r="AK19" s="821"/>
      <c r="AL19" s="821"/>
      <c r="AM19" s="821"/>
      <c r="AN19" s="813"/>
    </row>
    <row r="20" spans="1:40" s="242" customFormat="1" ht="27.75" customHeight="1">
      <c r="A20" s="225" t="s">
        <v>8</v>
      </c>
      <c r="B20" s="226" t="str">
        <f>IF('➀基本情報入力シート'!C33="","",'➀基本情報入力シート'!C33)</f>
        <v/>
      </c>
      <c r="C20" s="227" t="str">
        <f>IF('➀基本情報入力シート'!D33="","",'➀基本情報入力シート'!D33)</f>
        <v/>
      </c>
      <c r="D20" s="227" t="str">
        <f>IF('➀基本情報入力シート'!E33="","",'➀基本情報入力シート'!E33)</f>
        <v/>
      </c>
      <c r="E20" s="227" t="str">
        <f>IF('➀基本情報入力シート'!F33="","",'➀基本情報入力シート'!F33)</f>
        <v/>
      </c>
      <c r="F20" s="227" t="str">
        <f>IF('➀基本情報入力シート'!G33="","",'➀基本情報入力シート'!G33)</f>
        <v/>
      </c>
      <c r="G20" s="227" t="str">
        <f>IF('➀基本情報入力シート'!H33="","",'➀基本情報入力シート'!H33)</f>
        <v/>
      </c>
      <c r="H20" s="227" t="str">
        <f>IF('➀基本情報入力シート'!I33="","",'➀基本情報入力シート'!I33)</f>
        <v/>
      </c>
      <c r="I20" s="227" t="str">
        <f>IF('➀基本情報入力シート'!J33="","",'➀基本情報入力シート'!J33)</f>
        <v/>
      </c>
      <c r="J20" s="227" t="str">
        <f>IF('➀基本情報入力シート'!K33="","",'➀基本情報入力シート'!K33)</f>
        <v/>
      </c>
      <c r="K20" s="228" t="str">
        <f>IF('➀基本情報入力シート'!L33="","",'➀基本情報入力シート'!L33)</f>
        <v/>
      </c>
      <c r="L20" s="229" t="str">
        <f>B20&amp;C20</f>
        <v/>
      </c>
      <c r="M20" s="230" t="str">
        <f>IF('➀基本情報入力シート'!M33="","",'➀基本情報入力シート'!M33)</f>
        <v>茨城県</v>
      </c>
      <c r="N20" s="231" t="str">
        <f>IF('➀基本情報入力シート'!R33="","",'➀基本情報入力シート'!R33)</f>
        <v>茨城県</v>
      </c>
      <c r="O20" s="231" t="str">
        <f>IF('➀基本情報入力シート'!W33="","",'➀基本情報入力シート'!W33)</f>
        <v/>
      </c>
      <c r="P20" s="232" t="str">
        <f>IF('➀基本情報入力シート'!X33="","",'➀基本情報入力シート'!X33)</f>
        <v/>
      </c>
      <c r="Q20" s="233" t="str">
        <f>IF('➀基本情報入力シート'!Y33="","",'➀基本情報入力シート'!Y33)</f>
        <v/>
      </c>
      <c r="R20" s="234" t="s">
        <v>258</v>
      </c>
      <c r="S20" s="235">
        <f>SUM(T20:U20)</f>
        <v>2042400</v>
      </c>
      <c r="T20" s="236">
        <v>710400</v>
      </c>
      <c r="U20" s="236">
        <v>1332000</v>
      </c>
      <c r="V20" s="236">
        <v>19200000</v>
      </c>
      <c r="W20" s="237" t="s">
        <v>260</v>
      </c>
      <c r="X20" s="238">
        <f>SUM(Y20:AA20)</f>
        <v>546720</v>
      </c>
      <c r="Y20" s="238">
        <v>174720</v>
      </c>
      <c r="Z20" s="238">
        <v>324000</v>
      </c>
      <c r="AA20" s="238">
        <v>48000</v>
      </c>
      <c r="AB20" s="238">
        <v>7200000</v>
      </c>
      <c r="AC20" s="238">
        <v>12000000</v>
      </c>
      <c r="AD20" s="238">
        <v>4000000</v>
      </c>
      <c r="AE20" s="238"/>
      <c r="AF20" s="239">
        <v>1.6</v>
      </c>
      <c r="AG20" s="239">
        <v>3</v>
      </c>
      <c r="AH20" s="239">
        <v>1</v>
      </c>
      <c r="AI20" s="240">
        <v>1</v>
      </c>
      <c r="AJ20" s="241"/>
      <c r="AK20" s="312" t="str">
        <f>IF(SUM(T20:U20)&gt;0,IF(S20=SUM(T20:U20),"","×"),"")</f>
        <v/>
      </c>
      <c r="AL20" s="312" t="str">
        <f>IF(X20=SUM(Y20:AA20),"","×")</f>
        <v/>
      </c>
      <c r="AM20" s="312" t="str">
        <f>IF(SUM(AB20:AC20)&gt;0,IF(V20=SUM(AB20:AC20),"","×"),"")</f>
        <v/>
      </c>
      <c r="AN20" s="314"/>
    </row>
    <row r="21" spans="1:40" ht="27.75" customHeight="1">
      <c r="A21" s="243">
        <f>A20+1</f>
        <v>2</v>
      </c>
      <c r="B21" s="244" t="str">
        <f>IF('➀基本情報入力シート'!C34="","",'➀基本情報入力シート'!C34)</f>
        <v/>
      </c>
      <c r="C21" s="245" t="str">
        <f>IF('➀基本情報入力シート'!D34="","",'➀基本情報入力シート'!D34)</f>
        <v/>
      </c>
      <c r="D21" s="245" t="str">
        <f>IF('➀基本情報入力シート'!E34="","",'➀基本情報入力シート'!E34)</f>
        <v/>
      </c>
      <c r="E21" s="245" t="str">
        <f>IF('➀基本情報入力シート'!F34="","",'➀基本情報入力シート'!F34)</f>
        <v/>
      </c>
      <c r="F21" s="245" t="str">
        <f>IF('➀基本情報入力シート'!G34="","",'➀基本情報入力シート'!G34)</f>
        <v/>
      </c>
      <c r="G21" s="245" t="str">
        <f>IF('➀基本情報入力シート'!H34="","",'➀基本情報入力シート'!H34)</f>
        <v/>
      </c>
      <c r="H21" s="245" t="str">
        <f>IF('➀基本情報入力シート'!I34="","",'➀基本情報入力シート'!I34)</f>
        <v/>
      </c>
      <c r="I21" s="245" t="str">
        <f>IF('➀基本情報入力シート'!J34="","",'➀基本情報入力シート'!J34)</f>
        <v/>
      </c>
      <c r="J21" s="245" t="str">
        <f>IF('➀基本情報入力シート'!K34="","",'➀基本情報入力シート'!K34)</f>
        <v/>
      </c>
      <c r="K21" s="246" t="str">
        <f>IF('➀基本情報入力シート'!L34="","",'➀基本情報入力シート'!L34)</f>
        <v/>
      </c>
      <c r="L21" s="229" t="str">
        <f t="shared" ref="L21:L24" si="2">B21&amp;C21</f>
        <v/>
      </c>
      <c r="M21" s="247" t="str">
        <f>IF('➀基本情報入力シート'!M34="","",'➀基本情報入力シート'!M34)</f>
        <v/>
      </c>
      <c r="N21" s="247" t="str">
        <f>IF('➀基本情報入力シート'!R34="","",'➀基本情報入力シート'!R34)</f>
        <v/>
      </c>
      <c r="O21" s="248" t="str">
        <f>IF('➀基本情報入力シート'!W34="","",'➀基本情報入力シート'!W34)</f>
        <v/>
      </c>
      <c r="P21" s="249" t="str">
        <f>IF('➀基本情報入力シート'!X34="","",'➀基本情報入力シート'!X34)</f>
        <v/>
      </c>
      <c r="Q21" s="250" t="str">
        <f>IF('➀基本情報入力シート'!Y34="","",'➀基本情報入力シート'!Y34)</f>
        <v/>
      </c>
      <c r="R21" s="234" t="s">
        <v>259</v>
      </c>
      <c r="S21" s="251">
        <f t="shared" ref="S21:S25" si="3">SUM(T21:U21)</f>
        <v>1846800</v>
      </c>
      <c r="T21" s="236">
        <v>550800</v>
      </c>
      <c r="U21" s="236">
        <v>1296000</v>
      </c>
      <c r="V21" s="236">
        <v>23650000</v>
      </c>
      <c r="W21" s="237" t="s">
        <v>261</v>
      </c>
      <c r="X21" s="252">
        <f t="shared" ref="X21:X25" si="4">SUM(Y21:AA21)</f>
        <v>665640</v>
      </c>
      <c r="Y21" s="238">
        <v>185640</v>
      </c>
      <c r="Z21" s="238">
        <v>432000</v>
      </c>
      <c r="AA21" s="238">
        <v>48000</v>
      </c>
      <c r="AB21" s="253">
        <v>7650000</v>
      </c>
      <c r="AC21" s="253">
        <v>16000000</v>
      </c>
      <c r="AD21" s="253">
        <v>4000000</v>
      </c>
      <c r="AE21" s="253"/>
      <c r="AF21" s="254">
        <v>1.7</v>
      </c>
      <c r="AG21" s="254">
        <v>4</v>
      </c>
      <c r="AH21" s="254">
        <v>1</v>
      </c>
      <c r="AI21" s="255">
        <v>1</v>
      </c>
      <c r="AJ21" s="241"/>
      <c r="AK21" s="312" t="str">
        <f t="shared" ref="AK21:AK84" si="5">IF(SUM(T21:U21)&gt;0,IF(S21=SUM(T21:U21),"","×"),"")</f>
        <v/>
      </c>
      <c r="AL21" s="312" t="str">
        <f t="shared" ref="AL21:AL84" si="6">IF(X21=SUM(Y21:AA21),"","×")</f>
        <v/>
      </c>
      <c r="AM21" s="312" t="str">
        <f t="shared" ref="AM21:AM84" si="7">IF(SUM(AB21:AC21)&gt;0,IF(V21=SUM(AB21:AC21),"","×"),"")</f>
        <v/>
      </c>
      <c r="AN21" s="314"/>
    </row>
    <row r="22" spans="1:40" ht="27.75" customHeight="1">
      <c r="A22" s="243">
        <f t="shared" ref="A22:A119" si="8">A21+1</f>
        <v>3</v>
      </c>
      <c r="B22" s="244" t="str">
        <f>IF('➀基本情報入力シート'!C35="","",'➀基本情報入力シート'!C35)</f>
        <v/>
      </c>
      <c r="C22" s="245" t="str">
        <f>IF('➀基本情報入力シート'!D35="","",'➀基本情報入力シート'!D35)</f>
        <v/>
      </c>
      <c r="D22" s="245" t="str">
        <f>IF('➀基本情報入力シート'!E35="","",'➀基本情報入力シート'!E35)</f>
        <v/>
      </c>
      <c r="E22" s="245" t="str">
        <f>IF('➀基本情報入力シート'!F35="","",'➀基本情報入力シート'!F35)</f>
        <v/>
      </c>
      <c r="F22" s="245" t="str">
        <f>IF('➀基本情報入力シート'!G35="","",'➀基本情報入力シート'!G35)</f>
        <v/>
      </c>
      <c r="G22" s="245" t="str">
        <f>IF('➀基本情報入力シート'!H35="","",'➀基本情報入力シート'!H35)</f>
        <v/>
      </c>
      <c r="H22" s="245" t="str">
        <f>IF('➀基本情報入力シート'!I35="","",'➀基本情報入力シート'!I35)</f>
        <v/>
      </c>
      <c r="I22" s="245" t="str">
        <f>IF('➀基本情報入力シート'!J35="","",'➀基本情報入力シート'!J35)</f>
        <v/>
      </c>
      <c r="J22" s="245" t="str">
        <f>IF('➀基本情報入力シート'!K35="","",'➀基本情報入力シート'!K35)</f>
        <v/>
      </c>
      <c r="K22" s="246" t="str">
        <f>IF('➀基本情報入力シート'!L35="","",'➀基本情報入力シート'!L35)</f>
        <v/>
      </c>
      <c r="L22" s="229" t="str">
        <f t="shared" si="2"/>
        <v/>
      </c>
      <c r="M22" s="247" t="str">
        <f>IF('➀基本情報入力シート'!M35="","",'➀基本情報入力シート'!M35)</f>
        <v/>
      </c>
      <c r="N22" s="247" t="str">
        <f>IF('➀基本情報入力シート'!R35="","",'➀基本情報入力シート'!R35)</f>
        <v/>
      </c>
      <c r="O22" s="248" t="str">
        <f>IF('➀基本情報入力シート'!W35="","",'➀基本情報入力シート'!W35)</f>
        <v/>
      </c>
      <c r="P22" s="249" t="str">
        <f>IF('➀基本情報入力シート'!X35="","",'➀基本情報入力シート'!X35)</f>
        <v/>
      </c>
      <c r="Q22" s="256" t="str">
        <f>IF('➀基本情報入力シート'!Y35="","",'➀基本情報入力シート'!Y35)</f>
        <v/>
      </c>
      <c r="R22" s="234" t="s">
        <v>258</v>
      </c>
      <c r="S22" s="235">
        <f t="shared" si="3"/>
        <v>2486400</v>
      </c>
      <c r="T22" s="236">
        <v>710400</v>
      </c>
      <c r="U22" s="236">
        <v>1776000</v>
      </c>
      <c r="V22" s="236">
        <v>23200000</v>
      </c>
      <c r="W22" s="237" t="s">
        <v>261</v>
      </c>
      <c r="X22" s="238">
        <f t="shared" si="4"/>
        <v>702720</v>
      </c>
      <c r="Y22" s="238">
        <v>174720</v>
      </c>
      <c r="Z22" s="238">
        <v>432000</v>
      </c>
      <c r="AA22" s="238">
        <v>96000</v>
      </c>
      <c r="AB22" s="257">
        <v>7200000</v>
      </c>
      <c r="AC22" s="257">
        <v>16000000</v>
      </c>
      <c r="AD22" s="257">
        <v>8000000</v>
      </c>
      <c r="AE22" s="257"/>
      <c r="AF22" s="258">
        <v>1.6</v>
      </c>
      <c r="AG22" s="258">
        <v>4</v>
      </c>
      <c r="AH22" s="258">
        <v>2</v>
      </c>
      <c r="AI22" s="259">
        <v>1</v>
      </c>
      <c r="AJ22" s="241"/>
      <c r="AK22" s="312" t="str">
        <f t="shared" si="5"/>
        <v/>
      </c>
      <c r="AL22" s="312" t="str">
        <f t="shared" si="6"/>
        <v/>
      </c>
      <c r="AM22" s="312" t="str">
        <f t="shared" si="7"/>
        <v/>
      </c>
      <c r="AN22" s="314"/>
    </row>
    <row r="23" spans="1:40" ht="27.75" customHeight="1">
      <c r="A23" s="243">
        <f t="shared" si="8"/>
        <v>4</v>
      </c>
      <c r="B23" s="244" t="str">
        <f>IF('➀基本情報入力シート'!C36="","",'➀基本情報入力シート'!C36)</f>
        <v/>
      </c>
      <c r="C23" s="245" t="str">
        <f>IF('➀基本情報入力シート'!D36="","",'➀基本情報入力シート'!D36)</f>
        <v/>
      </c>
      <c r="D23" s="245" t="str">
        <f>IF('➀基本情報入力シート'!E36="","",'➀基本情報入力シート'!E36)</f>
        <v/>
      </c>
      <c r="E23" s="245" t="str">
        <f>IF('➀基本情報入力シート'!F36="","",'➀基本情報入力シート'!F36)</f>
        <v/>
      </c>
      <c r="F23" s="245" t="str">
        <f>IF('➀基本情報入力シート'!G36="","",'➀基本情報入力シート'!G36)</f>
        <v/>
      </c>
      <c r="G23" s="245" t="str">
        <f>IF('➀基本情報入力シート'!H36="","",'➀基本情報入力シート'!H36)</f>
        <v/>
      </c>
      <c r="H23" s="245" t="str">
        <f>IF('➀基本情報入力シート'!I36="","",'➀基本情報入力シート'!I36)</f>
        <v/>
      </c>
      <c r="I23" s="245" t="str">
        <f>IF('➀基本情報入力シート'!J36="","",'➀基本情報入力シート'!J36)</f>
        <v/>
      </c>
      <c r="J23" s="245" t="str">
        <f>IF('➀基本情報入力シート'!K36="","",'➀基本情報入力シート'!K36)</f>
        <v/>
      </c>
      <c r="K23" s="246" t="str">
        <f>IF('➀基本情報入力シート'!L36="","",'➀基本情報入力シート'!L36)</f>
        <v/>
      </c>
      <c r="L23" s="229" t="str">
        <f t="shared" si="2"/>
        <v/>
      </c>
      <c r="M23" s="247" t="str">
        <f>IF('➀基本情報入力シート'!M36="","",'➀基本情報入力シート'!M36)</f>
        <v/>
      </c>
      <c r="N23" s="247" t="str">
        <f>IF('➀基本情報入力シート'!R36="","",'➀基本情報入力シート'!R36)</f>
        <v/>
      </c>
      <c r="O23" s="248" t="str">
        <f>IF('➀基本情報入力シート'!W36="","",'➀基本情報入力シート'!W36)</f>
        <v/>
      </c>
      <c r="P23" s="249" t="str">
        <f>IF('➀基本情報入力シート'!X36="","",'➀基本情報入力シート'!X36)</f>
        <v/>
      </c>
      <c r="Q23" s="256" t="str">
        <f>IF('➀基本情報入力シート'!Y36="","",'➀基本情報入力シート'!Y36)</f>
        <v/>
      </c>
      <c r="R23" s="234" t="s">
        <v>258</v>
      </c>
      <c r="S23" s="235">
        <f t="shared" si="3"/>
        <v>1554000</v>
      </c>
      <c r="T23" s="236">
        <v>444000</v>
      </c>
      <c r="U23" s="236">
        <v>1110000</v>
      </c>
      <c r="V23" s="236">
        <v>17000000</v>
      </c>
      <c r="W23" s="237" t="s">
        <v>261</v>
      </c>
      <c r="X23" s="238">
        <f t="shared" si="4"/>
        <v>475200</v>
      </c>
      <c r="Y23" s="238">
        <v>109200</v>
      </c>
      <c r="Z23" s="238">
        <v>270000</v>
      </c>
      <c r="AA23" s="238">
        <v>96000</v>
      </c>
      <c r="AB23" s="257">
        <v>6000000</v>
      </c>
      <c r="AC23" s="257">
        <v>11000000</v>
      </c>
      <c r="AD23" s="257">
        <v>8000000</v>
      </c>
      <c r="AE23" s="257"/>
      <c r="AF23" s="258">
        <v>1</v>
      </c>
      <c r="AG23" s="258">
        <v>2.5</v>
      </c>
      <c r="AH23" s="258">
        <v>2</v>
      </c>
      <c r="AI23" s="259">
        <v>1</v>
      </c>
      <c r="AJ23" s="241"/>
      <c r="AK23" s="312" t="str">
        <f t="shared" si="5"/>
        <v/>
      </c>
      <c r="AL23" s="312" t="str">
        <f t="shared" si="6"/>
        <v/>
      </c>
      <c r="AM23" s="312" t="str">
        <f t="shared" si="7"/>
        <v/>
      </c>
      <c r="AN23" s="314"/>
    </row>
    <row r="24" spans="1:40" ht="27.75" customHeight="1">
      <c r="A24" s="243">
        <f t="shared" si="8"/>
        <v>5</v>
      </c>
      <c r="B24" s="244" t="str">
        <f>IF('➀基本情報入力シート'!C37="","",'➀基本情報入力シート'!C37)</f>
        <v/>
      </c>
      <c r="C24" s="245" t="str">
        <f>IF('➀基本情報入力シート'!D37="","",'➀基本情報入力シート'!D37)</f>
        <v/>
      </c>
      <c r="D24" s="245" t="str">
        <f>IF('➀基本情報入力シート'!E37="","",'➀基本情報入力シート'!E37)</f>
        <v/>
      </c>
      <c r="E24" s="245" t="str">
        <f>IF('➀基本情報入力シート'!F37="","",'➀基本情報入力シート'!F37)</f>
        <v/>
      </c>
      <c r="F24" s="245" t="str">
        <f>IF('➀基本情報入力シート'!G37="","",'➀基本情報入力シート'!G37)</f>
        <v/>
      </c>
      <c r="G24" s="245" t="str">
        <f>IF('➀基本情報入力シート'!H37="","",'➀基本情報入力シート'!H37)</f>
        <v/>
      </c>
      <c r="H24" s="245" t="str">
        <f>IF('➀基本情報入力シート'!I37="","",'➀基本情報入力シート'!I37)</f>
        <v/>
      </c>
      <c r="I24" s="245" t="str">
        <f>IF('➀基本情報入力シート'!J37="","",'➀基本情報入力シート'!J37)</f>
        <v/>
      </c>
      <c r="J24" s="245" t="str">
        <f>IF('➀基本情報入力シート'!K37="","",'➀基本情報入力シート'!K37)</f>
        <v/>
      </c>
      <c r="K24" s="246" t="str">
        <f>IF('➀基本情報入力シート'!L37="","",'➀基本情報入力シート'!L37)</f>
        <v/>
      </c>
      <c r="L24" s="229" t="str">
        <f t="shared" si="2"/>
        <v/>
      </c>
      <c r="M24" s="247" t="str">
        <f>IF('➀基本情報入力シート'!M37="","",'➀基本情報入力シート'!M37)</f>
        <v/>
      </c>
      <c r="N24" s="247" t="str">
        <f>IF('➀基本情報入力シート'!R37="","",'➀基本情報入力シート'!R37)</f>
        <v/>
      </c>
      <c r="O24" s="248" t="str">
        <f>IF('➀基本情報入力シート'!W37="","",'➀基本情報入力シート'!W37)</f>
        <v/>
      </c>
      <c r="P24" s="249" t="str">
        <f>IF('➀基本情報入力シート'!X37="","",'➀基本情報入力シート'!X37)</f>
        <v/>
      </c>
      <c r="Q24" s="256" t="str">
        <f>IF('➀基本情報入力シート'!Y37="","",'➀基本情報入力シート'!Y37)</f>
        <v/>
      </c>
      <c r="R24" s="234" t="s">
        <v>258</v>
      </c>
      <c r="S24" s="235">
        <f t="shared" si="3"/>
        <v>7326000</v>
      </c>
      <c r="T24" s="236">
        <v>1554000</v>
      </c>
      <c r="U24" s="236">
        <v>5772000</v>
      </c>
      <c r="V24" s="236">
        <v>67750000</v>
      </c>
      <c r="W24" s="237" t="s">
        <v>262</v>
      </c>
      <c r="X24" s="238">
        <f t="shared" si="4"/>
        <v>1930200</v>
      </c>
      <c r="Y24" s="238">
        <v>382200</v>
      </c>
      <c r="Z24" s="238">
        <v>1404000</v>
      </c>
      <c r="AA24" s="238">
        <v>144000</v>
      </c>
      <c r="AB24" s="257">
        <v>15750000</v>
      </c>
      <c r="AC24" s="257">
        <v>52000000</v>
      </c>
      <c r="AD24" s="257">
        <v>12000000</v>
      </c>
      <c r="AE24" s="257"/>
      <c r="AF24" s="258">
        <v>3.5</v>
      </c>
      <c r="AG24" s="258">
        <v>13</v>
      </c>
      <c r="AH24" s="258">
        <v>3</v>
      </c>
      <c r="AI24" s="259">
        <v>1</v>
      </c>
      <c r="AJ24" s="241"/>
      <c r="AK24" s="312" t="str">
        <f t="shared" si="5"/>
        <v/>
      </c>
      <c r="AL24" s="312" t="str">
        <f t="shared" si="6"/>
        <v/>
      </c>
      <c r="AM24" s="312" t="str">
        <f t="shared" si="7"/>
        <v/>
      </c>
      <c r="AN24" s="314"/>
    </row>
    <row r="25" spans="1:40" ht="27.75" customHeight="1">
      <c r="A25" s="243">
        <f t="shared" si="8"/>
        <v>6</v>
      </c>
      <c r="B25" s="244" t="str">
        <f>IF('➀基本情報入力シート'!C38="","",'➀基本情報入力シート'!C38)</f>
        <v/>
      </c>
      <c r="C25" s="245" t="str">
        <f>IF('➀基本情報入力シート'!D38="","",'➀基本情報入力シート'!D38)</f>
        <v/>
      </c>
      <c r="D25" s="245" t="str">
        <f>IF('➀基本情報入力シート'!E38="","",'➀基本情報入力シート'!E38)</f>
        <v/>
      </c>
      <c r="E25" s="245" t="str">
        <f>IF('➀基本情報入力シート'!F38="","",'➀基本情報入力シート'!F38)</f>
        <v/>
      </c>
      <c r="F25" s="245" t="str">
        <f>IF('➀基本情報入力シート'!G38="","",'➀基本情報入力シート'!G38)</f>
        <v/>
      </c>
      <c r="G25" s="245" t="str">
        <f>IF('➀基本情報入力シート'!H38="","",'➀基本情報入力シート'!H38)</f>
        <v/>
      </c>
      <c r="H25" s="245" t="str">
        <f>IF('➀基本情報入力シート'!I38="","",'➀基本情報入力シート'!I38)</f>
        <v/>
      </c>
      <c r="I25" s="245" t="str">
        <f>IF('➀基本情報入力シート'!J38="","",'➀基本情報入力シート'!J38)</f>
        <v/>
      </c>
      <c r="J25" s="245" t="str">
        <f>IF('➀基本情報入力シート'!K38="","",'➀基本情報入力シート'!K38)</f>
        <v/>
      </c>
      <c r="K25" s="246" t="str">
        <f>IF('➀基本情報入力シート'!L38="","",'➀基本情報入力シート'!L38)</f>
        <v/>
      </c>
      <c r="L25" s="229" t="str">
        <f t="shared" ref="L25" si="9">B25&amp;C25</f>
        <v/>
      </c>
      <c r="M25" s="247" t="str">
        <f>IF('➀基本情報入力シート'!M38="","",'➀基本情報入力シート'!M38)</f>
        <v/>
      </c>
      <c r="N25" s="247" t="str">
        <f>IF('➀基本情報入力シート'!R38="","",'➀基本情報入力シート'!R38)</f>
        <v/>
      </c>
      <c r="O25" s="248" t="str">
        <f>IF('➀基本情報入力シート'!W38="","",'➀基本情報入力シート'!W38)</f>
        <v/>
      </c>
      <c r="P25" s="249" t="str">
        <f>IF('➀基本情報入力シート'!X38="","",'➀基本情報入力シート'!X38)</f>
        <v/>
      </c>
      <c r="Q25" s="256" t="str">
        <f>IF('➀基本情報入力シート'!Y38="","",'➀基本情報入力シート'!Y38)</f>
        <v/>
      </c>
      <c r="R25" s="234" t="s">
        <v>258</v>
      </c>
      <c r="S25" s="235">
        <f t="shared" si="3"/>
        <v>9279600</v>
      </c>
      <c r="T25" s="236">
        <v>2175600</v>
      </c>
      <c r="U25" s="236">
        <v>7104000</v>
      </c>
      <c r="V25" s="236">
        <v>86050000</v>
      </c>
      <c r="W25" s="237" t="s">
        <v>262</v>
      </c>
      <c r="X25" s="238">
        <f t="shared" si="4"/>
        <v>2407080</v>
      </c>
      <c r="Y25" s="257">
        <v>535080</v>
      </c>
      <c r="Z25" s="257">
        <v>1728000</v>
      </c>
      <c r="AA25" s="238">
        <v>144000</v>
      </c>
      <c r="AB25" s="257">
        <v>22050000</v>
      </c>
      <c r="AC25" s="257">
        <v>64000000</v>
      </c>
      <c r="AD25" s="257">
        <v>12000000</v>
      </c>
      <c r="AE25" s="257"/>
      <c r="AF25" s="258">
        <v>4.9000000000000004</v>
      </c>
      <c r="AG25" s="258">
        <v>16</v>
      </c>
      <c r="AH25" s="258">
        <v>3</v>
      </c>
      <c r="AI25" s="259">
        <v>1</v>
      </c>
      <c r="AJ25" s="241"/>
      <c r="AK25" s="312" t="str">
        <f t="shared" si="5"/>
        <v/>
      </c>
      <c r="AL25" s="312" t="str">
        <f t="shared" si="6"/>
        <v/>
      </c>
      <c r="AM25" s="312" t="str">
        <f t="shared" si="7"/>
        <v/>
      </c>
      <c r="AN25" s="314"/>
    </row>
    <row r="26" spans="1:40" ht="27.75" customHeight="1">
      <c r="A26" s="243">
        <f t="shared" si="8"/>
        <v>7</v>
      </c>
      <c r="B26" s="244" t="str">
        <f>IF('➀基本情報入力シート'!C39="","",'➀基本情報入力シート'!C39)</f>
        <v/>
      </c>
      <c r="C26" s="245" t="str">
        <f>IF('➀基本情報入力シート'!D39="","",'➀基本情報入力シート'!D39)</f>
        <v/>
      </c>
      <c r="D26" s="245" t="str">
        <f>IF('➀基本情報入力シート'!E39="","",'➀基本情報入力シート'!E39)</f>
        <v/>
      </c>
      <c r="E26" s="245" t="str">
        <f>IF('➀基本情報入力シート'!F39="","",'➀基本情報入力シート'!F39)</f>
        <v/>
      </c>
      <c r="F26" s="245" t="str">
        <f>IF('➀基本情報入力シート'!G39="","",'➀基本情報入力シート'!G39)</f>
        <v/>
      </c>
      <c r="G26" s="245" t="str">
        <f>IF('➀基本情報入力シート'!H39="","",'➀基本情報入力シート'!H39)</f>
        <v/>
      </c>
      <c r="H26" s="245" t="str">
        <f>IF('➀基本情報入力シート'!I39="","",'➀基本情報入力シート'!I39)</f>
        <v/>
      </c>
      <c r="I26" s="245" t="str">
        <f>IF('➀基本情報入力シート'!J39="","",'➀基本情報入力シート'!J39)</f>
        <v/>
      </c>
      <c r="J26" s="245" t="str">
        <f>IF('➀基本情報入力シート'!K39="","",'➀基本情報入力シート'!K39)</f>
        <v/>
      </c>
      <c r="K26" s="246" t="str">
        <f>IF('➀基本情報入力シート'!L39="","",'➀基本情報入力シート'!L39)</f>
        <v/>
      </c>
      <c r="L26" s="229" t="str">
        <f t="shared" ref="L26:L89" si="10">B26&amp;C26</f>
        <v/>
      </c>
      <c r="M26" s="247" t="str">
        <f>IF('➀基本情報入力シート'!M39="","",'➀基本情報入力シート'!M39)</f>
        <v/>
      </c>
      <c r="N26" s="247" t="str">
        <f>IF('➀基本情報入力シート'!R39="","",'➀基本情報入力シート'!R39)</f>
        <v/>
      </c>
      <c r="O26" s="248" t="str">
        <f>IF('➀基本情報入力シート'!W39="","",'➀基本情報入力シート'!W39)</f>
        <v/>
      </c>
      <c r="P26" s="249" t="str">
        <f>IF('➀基本情報入力シート'!X39="","",'➀基本情報入力シート'!X39)</f>
        <v/>
      </c>
      <c r="Q26" s="256" t="str">
        <f>IF('➀基本情報入力シート'!Y39="","",'➀基本情報入力シート'!Y39)</f>
        <v/>
      </c>
      <c r="R26" s="234"/>
      <c r="S26" s="235"/>
      <c r="T26" s="236"/>
      <c r="U26" s="236"/>
      <c r="V26" s="236"/>
      <c r="W26" s="237"/>
      <c r="X26" s="238"/>
      <c r="Y26" s="257"/>
      <c r="Z26" s="257"/>
      <c r="AA26" s="238"/>
      <c r="AB26" s="257"/>
      <c r="AC26" s="257"/>
      <c r="AD26" s="257"/>
      <c r="AE26" s="257"/>
      <c r="AF26" s="258"/>
      <c r="AG26" s="258"/>
      <c r="AH26" s="258"/>
      <c r="AI26" s="259"/>
      <c r="AJ26" s="241"/>
      <c r="AK26" s="312" t="str">
        <f t="shared" si="5"/>
        <v/>
      </c>
      <c r="AL26" s="312" t="str">
        <f t="shared" si="6"/>
        <v/>
      </c>
      <c r="AM26" s="312" t="str">
        <f t="shared" si="7"/>
        <v/>
      </c>
      <c r="AN26" s="314"/>
    </row>
    <row r="27" spans="1:40" ht="27.75" customHeight="1">
      <c r="A27" s="243">
        <f t="shared" si="8"/>
        <v>8</v>
      </c>
      <c r="B27" s="244" t="str">
        <f>IF('➀基本情報入力シート'!C40="","",'➀基本情報入力シート'!C40)</f>
        <v/>
      </c>
      <c r="C27" s="245" t="str">
        <f>IF('➀基本情報入力シート'!D40="","",'➀基本情報入力シート'!D40)</f>
        <v/>
      </c>
      <c r="D27" s="245" t="str">
        <f>IF('➀基本情報入力シート'!E40="","",'➀基本情報入力シート'!E40)</f>
        <v/>
      </c>
      <c r="E27" s="245" t="str">
        <f>IF('➀基本情報入力シート'!F40="","",'➀基本情報入力シート'!F40)</f>
        <v/>
      </c>
      <c r="F27" s="245" t="str">
        <f>IF('➀基本情報入力シート'!G40="","",'➀基本情報入力シート'!G40)</f>
        <v/>
      </c>
      <c r="G27" s="245" t="str">
        <f>IF('➀基本情報入力シート'!H40="","",'➀基本情報入力シート'!H40)</f>
        <v/>
      </c>
      <c r="H27" s="245" t="str">
        <f>IF('➀基本情報入力シート'!I40="","",'➀基本情報入力シート'!I40)</f>
        <v/>
      </c>
      <c r="I27" s="245" t="str">
        <f>IF('➀基本情報入力シート'!J40="","",'➀基本情報入力シート'!J40)</f>
        <v/>
      </c>
      <c r="J27" s="245" t="str">
        <f>IF('➀基本情報入力シート'!K40="","",'➀基本情報入力シート'!K40)</f>
        <v/>
      </c>
      <c r="K27" s="246" t="str">
        <f>IF('➀基本情報入力シート'!L40="","",'➀基本情報入力シート'!L40)</f>
        <v/>
      </c>
      <c r="L27" s="229" t="str">
        <f t="shared" si="10"/>
        <v/>
      </c>
      <c r="M27" s="247" t="str">
        <f>IF('➀基本情報入力シート'!M40="","",'➀基本情報入力シート'!M40)</f>
        <v/>
      </c>
      <c r="N27" s="247" t="str">
        <f>IF('➀基本情報入力シート'!R40="","",'➀基本情報入力シート'!R40)</f>
        <v/>
      </c>
      <c r="O27" s="248" t="str">
        <f>IF('➀基本情報入力シート'!W40="","",'➀基本情報入力シート'!W40)</f>
        <v/>
      </c>
      <c r="P27" s="249" t="str">
        <f>IF('➀基本情報入力シート'!X40="","",'➀基本情報入力シート'!X40)</f>
        <v/>
      </c>
      <c r="Q27" s="256" t="str">
        <f>IF('➀基本情報入力シート'!Y40="","",'➀基本情報入力シート'!Y40)</f>
        <v/>
      </c>
      <c r="R27" s="234"/>
      <c r="S27" s="235"/>
      <c r="T27" s="236"/>
      <c r="U27" s="236"/>
      <c r="V27" s="236"/>
      <c r="W27" s="237"/>
      <c r="X27" s="238"/>
      <c r="Y27" s="257"/>
      <c r="Z27" s="257"/>
      <c r="AA27" s="257"/>
      <c r="AB27" s="257"/>
      <c r="AC27" s="257"/>
      <c r="AD27" s="257"/>
      <c r="AE27" s="257"/>
      <c r="AF27" s="258"/>
      <c r="AG27" s="258"/>
      <c r="AH27" s="258"/>
      <c r="AI27" s="259"/>
      <c r="AJ27" s="241"/>
      <c r="AK27" s="312" t="str">
        <f t="shared" si="5"/>
        <v/>
      </c>
      <c r="AL27" s="312" t="str">
        <f t="shared" si="6"/>
        <v/>
      </c>
      <c r="AM27" s="312" t="str">
        <f t="shared" si="7"/>
        <v/>
      </c>
      <c r="AN27" s="314"/>
    </row>
    <row r="28" spans="1:40" ht="27.75" customHeight="1">
      <c r="A28" s="243">
        <f t="shared" si="8"/>
        <v>9</v>
      </c>
      <c r="B28" s="244" t="str">
        <f>IF('➀基本情報入力シート'!C41="","",'➀基本情報入力シート'!C41)</f>
        <v/>
      </c>
      <c r="C28" s="245" t="str">
        <f>IF('➀基本情報入力シート'!D41="","",'➀基本情報入力シート'!D41)</f>
        <v/>
      </c>
      <c r="D28" s="245" t="str">
        <f>IF('➀基本情報入力シート'!E41="","",'➀基本情報入力シート'!E41)</f>
        <v/>
      </c>
      <c r="E28" s="245" t="str">
        <f>IF('➀基本情報入力シート'!F41="","",'➀基本情報入力シート'!F41)</f>
        <v/>
      </c>
      <c r="F28" s="245" t="str">
        <f>IF('➀基本情報入力シート'!G41="","",'➀基本情報入力シート'!G41)</f>
        <v/>
      </c>
      <c r="G28" s="245" t="str">
        <f>IF('➀基本情報入力シート'!H41="","",'➀基本情報入力シート'!H41)</f>
        <v/>
      </c>
      <c r="H28" s="245" t="str">
        <f>IF('➀基本情報入力シート'!I41="","",'➀基本情報入力シート'!I41)</f>
        <v/>
      </c>
      <c r="I28" s="245" t="str">
        <f>IF('➀基本情報入力シート'!J41="","",'➀基本情報入力シート'!J41)</f>
        <v/>
      </c>
      <c r="J28" s="245" t="str">
        <f>IF('➀基本情報入力シート'!K41="","",'➀基本情報入力シート'!K41)</f>
        <v/>
      </c>
      <c r="K28" s="246" t="str">
        <f>IF('➀基本情報入力シート'!L41="","",'➀基本情報入力シート'!L41)</f>
        <v/>
      </c>
      <c r="L28" s="229" t="str">
        <f t="shared" si="10"/>
        <v/>
      </c>
      <c r="M28" s="247" t="str">
        <f>IF('➀基本情報入力シート'!M41="","",'➀基本情報入力シート'!M41)</f>
        <v/>
      </c>
      <c r="N28" s="247" t="str">
        <f>IF('➀基本情報入力シート'!R41="","",'➀基本情報入力シート'!R41)</f>
        <v/>
      </c>
      <c r="O28" s="248" t="str">
        <f>IF('➀基本情報入力シート'!W41="","",'➀基本情報入力シート'!W41)</f>
        <v/>
      </c>
      <c r="P28" s="249" t="str">
        <f>IF('➀基本情報入力シート'!X41="","",'➀基本情報入力シート'!X41)</f>
        <v/>
      </c>
      <c r="Q28" s="256" t="str">
        <f>IF('➀基本情報入力シート'!Y41="","",'➀基本情報入力シート'!Y41)</f>
        <v/>
      </c>
      <c r="R28" s="234"/>
      <c r="S28" s="235"/>
      <c r="T28" s="236"/>
      <c r="U28" s="236"/>
      <c r="V28" s="236"/>
      <c r="W28" s="237"/>
      <c r="X28" s="238"/>
      <c r="Y28" s="257"/>
      <c r="Z28" s="257"/>
      <c r="AA28" s="257"/>
      <c r="AB28" s="257"/>
      <c r="AC28" s="257"/>
      <c r="AD28" s="257"/>
      <c r="AE28" s="257"/>
      <c r="AF28" s="258"/>
      <c r="AG28" s="258"/>
      <c r="AH28" s="258"/>
      <c r="AI28" s="259"/>
      <c r="AJ28" s="241"/>
      <c r="AK28" s="312" t="str">
        <f t="shared" si="5"/>
        <v/>
      </c>
      <c r="AL28" s="312" t="str">
        <f t="shared" si="6"/>
        <v/>
      </c>
      <c r="AM28" s="312" t="str">
        <f t="shared" si="7"/>
        <v/>
      </c>
      <c r="AN28" s="314"/>
    </row>
    <row r="29" spans="1:40" ht="27.75" customHeight="1">
      <c r="A29" s="243">
        <f t="shared" si="8"/>
        <v>10</v>
      </c>
      <c r="B29" s="244" t="str">
        <f>IF('➀基本情報入力シート'!C42="","",'➀基本情報入力シート'!C42)</f>
        <v/>
      </c>
      <c r="C29" s="245" t="str">
        <f>IF('➀基本情報入力シート'!D42="","",'➀基本情報入力シート'!D42)</f>
        <v/>
      </c>
      <c r="D29" s="245" t="str">
        <f>IF('➀基本情報入力シート'!E42="","",'➀基本情報入力シート'!E42)</f>
        <v/>
      </c>
      <c r="E29" s="245" t="str">
        <f>IF('➀基本情報入力シート'!F42="","",'➀基本情報入力シート'!F42)</f>
        <v/>
      </c>
      <c r="F29" s="245" t="str">
        <f>IF('➀基本情報入力シート'!G42="","",'➀基本情報入力シート'!G42)</f>
        <v/>
      </c>
      <c r="G29" s="245" t="str">
        <f>IF('➀基本情報入力シート'!H42="","",'➀基本情報入力シート'!H42)</f>
        <v/>
      </c>
      <c r="H29" s="245" t="str">
        <f>IF('➀基本情報入力シート'!I42="","",'➀基本情報入力シート'!I42)</f>
        <v/>
      </c>
      <c r="I29" s="245" t="str">
        <f>IF('➀基本情報入力シート'!J42="","",'➀基本情報入力シート'!J42)</f>
        <v/>
      </c>
      <c r="J29" s="245" t="str">
        <f>IF('➀基本情報入力シート'!K42="","",'➀基本情報入力シート'!K42)</f>
        <v/>
      </c>
      <c r="K29" s="246" t="str">
        <f>IF('➀基本情報入力シート'!L42="","",'➀基本情報入力シート'!L42)</f>
        <v/>
      </c>
      <c r="L29" s="229" t="str">
        <f t="shared" si="10"/>
        <v/>
      </c>
      <c r="M29" s="247" t="str">
        <f>IF('➀基本情報入力シート'!M42="","",'➀基本情報入力シート'!M42)</f>
        <v/>
      </c>
      <c r="N29" s="247" t="str">
        <f>IF('➀基本情報入力シート'!R42="","",'➀基本情報入力シート'!R42)</f>
        <v/>
      </c>
      <c r="O29" s="248" t="str">
        <f>IF('➀基本情報入力シート'!W42="","",'➀基本情報入力シート'!W42)</f>
        <v/>
      </c>
      <c r="P29" s="249" t="str">
        <f>IF('➀基本情報入力シート'!X42="","",'➀基本情報入力シート'!X42)</f>
        <v/>
      </c>
      <c r="Q29" s="256" t="str">
        <f>IF('➀基本情報入力シート'!Y42="","",'➀基本情報入力シート'!Y42)</f>
        <v/>
      </c>
      <c r="R29" s="234"/>
      <c r="S29" s="235"/>
      <c r="T29" s="236"/>
      <c r="U29" s="236"/>
      <c r="V29" s="236"/>
      <c r="W29" s="237"/>
      <c r="X29" s="238"/>
      <c r="Y29" s="257"/>
      <c r="Z29" s="257"/>
      <c r="AA29" s="257"/>
      <c r="AB29" s="257"/>
      <c r="AC29" s="257"/>
      <c r="AD29" s="257"/>
      <c r="AE29" s="257"/>
      <c r="AF29" s="258"/>
      <c r="AG29" s="258"/>
      <c r="AH29" s="258"/>
      <c r="AI29" s="259"/>
      <c r="AJ29" s="241"/>
      <c r="AK29" s="312" t="str">
        <f t="shared" si="5"/>
        <v/>
      </c>
      <c r="AL29" s="312" t="str">
        <f t="shared" si="6"/>
        <v/>
      </c>
      <c r="AM29" s="312" t="str">
        <f t="shared" si="7"/>
        <v/>
      </c>
      <c r="AN29" s="314"/>
    </row>
    <row r="30" spans="1:40" ht="27.75" customHeight="1">
      <c r="A30" s="243">
        <f t="shared" si="8"/>
        <v>11</v>
      </c>
      <c r="B30" s="244" t="str">
        <f>IF('➀基本情報入力シート'!C43="","",'➀基本情報入力シート'!C43)</f>
        <v/>
      </c>
      <c r="C30" s="245" t="str">
        <f>IF('➀基本情報入力シート'!D43="","",'➀基本情報入力シート'!D43)</f>
        <v/>
      </c>
      <c r="D30" s="245" t="str">
        <f>IF('➀基本情報入力シート'!E43="","",'➀基本情報入力シート'!E43)</f>
        <v/>
      </c>
      <c r="E30" s="245" t="str">
        <f>IF('➀基本情報入力シート'!F43="","",'➀基本情報入力シート'!F43)</f>
        <v/>
      </c>
      <c r="F30" s="245" t="str">
        <f>IF('➀基本情報入力シート'!G43="","",'➀基本情報入力シート'!G43)</f>
        <v/>
      </c>
      <c r="G30" s="245" t="str">
        <f>IF('➀基本情報入力シート'!H43="","",'➀基本情報入力シート'!H43)</f>
        <v/>
      </c>
      <c r="H30" s="245" t="str">
        <f>IF('➀基本情報入力シート'!I43="","",'➀基本情報入力シート'!I43)</f>
        <v/>
      </c>
      <c r="I30" s="245" t="str">
        <f>IF('➀基本情報入力シート'!J43="","",'➀基本情報入力シート'!J43)</f>
        <v/>
      </c>
      <c r="J30" s="245" t="str">
        <f>IF('➀基本情報入力シート'!K43="","",'➀基本情報入力シート'!K43)</f>
        <v/>
      </c>
      <c r="K30" s="246" t="str">
        <f>IF('➀基本情報入力シート'!L43="","",'➀基本情報入力シート'!L43)</f>
        <v/>
      </c>
      <c r="L30" s="229" t="str">
        <f t="shared" si="10"/>
        <v/>
      </c>
      <c r="M30" s="247" t="str">
        <f>IF('➀基本情報入力シート'!M43="","",'➀基本情報入力シート'!M43)</f>
        <v/>
      </c>
      <c r="N30" s="247" t="str">
        <f>IF('➀基本情報入力シート'!R43="","",'➀基本情報入力シート'!R43)</f>
        <v/>
      </c>
      <c r="O30" s="248" t="str">
        <f>IF('➀基本情報入力シート'!W43="","",'➀基本情報入力シート'!W43)</f>
        <v/>
      </c>
      <c r="P30" s="249" t="str">
        <f>IF('➀基本情報入力シート'!X43="","",'➀基本情報入力シート'!X43)</f>
        <v/>
      </c>
      <c r="Q30" s="256" t="str">
        <f>IF('➀基本情報入力シート'!Y43="","",'➀基本情報入力シート'!Y43)</f>
        <v/>
      </c>
      <c r="R30" s="234"/>
      <c r="S30" s="235"/>
      <c r="T30" s="236"/>
      <c r="U30" s="236"/>
      <c r="V30" s="236"/>
      <c r="W30" s="237"/>
      <c r="X30" s="238"/>
      <c r="Y30" s="257"/>
      <c r="Z30" s="257"/>
      <c r="AA30" s="257"/>
      <c r="AB30" s="257"/>
      <c r="AC30" s="257"/>
      <c r="AD30" s="257"/>
      <c r="AE30" s="257"/>
      <c r="AF30" s="258"/>
      <c r="AG30" s="258"/>
      <c r="AH30" s="258"/>
      <c r="AI30" s="259"/>
      <c r="AJ30" s="241"/>
      <c r="AK30" s="312" t="str">
        <f t="shared" si="5"/>
        <v/>
      </c>
      <c r="AL30" s="312" t="str">
        <f t="shared" si="6"/>
        <v/>
      </c>
      <c r="AM30" s="312" t="str">
        <f t="shared" si="7"/>
        <v/>
      </c>
      <c r="AN30" s="314"/>
    </row>
    <row r="31" spans="1:40" ht="27.75" customHeight="1">
      <c r="A31" s="243">
        <f t="shared" si="8"/>
        <v>12</v>
      </c>
      <c r="B31" s="244" t="str">
        <f>IF('➀基本情報入力シート'!C44="","",'➀基本情報入力シート'!C44)</f>
        <v/>
      </c>
      <c r="C31" s="245" t="str">
        <f>IF('➀基本情報入力シート'!D44="","",'➀基本情報入力シート'!D44)</f>
        <v/>
      </c>
      <c r="D31" s="245" t="str">
        <f>IF('➀基本情報入力シート'!E44="","",'➀基本情報入力シート'!E44)</f>
        <v/>
      </c>
      <c r="E31" s="245" t="str">
        <f>IF('➀基本情報入力シート'!F44="","",'➀基本情報入力シート'!F44)</f>
        <v/>
      </c>
      <c r="F31" s="245" t="str">
        <f>IF('➀基本情報入力シート'!G44="","",'➀基本情報入力シート'!G44)</f>
        <v/>
      </c>
      <c r="G31" s="245" t="str">
        <f>IF('➀基本情報入力シート'!H44="","",'➀基本情報入力シート'!H44)</f>
        <v/>
      </c>
      <c r="H31" s="245" t="str">
        <f>IF('➀基本情報入力シート'!I44="","",'➀基本情報入力シート'!I44)</f>
        <v/>
      </c>
      <c r="I31" s="245" t="str">
        <f>IF('➀基本情報入力シート'!J44="","",'➀基本情報入力シート'!J44)</f>
        <v/>
      </c>
      <c r="J31" s="245" t="str">
        <f>IF('➀基本情報入力シート'!K44="","",'➀基本情報入力シート'!K44)</f>
        <v/>
      </c>
      <c r="K31" s="246" t="str">
        <f>IF('➀基本情報入力シート'!L44="","",'➀基本情報入力シート'!L44)</f>
        <v/>
      </c>
      <c r="L31" s="229" t="str">
        <f t="shared" si="10"/>
        <v/>
      </c>
      <c r="M31" s="247" t="str">
        <f>IF('➀基本情報入力シート'!M44="","",'➀基本情報入力シート'!M44)</f>
        <v/>
      </c>
      <c r="N31" s="247" t="str">
        <f>IF('➀基本情報入力シート'!R44="","",'➀基本情報入力シート'!R44)</f>
        <v/>
      </c>
      <c r="O31" s="248" t="str">
        <f>IF('➀基本情報入力シート'!W44="","",'➀基本情報入力シート'!W44)</f>
        <v/>
      </c>
      <c r="P31" s="249" t="str">
        <f>IF('➀基本情報入力シート'!X44="","",'➀基本情報入力シート'!X44)</f>
        <v/>
      </c>
      <c r="Q31" s="256" t="str">
        <f>IF('➀基本情報入力シート'!Y44="","",'➀基本情報入力シート'!Y44)</f>
        <v/>
      </c>
      <c r="R31" s="234"/>
      <c r="S31" s="235"/>
      <c r="T31" s="236"/>
      <c r="U31" s="236"/>
      <c r="V31" s="236"/>
      <c r="W31" s="237"/>
      <c r="X31" s="238"/>
      <c r="Y31" s="257"/>
      <c r="Z31" s="257"/>
      <c r="AA31" s="257"/>
      <c r="AB31" s="257"/>
      <c r="AC31" s="257"/>
      <c r="AD31" s="257"/>
      <c r="AE31" s="257"/>
      <c r="AF31" s="258"/>
      <c r="AG31" s="258"/>
      <c r="AH31" s="258"/>
      <c r="AI31" s="259"/>
      <c r="AJ31" s="241"/>
      <c r="AK31" s="312" t="str">
        <f t="shared" si="5"/>
        <v/>
      </c>
      <c r="AL31" s="312" t="str">
        <f t="shared" si="6"/>
        <v/>
      </c>
      <c r="AM31" s="312" t="str">
        <f t="shared" si="7"/>
        <v/>
      </c>
      <c r="AN31" s="314"/>
    </row>
    <row r="32" spans="1:40" ht="27.75" customHeight="1">
      <c r="A32" s="243">
        <f t="shared" si="8"/>
        <v>13</v>
      </c>
      <c r="B32" s="244" t="str">
        <f>IF('➀基本情報入力シート'!C45="","",'➀基本情報入力シート'!C45)</f>
        <v/>
      </c>
      <c r="C32" s="245" t="str">
        <f>IF('➀基本情報入力シート'!D45="","",'➀基本情報入力シート'!D45)</f>
        <v/>
      </c>
      <c r="D32" s="245" t="str">
        <f>IF('➀基本情報入力シート'!E45="","",'➀基本情報入力シート'!E45)</f>
        <v/>
      </c>
      <c r="E32" s="245" t="str">
        <f>IF('➀基本情報入力シート'!F45="","",'➀基本情報入力シート'!F45)</f>
        <v/>
      </c>
      <c r="F32" s="245" t="str">
        <f>IF('➀基本情報入力シート'!G45="","",'➀基本情報入力シート'!G45)</f>
        <v/>
      </c>
      <c r="G32" s="245" t="str">
        <f>IF('➀基本情報入力シート'!H45="","",'➀基本情報入力シート'!H45)</f>
        <v/>
      </c>
      <c r="H32" s="245" t="str">
        <f>IF('➀基本情報入力シート'!I45="","",'➀基本情報入力シート'!I45)</f>
        <v/>
      </c>
      <c r="I32" s="245" t="str">
        <f>IF('➀基本情報入力シート'!J45="","",'➀基本情報入力シート'!J45)</f>
        <v/>
      </c>
      <c r="J32" s="245" t="str">
        <f>IF('➀基本情報入力シート'!K45="","",'➀基本情報入力シート'!K45)</f>
        <v/>
      </c>
      <c r="K32" s="246" t="str">
        <f>IF('➀基本情報入力シート'!L45="","",'➀基本情報入力シート'!L45)</f>
        <v/>
      </c>
      <c r="L32" s="229" t="str">
        <f t="shared" si="10"/>
        <v/>
      </c>
      <c r="M32" s="247" t="str">
        <f>IF('➀基本情報入力シート'!M45="","",'➀基本情報入力シート'!M45)</f>
        <v/>
      </c>
      <c r="N32" s="247" t="str">
        <f>IF('➀基本情報入力シート'!R45="","",'➀基本情報入力シート'!R45)</f>
        <v/>
      </c>
      <c r="O32" s="248" t="str">
        <f>IF('➀基本情報入力シート'!W45="","",'➀基本情報入力シート'!W45)</f>
        <v/>
      </c>
      <c r="P32" s="249" t="str">
        <f>IF('➀基本情報入力シート'!X45="","",'➀基本情報入力シート'!X45)</f>
        <v/>
      </c>
      <c r="Q32" s="256" t="str">
        <f>IF('➀基本情報入力シート'!Y45="","",'➀基本情報入力シート'!Y45)</f>
        <v/>
      </c>
      <c r="R32" s="234"/>
      <c r="S32" s="235"/>
      <c r="T32" s="236"/>
      <c r="U32" s="236"/>
      <c r="V32" s="236"/>
      <c r="W32" s="237"/>
      <c r="X32" s="238"/>
      <c r="Y32" s="257"/>
      <c r="Z32" s="257"/>
      <c r="AA32" s="257"/>
      <c r="AB32" s="257"/>
      <c r="AC32" s="257"/>
      <c r="AD32" s="257"/>
      <c r="AE32" s="257"/>
      <c r="AF32" s="258"/>
      <c r="AG32" s="258"/>
      <c r="AH32" s="258"/>
      <c r="AI32" s="259"/>
      <c r="AJ32" s="241"/>
      <c r="AK32" s="312" t="str">
        <f t="shared" si="5"/>
        <v/>
      </c>
      <c r="AL32" s="312" t="str">
        <f t="shared" si="6"/>
        <v/>
      </c>
      <c r="AM32" s="312" t="str">
        <f t="shared" si="7"/>
        <v/>
      </c>
      <c r="AN32" s="314"/>
    </row>
    <row r="33" spans="1:40" ht="27.75" customHeight="1">
      <c r="A33" s="243">
        <f t="shared" si="8"/>
        <v>14</v>
      </c>
      <c r="B33" s="244" t="str">
        <f>IF('➀基本情報入力シート'!C46="","",'➀基本情報入力シート'!C46)</f>
        <v/>
      </c>
      <c r="C33" s="245" t="str">
        <f>IF('➀基本情報入力シート'!D46="","",'➀基本情報入力シート'!D46)</f>
        <v/>
      </c>
      <c r="D33" s="245" t="str">
        <f>IF('➀基本情報入力シート'!E46="","",'➀基本情報入力シート'!E46)</f>
        <v/>
      </c>
      <c r="E33" s="245" t="str">
        <f>IF('➀基本情報入力シート'!F46="","",'➀基本情報入力シート'!F46)</f>
        <v/>
      </c>
      <c r="F33" s="245" t="str">
        <f>IF('➀基本情報入力シート'!G46="","",'➀基本情報入力シート'!G46)</f>
        <v/>
      </c>
      <c r="G33" s="245" t="str">
        <f>IF('➀基本情報入力シート'!H46="","",'➀基本情報入力シート'!H46)</f>
        <v/>
      </c>
      <c r="H33" s="245" t="str">
        <f>IF('➀基本情報入力シート'!I46="","",'➀基本情報入力シート'!I46)</f>
        <v/>
      </c>
      <c r="I33" s="245" t="str">
        <f>IF('➀基本情報入力シート'!J46="","",'➀基本情報入力シート'!J46)</f>
        <v/>
      </c>
      <c r="J33" s="245" t="str">
        <f>IF('➀基本情報入力シート'!K46="","",'➀基本情報入力シート'!K46)</f>
        <v/>
      </c>
      <c r="K33" s="246" t="str">
        <f>IF('➀基本情報入力シート'!L46="","",'➀基本情報入力シート'!L46)</f>
        <v/>
      </c>
      <c r="L33" s="229" t="str">
        <f t="shared" si="10"/>
        <v/>
      </c>
      <c r="M33" s="247" t="str">
        <f>IF('➀基本情報入力シート'!M46="","",'➀基本情報入力シート'!M46)</f>
        <v/>
      </c>
      <c r="N33" s="247" t="str">
        <f>IF('➀基本情報入力シート'!R46="","",'➀基本情報入力シート'!R46)</f>
        <v/>
      </c>
      <c r="O33" s="248" t="str">
        <f>IF('➀基本情報入力シート'!W46="","",'➀基本情報入力シート'!W46)</f>
        <v/>
      </c>
      <c r="P33" s="249" t="str">
        <f>IF('➀基本情報入力シート'!X46="","",'➀基本情報入力シート'!X46)</f>
        <v/>
      </c>
      <c r="Q33" s="256" t="str">
        <f>IF('➀基本情報入力シート'!Y46="","",'➀基本情報入力シート'!Y46)</f>
        <v/>
      </c>
      <c r="R33" s="234"/>
      <c r="S33" s="235"/>
      <c r="T33" s="236"/>
      <c r="U33" s="236"/>
      <c r="V33" s="236"/>
      <c r="W33" s="237"/>
      <c r="X33" s="238"/>
      <c r="Y33" s="257"/>
      <c r="Z33" s="257"/>
      <c r="AA33" s="257"/>
      <c r="AB33" s="257"/>
      <c r="AC33" s="257"/>
      <c r="AD33" s="257"/>
      <c r="AE33" s="257"/>
      <c r="AF33" s="258"/>
      <c r="AG33" s="258"/>
      <c r="AH33" s="258"/>
      <c r="AI33" s="259"/>
      <c r="AJ33" s="241"/>
      <c r="AK33" s="312" t="str">
        <f t="shared" si="5"/>
        <v/>
      </c>
      <c r="AL33" s="312" t="str">
        <f t="shared" si="6"/>
        <v/>
      </c>
      <c r="AM33" s="312" t="str">
        <f t="shared" si="7"/>
        <v/>
      </c>
      <c r="AN33" s="314"/>
    </row>
    <row r="34" spans="1:40" ht="27.75" customHeight="1">
      <c r="A34" s="243">
        <f t="shared" si="8"/>
        <v>15</v>
      </c>
      <c r="B34" s="244" t="str">
        <f>IF('➀基本情報入力シート'!C47="","",'➀基本情報入力シート'!C47)</f>
        <v/>
      </c>
      <c r="C34" s="245" t="str">
        <f>IF('➀基本情報入力シート'!D47="","",'➀基本情報入力シート'!D47)</f>
        <v/>
      </c>
      <c r="D34" s="245" t="str">
        <f>IF('➀基本情報入力シート'!E47="","",'➀基本情報入力シート'!E47)</f>
        <v/>
      </c>
      <c r="E34" s="245" t="str">
        <f>IF('➀基本情報入力シート'!F47="","",'➀基本情報入力シート'!F47)</f>
        <v/>
      </c>
      <c r="F34" s="245" t="str">
        <f>IF('➀基本情報入力シート'!G47="","",'➀基本情報入力シート'!G47)</f>
        <v/>
      </c>
      <c r="G34" s="245" t="str">
        <f>IF('➀基本情報入力シート'!H47="","",'➀基本情報入力シート'!H47)</f>
        <v/>
      </c>
      <c r="H34" s="245" t="str">
        <f>IF('➀基本情報入力シート'!I47="","",'➀基本情報入力シート'!I47)</f>
        <v/>
      </c>
      <c r="I34" s="245" t="str">
        <f>IF('➀基本情報入力シート'!J47="","",'➀基本情報入力シート'!J47)</f>
        <v/>
      </c>
      <c r="J34" s="245" t="str">
        <f>IF('➀基本情報入力シート'!K47="","",'➀基本情報入力シート'!K47)</f>
        <v/>
      </c>
      <c r="K34" s="246" t="str">
        <f>IF('➀基本情報入力シート'!L47="","",'➀基本情報入力シート'!L47)</f>
        <v/>
      </c>
      <c r="L34" s="229" t="str">
        <f t="shared" si="10"/>
        <v/>
      </c>
      <c r="M34" s="247" t="str">
        <f>IF('➀基本情報入力シート'!M47="","",'➀基本情報入力シート'!M47)</f>
        <v/>
      </c>
      <c r="N34" s="247" t="str">
        <f>IF('➀基本情報入力シート'!R47="","",'➀基本情報入力シート'!R47)</f>
        <v/>
      </c>
      <c r="O34" s="248" t="str">
        <f>IF('➀基本情報入力シート'!W47="","",'➀基本情報入力シート'!W47)</f>
        <v/>
      </c>
      <c r="P34" s="249" t="str">
        <f>IF('➀基本情報入力シート'!X47="","",'➀基本情報入力シート'!X47)</f>
        <v/>
      </c>
      <c r="Q34" s="256" t="str">
        <f>IF('➀基本情報入力シート'!Y47="","",'➀基本情報入力シート'!Y47)</f>
        <v/>
      </c>
      <c r="R34" s="234"/>
      <c r="S34" s="235"/>
      <c r="T34" s="236"/>
      <c r="U34" s="236"/>
      <c r="V34" s="236"/>
      <c r="W34" s="237"/>
      <c r="X34" s="238"/>
      <c r="Y34" s="257"/>
      <c r="Z34" s="257"/>
      <c r="AA34" s="257"/>
      <c r="AB34" s="257"/>
      <c r="AC34" s="257"/>
      <c r="AD34" s="257"/>
      <c r="AE34" s="257"/>
      <c r="AF34" s="258"/>
      <c r="AG34" s="258"/>
      <c r="AH34" s="258"/>
      <c r="AI34" s="259"/>
      <c r="AJ34" s="241"/>
      <c r="AK34" s="312" t="str">
        <f t="shared" si="5"/>
        <v/>
      </c>
      <c r="AL34" s="312" t="str">
        <f t="shared" si="6"/>
        <v/>
      </c>
      <c r="AM34" s="312" t="str">
        <f t="shared" si="7"/>
        <v/>
      </c>
      <c r="AN34" s="314"/>
    </row>
    <row r="35" spans="1:40" ht="27.75" customHeight="1">
      <c r="A35" s="243">
        <f t="shared" si="8"/>
        <v>16</v>
      </c>
      <c r="B35" s="244" t="str">
        <f>IF('➀基本情報入力シート'!C48="","",'➀基本情報入力シート'!C48)</f>
        <v/>
      </c>
      <c r="C35" s="245" t="str">
        <f>IF('➀基本情報入力シート'!D48="","",'➀基本情報入力シート'!D48)</f>
        <v/>
      </c>
      <c r="D35" s="245" t="str">
        <f>IF('➀基本情報入力シート'!E48="","",'➀基本情報入力シート'!E48)</f>
        <v/>
      </c>
      <c r="E35" s="245" t="str">
        <f>IF('➀基本情報入力シート'!F48="","",'➀基本情報入力シート'!F48)</f>
        <v/>
      </c>
      <c r="F35" s="245" t="str">
        <f>IF('➀基本情報入力シート'!G48="","",'➀基本情報入力シート'!G48)</f>
        <v/>
      </c>
      <c r="G35" s="245" t="str">
        <f>IF('➀基本情報入力シート'!H48="","",'➀基本情報入力シート'!H48)</f>
        <v/>
      </c>
      <c r="H35" s="245" t="str">
        <f>IF('➀基本情報入力シート'!I48="","",'➀基本情報入力シート'!I48)</f>
        <v/>
      </c>
      <c r="I35" s="245" t="str">
        <f>IF('➀基本情報入力シート'!J48="","",'➀基本情報入力シート'!J48)</f>
        <v/>
      </c>
      <c r="J35" s="245" t="str">
        <f>IF('➀基本情報入力シート'!K48="","",'➀基本情報入力シート'!K48)</f>
        <v/>
      </c>
      <c r="K35" s="246" t="str">
        <f>IF('➀基本情報入力シート'!L48="","",'➀基本情報入力シート'!L48)</f>
        <v/>
      </c>
      <c r="L35" s="229" t="str">
        <f t="shared" si="10"/>
        <v/>
      </c>
      <c r="M35" s="247" t="str">
        <f>IF('➀基本情報入力シート'!M48="","",'➀基本情報入力シート'!M48)</f>
        <v/>
      </c>
      <c r="N35" s="247" t="str">
        <f>IF('➀基本情報入力シート'!R48="","",'➀基本情報入力シート'!R48)</f>
        <v/>
      </c>
      <c r="O35" s="248" t="str">
        <f>IF('➀基本情報入力シート'!W48="","",'➀基本情報入力シート'!W48)</f>
        <v/>
      </c>
      <c r="P35" s="249" t="str">
        <f>IF('➀基本情報入力シート'!X48="","",'➀基本情報入力シート'!X48)</f>
        <v/>
      </c>
      <c r="Q35" s="256" t="str">
        <f>IF('➀基本情報入力シート'!Y48="","",'➀基本情報入力シート'!Y48)</f>
        <v/>
      </c>
      <c r="R35" s="234"/>
      <c r="S35" s="235"/>
      <c r="T35" s="236"/>
      <c r="U35" s="236"/>
      <c r="V35" s="236"/>
      <c r="W35" s="237"/>
      <c r="X35" s="238"/>
      <c r="Y35" s="257"/>
      <c r="Z35" s="257"/>
      <c r="AA35" s="257"/>
      <c r="AB35" s="257"/>
      <c r="AC35" s="257"/>
      <c r="AD35" s="257"/>
      <c r="AE35" s="257"/>
      <c r="AF35" s="258"/>
      <c r="AG35" s="258"/>
      <c r="AH35" s="258"/>
      <c r="AI35" s="259"/>
      <c r="AJ35" s="241"/>
      <c r="AK35" s="312" t="str">
        <f t="shared" si="5"/>
        <v/>
      </c>
      <c r="AL35" s="312" t="str">
        <f t="shared" si="6"/>
        <v/>
      </c>
      <c r="AM35" s="312" t="str">
        <f t="shared" si="7"/>
        <v/>
      </c>
      <c r="AN35" s="314"/>
    </row>
    <row r="36" spans="1:40" ht="27.75" customHeight="1">
      <c r="A36" s="243">
        <f t="shared" si="8"/>
        <v>17</v>
      </c>
      <c r="B36" s="244" t="str">
        <f>IF('➀基本情報入力シート'!C49="","",'➀基本情報入力シート'!C49)</f>
        <v/>
      </c>
      <c r="C36" s="245" t="str">
        <f>IF('➀基本情報入力シート'!D49="","",'➀基本情報入力シート'!D49)</f>
        <v/>
      </c>
      <c r="D36" s="245" t="str">
        <f>IF('➀基本情報入力シート'!E49="","",'➀基本情報入力シート'!E49)</f>
        <v/>
      </c>
      <c r="E36" s="245" t="str">
        <f>IF('➀基本情報入力シート'!F49="","",'➀基本情報入力シート'!F49)</f>
        <v/>
      </c>
      <c r="F36" s="245" t="str">
        <f>IF('➀基本情報入力シート'!G49="","",'➀基本情報入力シート'!G49)</f>
        <v/>
      </c>
      <c r="G36" s="245" t="str">
        <f>IF('➀基本情報入力シート'!H49="","",'➀基本情報入力シート'!H49)</f>
        <v/>
      </c>
      <c r="H36" s="245" t="str">
        <f>IF('➀基本情報入力シート'!I49="","",'➀基本情報入力シート'!I49)</f>
        <v/>
      </c>
      <c r="I36" s="245" t="str">
        <f>IF('➀基本情報入力シート'!J49="","",'➀基本情報入力シート'!J49)</f>
        <v/>
      </c>
      <c r="J36" s="245" t="str">
        <f>IF('➀基本情報入力シート'!K49="","",'➀基本情報入力シート'!K49)</f>
        <v/>
      </c>
      <c r="K36" s="246" t="str">
        <f>IF('➀基本情報入力シート'!L49="","",'➀基本情報入力シート'!L49)</f>
        <v/>
      </c>
      <c r="L36" s="229" t="str">
        <f t="shared" si="10"/>
        <v/>
      </c>
      <c r="M36" s="247" t="str">
        <f>IF('➀基本情報入力シート'!M49="","",'➀基本情報入力シート'!M49)</f>
        <v/>
      </c>
      <c r="N36" s="247" t="str">
        <f>IF('➀基本情報入力シート'!R49="","",'➀基本情報入力シート'!R49)</f>
        <v/>
      </c>
      <c r="O36" s="248" t="str">
        <f>IF('➀基本情報入力シート'!W49="","",'➀基本情報入力シート'!W49)</f>
        <v/>
      </c>
      <c r="P36" s="249" t="str">
        <f>IF('➀基本情報入力シート'!X49="","",'➀基本情報入力シート'!X49)</f>
        <v/>
      </c>
      <c r="Q36" s="256" t="str">
        <f>IF('➀基本情報入力シート'!Y49="","",'➀基本情報入力シート'!Y49)</f>
        <v/>
      </c>
      <c r="R36" s="234"/>
      <c r="S36" s="235"/>
      <c r="T36" s="236"/>
      <c r="U36" s="236"/>
      <c r="V36" s="236"/>
      <c r="W36" s="237"/>
      <c r="X36" s="238"/>
      <c r="Y36" s="257"/>
      <c r="Z36" s="257"/>
      <c r="AA36" s="257"/>
      <c r="AB36" s="257"/>
      <c r="AC36" s="257"/>
      <c r="AD36" s="257"/>
      <c r="AE36" s="257"/>
      <c r="AF36" s="258"/>
      <c r="AG36" s="258"/>
      <c r="AH36" s="258"/>
      <c r="AI36" s="259"/>
      <c r="AJ36" s="241"/>
      <c r="AK36" s="312" t="str">
        <f t="shared" si="5"/>
        <v/>
      </c>
      <c r="AL36" s="312" t="str">
        <f t="shared" si="6"/>
        <v/>
      </c>
      <c r="AM36" s="312" t="str">
        <f t="shared" si="7"/>
        <v/>
      </c>
      <c r="AN36" s="314"/>
    </row>
    <row r="37" spans="1:40" ht="27.75" customHeight="1">
      <c r="A37" s="243">
        <f t="shared" si="8"/>
        <v>18</v>
      </c>
      <c r="B37" s="244" t="str">
        <f>IF('➀基本情報入力シート'!C50="","",'➀基本情報入力シート'!C50)</f>
        <v/>
      </c>
      <c r="C37" s="245" t="str">
        <f>IF('➀基本情報入力シート'!D50="","",'➀基本情報入力シート'!D50)</f>
        <v/>
      </c>
      <c r="D37" s="245" t="str">
        <f>IF('➀基本情報入力シート'!E50="","",'➀基本情報入力シート'!E50)</f>
        <v/>
      </c>
      <c r="E37" s="245" t="str">
        <f>IF('➀基本情報入力シート'!F50="","",'➀基本情報入力シート'!F50)</f>
        <v/>
      </c>
      <c r="F37" s="245" t="str">
        <f>IF('➀基本情報入力シート'!G50="","",'➀基本情報入力シート'!G50)</f>
        <v/>
      </c>
      <c r="G37" s="245" t="str">
        <f>IF('➀基本情報入力シート'!H50="","",'➀基本情報入力シート'!H50)</f>
        <v/>
      </c>
      <c r="H37" s="245" t="str">
        <f>IF('➀基本情報入力シート'!I50="","",'➀基本情報入力シート'!I50)</f>
        <v/>
      </c>
      <c r="I37" s="245" t="str">
        <f>IF('➀基本情報入力シート'!J50="","",'➀基本情報入力シート'!J50)</f>
        <v/>
      </c>
      <c r="J37" s="245" t="str">
        <f>IF('➀基本情報入力シート'!K50="","",'➀基本情報入力シート'!K50)</f>
        <v/>
      </c>
      <c r="K37" s="246" t="str">
        <f>IF('➀基本情報入力シート'!L50="","",'➀基本情報入力シート'!L50)</f>
        <v/>
      </c>
      <c r="L37" s="229" t="str">
        <f t="shared" si="10"/>
        <v/>
      </c>
      <c r="M37" s="247" t="str">
        <f>IF('➀基本情報入力シート'!M50="","",'➀基本情報入力シート'!M50)</f>
        <v/>
      </c>
      <c r="N37" s="247" t="str">
        <f>IF('➀基本情報入力シート'!R50="","",'➀基本情報入力シート'!R50)</f>
        <v/>
      </c>
      <c r="O37" s="248" t="str">
        <f>IF('➀基本情報入力シート'!W50="","",'➀基本情報入力シート'!W50)</f>
        <v/>
      </c>
      <c r="P37" s="249" t="str">
        <f>IF('➀基本情報入力シート'!X50="","",'➀基本情報入力シート'!X50)</f>
        <v/>
      </c>
      <c r="Q37" s="256" t="str">
        <f>IF('➀基本情報入力シート'!Y50="","",'➀基本情報入力シート'!Y50)</f>
        <v/>
      </c>
      <c r="R37" s="234"/>
      <c r="S37" s="235"/>
      <c r="T37" s="236"/>
      <c r="U37" s="236"/>
      <c r="V37" s="236"/>
      <c r="W37" s="237"/>
      <c r="X37" s="238"/>
      <c r="Y37" s="257"/>
      <c r="Z37" s="257"/>
      <c r="AA37" s="257"/>
      <c r="AB37" s="257"/>
      <c r="AC37" s="257"/>
      <c r="AD37" s="257"/>
      <c r="AE37" s="257"/>
      <c r="AF37" s="258"/>
      <c r="AG37" s="258"/>
      <c r="AH37" s="258"/>
      <c r="AI37" s="259"/>
      <c r="AJ37" s="241"/>
      <c r="AK37" s="312" t="str">
        <f t="shared" si="5"/>
        <v/>
      </c>
      <c r="AL37" s="312" t="str">
        <f t="shared" si="6"/>
        <v/>
      </c>
      <c r="AM37" s="312" t="str">
        <f t="shared" si="7"/>
        <v/>
      </c>
      <c r="AN37" s="314"/>
    </row>
    <row r="38" spans="1:40" ht="27.75" customHeight="1">
      <c r="A38" s="243">
        <f t="shared" si="8"/>
        <v>19</v>
      </c>
      <c r="B38" s="244" t="str">
        <f>IF('➀基本情報入力シート'!C51="","",'➀基本情報入力シート'!C51)</f>
        <v/>
      </c>
      <c r="C38" s="245" t="str">
        <f>IF('➀基本情報入力シート'!D51="","",'➀基本情報入力シート'!D51)</f>
        <v/>
      </c>
      <c r="D38" s="245" t="str">
        <f>IF('➀基本情報入力シート'!E51="","",'➀基本情報入力シート'!E51)</f>
        <v/>
      </c>
      <c r="E38" s="245" t="str">
        <f>IF('➀基本情報入力シート'!F51="","",'➀基本情報入力シート'!F51)</f>
        <v/>
      </c>
      <c r="F38" s="245" t="str">
        <f>IF('➀基本情報入力シート'!G51="","",'➀基本情報入力シート'!G51)</f>
        <v/>
      </c>
      <c r="G38" s="245" t="str">
        <f>IF('➀基本情報入力シート'!H51="","",'➀基本情報入力シート'!H51)</f>
        <v/>
      </c>
      <c r="H38" s="245" t="str">
        <f>IF('➀基本情報入力シート'!I51="","",'➀基本情報入力シート'!I51)</f>
        <v/>
      </c>
      <c r="I38" s="245" t="str">
        <f>IF('➀基本情報入力シート'!J51="","",'➀基本情報入力シート'!J51)</f>
        <v/>
      </c>
      <c r="J38" s="245" t="str">
        <f>IF('➀基本情報入力シート'!K51="","",'➀基本情報入力シート'!K51)</f>
        <v/>
      </c>
      <c r="K38" s="246" t="str">
        <f>IF('➀基本情報入力シート'!L51="","",'➀基本情報入力シート'!L51)</f>
        <v/>
      </c>
      <c r="L38" s="229" t="str">
        <f t="shared" si="10"/>
        <v/>
      </c>
      <c r="M38" s="247" t="str">
        <f>IF('➀基本情報入力シート'!M51="","",'➀基本情報入力シート'!M51)</f>
        <v/>
      </c>
      <c r="N38" s="247" t="str">
        <f>IF('➀基本情報入力シート'!R51="","",'➀基本情報入力シート'!R51)</f>
        <v/>
      </c>
      <c r="O38" s="248" t="str">
        <f>IF('➀基本情報入力シート'!W51="","",'➀基本情報入力シート'!W51)</f>
        <v/>
      </c>
      <c r="P38" s="249" t="str">
        <f>IF('➀基本情報入力シート'!X51="","",'➀基本情報入力シート'!X51)</f>
        <v/>
      </c>
      <c r="Q38" s="256" t="str">
        <f>IF('➀基本情報入力シート'!Y51="","",'➀基本情報入力シート'!Y51)</f>
        <v/>
      </c>
      <c r="R38" s="234"/>
      <c r="S38" s="235"/>
      <c r="T38" s="236"/>
      <c r="U38" s="236"/>
      <c r="V38" s="236"/>
      <c r="W38" s="237"/>
      <c r="X38" s="238"/>
      <c r="Y38" s="257"/>
      <c r="Z38" s="257"/>
      <c r="AA38" s="257"/>
      <c r="AB38" s="257"/>
      <c r="AC38" s="257"/>
      <c r="AD38" s="257"/>
      <c r="AE38" s="257"/>
      <c r="AF38" s="258"/>
      <c r="AG38" s="258"/>
      <c r="AH38" s="258"/>
      <c r="AI38" s="259"/>
      <c r="AJ38" s="241"/>
      <c r="AK38" s="312" t="str">
        <f t="shared" si="5"/>
        <v/>
      </c>
      <c r="AL38" s="312" t="str">
        <f t="shared" si="6"/>
        <v/>
      </c>
      <c r="AM38" s="312" t="str">
        <f t="shared" si="7"/>
        <v/>
      </c>
      <c r="AN38" s="314"/>
    </row>
    <row r="39" spans="1:40" ht="27.75" customHeight="1">
      <c r="A39" s="243">
        <f t="shared" si="8"/>
        <v>20</v>
      </c>
      <c r="B39" s="244" t="str">
        <f>IF('➀基本情報入力シート'!C52="","",'➀基本情報入力シート'!C52)</f>
        <v/>
      </c>
      <c r="C39" s="245" t="str">
        <f>IF('➀基本情報入力シート'!D52="","",'➀基本情報入力シート'!D52)</f>
        <v/>
      </c>
      <c r="D39" s="245" t="str">
        <f>IF('➀基本情報入力シート'!E52="","",'➀基本情報入力シート'!E52)</f>
        <v/>
      </c>
      <c r="E39" s="245" t="str">
        <f>IF('➀基本情報入力シート'!F52="","",'➀基本情報入力シート'!F52)</f>
        <v/>
      </c>
      <c r="F39" s="245" t="str">
        <f>IF('➀基本情報入力シート'!G52="","",'➀基本情報入力シート'!G52)</f>
        <v/>
      </c>
      <c r="G39" s="245" t="str">
        <f>IF('➀基本情報入力シート'!H52="","",'➀基本情報入力シート'!H52)</f>
        <v/>
      </c>
      <c r="H39" s="245" t="str">
        <f>IF('➀基本情報入力シート'!I52="","",'➀基本情報入力シート'!I52)</f>
        <v/>
      </c>
      <c r="I39" s="245" t="str">
        <f>IF('➀基本情報入力シート'!J52="","",'➀基本情報入力シート'!J52)</f>
        <v/>
      </c>
      <c r="J39" s="245" t="str">
        <f>IF('➀基本情報入力シート'!K52="","",'➀基本情報入力シート'!K52)</f>
        <v/>
      </c>
      <c r="K39" s="246" t="str">
        <f>IF('➀基本情報入力シート'!L52="","",'➀基本情報入力シート'!L52)</f>
        <v/>
      </c>
      <c r="L39" s="229" t="str">
        <f t="shared" si="10"/>
        <v/>
      </c>
      <c r="M39" s="247" t="str">
        <f>IF('➀基本情報入力シート'!M52="","",'➀基本情報入力シート'!M52)</f>
        <v/>
      </c>
      <c r="N39" s="247" t="str">
        <f>IF('➀基本情報入力シート'!R52="","",'➀基本情報入力シート'!R52)</f>
        <v/>
      </c>
      <c r="O39" s="247" t="str">
        <f>IF('➀基本情報入力シート'!W52="","",'➀基本情報入力シート'!W52)</f>
        <v/>
      </c>
      <c r="P39" s="249" t="str">
        <f>IF('➀基本情報入力シート'!X52="","",'➀基本情報入力シート'!X52)</f>
        <v/>
      </c>
      <c r="Q39" s="250" t="str">
        <f>IF('➀基本情報入力シート'!Y52="","",'➀基本情報入力シート'!Y52)</f>
        <v/>
      </c>
      <c r="R39" s="260"/>
      <c r="S39" s="251"/>
      <c r="T39" s="251"/>
      <c r="U39" s="251"/>
      <c r="V39" s="251"/>
      <c r="W39" s="262"/>
      <c r="X39" s="252"/>
      <c r="Y39" s="252"/>
      <c r="Z39" s="252"/>
      <c r="AA39" s="252"/>
      <c r="AB39" s="252"/>
      <c r="AC39" s="252"/>
      <c r="AD39" s="252"/>
      <c r="AE39" s="252"/>
      <c r="AF39" s="315"/>
      <c r="AG39" s="315"/>
      <c r="AH39" s="315"/>
      <c r="AI39" s="255"/>
      <c r="AJ39" s="241"/>
      <c r="AK39" s="312" t="str">
        <f t="shared" si="5"/>
        <v/>
      </c>
      <c r="AL39" s="312" t="str">
        <f t="shared" si="6"/>
        <v/>
      </c>
      <c r="AM39" s="312" t="str">
        <f t="shared" si="7"/>
        <v/>
      </c>
      <c r="AN39" s="314"/>
    </row>
    <row r="40" spans="1:40" ht="27.75" customHeight="1">
      <c r="A40" s="243">
        <f t="shared" si="8"/>
        <v>21</v>
      </c>
      <c r="B40" s="244" t="str">
        <f>IF('➀基本情報入力シート'!C53="","",'➀基本情報入力シート'!C53)</f>
        <v/>
      </c>
      <c r="C40" s="245" t="str">
        <f>IF('➀基本情報入力シート'!D53="","",'➀基本情報入力シート'!D53)</f>
        <v/>
      </c>
      <c r="D40" s="245" t="str">
        <f>IF('➀基本情報入力シート'!E53="","",'➀基本情報入力シート'!E53)</f>
        <v/>
      </c>
      <c r="E40" s="245" t="str">
        <f>IF('➀基本情報入力シート'!F53="","",'➀基本情報入力シート'!F53)</f>
        <v/>
      </c>
      <c r="F40" s="245" t="str">
        <f>IF('➀基本情報入力シート'!G53="","",'➀基本情報入力シート'!G53)</f>
        <v/>
      </c>
      <c r="G40" s="245" t="str">
        <f>IF('➀基本情報入力シート'!H53="","",'➀基本情報入力シート'!H53)</f>
        <v/>
      </c>
      <c r="H40" s="245" t="str">
        <f>IF('➀基本情報入力シート'!I53="","",'➀基本情報入力シート'!I53)</f>
        <v/>
      </c>
      <c r="I40" s="245" t="str">
        <f>IF('➀基本情報入力シート'!J53="","",'➀基本情報入力シート'!J53)</f>
        <v/>
      </c>
      <c r="J40" s="245" t="str">
        <f>IF('➀基本情報入力シート'!K53="","",'➀基本情報入力シート'!K53)</f>
        <v/>
      </c>
      <c r="K40" s="246" t="str">
        <f>IF('➀基本情報入力シート'!L53="","",'➀基本情報入力シート'!L53)</f>
        <v/>
      </c>
      <c r="L40" s="229" t="str">
        <f t="shared" si="10"/>
        <v/>
      </c>
      <c r="M40" s="247" t="str">
        <f>IF('➀基本情報入力シート'!M53="","",'➀基本情報入力シート'!M53)</f>
        <v/>
      </c>
      <c r="N40" s="247" t="str">
        <f>IF('➀基本情報入力シート'!R53="","",'➀基本情報入力シート'!R53)</f>
        <v/>
      </c>
      <c r="O40" s="248" t="str">
        <f>IF('➀基本情報入力シート'!W53="","",'➀基本情報入力シート'!W53)</f>
        <v/>
      </c>
      <c r="P40" s="249" t="str">
        <f>IF('➀基本情報入力シート'!X53="","",'➀基本情報入力シート'!X53)</f>
        <v/>
      </c>
      <c r="Q40" s="250" t="str">
        <f>IF('➀基本情報入力シート'!Y53="","",'➀基本情報入力シート'!Y53)</f>
        <v/>
      </c>
      <c r="R40" s="234"/>
      <c r="S40" s="235"/>
      <c r="T40" s="236"/>
      <c r="U40" s="236"/>
      <c r="V40" s="236"/>
      <c r="W40" s="237"/>
      <c r="X40" s="238"/>
      <c r="Y40" s="257"/>
      <c r="Z40" s="257"/>
      <c r="AA40" s="257"/>
      <c r="AB40" s="257"/>
      <c r="AC40" s="257"/>
      <c r="AD40" s="257"/>
      <c r="AE40" s="257"/>
      <c r="AF40" s="258"/>
      <c r="AG40" s="258"/>
      <c r="AH40" s="258"/>
      <c r="AI40" s="259"/>
      <c r="AJ40" s="241"/>
      <c r="AK40" s="312" t="str">
        <f t="shared" si="5"/>
        <v/>
      </c>
      <c r="AL40" s="312" t="str">
        <f t="shared" si="6"/>
        <v/>
      </c>
      <c r="AM40" s="312" t="str">
        <f t="shared" si="7"/>
        <v/>
      </c>
      <c r="AN40" s="314"/>
    </row>
    <row r="41" spans="1:40" ht="27.75" customHeight="1">
      <c r="A41" s="243">
        <f t="shared" si="8"/>
        <v>22</v>
      </c>
      <c r="B41" s="244" t="str">
        <f>IF('➀基本情報入力シート'!C54="","",'➀基本情報入力シート'!C54)</f>
        <v/>
      </c>
      <c r="C41" s="245" t="str">
        <f>IF('➀基本情報入力シート'!D54="","",'➀基本情報入力シート'!D54)</f>
        <v/>
      </c>
      <c r="D41" s="245" t="str">
        <f>IF('➀基本情報入力シート'!E54="","",'➀基本情報入力シート'!E54)</f>
        <v/>
      </c>
      <c r="E41" s="245" t="str">
        <f>IF('➀基本情報入力シート'!F54="","",'➀基本情報入力シート'!F54)</f>
        <v/>
      </c>
      <c r="F41" s="245" t="str">
        <f>IF('➀基本情報入力シート'!G54="","",'➀基本情報入力シート'!G54)</f>
        <v/>
      </c>
      <c r="G41" s="245" t="str">
        <f>IF('➀基本情報入力シート'!H54="","",'➀基本情報入力シート'!H54)</f>
        <v/>
      </c>
      <c r="H41" s="245" t="str">
        <f>IF('➀基本情報入力シート'!I54="","",'➀基本情報入力シート'!I54)</f>
        <v/>
      </c>
      <c r="I41" s="245" t="str">
        <f>IF('➀基本情報入力シート'!J54="","",'➀基本情報入力シート'!J54)</f>
        <v/>
      </c>
      <c r="J41" s="245" t="str">
        <f>IF('➀基本情報入力シート'!K54="","",'➀基本情報入力シート'!K54)</f>
        <v/>
      </c>
      <c r="K41" s="246" t="str">
        <f>IF('➀基本情報入力シート'!L54="","",'➀基本情報入力シート'!L54)</f>
        <v/>
      </c>
      <c r="L41" s="229" t="str">
        <f t="shared" si="10"/>
        <v/>
      </c>
      <c r="M41" s="247" t="str">
        <f>IF('➀基本情報入力シート'!M54="","",'➀基本情報入力シート'!M54)</f>
        <v/>
      </c>
      <c r="N41" s="247" t="str">
        <f>IF('➀基本情報入力シート'!R54="","",'➀基本情報入力シート'!R54)</f>
        <v/>
      </c>
      <c r="O41" s="248" t="str">
        <f>IF('➀基本情報入力シート'!W54="","",'➀基本情報入力シート'!W54)</f>
        <v/>
      </c>
      <c r="P41" s="249" t="str">
        <f>IF('➀基本情報入力シート'!X54="","",'➀基本情報入力シート'!X54)</f>
        <v/>
      </c>
      <c r="Q41" s="256" t="str">
        <f>IF('➀基本情報入力シート'!Y54="","",'➀基本情報入力シート'!Y54)</f>
        <v/>
      </c>
      <c r="R41" s="234"/>
      <c r="S41" s="235"/>
      <c r="T41" s="236"/>
      <c r="U41" s="236"/>
      <c r="V41" s="236"/>
      <c r="W41" s="237"/>
      <c r="X41" s="238"/>
      <c r="Y41" s="257"/>
      <c r="Z41" s="257"/>
      <c r="AA41" s="257"/>
      <c r="AB41" s="257"/>
      <c r="AC41" s="257"/>
      <c r="AD41" s="257"/>
      <c r="AE41" s="257"/>
      <c r="AF41" s="258"/>
      <c r="AG41" s="258"/>
      <c r="AH41" s="258"/>
      <c r="AI41" s="259"/>
      <c r="AJ41" s="241"/>
      <c r="AK41" s="312" t="str">
        <f t="shared" si="5"/>
        <v/>
      </c>
      <c r="AL41" s="312" t="str">
        <f t="shared" si="6"/>
        <v/>
      </c>
      <c r="AM41" s="312" t="str">
        <f t="shared" si="7"/>
        <v/>
      </c>
      <c r="AN41" s="314"/>
    </row>
    <row r="42" spans="1:40" ht="27.75" customHeight="1">
      <c r="A42" s="243">
        <f t="shared" si="8"/>
        <v>23</v>
      </c>
      <c r="B42" s="244" t="str">
        <f>IF('➀基本情報入力シート'!C55="","",'➀基本情報入力シート'!C55)</f>
        <v/>
      </c>
      <c r="C42" s="245" t="str">
        <f>IF('➀基本情報入力シート'!D55="","",'➀基本情報入力シート'!D55)</f>
        <v/>
      </c>
      <c r="D42" s="245" t="str">
        <f>IF('➀基本情報入力シート'!E55="","",'➀基本情報入力シート'!E55)</f>
        <v/>
      </c>
      <c r="E42" s="245" t="str">
        <f>IF('➀基本情報入力シート'!F55="","",'➀基本情報入力シート'!F55)</f>
        <v/>
      </c>
      <c r="F42" s="245" t="str">
        <f>IF('➀基本情報入力シート'!G55="","",'➀基本情報入力シート'!G55)</f>
        <v/>
      </c>
      <c r="G42" s="245" t="str">
        <f>IF('➀基本情報入力シート'!H55="","",'➀基本情報入力シート'!H55)</f>
        <v/>
      </c>
      <c r="H42" s="245" t="str">
        <f>IF('➀基本情報入力シート'!I55="","",'➀基本情報入力シート'!I55)</f>
        <v/>
      </c>
      <c r="I42" s="245" t="str">
        <f>IF('➀基本情報入力シート'!J55="","",'➀基本情報入力シート'!J55)</f>
        <v/>
      </c>
      <c r="J42" s="245" t="str">
        <f>IF('➀基本情報入力シート'!K55="","",'➀基本情報入力シート'!K55)</f>
        <v/>
      </c>
      <c r="K42" s="246" t="str">
        <f>IF('➀基本情報入力シート'!L55="","",'➀基本情報入力シート'!L55)</f>
        <v/>
      </c>
      <c r="L42" s="229" t="str">
        <f t="shared" si="10"/>
        <v/>
      </c>
      <c r="M42" s="247" t="str">
        <f>IF('➀基本情報入力シート'!M55="","",'➀基本情報入力シート'!M55)</f>
        <v/>
      </c>
      <c r="N42" s="247" t="str">
        <f>IF('➀基本情報入力シート'!R55="","",'➀基本情報入力シート'!R55)</f>
        <v/>
      </c>
      <c r="O42" s="248" t="str">
        <f>IF('➀基本情報入力シート'!W55="","",'➀基本情報入力シート'!W55)</f>
        <v/>
      </c>
      <c r="P42" s="249" t="str">
        <f>IF('➀基本情報入力シート'!X55="","",'➀基本情報入力シート'!X55)</f>
        <v/>
      </c>
      <c r="Q42" s="256" t="str">
        <f>IF('➀基本情報入力シート'!Y55="","",'➀基本情報入力シート'!Y55)</f>
        <v/>
      </c>
      <c r="R42" s="234"/>
      <c r="S42" s="235"/>
      <c r="T42" s="236"/>
      <c r="U42" s="236"/>
      <c r="V42" s="236"/>
      <c r="W42" s="237"/>
      <c r="X42" s="238"/>
      <c r="Y42" s="257"/>
      <c r="Z42" s="257"/>
      <c r="AA42" s="257"/>
      <c r="AB42" s="257"/>
      <c r="AC42" s="257"/>
      <c r="AD42" s="257"/>
      <c r="AE42" s="257"/>
      <c r="AF42" s="258"/>
      <c r="AG42" s="258"/>
      <c r="AH42" s="258"/>
      <c r="AI42" s="259"/>
      <c r="AJ42" s="241"/>
      <c r="AK42" s="312" t="str">
        <f t="shared" si="5"/>
        <v/>
      </c>
      <c r="AL42" s="312" t="str">
        <f t="shared" si="6"/>
        <v/>
      </c>
      <c r="AM42" s="312" t="str">
        <f t="shared" si="7"/>
        <v/>
      </c>
      <c r="AN42" s="314"/>
    </row>
    <row r="43" spans="1:40" ht="27.75" customHeight="1">
      <c r="A43" s="243">
        <f t="shared" si="8"/>
        <v>24</v>
      </c>
      <c r="B43" s="244" t="str">
        <f>IF('➀基本情報入力シート'!C56="","",'➀基本情報入力シート'!C56)</f>
        <v/>
      </c>
      <c r="C43" s="245" t="str">
        <f>IF('➀基本情報入力シート'!D56="","",'➀基本情報入力シート'!D56)</f>
        <v/>
      </c>
      <c r="D43" s="245" t="str">
        <f>IF('➀基本情報入力シート'!E56="","",'➀基本情報入力シート'!E56)</f>
        <v/>
      </c>
      <c r="E43" s="245" t="str">
        <f>IF('➀基本情報入力シート'!F56="","",'➀基本情報入力シート'!F56)</f>
        <v/>
      </c>
      <c r="F43" s="245" t="str">
        <f>IF('➀基本情報入力シート'!G56="","",'➀基本情報入力シート'!G56)</f>
        <v/>
      </c>
      <c r="G43" s="245" t="str">
        <f>IF('➀基本情報入力シート'!H56="","",'➀基本情報入力シート'!H56)</f>
        <v/>
      </c>
      <c r="H43" s="245" t="str">
        <f>IF('➀基本情報入力シート'!I56="","",'➀基本情報入力シート'!I56)</f>
        <v/>
      </c>
      <c r="I43" s="245" t="str">
        <f>IF('➀基本情報入力シート'!J56="","",'➀基本情報入力シート'!J56)</f>
        <v/>
      </c>
      <c r="J43" s="245" t="str">
        <f>IF('➀基本情報入力シート'!K56="","",'➀基本情報入力シート'!K56)</f>
        <v/>
      </c>
      <c r="K43" s="246" t="str">
        <f>IF('➀基本情報入力シート'!L56="","",'➀基本情報入力シート'!L56)</f>
        <v/>
      </c>
      <c r="L43" s="229" t="str">
        <f t="shared" si="10"/>
        <v/>
      </c>
      <c r="M43" s="247" t="str">
        <f>IF('➀基本情報入力シート'!M56="","",'➀基本情報入力シート'!M56)</f>
        <v/>
      </c>
      <c r="N43" s="247" t="str">
        <f>IF('➀基本情報入力シート'!R56="","",'➀基本情報入力シート'!R56)</f>
        <v/>
      </c>
      <c r="O43" s="248" t="str">
        <f>IF('➀基本情報入力シート'!W56="","",'➀基本情報入力シート'!W56)</f>
        <v/>
      </c>
      <c r="P43" s="249" t="str">
        <f>IF('➀基本情報入力シート'!X56="","",'➀基本情報入力シート'!X56)</f>
        <v/>
      </c>
      <c r="Q43" s="256" t="str">
        <f>IF('➀基本情報入力シート'!Y56="","",'➀基本情報入力シート'!Y56)</f>
        <v/>
      </c>
      <c r="R43" s="234"/>
      <c r="S43" s="235"/>
      <c r="T43" s="236"/>
      <c r="U43" s="236"/>
      <c r="V43" s="236"/>
      <c r="W43" s="237"/>
      <c r="X43" s="238"/>
      <c r="Y43" s="257"/>
      <c r="Z43" s="257"/>
      <c r="AA43" s="257"/>
      <c r="AB43" s="257"/>
      <c r="AC43" s="257"/>
      <c r="AD43" s="257"/>
      <c r="AE43" s="257"/>
      <c r="AF43" s="258"/>
      <c r="AG43" s="258"/>
      <c r="AH43" s="258"/>
      <c r="AI43" s="259"/>
      <c r="AJ43" s="241"/>
      <c r="AK43" s="312" t="str">
        <f t="shared" si="5"/>
        <v/>
      </c>
      <c r="AL43" s="312" t="str">
        <f t="shared" si="6"/>
        <v/>
      </c>
      <c r="AM43" s="312" t="str">
        <f t="shared" si="7"/>
        <v/>
      </c>
      <c r="AN43" s="314"/>
    </row>
    <row r="44" spans="1:40" ht="27.75" customHeight="1">
      <c r="A44" s="243">
        <f t="shared" si="8"/>
        <v>25</v>
      </c>
      <c r="B44" s="244" t="str">
        <f>IF('➀基本情報入力シート'!C57="","",'➀基本情報入力シート'!C57)</f>
        <v/>
      </c>
      <c r="C44" s="245" t="str">
        <f>IF('➀基本情報入力シート'!D57="","",'➀基本情報入力シート'!D57)</f>
        <v/>
      </c>
      <c r="D44" s="245" t="str">
        <f>IF('➀基本情報入力シート'!E57="","",'➀基本情報入力シート'!E57)</f>
        <v/>
      </c>
      <c r="E44" s="245" t="str">
        <f>IF('➀基本情報入力シート'!F57="","",'➀基本情報入力シート'!F57)</f>
        <v/>
      </c>
      <c r="F44" s="245" t="str">
        <f>IF('➀基本情報入力シート'!G57="","",'➀基本情報入力シート'!G57)</f>
        <v/>
      </c>
      <c r="G44" s="245" t="str">
        <f>IF('➀基本情報入力シート'!H57="","",'➀基本情報入力シート'!H57)</f>
        <v/>
      </c>
      <c r="H44" s="245" t="str">
        <f>IF('➀基本情報入力シート'!I57="","",'➀基本情報入力シート'!I57)</f>
        <v/>
      </c>
      <c r="I44" s="245" t="str">
        <f>IF('➀基本情報入力シート'!J57="","",'➀基本情報入力シート'!J57)</f>
        <v/>
      </c>
      <c r="J44" s="245" t="str">
        <f>IF('➀基本情報入力シート'!K57="","",'➀基本情報入力シート'!K57)</f>
        <v/>
      </c>
      <c r="K44" s="246" t="str">
        <f>IF('➀基本情報入力シート'!L57="","",'➀基本情報入力シート'!L57)</f>
        <v/>
      </c>
      <c r="L44" s="229" t="str">
        <f t="shared" si="10"/>
        <v/>
      </c>
      <c r="M44" s="247" t="str">
        <f>IF('➀基本情報入力シート'!M57="","",'➀基本情報入力シート'!M57)</f>
        <v/>
      </c>
      <c r="N44" s="247" t="str">
        <f>IF('➀基本情報入力シート'!R57="","",'➀基本情報入力シート'!R57)</f>
        <v/>
      </c>
      <c r="O44" s="248" t="str">
        <f>IF('➀基本情報入力シート'!W57="","",'➀基本情報入力シート'!W57)</f>
        <v/>
      </c>
      <c r="P44" s="249" t="str">
        <f>IF('➀基本情報入力シート'!X57="","",'➀基本情報入力シート'!X57)</f>
        <v/>
      </c>
      <c r="Q44" s="256" t="str">
        <f>IF('➀基本情報入力シート'!Y57="","",'➀基本情報入力シート'!Y57)</f>
        <v/>
      </c>
      <c r="R44" s="234"/>
      <c r="S44" s="235"/>
      <c r="T44" s="236"/>
      <c r="U44" s="236"/>
      <c r="V44" s="236"/>
      <c r="W44" s="237"/>
      <c r="X44" s="238"/>
      <c r="Y44" s="257"/>
      <c r="Z44" s="257"/>
      <c r="AA44" s="257"/>
      <c r="AB44" s="257"/>
      <c r="AC44" s="257"/>
      <c r="AD44" s="257"/>
      <c r="AE44" s="257"/>
      <c r="AF44" s="258"/>
      <c r="AG44" s="258"/>
      <c r="AH44" s="258"/>
      <c r="AI44" s="259"/>
      <c r="AJ44" s="241"/>
      <c r="AK44" s="312" t="str">
        <f t="shared" si="5"/>
        <v/>
      </c>
      <c r="AL44" s="312" t="str">
        <f t="shared" si="6"/>
        <v/>
      </c>
      <c r="AM44" s="312" t="str">
        <f t="shared" si="7"/>
        <v/>
      </c>
      <c r="AN44" s="314"/>
    </row>
    <row r="45" spans="1:40" ht="27.75" customHeight="1">
      <c r="A45" s="243">
        <f t="shared" si="8"/>
        <v>26</v>
      </c>
      <c r="B45" s="244" t="str">
        <f>IF('➀基本情報入力シート'!C58="","",'➀基本情報入力シート'!C58)</f>
        <v/>
      </c>
      <c r="C45" s="245" t="str">
        <f>IF('➀基本情報入力シート'!D58="","",'➀基本情報入力シート'!D58)</f>
        <v/>
      </c>
      <c r="D45" s="245" t="str">
        <f>IF('➀基本情報入力シート'!E58="","",'➀基本情報入力シート'!E58)</f>
        <v/>
      </c>
      <c r="E45" s="245" t="str">
        <f>IF('➀基本情報入力シート'!F58="","",'➀基本情報入力シート'!F58)</f>
        <v/>
      </c>
      <c r="F45" s="245" t="str">
        <f>IF('➀基本情報入力シート'!G58="","",'➀基本情報入力シート'!G58)</f>
        <v/>
      </c>
      <c r="G45" s="245" t="str">
        <f>IF('➀基本情報入力シート'!H58="","",'➀基本情報入力シート'!H58)</f>
        <v/>
      </c>
      <c r="H45" s="245" t="str">
        <f>IF('➀基本情報入力シート'!I58="","",'➀基本情報入力シート'!I58)</f>
        <v/>
      </c>
      <c r="I45" s="245" t="str">
        <f>IF('➀基本情報入力シート'!J58="","",'➀基本情報入力シート'!J58)</f>
        <v/>
      </c>
      <c r="J45" s="245" t="str">
        <f>IF('➀基本情報入力シート'!K58="","",'➀基本情報入力シート'!K58)</f>
        <v/>
      </c>
      <c r="K45" s="246" t="str">
        <f>IF('➀基本情報入力シート'!L58="","",'➀基本情報入力シート'!L58)</f>
        <v/>
      </c>
      <c r="L45" s="229" t="str">
        <f t="shared" si="10"/>
        <v/>
      </c>
      <c r="M45" s="247" t="str">
        <f>IF('➀基本情報入力シート'!M58="","",'➀基本情報入力シート'!M58)</f>
        <v/>
      </c>
      <c r="N45" s="247" t="str">
        <f>IF('➀基本情報入力シート'!R58="","",'➀基本情報入力シート'!R58)</f>
        <v/>
      </c>
      <c r="O45" s="248" t="str">
        <f>IF('➀基本情報入力シート'!W58="","",'➀基本情報入力シート'!W58)</f>
        <v/>
      </c>
      <c r="P45" s="249" t="str">
        <f>IF('➀基本情報入力シート'!X58="","",'➀基本情報入力シート'!X58)</f>
        <v/>
      </c>
      <c r="Q45" s="256" t="str">
        <f>IF('➀基本情報入力シート'!Y58="","",'➀基本情報入力シート'!Y58)</f>
        <v/>
      </c>
      <c r="R45" s="234"/>
      <c r="S45" s="235"/>
      <c r="T45" s="236"/>
      <c r="U45" s="236"/>
      <c r="V45" s="236"/>
      <c r="W45" s="237"/>
      <c r="X45" s="238"/>
      <c r="Y45" s="257"/>
      <c r="Z45" s="257"/>
      <c r="AA45" s="257"/>
      <c r="AB45" s="257"/>
      <c r="AC45" s="257"/>
      <c r="AD45" s="257"/>
      <c r="AE45" s="257"/>
      <c r="AF45" s="258"/>
      <c r="AG45" s="258"/>
      <c r="AH45" s="258"/>
      <c r="AI45" s="259"/>
      <c r="AJ45" s="241"/>
      <c r="AK45" s="312" t="str">
        <f t="shared" si="5"/>
        <v/>
      </c>
      <c r="AL45" s="312" t="str">
        <f t="shared" si="6"/>
        <v/>
      </c>
      <c r="AM45" s="312" t="str">
        <f t="shared" si="7"/>
        <v/>
      </c>
      <c r="AN45" s="314"/>
    </row>
    <row r="46" spans="1:40" ht="27.75" customHeight="1">
      <c r="A46" s="243">
        <f t="shared" si="8"/>
        <v>27</v>
      </c>
      <c r="B46" s="244" t="str">
        <f>IF('➀基本情報入力シート'!C59="","",'➀基本情報入力シート'!C59)</f>
        <v/>
      </c>
      <c r="C46" s="245" t="str">
        <f>IF('➀基本情報入力シート'!D59="","",'➀基本情報入力シート'!D59)</f>
        <v/>
      </c>
      <c r="D46" s="245" t="str">
        <f>IF('➀基本情報入力シート'!E59="","",'➀基本情報入力シート'!E59)</f>
        <v/>
      </c>
      <c r="E46" s="245" t="str">
        <f>IF('➀基本情報入力シート'!F59="","",'➀基本情報入力シート'!F59)</f>
        <v/>
      </c>
      <c r="F46" s="245" t="str">
        <f>IF('➀基本情報入力シート'!G59="","",'➀基本情報入力シート'!G59)</f>
        <v/>
      </c>
      <c r="G46" s="245" t="str">
        <f>IF('➀基本情報入力シート'!H59="","",'➀基本情報入力シート'!H59)</f>
        <v/>
      </c>
      <c r="H46" s="245" t="str">
        <f>IF('➀基本情報入力シート'!I59="","",'➀基本情報入力シート'!I59)</f>
        <v/>
      </c>
      <c r="I46" s="245" t="str">
        <f>IF('➀基本情報入力シート'!J59="","",'➀基本情報入力シート'!J59)</f>
        <v/>
      </c>
      <c r="J46" s="245" t="str">
        <f>IF('➀基本情報入力シート'!K59="","",'➀基本情報入力シート'!K59)</f>
        <v/>
      </c>
      <c r="K46" s="246" t="str">
        <f>IF('➀基本情報入力シート'!L59="","",'➀基本情報入力シート'!L59)</f>
        <v/>
      </c>
      <c r="L46" s="229" t="str">
        <f t="shared" si="10"/>
        <v/>
      </c>
      <c r="M46" s="247" t="str">
        <f>IF('➀基本情報入力シート'!M59="","",'➀基本情報入力シート'!M59)</f>
        <v/>
      </c>
      <c r="N46" s="247" t="str">
        <f>IF('➀基本情報入力シート'!R59="","",'➀基本情報入力シート'!R59)</f>
        <v/>
      </c>
      <c r="O46" s="248" t="str">
        <f>IF('➀基本情報入力シート'!W59="","",'➀基本情報入力シート'!W59)</f>
        <v/>
      </c>
      <c r="P46" s="249" t="str">
        <f>IF('➀基本情報入力シート'!X59="","",'➀基本情報入力シート'!X59)</f>
        <v/>
      </c>
      <c r="Q46" s="256" t="str">
        <f>IF('➀基本情報入力シート'!Y59="","",'➀基本情報入力シート'!Y59)</f>
        <v/>
      </c>
      <c r="R46" s="234"/>
      <c r="S46" s="235"/>
      <c r="T46" s="236"/>
      <c r="U46" s="236"/>
      <c r="V46" s="236"/>
      <c r="W46" s="237"/>
      <c r="X46" s="238"/>
      <c r="Y46" s="257"/>
      <c r="Z46" s="257"/>
      <c r="AA46" s="257"/>
      <c r="AB46" s="257"/>
      <c r="AC46" s="257"/>
      <c r="AD46" s="257"/>
      <c r="AE46" s="257"/>
      <c r="AF46" s="258"/>
      <c r="AG46" s="258"/>
      <c r="AH46" s="258"/>
      <c r="AI46" s="259"/>
      <c r="AJ46" s="241"/>
      <c r="AK46" s="312" t="str">
        <f t="shared" si="5"/>
        <v/>
      </c>
      <c r="AL46" s="312" t="str">
        <f t="shared" si="6"/>
        <v/>
      </c>
      <c r="AM46" s="312" t="str">
        <f t="shared" si="7"/>
        <v/>
      </c>
      <c r="AN46" s="314"/>
    </row>
    <row r="47" spans="1:40" ht="27.75" customHeight="1">
      <c r="A47" s="243">
        <f t="shared" si="8"/>
        <v>28</v>
      </c>
      <c r="B47" s="244" t="str">
        <f>IF('➀基本情報入力シート'!C60="","",'➀基本情報入力シート'!C60)</f>
        <v/>
      </c>
      <c r="C47" s="245" t="str">
        <f>IF('➀基本情報入力シート'!D60="","",'➀基本情報入力シート'!D60)</f>
        <v/>
      </c>
      <c r="D47" s="245" t="str">
        <f>IF('➀基本情報入力シート'!E60="","",'➀基本情報入力シート'!E60)</f>
        <v/>
      </c>
      <c r="E47" s="245" t="str">
        <f>IF('➀基本情報入力シート'!F60="","",'➀基本情報入力シート'!F60)</f>
        <v/>
      </c>
      <c r="F47" s="245" t="str">
        <f>IF('➀基本情報入力シート'!G60="","",'➀基本情報入力シート'!G60)</f>
        <v/>
      </c>
      <c r="G47" s="245" t="str">
        <f>IF('➀基本情報入力シート'!H60="","",'➀基本情報入力シート'!H60)</f>
        <v/>
      </c>
      <c r="H47" s="245" t="str">
        <f>IF('➀基本情報入力シート'!I60="","",'➀基本情報入力シート'!I60)</f>
        <v/>
      </c>
      <c r="I47" s="245" t="str">
        <f>IF('➀基本情報入力シート'!J60="","",'➀基本情報入力シート'!J60)</f>
        <v/>
      </c>
      <c r="J47" s="245" t="str">
        <f>IF('➀基本情報入力シート'!K60="","",'➀基本情報入力シート'!K60)</f>
        <v/>
      </c>
      <c r="K47" s="246" t="str">
        <f>IF('➀基本情報入力シート'!L60="","",'➀基本情報入力シート'!L60)</f>
        <v/>
      </c>
      <c r="L47" s="229" t="str">
        <f t="shared" si="10"/>
        <v/>
      </c>
      <c r="M47" s="247" t="str">
        <f>IF('➀基本情報入力シート'!M60="","",'➀基本情報入力シート'!M60)</f>
        <v/>
      </c>
      <c r="N47" s="247" t="str">
        <f>IF('➀基本情報入力シート'!R60="","",'➀基本情報入力シート'!R60)</f>
        <v/>
      </c>
      <c r="O47" s="248" t="str">
        <f>IF('➀基本情報入力シート'!W60="","",'➀基本情報入力シート'!W60)</f>
        <v/>
      </c>
      <c r="P47" s="249" t="str">
        <f>IF('➀基本情報入力シート'!X60="","",'➀基本情報入力シート'!X60)</f>
        <v/>
      </c>
      <c r="Q47" s="256" t="str">
        <f>IF('➀基本情報入力シート'!Y60="","",'➀基本情報入力シート'!Y60)</f>
        <v/>
      </c>
      <c r="R47" s="234"/>
      <c r="S47" s="235"/>
      <c r="T47" s="236"/>
      <c r="U47" s="236"/>
      <c r="V47" s="236"/>
      <c r="W47" s="237"/>
      <c r="X47" s="238"/>
      <c r="Y47" s="257"/>
      <c r="Z47" s="257"/>
      <c r="AA47" s="257"/>
      <c r="AB47" s="257"/>
      <c r="AC47" s="257"/>
      <c r="AD47" s="257"/>
      <c r="AE47" s="257"/>
      <c r="AF47" s="258"/>
      <c r="AG47" s="258"/>
      <c r="AH47" s="258"/>
      <c r="AI47" s="259"/>
      <c r="AJ47" s="241"/>
      <c r="AK47" s="312" t="str">
        <f t="shared" si="5"/>
        <v/>
      </c>
      <c r="AL47" s="312" t="str">
        <f t="shared" si="6"/>
        <v/>
      </c>
      <c r="AM47" s="312" t="str">
        <f t="shared" si="7"/>
        <v/>
      </c>
      <c r="AN47" s="314"/>
    </row>
    <row r="48" spans="1:40" ht="27.75" customHeight="1">
      <c r="A48" s="243">
        <f t="shared" si="8"/>
        <v>29</v>
      </c>
      <c r="B48" s="244" t="str">
        <f>IF('➀基本情報入力シート'!C61="","",'➀基本情報入力シート'!C61)</f>
        <v/>
      </c>
      <c r="C48" s="245" t="str">
        <f>IF('➀基本情報入力シート'!D61="","",'➀基本情報入力シート'!D61)</f>
        <v/>
      </c>
      <c r="D48" s="245" t="str">
        <f>IF('➀基本情報入力シート'!E61="","",'➀基本情報入力シート'!E61)</f>
        <v/>
      </c>
      <c r="E48" s="245" t="str">
        <f>IF('➀基本情報入力シート'!F61="","",'➀基本情報入力シート'!F61)</f>
        <v/>
      </c>
      <c r="F48" s="245" t="str">
        <f>IF('➀基本情報入力シート'!G61="","",'➀基本情報入力シート'!G61)</f>
        <v/>
      </c>
      <c r="G48" s="245" t="str">
        <f>IF('➀基本情報入力シート'!H61="","",'➀基本情報入力シート'!H61)</f>
        <v/>
      </c>
      <c r="H48" s="245" t="str">
        <f>IF('➀基本情報入力シート'!I61="","",'➀基本情報入力シート'!I61)</f>
        <v/>
      </c>
      <c r="I48" s="245" t="str">
        <f>IF('➀基本情報入力シート'!J61="","",'➀基本情報入力シート'!J61)</f>
        <v/>
      </c>
      <c r="J48" s="245" t="str">
        <f>IF('➀基本情報入力シート'!K61="","",'➀基本情報入力シート'!K61)</f>
        <v/>
      </c>
      <c r="K48" s="246" t="str">
        <f>IF('➀基本情報入力シート'!L61="","",'➀基本情報入力シート'!L61)</f>
        <v/>
      </c>
      <c r="L48" s="229" t="str">
        <f t="shared" si="10"/>
        <v/>
      </c>
      <c r="M48" s="247" t="str">
        <f>IF('➀基本情報入力シート'!M61="","",'➀基本情報入力シート'!M61)</f>
        <v/>
      </c>
      <c r="N48" s="247" t="str">
        <f>IF('➀基本情報入力シート'!R61="","",'➀基本情報入力シート'!R61)</f>
        <v/>
      </c>
      <c r="O48" s="248" t="str">
        <f>IF('➀基本情報入力シート'!W61="","",'➀基本情報入力シート'!W61)</f>
        <v/>
      </c>
      <c r="P48" s="249" t="str">
        <f>IF('➀基本情報入力シート'!X61="","",'➀基本情報入力シート'!X61)</f>
        <v/>
      </c>
      <c r="Q48" s="256" t="str">
        <f>IF('➀基本情報入力シート'!Y61="","",'➀基本情報入力シート'!Y61)</f>
        <v/>
      </c>
      <c r="R48" s="234"/>
      <c r="S48" s="235"/>
      <c r="T48" s="236"/>
      <c r="U48" s="236"/>
      <c r="V48" s="236"/>
      <c r="W48" s="237"/>
      <c r="X48" s="238"/>
      <c r="Y48" s="257"/>
      <c r="Z48" s="257"/>
      <c r="AA48" s="257"/>
      <c r="AB48" s="257"/>
      <c r="AC48" s="257"/>
      <c r="AD48" s="257"/>
      <c r="AE48" s="257"/>
      <c r="AF48" s="258"/>
      <c r="AG48" s="258"/>
      <c r="AH48" s="258"/>
      <c r="AI48" s="259"/>
      <c r="AJ48" s="241"/>
      <c r="AK48" s="312" t="str">
        <f t="shared" si="5"/>
        <v/>
      </c>
      <c r="AL48" s="312" t="str">
        <f t="shared" si="6"/>
        <v/>
      </c>
      <c r="AM48" s="312" t="str">
        <f t="shared" si="7"/>
        <v/>
      </c>
      <c r="AN48" s="314"/>
    </row>
    <row r="49" spans="1:40" ht="27.75" customHeight="1">
      <c r="A49" s="243">
        <f t="shared" si="8"/>
        <v>30</v>
      </c>
      <c r="B49" s="244" t="str">
        <f>IF('➀基本情報入力シート'!C62="","",'➀基本情報入力シート'!C62)</f>
        <v/>
      </c>
      <c r="C49" s="245" t="str">
        <f>IF('➀基本情報入力シート'!D62="","",'➀基本情報入力シート'!D62)</f>
        <v/>
      </c>
      <c r="D49" s="245" t="str">
        <f>IF('➀基本情報入力シート'!E62="","",'➀基本情報入力シート'!E62)</f>
        <v/>
      </c>
      <c r="E49" s="245" t="str">
        <f>IF('➀基本情報入力シート'!F62="","",'➀基本情報入力シート'!F62)</f>
        <v/>
      </c>
      <c r="F49" s="245" t="str">
        <f>IF('➀基本情報入力シート'!G62="","",'➀基本情報入力シート'!G62)</f>
        <v/>
      </c>
      <c r="G49" s="245" t="str">
        <f>IF('➀基本情報入力シート'!H62="","",'➀基本情報入力シート'!H62)</f>
        <v/>
      </c>
      <c r="H49" s="245" t="str">
        <f>IF('➀基本情報入力シート'!I62="","",'➀基本情報入力シート'!I62)</f>
        <v/>
      </c>
      <c r="I49" s="245" t="str">
        <f>IF('➀基本情報入力シート'!J62="","",'➀基本情報入力シート'!J62)</f>
        <v/>
      </c>
      <c r="J49" s="245" t="str">
        <f>IF('➀基本情報入力シート'!K62="","",'➀基本情報入力シート'!K62)</f>
        <v/>
      </c>
      <c r="K49" s="246" t="str">
        <f>IF('➀基本情報入力シート'!L62="","",'➀基本情報入力シート'!L62)</f>
        <v/>
      </c>
      <c r="L49" s="229" t="str">
        <f t="shared" si="10"/>
        <v/>
      </c>
      <c r="M49" s="247" t="str">
        <f>IF('➀基本情報入力シート'!M62="","",'➀基本情報入力シート'!M62)</f>
        <v/>
      </c>
      <c r="N49" s="247" t="str">
        <f>IF('➀基本情報入力シート'!R62="","",'➀基本情報入力シート'!R62)</f>
        <v/>
      </c>
      <c r="O49" s="248" t="str">
        <f>IF('➀基本情報入力シート'!W62="","",'➀基本情報入力シート'!W62)</f>
        <v/>
      </c>
      <c r="P49" s="249" t="str">
        <f>IF('➀基本情報入力シート'!X62="","",'➀基本情報入力シート'!X62)</f>
        <v/>
      </c>
      <c r="Q49" s="256" t="str">
        <f>IF('➀基本情報入力シート'!Y62="","",'➀基本情報入力シート'!Y62)</f>
        <v/>
      </c>
      <c r="R49" s="234"/>
      <c r="S49" s="235"/>
      <c r="T49" s="236"/>
      <c r="U49" s="236"/>
      <c r="V49" s="236"/>
      <c r="W49" s="237"/>
      <c r="X49" s="238"/>
      <c r="Y49" s="257"/>
      <c r="Z49" s="257"/>
      <c r="AA49" s="257"/>
      <c r="AB49" s="257"/>
      <c r="AC49" s="257"/>
      <c r="AD49" s="257"/>
      <c r="AE49" s="257"/>
      <c r="AF49" s="258"/>
      <c r="AG49" s="258"/>
      <c r="AH49" s="258"/>
      <c r="AI49" s="259"/>
      <c r="AJ49" s="241"/>
      <c r="AK49" s="312" t="str">
        <f t="shared" si="5"/>
        <v/>
      </c>
      <c r="AL49" s="312" t="str">
        <f t="shared" si="6"/>
        <v/>
      </c>
      <c r="AM49" s="312" t="str">
        <f t="shared" si="7"/>
        <v/>
      </c>
      <c r="AN49" s="314"/>
    </row>
    <row r="50" spans="1:40" ht="27.75" customHeight="1">
      <c r="A50" s="243">
        <f t="shared" si="8"/>
        <v>31</v>
      </c>
      <c r="B50" s="244" t="str">
        <f>IF('➀基本情報入力シート'!C63="","",'➀基本情報入力シート'!C63)</f>
        <v/>
      </c>
      <c r="C50" s="245" t="str">
        <f>IF('➀基本情報入力シート'!D63="","",'➀基本情報入力シート'!D63)</f>
        <v/>
      </c>
      <c r="D50" s="245" t="str">
        <f>IF('➀基本情報入力シート'!E63="","",'➀基本情報入力シート'!E63)</f>
        <v/>
      </c>
      <c r="E50" s="245" t="str">
        <f>IF('➀基本情報入力シート'!F63="","",'➀基本情報入力シート'!F63)</f>
        <v/>
      </c>
      <c r="F50" s="245" t="str">
        <f>IF('➀基本情報入力シート'!G63="","",'➀基本情報入力シート'!G63)</f>
        <v/>
      </c>
      <c r="G50" s="245" t="str">
        <f>IF('➀基本情報入力シート'!H63="","",'➀基本情報入力シート'!H63)</f>
        <v/>
      </c>
      <c r="H50" s="245" t="str">
        <f>IF('➀基本情報入力シート'!I63="","",'➀基本情報入力シート'!I63)</f>
        <v/>
      </c>
      <c r="I50" s="245" t="str">
        <f>IF('➀基本情報入力シート'!J63="","",'➀基本情報入力シート'!J63)</f>
        <v/>
      </c>
      <c r="J50" s="245" t="str">
        <f>IF('➀基本情報入力シート'!K63="","",'➀基本情報入力シート'!K63)</f>
        <v/>
      </c>
      <c r="K50" s="246" t="str">
        <f>IF('➀基本情報入力シート'!L63="","",'➀基本情報入力シート'!L63)</f>
        <v/>
      </c>
      <c r="L50" s="229" t="str">
        <f t="shared" si="10"/>
        <v/>
      </c>
      <c r="M50" s="247" t="str">
        <f>IF('➀基本情報入力シート'!M63="","",'➀基本情報入力シート'!M63)</f>
        <v/>
      </c>
      <c r="N50" s="247" t="str">
        <f>IF('➀基本情報入力シート'!R63="","",'➀基本情報入力シート'!R63)</f>
        <v/>
      </c>
      <c r="O50" s="248" t="str">
        <f>IF('➀基本情報入力シート'!W63="","",'➀基本情報入力シート'!W63)</f>
        <v/>
      </c>
      <c r="P50" s="249" t="str">
        <f>IF('➀基本情報入力シート'!X63="","",'➀基本情報入力シート'!X63)</f>
        <v/>
      </c>
      <c r="Q50" s="256" t="str">
        <f>IF('➀基本情報入力シート'!Y63="","",'➀基本情報入力シート'!Y63)</f>
        <v/>
      </c>
      <c r="R50" s="234"/>
      <c r="S50" s="235"/>
      <c r="T50" s="236"/>
      <c r="U50" s="236"/>
      <c r="V50" s="236"/>
      <c r="W50" s="237"/>
      <c r="X50" s="238"/>
      <c r="Y50" s="257"/>
      <c r="Z50" s="257"/>
      <c r="AA50" s="257"/>
      <c r="AB50" s="257"/>
      <c r="AC50" s="257"/>
      <c r="AD50" s="257"/>
      <c r="AE50" s="257"/>
      <c r="AF50" s="258"/>
      <c r="AG50" s="258"/>
      <c r="AH50" s="258"/>
      <c r="AI50" s="259"/>
      <c r="AJ50" s="241"/>
      <c r="AK50" s="312" t="str">
        <f t="shared" si="5"/>
        <v/>
      </c>
      <c r="AL50" s="312" t="str">
        <f t="shared" si="6"/>
        <v/>
      </c>
      <c r="AM50" s="312" t="str">
        <f t="shared" si="7"/>
        <v/>
      </c>
      <c r="AN50" s="314"/>
    </row>
    <row r="51" spans="1:40" ht="27.75" customHeight="1">
      <c r="A51" s="243">
        <f t="shared" si="8"/>
        <v>32</v>
      </c>
      <c r="B51" s="244" t="str">
        <f>IF('➀基本情報入力シート'!C64="","",'➀基本情報入力シート'!C64)</f>
        <v/>
      </c>
      <c r="C51" s="245" t="str">
        <f>IF('➀基本情報入力シート'!D64="","",'➀基本情報入力シート'!D64)</f>
        <v/>
      </c>
      <c r="D51" s="245" t="str">
        <f>IF('➀基本情報入力シート'!E64="","",'➀基本情報入力シート'!E64)</f>
        <v/>
      </c>
      <c r="E51" s="245" t="str">
        <f>IF('➀基本情報入力シート'!F64="","",'➀基本情報入力シート'!F64)</f>
        <v/>
      </c>
      <c r="F51" s="245" t="str">
        <f>IF('➀基本情報入力シート'!G64="","",'➀基本情報入力シート'!G64)</f>
        <v/>
      </c>
      <c r="G51" s="245" t="str">
        <f>IF('➀基本情報入力シート'!H64="","",'➀基本情報入力シート'!H64)</f>
        <v/>
      </c>
      <c r="H51" s="245" t="str">
        <f>IF('➀基本情報入力シート'!I64="","",'➀基本情報入力シート'!I64)</f>
        <v/>
      </c>
      <c r="I51" s="245" t="str">
        <f>IF('➀基本情報入力シート'!J64="","",'➀基本情報入力シート'!J64)</f>
        <v/>
      </c>
      <c r="J51" s="245" t="str">
        <f>IF('➀基本情報入力シート'!K64="","",'➀基本情報入力シート'!K64)</f>
        <v/>
      </c>
      <c r="K51" s="246" t="str">
        <f>IF('➀基本情報入力シート'!L64="","",'➀基本情報入力シート'!L64)</f>
        <v/>
      </c>
      <c r="L51" s="229" t="str">
        <f t="shared" si="10"/>
        <v/>
      </c>
      <c r="M51" s="247" t="str">
        <f>IF('➀基本情報入力シート'!M64="","",'➀基本情報入力シート'!M64)</f>
        <v/>
      </c>
      <c r="N51" s="247" t="str">
        <f>IF('➀基本情報入力シート'!R64="","",'➀基本情報入力シート'!R64)</f>
        <v/>
      </c>
      <c r="O51" s="248" t="str">
        <f>IF('➀基本情報入力シート'!W64="","",'➀基本情報入力シート'!W64)</f>
        <v/>
      </c>
      <c r="P51" s="249" t="str">
        <f>IF('➀基本情報入力シート'!X64="","",'➀基本情報入力シート'!X64)</f>
        <v/>
      </c>
      <c r="Q51" s="256" t="str">
        <f>IF('➀基本情報入力シート'!Y64="","",'➀基本情報入力シート'!Y64)</f>
        <v/>
      </c>
      <c r="R51" s="234"/>
      <c r="S51" s="235"/>
      <c r="T51" s="236"/>
      <c r="U51" s="236"/>
      <c r="V51" s="236"/>
      <c r="W51" s="237"/>
      <c r="X51" s="238"/>
      <c r="Y51" s="257"/>
      <c r="Z51" s="257"/>
      <c r="AA51" s="257"/>
      <c r="AB51" s="257"/>
      <c r="AC51" s="257"/>
      <c r="AD51" s="257"/>
      <c r="AE51" s="257"/>
      <c r="AF51" s="258"/>
      <c r="AG51" s="258"/>
      <c r="AH51" s="258"/>
      <c r="AI51" s="259"/>
      <c r="AJ51" s="241"/>
      <c r="AK51" s="312" t="str">
        <f t="shared" si="5"/>
        <v/>
      </c>
      <c r="AL51" s="312" t="str">
        <f t="shared" si="6"/>
        <v/>
      </c>
      <c r="AM51" s="312" t="str">
        <f t="shared" si="7"/>
        <v/>
      </c>
      <c r="AN51" s="314"/>
    </row>
    <row r="52" spans="1:40" ht="27.75" customHeight="1">
      <c r="A52" s="243">
        <f t="shared" si="8"/>
        <v>33</v>
      </c>
      <c r="B52" s="244" t="str">
        <f>IF('➀基本情報入力シート'!C65="","",'➀基本情報入力シート'!C65)</f>
        <v/>
      </c>
      <c r="C52" s="245" t="str">
        <f>IF('➀基本情報入力シート'!D65="","",'➀基本情報入力シート'!D65)</f>
        <v/>
      </c>
      <c r="D52" s="245" t="str">
        <f>IF('➀基本情報入力シート'!E65="","",'➀基本情報入力シート'!E65)</f>
        <v/>
      </c>
      <c r="E52" s="245" t="str">
        <f>IF('➀基本情報入力シート'!F65="","",'➀基本情報入力シート'!F65)</f>
        <v/>
      </c>
      <c r="F52" s="245" t="str">
        <f>IF('➀基本情報入力シート'!G65="","",'➀基本情報入力シート'!G65)</f>
        <v/>
      </c>
      <c r="G52" s="245" t="str">
        <f>IF('➀基本情報入力シート'!H65="","",'➀基本情報入力シート'!H65)</f>
        <v/>
      </c>
      <c r="H52" s="245" t="str">
        <f>IF('➀基本情報入力シート'!I65="","",'➀基本情報入力シート'!I65)</f>
        <v/>
      </c>
      <c r="I52" s="245" t="str">
        <f>IF('➀基本情報入力シート'!J65="","",'➀基本情報入力シート'!J65)</f>
        <v/>
      </c>
      <c r="J52" s="245" t="str">
        <f>IF('➀基本情報入力シート'!K65="","",'➀基本情報入力シート'!K65)</f>
        <v/>
      </c>
      <c r="K52" s="246" t="str">
        <f>IF('➀基本情報入力シート'!L65="","",'➀基本情報入力シート'!L65)</f>
        <v/>
      </c>
      <c r="L52" s="229" t="str">
        <f t="shared" si="10"/>
        <v/>
      </c>
      <c r="M52" s="247" t="str">
        <f>IF('➀基本情報入力シート'!M65="","",'➀基本情報入力シート'!M65)</f>
        <v/>
      </c>
      <c r="N52" s="247" t="str">
        <f>IF('➀基本情報入力シート'!R65="","",'➀基本情報入力シート'!R65)</f>
        <v/>
      </c>
      <c r="O52" s="248" t="str">
        <f>IF('➀基本情報入力シート'!W65="","",'➀基本情報入力シート'!W65)</f>
        <v/>
      </c>
      <c r="P52" s="249" t="str">
        <f>IF('➀基本情報入力シート'!X65="","",'➀基本情報入力シート'!X65)</f>
        <v/>
      </c>
      <c r="Q52" s="256" t="str">
        <f>IF('➀基本情報入力シート'!Y65="","",'➀基本情報入力シート'!Y65)</f>
        <v/>
      </c>
      <c r="R52" s="234"/>
      <c r="S52" s="235"/>
      <c r="T52" s="236"/>
      <c r="U52" s="236"/>
      <c r="V52" s="236"/>
      <c r="W52" s="237"/>
      <c r="X52" s="238"/>
      <c r="Y52" s="257"/>
      <c r="Z52" s="257"/>
      <c r="AA52" s="257"/>
      <c r="AB52" s="257"/>
      <c r="AC52" s="257"/>
      <c r="AD52" s="257"/>
      <c r="AE52" s="257"/>
      <c r="AF52" s="258"/>
      <c r="AG52" s="258"/>
      <c r="AH52" s="258"/>
      <c r="AI52" s="259"/>
      <c r="AJ52" s="241"/>
      <c r="AK52" s="312" t="str">
        <f t="shared" si="5"/>
        <v/>
      </c>
      <c r="AL52" s="312" t="str">
        <f t="shared" si="6"/>
        <v/>
      </c>
      <c r="AM52" s="312" t="str">
        <f t="shared" si="7"/>
        <v/>
      </c>
      <c r="AN52" s="314"/>
    </row>
    <row r="53" spans="1:40" ht="27.75" customHeight="1">
      <c r="A53" s="243">
        <f t="shared" si="8"/>
        <v>34</v>
      </c>
      <c r="B53" s="244" t="str">
        <f>IF('➀基本情報入力シート'!C66="","",'➀基本情報入力シート'!C66)</f>
        <v/>
      </c>
      <c r="C53" s="245" t="str">
        <f>IF('➀基本情報入力シート'!D66="","",'➀基本情報入力シート'!D66)</f>
        <v/>
      </c>
      <c r="D53" s="245" t="str">
        <f>IF('➀基本情報入力シート'!E66="","",'➀基本情報入力シート'!E66)</f>
        <v/>
      </c>
      <c r="E53" s="245" t="str">
        <f>IF('➀基本情報入力シート'!F66="","",'➀基本情報入力シート'!F66)</f>
        <v/>
      </c>
      <c r="F53" s="245" t="str">
        <f>IF('➀基本情報入力シート'!G66="","",'➀基本情報入力シート'!G66)</f>
        <v/>
      </c>
      <c r="G53" s="245" t="str">
        <f>IF('➀基本情報入力シート'!H66="","",'➀基本情報入力シート'!H66)</f>
        <v/>
      </c>
      <c r="H53" s="245" t="str">
        <f>IF('➀基本情報入力シート'!I66="","",'➀基本情報入力シート'!I66)</f>
        <v/>
      </c>
      <c r="I53" s="245" t="str">
        <f>IF('➀基本情報入力シート'!J66="","",'➀基本情報入力シート'!J66)</f>
        <v/>
      </c>
      <c r="J53" s="245" t="str">
        <f>IF('➀基本情報入力シート'!K66="","",'➀基本情報入力シート'!K66)</f>
        <v/>
      </c>
      <c r="K53" s="246" t="str">
        <f>IF('➀基本情報入力シート'!L66="","",'➀基本情報入力シート'!L66)</f>
        <v/>
      </c>
      <c r="L53" s="229" t="str">
        <f t="shared" si="10"/>
        <v/>
      </c>
      <c r="M53" s="247" t="str">
        <f>IF('➀基本情報入力シート'!M66="","",'➀基本情報入力シート'!M66)</f>
        <v/>
      </c>
      <c r="N53" s="247" t="str">
        <f>IF('➀基本情報入力シート'!R66="","",'➀基本情報入力シート'!R66)</f>
        <v/>
      </c>
      <c r="O53" s="248" t="str">
        <f>IF('➀基本情報入力シート'!W66="","",'➀基本情報入力シート'!W66)</f>
        <v/>
      </c>
      <c r="P53" s="249" t="str">
        <f>IF('➀基本情報入力シート'!X66="","",'➀基本情報入力シート'!X66)</f>
        <v/>
      </c>
      <c r="Q53" s="256" t="str">
        <f>IF('➀基本情報入力シート'!Y66="","",'➀基本情報入力シート'!Y66)</f>
        <v/>
      </c>
      <c r="R53" s="234"/>
      <c r="S53" s="235"/>
      <c r="T53" s="236"/>
      <c r="U53" s="236"/>
      <c r="V53" s="236"/>
      <c r="W53" s="237"/>
      <c r="X53" s="238"/>
      <c r="Y53" s="257"/>
      <c r="Z53" s="257"/>
      <c r="AA53" s="257"/>
      <c r="AB53" s="257"/>
      <c r="AC53" s="257"/>
      <c r="AD53" s="257"/>
      <c r="AE53" s="257"/>
      <c r="AF53" s="258"/>
      <c r="AG53" s="258"/>
      <c r="AH53" s="258"/>
      <c r="AI53" s="259"/>
      <c r="AJ53" s="241"/>
      <c r="AK53" s="312" t="str">
        <f t="shared" si="5"/>
        <v/>
      </c>
      <c r="AL53" s="312" t="str">
        <f t="shared" si="6"/>
        <v/>
      </c>
      <c r="AM53" s="312" t="str">
        <f t="shared" si="7"/>
        <v/>
      </c>
      <c r="AN53" s="314"/>
    </row>
    <row r="54" spans="1:40" ht="27.75" customHeight="1">
      <c r="A54" s="243">
        <f t="shared" si="8"/>
        <v>35</v>
      </c>
      <c r="B54" s="244" t="str">
        <f>IF('➀基本情報入力シート'!C67="","",'➀基本情報入力シート'!C67)</f>
        <v/>
      </c>
      <c r="C54" s="245" t="str">
        <f>IF('➀基本情報入力シート'!D67="","",'➀基本情報入力シート'!D67)</f>
        <v/>
      </c>
      <c r="D54" s="245" t="str">
        <f>IF('➀基本情報入力シート'!E67="","",'➀基本情報入力シート'!E67)</f>
        <v/>
      </c>
      <c r="E54" s="245" t="str">
        <f>IF('➀基本情報入力シート'!F67="","",'➀基本情報入力シート'!F67)</f>
        <v/>
      </c>
      <c r="F54" s="245" t="str">
        <f>IF('➀基本情報入力シート'!G67="","",'➀基本情報入力シート'!G67)</f>
        <v/>
      </c>
      <c r="G54" s="245" t="str">
        <f>IF('➀基本情報入力シート'!H67="","",'➀基本情報入力シート'!H67)</f>
        <v/>
      </c>
      <c r="H54" s="245" t="str">
        <f>IF('➀基本情報入力シート'!I67="","",'➀基本情報入力シート'!I67)</f>
        <v/>
      </c>
      <c r="I54" s="245" t="str">
        <f>IF('➀基本情報入力シート'!J67="","",'➀基本情報入力シート'!J67)</f>
        <v/>
      </c>
      <c r="J54" s="245" t="str">
        <f>IF('➀基本情報入力シート'!K67="","",'➀基本情報入力シート'!K67)</f>
        <v/>
      </c>
      <c r="K54" s="246" t="str">
        <f>IF('➀基本情報入力シート'!L67="","",'➀基本情報入力シート'!L67)</f>
        <v/>
      </c>
      <c r="L54" s="229" t="str">
        <f t="shared" si="10"/>
        <v/>
      </c>
      <c r="M54" s="247" t="str">
        <f>IF('➀基本情報入力シート'!M67="","",'➀基本情報入力シート'!M67)</f>
        <v/>
      </c>
      <c r="N54" s="247" t="str">
        <f>IF('➀基本情報入力シート'!R67="","",'➀基本情報入力シート'!R67)</f>
        <v/>
      </c>
      <c r="O54" s="248" t="str">
        <f>IF('➀基本情報入力シート'!W67="","",'➀基本情報入力シート'!W67)</f>
        <v/>
      </c>
      <c r="P54" s="249" t="str">
        <f>IF('➀基本情報入力シート'!X67="","",'➀基本情報入力シート'!X67)</f>
        <v/>
      </c>
      <c r="Q54" s="256" t="str">
        <f>IF('➀基本情報入力シート'!Y67="","",'➀基本情報入力シート'!Y67)</f>
        <v/>
      </c>
      <c r="R54" s="234"/>
      <c r="S54" s="235"/>
      <c r="T54" s="236"/>
      <c r="U54" s="236"/>
      <c r="V54" s="236"/>
      <c r="W54" s="237"/>
      <c r="X54" s="238"/>
      <c r="Y54" s="257"/>
      <c r="Z54" s="257"/>
      <c r="AA54" s="257"/>
      <c r="AB54" s="257"/>
      <c r="AC54" s="257"/>
      <c r="AD54" s="257"/>
      <c r="AE54" s="257"/>
      <c r="AF54" s="258"/>
      <c r="AG54" s="258"/>
      <c r="AH54" s="258"/>
      <c r="AI54" s="259"/>
      <c r="AJ54" s="241"/>
      <c r="AK54" s="312" t="str">
        <f t="shared" si="5"/>
        <v/>
      </c>
      <c r="AL54" s="312" t="str">
        <f t="shared" si="6"/>
        <v/>
      </c>
      <c r="AM54" s="312" t="str">
        <f t="shared" si="7"/>
        <v/>
      </c>
      <c r="AN54" s="314"/>
    </row>
    <row r="55" spans="1:40" ht="27.75" customHeight="1">
      <c r="A55" s="243">
        <f t="shared" si="8"/>
        <v>36</v>
      </c>
      <c r="B55" s="244" t="str">
        <f>IF('➀基本情報入力シート'!C68="","",'➀基本情報入力シート'!C68)</f>
        <v/>
      </c>
      <c r="C55" s="245" t="str">
        <f>IF('➀基本情報入力シート'!D68="","",'➀基本情報入力シート'!D68)</f>
        <v/>
      </c>
      <c r="D55" s="245" t="str">
        <f>IF('➀基本情報入力シート'!E68="","",'➀基本情報入力シート'!E68)</f>
        <v/>
      </c>
      <c r="E55" s="245" t="str">
        <f>IF('➀基本情報入力シート'!F68="","",'➀基本情報入力シート'!F68)</f>
        <v/>
      </c>
      <c r="F55" s="245" t="str">
        <f>IF('➀基本情報入力シート'!G68="","",'➀基本情報入力シート'!G68)</f>
        <v/>
      </c>
      <c r="G55" s="245" t="str">
        <f>IF('➀基本情報入力シート'!H68="","",'➀基本情報入力シート'!H68)</f>
        <v/>
      </c>
      <c r="H55" s="245" t="str">
        <f>IF('➀基本情報入力シート'!I68="","",'➀基本情報入力シート'!I68)</f>
        <v/>
      </c>
      <c r="I55" s="245" t="str">
        <f>IF('➀基本情報入力シート'!J68="","",'➀基本情報入力シート'!J68)</f>
        <v/>
      </c>
      <c r="J55" s="245" t="str">
        <f>IF('➀基本情報入力シート'!K68="","",'➀基本情報入力シート'!K68)</f>
        <v/>
      </c>
      <c r="K55" s="246" t="str">
        <f>IF('➀基本情報入力シート'!L68="","",'➀基本情報入力シート'!L68)</f>
        <v/>
      </c>
      <c r="L55" s="229" t="str">
        <f t="shared" si="10"/>
        <v/>
      </c>
      <c r="M55" s="247" t="str">
        <f>IF('➀基本情報入力シート'!M68="","",'➀基本情報入力シート'!M68)</f>
        <v/>
      </c>
      <c r="N55" s="247" t="str">
        <f>IF('➀基本情報入力シート'!R68="","",'➀基本情報入力シート'!R68)</f>
        <v/>
      </c>
      <c r="O55" s="248" t="str">
        <f>IF('➀基本情報入力シート'!W68="","",'➀基本情報入力シート'!W68)</f>
        <v/>
      </c>
      <c r="P55" s="249" t="str">
        <f>IF('➀基本情報入力シート'!X68="","",'➀基本情報入力シート'!X68)</f>
        <v/>
      </c>
      <c r="Q55" s="256" t="str">
        <f>IF('➀基本情報入力シート'!Y68="","",'➀基本情報入力シート'!Y68)</f>
        <v/>
      </c>
      <c r="R55" s="234"/>
      <c r="S55" s="235"/>
      <c r="T55" s="236"/>
      <c r="U55" s="236"/>
      <c r="V55" s="236"/>
      <c r="W55" s="237"/>
      <c r="X55" s="238"/>
      <c r="Y55" s="257"/>
      <c r="Z55" s="257"/>
      <c r="AA55" s="257"/>
      <c r="AB55" s="257"/>
      <c r="AC55" s="257"/>
      <c r="AD55" s="257"/>
      <c r="AE55" s="257"/>
      <c r="AF55" s="258"/>
      <c r="AG55" s="258"/>
      <c r="AH55" s="258"/>
      <c r="AI55" s="259"/>
      <c r="AJ55" s="241"/>
      <c r="AK55" s="312" t="str">
        <f t="shared" si="5"/>
        <v/>
      </c>
      <c r="AL55" s="312" t="str">
        <f t="shared" si="6"/>
        <v/>
      </c>
      <c r="AM55" s="312" t="str">
        <f t="shared" si="7"/>
        <v/>
      </c>
      <c r="AN55" s="314"/>
    </row>
    <row r="56" spans="1:40" ht="27.75" customHeight="1">
      <c r="A56" s="243">
        <f t="shared" si="8"/>
        <v>37</v>
      </c>
      <c r="B56" s="244" t="str">
        <f>IF('➀基本情報入力シート'!C69="","",'➀基本情報入力シート'!C69)</f>
        <v/>
      </c>
      <c r="C56" s="245" t="str">
        <f>IF('➀基本情報入力シート'!D69="","",'➀基本情報入力シート'!D69)</f>
        <v/>
      </c>
      <c r="D56" s="245" t="str">
        <f>IF('➀基本情報入力シート'!E69="","",'➀基本情報入力シート'!E69)</f>
        <v/>
      </c>
      <c r="E56" s="245" t="str">
        <f>IF('➀基本情報入力シート'!F69="","",'➀基本情報入力シート'!F69)</f>
        <v/>
      </c>
      <c r="F56" s="245" t="str">
        <f>IF('➀基本情報入力シート'!G69="","",'➀基本情報入力シート'!G69)</f>
        <v/>
      </c>
      <c r="G56" s="245" t="str">
        <f>IF('➀基本情報入力シート'!H69="","",'➀基本情報入力シート'!H69)</f>
        <v/>
      </c>
      <c r="H56" s="245" t="str">
        <f>IF('➀基本情報入力シート'!I69="","",'➀基本情報入力シート'!I69)</f>
        <v/>
      </c>
      <c r="I56" s="245" t="str">
        <f>IF('➀基本情報入力シート'!J69="","",'➀基本情報入力シート'!J69)</f>
        <v/>
      </c>
      <c r="J56" s="245" t="str">
        <f>IF('➀基本情報入力シート'!K69="","",'➀基本情報入力シート'!K69)</f>
        <v/>
      </c>
      <c r="K56" s="246" t="str">
        <f>IF('➀基本情報入力シート'!L69="","",'➀基本情報入力シート'!L69)</f>
        <v/>
      </c>
      <c r="L56" s="229" t="str">
        <f t="shared" si="10"/>
        <v/>
      </c>
      <c r="M56" s="247" t="str">
        <f>IF('➀基本情報入力シート'!M69="","",'➀基本情報入力シート'!M69)</f>
        <v/>
      </c>
      <c r="N56" s="247" t="str">
        <f>IF('➀基本情報入力シート'!R69="","",'➀基本情報入力シート'!R69)</f>
        <v/>
      </c>
      <c r="O56" s="248" t="str">
        <f>IF('➀基本情報入力シート'!W69="","",'➀基本情報入力シート'!W69)</f>
        <v/>
      </c>
      <c r="P56" s="249" t="str">
        <f>IF('➀基本情報入力シート'!X69="","",'➀基本情報入力シート'!X69)</f>
        <v/>
      </c>
      <c r="Q56" s="256" t="str">
        <f>IF('➀基本情報入力シート'!Y69="","",'➀基本情報入力シート'!Y69)</f>
        <v/>
      </c>
      <c r="R56" s="234"/>
      <c r="S56" s="235"/>
      <c r="T56" s="236"/>
      <c r="U56" s="236"/>
      <c r="V56" s="236"/>
      <c r="W56" s="237"/>
      <c r="X56" s="238"/>
      <c r="Y56" s="257"/>
      <c r="Z56" s="257"/>
      <c r="AA56" s="257"/>
      <c r="AB56" s="257"/>
      <c r="AC56" s="257"/>
      <c r="AD56" s="257"/>
      <c r="AE56" s="257"/>
      <c r="AF56" s="258"/>
      <c r="AG56" s="258"/>
      <c r="AH56" s="258"/>
      <c r="AI56" s="259"/>
      <c r="AJ56" s="241"/>
      <c r="AK56" s="312" t="str">
        <f t="shared" si="5"/>
        <v/>
      </c>
      <c r="AL56" s="312" t="str">
        <f t="shared" si="6"/>
        <v/>
      </c>
      <c r="AM56" s="312" t="str">
        <f t="shared" si="7"/>
        <v/>
      </c>
      <c r="AN56" s="314"/>
    </row>
    <row r="57" spans="1:40" ht="27.75" customHeight="1">
      <c r="A57" s="243">
        <f t="shared" si="8"/>
        <v>38</v>
      </c>
      <c r="B57" s="244" t="str">
        <f>IF('➀基本情報入力シート'!C70="","",'➀基本情報入力シート'!C70)</f>
        <v/>
      </c>
      <c r="C57" s="245" t="str">
        <f>IF('➀基本情報入力シート'!D70="","",'➀基本情報入力シート'!D70)</f>
        <v/>
      </c>
      <c r="D57" s="245" t="str">
        <f>IF('➀基本情報入力シート'!E70="","",'➀基本情報入力シート'!E70)</f>
        <v/>
      </c>
      <c r="E57" s="245" t="str">
        <f>IF('➀基本情報入力シート'!F70="","",'➀基本情報入力シート'!F70)</f>
        <v/>
      </c>
      <c r="F57" s="245" t="str">
        <f>IF('➀基本情報入力シート'!G70="","",'➀基本情報入力シート'!G70)</f>
        <v/>
      </c>
      <c r="G57" s="245" t="str">
        <f>IF('➀基本情報入力シート'!H70="","",'➀基本情報入力シート'!H70)</f>
        <v/>
      </c>
      <c r="H57" s="245" t="str">
        <f>IF('➀基本情報入力シート'!I70="","",'➀基本情報入力シート'!I70)</f>
        <v/>
      </c>
      <c r="I57" s="245" t="str">
        <f>IF('➀基本情報入力シート'!J70="","",'➀基本情報入力シート'!J70)</f>
        <v/>
      </c>
      <c r="J57" s="245" t="str">
        <f>IF('➀基本情報入力シート'!K70="","",'➀基本情報入力シート'!K70)</f>
        <v/>
      </c>
      <c r="K57" s="246" t="str">
        <f>IF('➀基本情報入力シート'!L70="","",'➀基本情報入力シート'!L70)</f>
        <v/>
      </c>
      <c r="L57" s="229" t="str">
        <f t="shared" si="10"/>
        <v/>
      </c>
      <c r="M57" s="247" t="str">
        <f>IF('➀基本情報入力シート'!M70="","",'➀基本情報入力シート'!M70)</f>
        <v/>
      </c>
      <c r="N57" s="247" t="str">
        <f>IF('➀基本情報入力シート'!R70="","",'➀基本情報入力シート'!R70)</f>
        <v/>
      </c>
      <c r="O57" s="248" t="str">
        <f>IF('➀基本情報入力シート'!W70="","",'➀基本情報入力シート'!W70)</f>
        <v/>
      </c>
      <c r="P57" s="249" t="str">
        <f>IF('➀基本情報入力シート'!X70="","",'➀基本情報入力シート'!X70)</f>
        <v/>
      </c>
      <c r="Q57" s="256" t="str">
        <f>IF('➀基本情報入力シート'!Y70="","",'➀基本情報入力シート'!Y70)</f>
        <v/>
      </c>
      <c r="R57" s="234"/>
      <c r="S57" s="235"/>
      <c r="T57" s="236"/>
      <c r="U57" s="236"/>
      <c r="V57" s="236"/>
      <c r="W57" s="237"/>
      <c r="X57" s="238"/>
      <c r="Y57" s="257"/>
      <c r="Z57" s="257"/>
      <c r="AA57" s="257"/>
      <c r="AB57" s="257"/>
      <c r="AC57" s="257"/>
      <c r="AD57" s="257"/>
      <c r="AE57" s="257"/>
      <c r="AF57" s="258"/>
      <c r="AG57" s="258"/>
      <c r="AH57" s="258"/>
      <c r="AI57" s="259"/>
      <c r="AJ57" s="241"/>
      <c r="AK57" s="312" t="str">
        <f t="shared" si="5"/>
        <v/>
      </c>
      <c r="AL57" s="312" t="str">
        <f t="shared" si="6"/>
        <v/>
      </c>
      <c r="AM57" s="312" t="str">
        <f t="shared" si="7"/>
        <v/>
      </c>
      <c r="AN57" s="314"/>
    </row>
    <row r="58" spans="1:40" ht="27.75" customHeight="1">
      <c r="A58" s="243">
        <f t="shared" si="8"/>
        <v>39</v>
      </c>
      <c r="B58" s="244" t="str">
        <f>IF('➀基本情報入力シート'!C71="","",'➀基本情報入力シート'!C71)</f>
        <v/>
      </c>
      <c r="C58" s="245" t="str">
        <f>IF('➀基本情報入力シート'!D71="","",'➀基本情報入力シート'!D71)</f>
        <v/>
      </c>
      <c r="D58" s="245" t="str">
        <f>IF('➀基本情報入力シート'!E71="","",'➀基本情報入力シート'!E71)</f>
        <v/>
      </c>
      <c r="E58" s="245" t="str">
        <f>IF('➀基本情報入力シート'!F71="","",'➀基本情報入力シート'!F71)</f>
        <v/>
      </c>
      <c r="F58" s="245" t="str">
        <f>IF('➀基本情報入力シート'!G71="","",'➀基本情報入力シート'!G71)</f>
        <v/>
      </c>
      <c r="G58" s="245" t="str">
        <f>IF('➀基本情報入力シート'!H71="","",'➀基本情報入力シート'!H71)</f>
        <v/>
      </c>
      <c r="H58" s="245" t="str">
        <f>IF('➀基本情報入力シート'!I71="","",'➀基本情報入力シート'!I71)</f>
        <v/>
      </c>
      <c r="I58" s="245" t="str">
        <f>IF('➀基本情報入力シート'!J71="","",'➀基本情報入力シート'!J71)</f>
        <v/>
      </c>
      <c r="J58" s="245" t="str">
        <f>IF('➀基本情報入力シート'!K71="","",'➀基本情報入力シート'!K71)</f>
        <v/>
      </c>
      <c r="K58" s="246" t="str">
        <f>IF('➀基本情報入力シート'!L71="","",'➀基本情報入力シート'!L71)</f>
        <v/>
      </c>
      <c r="L58" s="229" t="str">
        <f t="shared" si="10"/>
        <v/>
      </c>
      <c r="M58" s="247" t="str">
        <f>IF('➀基本情報入力シート'!M71="","",'➀基本情報入力シート'!M71)</f>
        <v/>
      </c>
      <c r="N58" s="247" t="str">
        <f>IF('➀基本情報入力シート'!R71="","",'➀基本情報入力シート'!R71)</f>
        <v/>
      </c>
      <c r="O58" s="248" t="str">
        <f>IF('➀基本情報入力シート'!W71="","",'➀基本情報入力シート'!W71)</f>
        <v/>
      </c>
      <c r="P58" s="249" t="str">
        <f>IF('➀基本情報入力シート'!X71="","",'➀基本情報入力シート'!X71)</f>
        <v/>
      </c>
      <c r="Q58" s="256" t="str">
        <f>IF('➀基本情報入力シート'!Y71="","",'➀基本情報入力シート'!Y71)</f>
        <v/>
      </c>
      <c r="R58" s="234"/>
      <c r="S58" s="235"/>
      <c r="T58" s="236"/>
      <c r="U58" s="236"/>
      <c r="V58" s="236"/>
      <c r="W58" s="237"/>
      <c r="X58" s="238"/>
      <c r="Y58" s="257"/>
      <c r="Z58" s="257"/>
      <c r="AA58" s="257"/>
      <c r="AB58" s="257"/>
      <c r="AC58" s="257"/>
      <c r="AD58" s="257"/>
      <c r="AE58" s="257"/>
      <c r="AF58" s="258"/>
      <c r="AG58" s="258"/>
      <c r="AH58" s="258"/>
      <c r="AI58" s="259"/>
      <c r="AJ58" s="241"/>
      <c r="AK58" s="312" t="str">
        <f t="shared" si="5"/>
        <v/>
      </c>
      <c r="AL58" s="312" t="str">
        <f t="shared" si="6"/>
        <v/>
      </c>
      <c r="AM58" s="312" t="str">
        <f t="shared" si="7"/>
        <v/>
      </c>
      <c r="AN58" s="314"/>
    </row>
    <row r="59" spans="1:40" ht="27.75" customHeight="1">
      <c r="A59" s="243">
        <f t="shared" si="8"/>
        <v>40</v>
      </c>
      <c r="B59" s="244" t="str">
        <f>IF('➀基本情報入力シート'!C72="","",'➀基本情報入力シート'!C72)</f>
        <v/>
      </c>
      <c r="C59" s="245" t="str">
        <f>IF('➀基本情報入力シート'!D72="","",'➀基本情報入力シート'!D72)</f>
        <v/>
      </c>
      <c r="D59" s="245" t="str">
        <f>IF('➀基本情報入力シート'!E72="","",'➀基本情報入力シート'!E72)</f>
        <v/>
      </c>
      <c r="E59" s="245" t="str">
        <f>IF('➀基本情報入力シート'!F72="","",'➀基本情報入力シート'!F72)</f>
        <v/>
      </c>
      <c r="F59" s="245" t="str">
        <f>IF('➀基本情報入力シート'!G72="","",'➀基本情報入力シート'!G72)</f>
        <v/>
      </c>
      <c r="G59" s="245" t="str">
        <f>IF('➀基本情報入力シート'!H72="","",'➀基本情報入力シート'!H72)</f>
        <v/>
      </c>
      <c r="H59" s="245" t="str">
        <f>IF('➀基本情報入力シート'!I72="","",'➀基本情報入力シート'!I72)</f>
        <v/>
      </c>
      <c r="I59" s="245" t="str">
        <f>IF('➀基本情報入力シート'!J72="","",'➀基本情報入力シート'!J72)</f>
        <v/>
      </c>
      <c r="J59" s="245" t="str">
        <f>IF('➀基本情報入力シート'!K72="","",'➀基本情報入力シート'!K72)</f>
        <v/>
      </c>
      <c r="K59" s="246" t="str">
        <f>IF('➀基本情報入力シート'!L72="","",'➀基本情報入力シート'!L72)</f>
        <v/>
      </c>
      <c r="L59" s="229" t="str">
        <f t="shared" si="10"/>
        <v/>
      </c>
      <c r="M59" s="247" t="str">
        <f>IF('➀基本情報入力シート'!M72="","",'➀基本情報入力シート'!M72)</f>
        <v/>
      </c>
      <c r="N59" s="247" t="str">
        <f>IF('➀基本情報入力シート'!R72="","",'➀基本情報入力シート'!R72)</f>
        <v/>
      </c>
      <c r="O59" s="248" t="str">
        <f>IF('➀基本情報入力シート'!W72="","",'➀基本情報入力シート'!W72)</f>
        <v/>
      </c>
      <c r="P59" s="249" t="str">
        <f>IF('➀基本情報入力シート'!X72="","",'➀基本情報入力シート'!X72)</f>
        <v/>
      </c>
      <c r="Q59" s="256" t="str">
        <f>IF('➀基本情報入力シート'!Y72="","",'➀基本情報入力シート'!Y72)</f>
        <v/>
      </c>
      <c r="R59" s="234"/>
      <c r="S59" s="235"/>
      <c r="T59" s="236"/>
      <c r="U59" s="236"/>
      <c r="V59" s="236"/>
      <c r="W59" s="237"/>
      <c r="X59" s="238"/>
      <c r="Y59" s="257"/>
      <c r="Z59" s="257"/>
      <c r="AA59" s="257"/>
      <c r="AB59" s="257"/>
      <c r="AC59" s="257"/>
      <c r="AD59" s="257"/>
      <c r="AE59" s="257"/>
      <c r="AF59" s="258"/>
      <c r="AG59" s="258"/>
      <c r="AH59" s="258"/>
      <c r="AI59" s="259"/>
      <c r="AJ59" s="241"/>
      <c r="AK59" s="312" t="str">
        <f t="shared" si="5"/>
        <v/>
      </c>
      <c r="AL59" s="312" t="str">
        <f t="shared" si="6"/>
        <v/>
      </c>
      <c r="AM59" s="312" t="str">
        <f t="shared" si="7"/>
        <v/>
      </c>
      <c r="AN59" s="314"/>
    </row>
    <row r="60" spans="1:40" ht="27.75" customHeight="1">
      <c r="A60" s="243">
        <f t="shared" si="8"/>
        <v>41</v>
      </c>
      <c r="B60" s="244" t="str">
        <f>IF('➀基本情報入力シート'!C73="","",'➀基本情報入力シート'!C73)</f>
        <v/>
      </c>
      <c r="C60" s="245" t="str">
        <f>IF('➀基本情報入力シート'!D73="","",'➀基本情報入力シート'!D73)</f>
        <v/>
      </c>
      <c r="D60" s="245" t="str">
        <f>IF('➀基本情報入力シート'!E73="","",'➀基本情報入力シート'!E73)</f>
        <v/>
      </c>
      <c r="E60" s="245" t="str">
        <f>IF('➀基本情報入力シート'!F73="","",'➀基本情報入力シート'!F73)</f>
        <v/>
      </c>
      <c r="F60" s="245" t="str">
        <f>IF('➀基本情報入力シート'!G73="","",'➀基本情報入力シート'!G73)</f>
        <v/>
      </c>
      <c r="G60" s="245" t="str">
        <f>IF('➀基本情報入力シート'!H73="","",'➀基本情報入力シート'!H73)</f>
        <v/>
      </c>
      <c r="H60" s="245" t="str">
        <f>IF('➀基本情報入力シート'!I73="","",'➀基本情報入力シート'!I73)</f>
        <v/>
      </c>
      <c r="I60" s="245" t="str">
        <f>IF('➀基本情報入力シート'!J73="","",'➀基本情報入力シート'!J73)</f>
        <v/>
      </c>
      <c r="J60" s="245" t="str">
        <f>IF('➀基本情報入力シート'!K73="","",'➀基本情報入力シート'!K73)</f>
        <v/>
      </c>
      <c r="K60" s="246" t="str">
        <f>IF('➀基本情報入力シート'!L73="","",'➀基本情報入力シート'!L73)</f>
        <v/>
      </c>
      <c r="L60" s="229" t="str">
        <f t="shared" si="10"/>
        <v/>
      </c>
      <c r="M60" s="247" t="str">
        <f>IF('➀基本情報入力シート'!M73="","",'➀基本情報入力シート'!M73)</f>
        <v/>
      </c>
      <c r="N60" s="247" t="str">
        <f>IF('➀基本情報入力シート'!R73="","",'➀基本情報入力シート'!R73)</f>
        <v/>
      </c>
      <c r="O60" s="248" t="str">
        <f>IF('➀基本情報入力シート'!W73="","",'➀基本情報入力シート'!W73)</f>
        <v/>
      </c>
      <c r="P60" s="249" t="str">
        <f>IF('➀基本情報入力シート'!X73="","",'➀基本情報入力シート'!X73)</f>
        <v/>
      </c>
      <c r="Q60" s="256" t="str">
        <f>IF('➀基本情報入力シート'!Y73="","",'➀基本情報入力シート'!Y73)</f>
        <v/>
      </c>
      <c r="R60" s="234"/>
      <c r="S60" s="235"/>
      <c r="T60" s="236"/>
      <c r="U60" s="236"/>
      <c r="V60" s="236"/>
      <c r="W60" s="237"/>
      <c r="X60" s="238"/>
      <c r="Y60" s="257"/>
      <c r="Z60" s="257"/>
      <c r="AA60" s="257"/>
      <c r="AB60" s="257"/>
      <c r="AC60" s="257"/>
      <c r="AD60" s="257"/>
      <c r="AE60" s="257"/>
      <c r="AF60" s="258"/>
      <c r="AG60" s="258"/>
      <c r="AH60" s="258"/>
      <c r="AI60" s="259"/>
      <c r="AJ60" s="241"/>
      <c r="AK60" s="312" t="str">
        <f t="shared" si="5"/>
        <v/>
      </c>
      <c r="AL60" s="312" t="str">
        <f t="shared" si="6"/>
        <v/>
      </c>
      <c r="AM60" s="312" t="str">
        <f t="shared" si="7"/>
        <v/>
      </c>
      <c r="AN60" s="314"/>
    </row>
    <row r="61" spans="1:40" ht="27.75" customHeight="1">
      <c r="A61" s="243">
        <f t="shared" si="8"/>
        <v>42</v>
      </c>
      <c r="B61" s="244" t="str">
        <f>IF('➀基本情報入力シート'!C74="","",'➀基本情報入力シート'!C74)</f>
        <v/>
      </c>
      <c r="C61" s="245" t="str">
        <f>IF('➀基本情報入力シート'!D74="","",'➀基本情報入力シート'!D74)</f>
        <v/>
      </c>
      <c r="D61" s="245" t="str">
        <f>IF('➀基本情報入力シート'!E74="","",'➀基本情報入力シート'!E74)</f>
        <v/>
      </c>
      <c r="E61" s="245" t="str">
        <f>IF('➀基本情報入力シート'!F74="","",'➀基本情報入力シート'!F74)</f>
        <v/>
      </c>
      <c r="F61" s="245" t="str">
        <f>IF('➀基本情報入力シート'!G74="","",'➀基本情報入力シート'!G74)</f>
        <v/>
      </c>
      <c r="G61" s="245" t="str">
        <f>IF('➀基本情報入力シート'!H74="","",'➀基本情報入力シート'!H74)</f>
        <v/>
      </c>
      <c r="H61" s="245" t="str">
        <f>IF('➀基本情報入力シート'!I74="","",'➀基本情報入力シート'!I74)</f>
        <v/>
      </c>
      <c r="I61" s="245" t="str">
        <f>IF('➀基本情報入力シート'!J74="","",'➀基本情報入力シート'!J74)</f>
        <v/>
      </c>
      <c r="J61" s="245" t="str">
        <f>IF('➀基本情報入力シート'!K74="","",'➀基本情報入力シート'!K74)</f>
        <v/>
      </c>
      <c r="K61" s="246" t="str">
        <f>IF('➀基本情報入力シート'!L74="","",'➀基本情報入力シート'!L74)</f>
        <v/>
      </c>
      <c r="L61" s="229" t="str">
        <f t="shared" si="10"/>
        <v/>
      </c>
      <c r="M61" s="247" t="str">
        <f>IF('➀基本情報入力シート'!M74="","",'➀基本情報入力シート'!M74)</f>
        <v/>
      </c>
      <c r="N61" s="247" t="str">
        <f>IF('➀基本情報入力シート'!R74="","",'➀基本情報入力シート'!R74)</f>
        <v/>
      </c>
      <c r="O61" s="248" t="str">
        <f>IF('➀基本情報入力シート'!W74="","",'➀基本情報入力シート'!W74)</f>
        <v/>
      </c>
      <c r="P61" s="249" t="str">
        <f>IF('➀基本情報入力シート'!X74="","",'➀基本情報入力シート'!X74)</f>
        <v/>
      </c>
      <c r="Q61" s="256" t="str">
        <f>IF('➀基本情報入力シート'!Y74="","",'➀基本情報入力シート'!Y74)</f>
        <v/>
      </c>
      <c r="R61" s="234"/>
      <c r="S61" s="235"/>
      <c r="T61" s="236"/>
      <c r="U61" s="236"/>
      <c r="V61" s="236"/>
      <c r="W61" s="237"/>
      <c r="X61" s="238"/>
      <c r="Y61" s="257"/>
      <c r="Z61" s="257"/>
      <c r="AA61" s="257"/>
      <c r="AB61" s="257"/>
      <c r="AC61" s="257"/>
      <c r="AD61" s="257"/>
      <c r="AE61" s="257"/>
      <c r="AF61" s="258"/>
      <c r="AG61" s="258"/>
      <c r="AH61" s="258"/>
      <c r="AI61" s="259"/>
      <c r="AJ61" s="241"/>
      <c r="AK61" s="312" t="str">
        <f t="shared" si="5"/>
        <v/>
      </c>
      <c r="AL61" s="312" t="str">
        <f t="shared" si="6"/>
        <v/>
      </c>
      <c r="AM61" s="312" t="str">
        <f t="shared" si="7"/>
        <v/>
      </c>
      <c r="AN61" s="314"/>
    </row>
    <row r="62" spans="1:40" ht="27.75" customHeight="1">
      <c r="A62" s="243">
        <f t="shared" si="8"/>
        <v>43</v>
      </c>
      <c r="B62" s="244" t="str">
        <f>IF('➀基本情報入力シート'!C75="","",'➀基本情報入力シート'!C75)</f>
        <v/>
      </c>
      <c r="C62" s="245" t="str">
        <f>IF('➀基本情報入力シート'!D75="","",'➀基本情報入力シート'!D75)</f>
        <v/>
      </c>
      <c r="D62" s="245" t="str">
        <f>IF('➀基本情報入力シート'!E75="","",'➀基本情報入力シート'!E75)</f>
        <v/>
      </c>
      <c r="E62" s="245" t="str">
        <f>IF('➀基本情報入力シート'!F75="","",'➀基本情報入力シート'!F75)</f>
        <v/>
      </c>
      <c r="F62" s="245" t="str">
        <f>IF('➀基本情報入力シート'!G75="","",'➀基本情報入力シート'!G75)</f>
        <v/>
      </c>
      <c r="G62" s="245" t="str">
        <f>IF('➀基本情報入力シート'!H75="","",'➀基本情報入力シート'!H75)</f>
        <v/>
      </c>
      <c r="H62" s="245" t="str">
        <f>IF('➀基本情報入力シート'!I75="","",'➀基本情報入力シート'!I75)</f>
        <v/>
      </c>
      <c r="I62" s="245" t="str">
        <f>IF('➀基本情報入力シート'!J75="","",'➀基本情報入力シート'!J75)</f>
        <v/>
      </c>
      <c r="J62" s="245" t="str">
        <f>IF('➀基本情報入力シート'!K75="","",'➀基本情報入力シート'!K75)</f>
        <v/>
      </c>
      <c r="K62" s="246" t="str">
        <f>IF('➀基本情報入力シート'!L75="","",'➀基本情報入力シート'!L75)</f>
        <v/>
      </c>
      <c r="L62" s="229" t="str">
        <f t="shared" si="10"/>
        <v/>
      </c>
      <c r="M62" s="247" t="str">
        <f>IF('➀基本情報入力シート'!M75="","",'➀基本情報入力シート'!M75)</f>
        <v/>
      </c>
      <c r="N62" s="247" t="str">
        <f>IF('➀基本情報入力シート'!R75="","",'➀基本情報入力シート'!R75)</f>
        <v/>
      </c>
      <c r="O62" s="248" t="str">
        <f>IF('➀基本情報入力シート'!W75="","",'➀基本情報入力シート'!W75)</f>
        <v/>
      </c>
      <c r="P62" s="249" t="str">
        <f>IF('➀基本情報入力シート'!X75="","",'➀基本情報入力シート'!X75)</f>
        <v/>
      </c>
      <c r="Q62" s="256" t="str">
        <f>IF('➀基本情報入力シート'!Y75="","",'➀基本情報入力シート'!Y75)</f>
        <v/>
      </c>
      <c r="R62" s="234"/>
      <c r="S62" s="235"/>
      <c r="T62" s="236"/>
      <c r="U62" s="236"/>
      <c r="V62" s="236"/>
      <c r="W62" s="237"/>
      <c r="X62" s="238"/>
      <c r="Y62" s="257"/>
      <c r="Z62" s="257"/>
      <c r="AA62" s="257"/>
      <c r="AB62" s="257"/>
      <c r="AC62" s="257"/>
      <c r="AD62" s="257"/>
      <c r="AE62" s="257"/>
      <c r="AF62" s="258"/>
      <c r="AG62" s="258"/>
      <c r="AH62" s="258"/>
      <c r="AI62" s="259"/>
      <c r="AJ62" s="241"/>
      <c r="AK62" s="312" t="str">
        <f t="shared" si="5"/>
        <v/>
      </c>
      <c r="AL62" s="312" t="str">
        <f t="shared" si="6"/>
        <v/>
      </c>
      <c r="AM62" s="312" t="str">
        <f t="shared" si="7"/>
        <v/>
      </c>
      <c r="AN62" s="314"/>
    </row>
    <row r="63" spans="1:40" ht="27.75" customHeight="1">
      <c r="A63" s="243">
        <f t="shared" si="8"/>
        <v>44</v>
      </c>
      <c r="B63" s="244" t="str">
        <f>IF('➀基本情報入力シート'!C76="","",'➀基本情報入力シート'!C76)</f>
        <v/>
      </c>
      <c r="C63" s="245" t="str">
        <f>IF('➀基本情報入力シート'!D76="","",'➀基本情報入力シート'!D76)</f>
        <v/>
      </c>
      <c r="D63" s="245" t="str">
        <f>IF('➀基本情報入力シート'!E76="","",'➀基本情報入力シート'!E76)</f>
        <v/>
      </c>
      <c r="E63" s="245" t="str">
        <f>IF('➀基本情報入力シート'!F76="","",'➀基本情報入力シート'!F76)</f>
        <v/>
      </c>
      <c r="F63" s="245" t="str">
        <f>IF('➀基本情報入力シート'!G76="","",'➀基本情報入力シート'!G76)</f>
        <v/>
      </c>
      <c r="G63" s="245" t="str">
        <f>IF('➀基本情報入力シート'!H76="","",'➀基本情報入力シート'!H76)</f>
        <v/>
      </c>
      <c r="H63" s="245" t="str">
        <f>IF('➀基本情報入力シート'!I76="","",'➀基本情報入力シート'!I76)</f>
        <v/>
      </c>
      <c r="I63" s="245" t="str">
        <f>IF('➀基本情報入力シート'!J76="","",'➀基本情報入力シート'!J76)</f>
        <v/>
      </c>
      <c r="J63" s="245" t="str">
        <f>IF('➀基本情報入力シート'!K76="","",'➀基本情報入力シート'!K76)</f>
        <v/>
      </c>
      <c r="K63" s="246" t="str">
        <f>IF('➀基本情報入力シート'!L76="","",'➀基本情報入力シート'!L76)</f>
        <v/>
      </c>
      <c r="L63" s="229" t="str">
        <f t="shared" si="10"/>
        <v/>
      </c>
      <c r="M63" s="247" t="str">
        <f>IF('➀基本情報入力シート'!M76="","",'➀基本情報入力シート'!M76)</f>
        <v/>
      </c>
      <c r="N63" s="247" t="str">
        <f>IF('➀基本情報入力シート'!R76="","",'➀基本情報入力シート'!R76)</f>
        <v/>
      </c>
      <c r="O63" s="248" t="str">
        <f>IF('➀基本情報入力シート'!W76="","",'➀基本情報入力シート'!W76)</f>
        <v/>
      </c>
      <c r="P63" s="249" t="str">
        <f>IF('➀基本情報入力シート'!X76="","",'➀基本情報入力シート'!X76)</f>
        <v/>
      </c>
      <c r="Q63" s="256" t="str">
        <f>IF('➀基本情報入力シート'!Y76="","",'➀基本情報入力シート'!Y76)</f>
        <v/>
      </c>
      <c r="R63" s="234"/>
      <c r="S63" s="235"/>
      <c r="T63" s="236"/>
      <c r="U63" s="236"/>
      <c r="V63" s="236"/>
      <c r="W63" s="237"/>
      <c r="X63" s="238"/>
      <c r="Y63" s="257"/>
      <c r="Z63" s="257"/>
      <c r="AA63" s="257"/>
      <c r="AB63" s="257"/>
      <c r="AC63" s="257"/>
      <c r="AD63" s="257"/>
      <c r="AE63" s="257"/>
      <c r="AF63" s="258"/>
      <c r="AG63" s="258"/>
      <c r="AH63" s="258"/>
      <c r="AI63" s="259"/>
      <c r="AJ63" s="241"/>
      <c r="AK63" s="312" t="str">
        <f t="shared" si="5"/>
        <v/>
      </c>
      <c r="AL63" s="312" t="str">
        <f t="shared" si="6"/>
        <v/>
      </c>
      <c r="AM63" s="312" t="str">
        <f t="shared" si="7"/>
        <v/>
      </c>
      <c r="AN63" s="314"/>
    </row>
    <row r="64" spans="1:40" ht="27.75" customHeight="1">
      <c r="A64" s="243">
        <f t="shared" si="8"/>
        <v>45</v>
      </c>
      <c r="B64" s="244" t="str">
        <f>IF('➀基本情報入力シート'!C77="","",'➀基本情報入力シート'!C77)</f>
        <v/>
      </c>
      <c r="C64" s="245" t="str">
        <f>IF('➀基本情報入力シート'!D77="","",'➀基本情報入力シート'!D77)</f>
        <v/>
      </c>
      <c r="D64" s="245" t="str">
        <f>IF('➀基本情報入力シート'!E77="","",'➀基本情報入力シート'!E77)</f>
        <v/>
      </c>
      <c r="E64" s="245" t="str">
        <f>IF('➀基本情報入力シート'!F77="","",'➀基本情報入力シート'!F77)</f>
        <v/>
      </c>
      <c r="F64" s="245" t="str">
        <f>IF('➀基本情報入力シート'!G77="","",'➀基本情報入力シート'!G77)</f>
        <v/>
      </c>
      <c r="G64" s="245" t="str">
        <f>IF('➀基本情報入力シート'!H77="","",'➀基本情報入力シート'!H77)</f>
        <v/>
      </c>
      <c r="H64" s="245" t="str">
        <f>IF('➀基本情報入力シート'!I77="","",'➀基本情報入力シート'!I77)</f>
        <v/>
      </c>
      <c r="I64" s="245" t="str">
        <f>IF('➀基本情報入力シート'!J77="","",'➀基本情報入力シート'!J77)</f>
        <v/>
      </c>
      <c r="J64" s="245" t="str">
        <f>IF('➀基本情報入力シート'!K77="","",'➀基本情報入力シート'!K77)</f>
        <v/>
      </c>
      <c r="K64" s="246" t="str">
        <f>IF('➀基本情報入力シート'!L77="","",'➀基本情報入力シート'!L77)</f>
        <v/>
      </c>
      <c r="L64" s="229" t="str">
        <f t="shared" si="10"/>
        <v/>
      </c>
      <c r="M64" s="247" t="str">
        <f>IF('➀基本情報入力シート'!M77="","",'➀基本情報入力シート'!M77)</f>
        <v/>
      </c>
      <c r="N64" s="247" t="str">
        <f>IF('➀基本情報入力シート'!R77="","",'➀基本情報入力シート'!R77)</f>
        <v/>
      </c>
      <c r="O64" s="248" t="str">
        <f>IF('➀基本情報入力シート'!W77="","",'➀基本情報入力シート'!W77)</f>
        <v/>
      </c>
      <c r="P64" s="249" t="str">
        <f>IF('➀基本情報入力シート'!X77="","",'➀基本情報入力シート'!X77)</f>
        <v/>
      </c>
      <c r="Q64" s="256" t="str">
        <f>IF('➀基本情報入力シート'!Y77="","",'➀基本情報入力シート'!Y77)</f>
        <v/>
      </c>
      <c r="R64" s="234"/>
      <c r="S64" s="235"/>
      <c r="T64" s="236"/>
      <c r="U64" s="236"/>
      <c r="V64" s="236"/>
      <c r="W64" s="237"/>
      <c r="X64" s="238"/>
      <c r="Y64" s="257"/>
      <c r="Z64" s="257"/>
      <c r="AA64" s="257"/>
      <c r="AB64" s="257"/>
      <c r="AC64" s="257"/>
      <c r="AD64" s="257"/>
      <c r="AE64" s="257"/>
      <c r="AF64" s="258"/>
      <c r="AG64" s="258"/>
      <c r="AH64" s="258"/>
      <c r="AI64" s="259"/>
      <c r="AJ64" s="241"/>
      <c r="AK64" s="312" t="str">
        <f t="shared" si="5"/>
        <v/>
      </c>
      <c r="AL64" s="312" t="str">
        <f t="shared" si="6"/>
        <v/>
      </c>
      <c r="AM64" s="312" t="str">
        <f t="shared" si="7"/>
        <v/>
      </c>
      <c r="AN64" s="314"/>
    </row>
    <row r="65" spans="1:40" ht="27.75" customHeight="1">
      <c r="A65" s="243">
        <f t="shared" si="8"/>
        <v>46</v>
      </c>
      <c r="B65" s="244" t="str">
        <f>IF('➀基本情報入力シート'!C78="","",'➀基本情報入力シート'!C78)</f>
        <v/>
      </c>
      <c r="C65" s="245" t="str">
        <f>IF('➀基本情報入力シート'!D78="","",'➀基本情報入力シート'!D78)</f>
        <v/>
      </c>
      <c r="D65" s="245" t="str">
        <f>IF('➀基本情報入力シート'!E78="","",'➀基本情報入力シート'!E78)</f>
        <v/>
      </c>
      <c r="E65" s="245" t="str">
        <f>IF('➀基本情報入力シート'!F78="","",'➀基本情報入力シート'!F78)</f>
        <v/>
      </c>
      <c r="F65" s="245" t="str">
        <f>IF('➀基本情報入力シート'!G78="","",'➀基本情報入力シート'!G78)</f>
        <v/>
      </c>
      <c r="G65" s="245" t="str">
        <f>IF('➀基本情報入力シート'!H78="","",'➀基本情報入力シート'!H78)</f>
        <v/>
      </c>
      <c r="H65" s="245" t="str">
        <f>IF('➀基本情報入力シート'!I78="","",'➀基本情報入力シート'!I78)</f>
        <v/>
      </c>
      <c r="I65" s="245" t="str">
        <f>IF('➀基本情報入力シート'!J78="","",'➀基本情報入力シート'!J78)</f>
        <v/>
      </c>
      <c r="J65" s="245" t="str">
        <f>IF('➀基本情報入力シート'!K78="","",'➀基本情報入力シート'!K78)</f>
        <v/>
      </c>
      <c r="K65" s="246" t="str">
        <f>IF('➀基本情報入力シート'!L78="","",'➀基本情報入力シート'!L78)</f>
        <v/>
      </c>
      <c r="L65" s="229" t="str">
        <f t="shared" si="10"/>
        <v/>
      </c>
      <c r="M65" s="247" t="str">
        <f>IF('➀基本情報入力シート'!M78="","",'➀基本情報入力シート'!M78)</f>
        <v/>
      </c>
      <c r="N65" s="247" t="str">
        <f>IF('➀基本情報入力シート'!R78="","",'➀基本情報入力シート'!R78)</f>
        <v/>
      </c>
      <c r="O65" s="248" t="str">
        <f>IF('➀基本情報入力シート'!W78="","",'➀基本情報入力シート'!W78)</f>
        <v/>
      </c>
      <c r="P65" s="249" t="str">
        <f>IF('➀基本情報入力シート'!X78="","",'➀基本情報入力シート'!X78)</f>
        <v/>
      </c>
      <c r="Q65" s="256" t="str">
        <f>IF('➀基本情報入力シート'!Y78="","",'➀基本情報入力シート'!Y78)</f>
        <v/>
      </c>
      <c r="R65" s="234"/>
      <c r="S65" s="235"/>
      <c r="T65" s="236"/>
      <c r="U65" s="236"/>
      <c r="V65" s="236"/>
      <c r="W65" s="237"/>
      <c r="X65" s="238"/>
      <c r="Y65" s="257"/>
      <c r="Z65" s="257"/>
      <c r="AA65" s="257"/>
      <c r="AB65" s="257"/>
      <c r="AC65" s="257"/>
      <c r="AD65" s="257"/>
      <c r="AE65" s="257"/>
      <c r="AF65" s="258"/>
      <c r="AG65" s="258"/>
      <c r="AH65" s="258"/>
      <c r="AI65" s="259"/>
      <c r="AJ65" s="241"/>
      <c r="AK65" s="312" t="str">
        <f t="shared" si="5"/>
        <v/>
      </c>
      <c r="AL65" s="312" t="str">
        <f t="shared" si="6"/>
        <v/>
      </c>
      <c r="AM65" s="312" t="str">
        <f t="shared" si="7"/>
        <v/>
      </c>
      <c r="AN65" s="314"/>
    </row>
    <row r="66" spans="1:40" ht="27.75" customHeight="1">
      <c r="A66" s="243">
        <f t="shared" si="8"/>
        <v>47</v>
      </c>
      <c r="B66" s="244" t="str">
        <f>IF('➀基本情報入力シート'!C79="","",'➀基本情報入力シート'!C79)</f>
        <v/>
      </c>
      <c r="C66" s="245" t="str">
        <f>IF('➀基本情報入力シート'!D79="","",'➀基本情報入力シート'!D79)</f>
        <v/>
      </c>
      <c r="D66" s="245" t="str">
        <f>IF('➀基本情報入力シート'!E79="","",'➀基本情報入力シート'!E79)</f>
        <v/>
      </c>
      <c r="E66" s="245" t="str">
        <f>IF('➀基本情報入力シート'!F79="","",'➀基本情報入力シート'!F79)</f>
        <v/>
      </c>
      <c r="F66" s="245" t="str">
        <f>IF('➀基本情報入力シート'!G79="","",'➀基本情報入力シート'!G79)</f>
        <v/>
      </c>
      <c r="G66" s="245" t="str">
        <f>IF('➀基本情報入力シート'!H79="","",'➀基本情報入力シート'!H79)</f>
        <v/>
      </c>
      <c r="H66" s="245" t="str">
        <f>IF('➀基本情報入力シート'!I79="","",'➀基本情報入力シート'!I79)</f>
        <v/>
      </c>
      <c r="I66" s="245" t="str">
        <f>IF('➀基本情報入力シート'!J79="","",'➀基本情報入力シート'!J79)</f>
        <v/>
      </c>
      <c r="J66" s="245" t="str">
        <f>IF('➀基本情報入力シート'!K79="","",'➀基本情報入力シート'!K79)</f>
        <v/>
      </c>
      <c r="K66" s="246" t="str">
        <f>IF('➀基本情報入力シート'!L79="","",'➀基本情報入力シート'!L79)</f>
        <v/>
      </c>
      <c r="L66" s="229" t="str">
        <f t="shared" si="10"/>
        <v/>
      </c>
      <c r="M66" s="247" t="str">
        <f>IF('➀基本情報入力シート'!M79="","",'➀基本情報入力シート'!M79)</f>
        <v/>
      </c>
      <c r="N66" s="247" t="str">
        <f>IF('➀基本情報入力シート'!R79="","",'➀基本情報入力シート'!R79)</f>
        <v/>
      </c>
      <c r="O66" s="248" t="str">
        <f>IF('➀基本情報入力シート'!W79="","",'➀基本情報入力シート'!W79)</f>
        <v/>
      </c>
      <c r="P66" s="249" t="str">
        <f>IF('➀基本情報入力シート'!X79="","",'➀基本情報入力シート'!X79)</f>
        <v/>
      </c>
      <c r="Q66" s="256" t="str">
        <f>IF('➀基本情報入力シート'!Y79="","",'➀基本情報入力シート'!Y79)</f>
        <v/>
      </c>
      <c r="R66" s="234"/>
      <c r="S66" s="235"/>
      <c r="T66" s="236"/>
      <c r="U66" s="236"/>
      <c r="V66" s="236"/>
      <c r="W66" s="237"/>
      <c r="X66" s="238"/>
      <c r="Y66" s="257"/>
      <c r="Z66" s="257"/>
      <c r="AA66" s="257"/>
      <c r="AB66" s="257"/>
      <c r="AC66" s="257"/>
      <c r="AD66" s="257"/>
      <c r="AE66" s="257"/>
      <c r="AF66" s="258"/>
      <c r="AG66" s="258"/>
      <c r="AH66" s="258"/>
      <c r="AI66" s="259"/>
      <c r="AJ66" s="241"/>
      <c r="AK66" s="312" t="str">
        <f t="shared" si="5"/>
        <v/>
      </c>
      <c r="AL66" s="312" t="str">
        <f t="shared" si="6"/>
        <v/>
      </c>
      <c r="AM66" s="312" t="str">
        <f t="shared" si="7"/>
        <v/>
      </c>
      <c r="AN66" s="314"/>
    </row>
    <row r="67" spans="1:40" ht="27.75" customHeight="1">
      <c r="A67" s="243">
        <f t="shared" si="8"/>
        <v>48</v>
      </c>
      <c r="B67" s="244" t="str">
        <f>IF('➀基本情報入力シート'!C80="","",'➀基本情報入力シート'!C80)</f>
        <v/>
      </c>
      <c r="C67" s="245" t="str">
        <f>IF('➀基本情報入力シート'!D80="","",'➀基本情報入力シート'!D80)</f>
        <v/>
      </c>
      <c r="D67" s="245" t="str">
        <f>IF('➀基本情報入力シート'!E80="","",'➀基本情報入力シート'!E80)</f>
        <v/>
      </c>
      <c r="E67" s="245" t="str">
        <f>IF('➀基本情報入力シート'!F80="","",'➀基本情報入力シート'!F80)</f>
        <v/>
      </c>
      <c r="F67" s="245" t="str">
        <f>IF('➀基本情報入力シート'!G80="","",'➀基本情報入力シート'!G80)</f>
        <v/>
      </c>
      <c r="G67" s="245" t="str">
        <f>IF('➀基本情報入力シート'!H80="","",'➀基本情報入力シート'!H80)</f>
        <v/>
      </c>
      <c r="H67" s="245" t="str">
        <f>IF('➀基本情報入力シート'!I80="","",'➀基本情報入力シート'!I80)</f>
        <v/>
      </c>
      <c r="I67" s="245" t="str">
        <f>IF('➀基本情報入力シート'!J80="","",'➀基本情報入力シート'!J80)</f>
        <v/>
      </c>
      <c r="J67" s="245" t="str">
        <f>IF('➀基本情報入力シート'!K80="","",'➀基本情報入力シート'!K80)</f>
        <v/>
      </c>
      <c r="K67" s="246" t="str">
        <f>IF('➀基本情報入力シート'!L80="","",'➀基本情報入力シート'!L80)</f>
        <v/>
      </c>
      <c r="L67" s="229" t="str">
        <f t="shared" si="10"/>
        <v/>
      </c>
      <c r="M67" s="247" t="str">
        <f>IF('➀基本情報入力シート'!M80="","",'➀基本情報入力シート'!M80)</f>
        <v/>
      </c>
      <c r="N67" s="247" t="str">
        <f>IF('➀基本情報入力シート'!R80="","",'➀基本情報入力シート'!R80)</f>
        <v/>
      </c>
      <c r="O67" s="248" t="str">
        <f>IF('➀基本情報入力シート'!W80="","",'➀基本情報入力シート'!W80)</f>
        <v/>
      </c>
      <c r="P67" s="249" t="str">
        <f>IF('➀基本情報入力シート'!X80="","",'➀基本情報入力シート'!X80)</f>
        <v/>
      </c>
      <c r="Q67" s="256" t="str">
        <f>IF('➀基本情報入力シート'!Y80="","",'➀基本情報入力シート'!Y80)</f>
        <v/>
      </c>
      <c r="R67" s="234"/>
      <c r="S67" s="235"/>
      <c r="T67" s="236"/>
      <c r="U67" s="236"/>
      <c r="V67" s="236"/>
      <c r="W67" s="237"/>
      <c r="X67" s="238"/>
      <c r="Y67" s="257"/>
      <c r="Z67" s="257"/>
      <c r="AA67" s="257"/>
      <c r="AB67" s="257"/>
      <c r="AC67" s="257"/>
      <c r="AD67" s="257"/>
      <c r="AE67" s="257"/>
      <c r="AF67" s="258"/>
      <c r="AG67" s="258"/>
      <c r="AH67" s="258"/>
      <c r="AI67" s="259"/>
      <c r="AJ67" s="241"/>
      <c r="AK67" s="312" t="str">
        <f t="shared" si="5"/>
        <v/>
      </c>
      <c r="AL67" s="312" t="str">
        <f t="shared" si="6"/>
        <v/>
      </c>
      <c r="AM67" s="312" t="str">
        <f t="shared" si="7"/>
        <v/>
      </c>
      <c r="AN67" s="314"/>
    </row>
    <row r="68" spans="1:40" ht="27.75" customHeight="1">
      <c r="A68" s="243">
        <f t="shared" si="8"/>
        <v>49</v>
      </c>
      <c r="B68" s="244" t="str">
        <f>IF('➀基本情報入力シート'!C81="","",'➀基本情報入力シート'!C81)</f>
        <v/>
      </c>
      <c r="C68" s="245" t="str">
        <f>IF('➀基本情報入力シート'!D81="","",'➀基本情報入力シート'!D81)</f>
        <v/>
      </c>
      <c r="D68" s="245" t="str">
        <f>IF('➀基本情報入力シート'!E81="","",'➀基本情報入力シート'!E81)</f>
        <v/>
      </c>
      <c r="E68" s="245" t="str">
        <f>IF('➀基本情報入力シート'!F81="","",'➀基本情報入力シート'!F81)</f>
        <v/>
      </c>
      <c r="F68" s="245" t="str">
        <f>IF('➀基本情報入力シート'!G81="","",'➀基本情報入力シート'!G81)</f>
        <v/>
      </c>
      <c r="G68" s="245" t="str">
        <f>IF('➀基本情報入力シート'!H81="","",'➀基本情報入力シート'!H81)</f>
        <v/>
      </c>
      <c r="H68" s="245" t="str">
        <f>IF('➀基本情報入力シート'!I81="","",'➀基本情報入力シート'!I81)</f>
        <v/>
      </c>
      <c r="I68" s="245" t="str">
        <f>IF('➀基本情報入力シート'!J81="","",'➀基本情報入力シート'!J81)</f>
        <v/>
      </c>
      <c r="J68" s="245" t="str">
        <f>IF('➀基本情報入力シート'!K81="","",'➀基本情報入力シート'!K81)</f>
        <v/>
      </c>
      <c r="K68" s="246" t="str">
        <f>IF('➀基本情報入力シート'!L81="","",'➀基本情報入力シート'!L81)</f>
        <v/>
      </c>
      <c r="L68" s="229" t="str">
        <f t="shared" si="10"/>
        <v/>
      </c>
      <c r="M68" s="247" t="str">
        <f>IF('➀基本情報入力シート'!M81="","",'➀基本情報入力シート'!M81)</f>
        <v/>
      </c>
      <c r="N68" s="247" t="str">
        <f>IF('➀基本情報入力シート'!R81="","",'➀基本情報入力シート'!R81)</f>
        <v/>
      </c>
      <c r="O68" s="248" t="str">
        <f>IF('➀基本情報入力シート'!W81="","",'➀基本情報入力シート'!W81)</f>
        <v/>
      </c>
      <c r="P68" s="249" t="str">
        <f>IF('➀基本情報入力シート'!X81="","",'➀基本情報入力シート'!X81)</f>
        <v/>
      </c>
      <c r="Q68" s="256" t="str">
        <f>IF('➀基本情報入力シート'!Y81="","",'➀基本情報入力シート'!Y81)</f>
        <v/>
      </c>
      <c r="R68" s="234"/>
      <c r="S68" s="235"/>
      <c r="T68" s="236"/>
      <c r="U68" s="236"/>
      <c r="V68" s="236"/>
      <c r="W68" s="237"/>
      <c r="X68" s="238"/>
      <c r="Y68" s="257"/>
      <c r="Z68" s="257"/>
      <c r="AA68" s="257"/>
      <c r="AB68" s="257"/>
      <c r="AC68" s="257"/>
      <c r="AD68" s="257"/>
      <c r="AE68" s="257"/>
      <c r="AF68" s="258"/>
      <c r="AG68" s="258"/>
      <c r="AH68" s="258"/>
      <c r="AI68" s="259"/>
      <c r="AJ68" s="241"/>
      <c r="AK68" s="312" t="str">
        <f t="shared" si="5"/>
        <v/>
      </c>
      <c r="AL68" s="312" t="str">
        <f t="shared" si="6"/>
        <v/>
      </c>
      <c r="AM68" s="312" t="str">
        <f t="shared" si="7"/>
        <v/>
      </c>
      <c r="AN68" s="314"/>
    </row>
    <row r="69" spans="1:40" ht="27.75" customHeight="1">
      <c r="A69" s="243">
        <f t="shared" si="8"/>
        <v>50</v>
      </c>
      <c r="B69" s="244" t="str">
        <f>IF('➀基本情報入力シート'!C82="","",'➀基本情報入力シート'!C82)</f>
        <v/>
      </c>
      <c r="C69" s="245" t="str">
        <f>IF('➀基本情報入力シート'!D82="","",'➀基本情報入力シート'!D82)</f>
        <v/>
      </c>
      <c r="D69" s="245" t="str">
        <f>IF('➀基本情報入力シート'!E82="","",'➀基本情報入力シート'!E82)</f>
        <v/>
      </c>
      <c r="E69" s="245" t="str">
        <f>IF('➀基本情報入力シート'!F82="","",'➀基本情報入力シート'!F82)</f>
        <v/>
      </c>
      <c r="F69" s="245" t="str">
        <f>IF('➀基本情報入力シート'!G82="","",'➀基本情報入力シート'!G82)</f>
        <v/>
      </c>
      <c r="G69" s="245" t="str">
        <f>IF('➀基本情報入力シート'!H82="","",'➀基本情報入力シート'!H82)</f>
        <v/>
      </c>
      <c r="H69" s="245" t="str">
        <f>IF('➀基本情報入力シート'!I82="","",'➀基本情報入力シート'!I82)</f>
        <v/>
      </c>
      <c r="I69" s="245" t="str">
        <f>IF('➀基本情報入力シート'!J82="","",'➀基本情報入力シート'!J82)</f>
        <v/>
      </c>
      <c r="J69" s="245" t="str">
        <f>IF('➀基本情報入力シート'!K82="","",'➀基本情報入力シート'!K82)</f>
        <v/>
      </c>
      <c r="K69" s="246" t="str">
        <f>IF('➀基本情報入力シート'!L82="","",'➀基本情報入力シート'!L82)</f>
        <v/>
      </c>
      <c r="L69" s="229" t="str">
        <f t="shared" si="10"/>
        <v/>
      </c>
      <c r="M69" s="247" t="str">
        <f>IF('➀基本情報入力シート'!M82="","",'➀基本情報入力シート'!M82)</f>
        <v/>
      </c>
      <c r="N69" s="247" t="str">
        <f>IF('➀基本情報入力シート'!R82="","",'➀基本情報入力シート'!R82)</f>
        <v/>
      </c>
      <c r="O69" s="248" t="str">
        <f>IF('➀基本情報入力シート'!W82="","",'➀基本情報入力シート'!W82)</f>
        <v/>
      </c>
      <c r="P69" s="249" t="str">
        <f>IF('➀基本情報入力シート'!X82="","",'➀基本情報入力シート'!X82)</f>
        <v/>
      </c>
      <c r="Q69" s="256" t="str">
        <f>IF('➀基本情報入力シート'!Y82="","",'➀基本情報入力シート'!Y82)</f>
        <v/>
      </c>
      <c r="R69" s="234"/>
      <c r="S69" s="235"/>
      <c r="T69" s="236"/>
      <c r="U69" s="236"/>
      <c r="V69" s="236"/>
      <c r="W69" s="237"/>
      <c r="X69" s="238"/>
      <c r="Y69" s="257"/>
      <c r="Z69" s="257"/>
      <c r="AA69" s="257"/>
      <c r="AB69" s="257"/>
      <c r="AC69" s="257"/>
      <c r="AD69" s="257"/>
      <c r="AE69" s="257"/>
      <c r="AF69" s="258"/>
      <c r="AG69" s="258"/>
      <c r="AH69" s="258"/>
      <c r="AI69" s="259"/>
      <c r="AJ69" s="241"/>
      <c r="AK69" s="312" t="str">
        <f t="shared" si="5"/>
        <v/>
      </c>
      <c r="AL69" s="312" t="str">
        <f t="shared" si="6"/>
        <v/>
      </c>
      <c r="AM69" s="312" t="str">
        <f t="shared" si="7"/>
        <v/>
      </c>
      <c r="AN69" s="314"/>
    </row>
    <row r="70" spans="1:40" ht="27.75" customHeight="1">
      <c r="A70" s="243">
        <f t="shared" si="8"/>
        <v>51</v>
      </c>
      <c r="B70" s="244" t="str">
        <f>IF('➀基本情報入力シート'!C83="","",'➀基本情報入力シート'!C83)</f>
        <v/>
      </c>
      <c r="C70" s="245" t="str">
        <f>IF('➀基本情報入力シート'!D83="","",'➀基本情報入力シート'!D83)</f>
        <v/>
      </c>
      <c r="D70" s="245" t="str">
        <f>IF('➀基本情報入力シート'!E83="","",'➀基本情報入力シート'!E83)</f>
        <v/>
      </c>
      <c r="E70" s="245" t="str">
        <f>IF('➀基本情報入力シート'!F83="","",'➀基本情報入力シート'!F83)</f>
        <v/>
      </c>
      <c r="F70" s="245" t="str">
        <f>IF('➀基本情報入力シート'!G83="","",'➀基本情報入力シート'!G83)</f>
        <v/>
      </c>
      <c r="G70" s="245" t="str">
        <f>IF('➀基本情報入力シート'!H83="","",'➀基本情報入力シート'!H83)</f>
        <v/>
      </c>
      <c r="H70" s="245" t="str">
        <f>IF('➀基本情報入力シート'!I83="","",'➀基本情報入力シート'!I83)</f>
        <v/>
      </c>
      <c r="I70" s="245" t="str">
        <f>IF('➀基本情報入力シート'!J83="","",'➀基本情報入力シート'!J83)</f>
        <v/>
      </c>
      <c r="J70" s="245" t="str">
        <f>IF('➀基本情報入力シート'!K83="","",'➀基本情報入力シート'!K83)</f>
        <v/>
      </c>
      <c r="K70" s="246" t="str">
        <f>IF('➀基本情報入力シート'!L83="","",'➀基本情報入力シート'!L83)</f>
        <v/>
      </c>
      <c r="L70" s="229" t="str">
        <f t="shared" si="10"/>
        <v/>
      </c>
      <c r="M70" s="247" t="str">
        <f>IF('➀基本情報入力シート'!M83="","",'➀基本情報入力シート'!M83)</f>
        <v/>
      </c>
      <c r="N70" s="247" t="str">
        <f>IF('➀基本情報入力シート'!R83="","",'➀基本情報入力シート'!R83)</f>
        <v/>
      </c>
      <c r="O70" s="248" t="str">
        <f>IF('➀基本情報入力シート'!W83="","",'➀基本情報入力シート'!W83)</f>
        <v/>
      </c>
      <c r="P70" s="249" t="str">
        <f>IF('➀基本情報入力シート'!X83="","",'➀基本情報入力シート'!X83)</f>
        <v/>
      </c>
      <c r="Q70" s="256" t="str">
        <f>IF('➀基本情報入力シート'!Y83="","",'➀基本情報入力シート'!Y83)</f>
        <v/>
      </c>
      <c r="R70" s="234"/>
      <c r="S70" s="235"/>
      <c r="T70" s="236"/>
      <c r="U70" s="236"/>
      <c r="V70" s="236"/>
      <c r="W70" s="237"/>
      <c r="X70" s="238"/>
      <c r="Y70" s="257"/>
      <c r="Z70" s="257"/>
      <c r="AA70" s="257"/>
      <c r="AB70" s="257"/>
      <c r="AC70" s="257"/>
      <c r="AD70" s="257"/>
      <c r="AE70" s="257"/>
      <c r="AF70" s="258"/>
      <c r="AG70" s="258"/>
      <c r="AH70" s="258"/>
      <c r="AI70" s="259"/>
      <c r="AJ70" s="241"/>
      <c r="AK70" s="312" t="str">
        <f t="shared" si="5"/>
        <v/>
      </c>
      <c r="AL70" s="312" t="str">
        <f t="shared" si="6"/>
        <v/>
      </c>
      <c r="AM70" s="312" t="str">
        <f t="shared" si="7"/>
        <v/>
      </c>
      <c r="AN70" s="314"/>
    </row>
    <row r="71" spans="1:40" ht="27.75" customHeight="1">
      <c r="A71" s="243">
        <f t="shared" si="8"/>
        <v>52</v>
      </c>
      <c r="B71" s="244" t="str">
        <f>IF('➀基本情報入力シート'!C84="","",'➀基本情報入力シート'!C84)</f>
        <v/>
      </c>
      <c r="C71" s="245" t="str">
        <f>IF('➀基本情報入力シート'!D84="","",'➀基本情報入力シート'!D84)</f>
        <v/>
      </c>
      <c r="D71" s="245" t="str">
        <f>IF('➀基本情報入力シート'!E84="","",'➀基本情報入力シート'!E84)</f>
        <v/>
      </c>
      <c r="E71" s="245" t="str">
        <f>IF('➀基本情報入力シート'!F84="","",'➀基本情報入力シート'!F84)</f>
        <v/>
      </c>
      <c r="F71" s="245" t="str">
        <f>IF('➀基本情報入力シート'!G84="","",'➀基本情報入力シート'!G84)</f>
        <v/>
      </c>
      <c r="G71" s="245" t="str">
        <f>IF('➀基本情報入力シート'!H84="","",'➀基本情報入力シート'!H84)</f>
        <v/>
      </c>
      <c r="H71" s="245" t="str">
        <f>IF('➀基本情報入力シート'!I84="","",'➀基本情報入力シート'!I84)</f>
        <v/>
      </c>
      <c r="I71" s="245" t="str">
        <f>IF('➀基本情報入力シート'!J84="","",'➀基本情報入力シート'!J84)</f>
        <v/>
      </c>
      <c r="J71" s="245" t="str">
        <f>IF('➀基本情報入力シート'!K84="","",'➀基本情報入力シート'!K84)</f>
        <v/>
      </c>
      <c r="K71" s="246" t="str">
        <f>IF('➀基本情報入力シート'!L84="","",'➀基本情報入力シート'!L84)</f>
        <v/>
      </c>
      <c r="L71" s="229" t="str">
        <f t="shared" si="10"/>
        <v/>
      </c>
      <c r="M71" s="247" t="str">
        <f>IF('➀基本情報入力シート'!M84="","",'➀基本情報入力シート'!M84)</f>
        <v/>
      </c>
      <c r="N71" s="247" t="str">
        <f>IF('➀基本情報入力シート'!R84="","",'➀基本情報入力シート'!R84)</f>
        <v/>
      </c>
      <c r="O71" s="248" t="str">
        <f>IF('➀基本情報入力シート'!W84="","",'➀基本情報入力シート'!W84)</f>
        <v/>
      </c>
      <c r="P71" s="249" t="str">
        <f>IF('➀基本情報入力シート'!X84="","",'➀基本情報入力シート'!X84)</f>
        <v/>
      </c>
      <c r="Q71" s="256" t="str">
        <f>IF('➀基本情報入力シート'!Y84="","",'➀基本情報入力シート'!Y84)</f>
        <v/>
      </c>
      <c r="R71" s="234"/>
      <c r="S71" s="235"/>
      <c r="T71" s="236"/>
      <c r="U71" s="236"/>
      <c r="V71" s="236"/>
      <c r="W71" s="237"/>
      <c r="X71" s="238"/>
      <c r="Y71" s="257"/>
      <c r="Z71" s="257"/>
      <c r="AA71" s="257"/>
      <c r="AB71" s="257"/>
      <c r="AC71" s="257"/>
      <c r="AD71" s="257"/>
      <c r="AE71" s="257"/>
      <c r="AF71" s="258"/>
      <c r="AG71" s="258"/>
      <c r="AH71" s="258"/>
      <c r="AI71" s="259"/>
      <c r="AJ71" s="241"/>
      <c r="AK71" s="312" t="str">
        <f t="shared" si="5"/>
        <v/>
      </c>
      <c r="AL71" s="312" t="str">
        <f t="shared" si="6"/>
        <v/>
      </c>
      <c r="AM71" s="312" t="str">
        <f t="shared" si="7"/>
        <v/>
      </c>
      <c r="AN71" s="314"/>
    </row>
    <row r="72" spans="1:40" ht="27.75" customHeight="1">
      <c r="A72" s="243">
        <f t="shared" si="8"/>
        <v>53</v>
      </c>
      <c r="B72" s="244" t="str">
        <f>IF('➀基本情報入力シート'!C85="","",'➀基本情報入力シート'!C85)</f>
        <v/>
      </c>
      <c r="C72" s="245" t="str">
        <f>IF('➀基本情報入力シート'!D85="","",'➀基本情報入力シート'!D85)</f>
        <v/>
      </c>
      <c r="D72" s="245" t="str">
        <f>IF('➀基本情報入力シート'!E85="","",'➀基本情報入力シート'!E85)</f>
        <v/>
      </c>
      <c r="E72" s="245" t="str">
        <f>IF('➀基本情報入力シート'!F85="","",'➀基本情報入力シート'!F85)</f>
        <v/>
      </c>
      <c r="F72" s="245" t="str">
        <f>IF('➀基本情報入力シート'!G85="","",'➀基本情報入力シート'!G85)</f>
        <v/>
      </c>
      <c r="G72" s="245" t="str">
        <f>IF('➀基本情報入力シート'!H85="","",'➀基本情報入力シート'!H85)</f>
        <v/>
      </c>
      <c r="H72" s="245" t="str">
        <f>IF('➀基本情報入力シート'!I85="","",'➀基本情報入力シート'!I85)</f>
        <v/>
      </c>
      <c r="I72" s="245" t="str">
        <f>IF('➀基本情報入力シート'!J85="","",'➀基本情報入力シート'!J85)</f>
        <v/>
      </c>
      <c r="J72" s="245" t="str">
        <f>IF('➀基本情報入力シート'!K85="","",'➀基本情報入力シート'!K85)</f>
        <v/>
      </c>
      <c r="K72" s="246" t="str">
        <f>IF('➀基本情報入力シート'!L85="","",'➀基本情報入力シート'!L85)</f>
        <v/>
      </c>
      <c r="L72" s="229" t="str">
        <f t="shared" si="10"/>
        <v/>
      </c>
      <c r="M72" s="247" t="str">
        <f>IF('➀基本情報入力シート'!M85="","",'➀基本情報入力シート'!M85)</f>
        <v/>
      </c>
      <c r="N72" s="247" t="str">
        <f>IF('➀基本情報入力シート'!R85="","",'➀基本情報入力シート'!R85)</f>
        <v/>
      </c>
      <c r="O72" s="248" t="str">
        <f>IF('➀基本情報入力シート'!W85="","",'➀基本情報入力シート'!W85)</f>
        <v/>
      </c>
      <c r="P72" s="249" t="str">
        <f>IF('➀基本情報入力シート'!X85="","",'➀基本情報入力シート'!X85)</f>
        <v/>
      </c>
      <c r="Q72" s="256" t="str">
        <f>IF('➀基本情報入力シート'!Y85="","",'➀基本情報入力シート'!Y85)</f>
        <v/>
      </c>
      <c r="R72" s="234"/>
      <c r="S72" s="235"/>
      <c r="T72" s="236"/>
      <c r="U72" s="236"/>
      <c r="V72" s="236"/>
      <c r="W72" s="237"/>
      <c r="X72" s="238"/>
      <c r="Y72" s="257"/>
      <c r="Z72" s="257"/>
      <c r="AA72" s="257"/>
      <c r="AB72" s="257"/>
      <c r="AC72" s="257"/>
      <c r="AD72" s="257"/>
      <c r="AE72" s="257"/>
      <c r="AF72" s="258"/>
      <c r="AG72" s="258"/>
      <c r="AH72" s="258"/>
      <c r="AI72" s="259"/>
      <c r="AJ72" s="241"/>
      <c r="AK72" s="312" t="str">
        <f t="shared" si="5"/>
        <v/>
      </c>
      <c r="AL72" s="312" t="str">
        <f t="shared" si="6"/>
        <v/>
      </c>
      <c r="AM72" s="312" t="str">
        <f t="shared" si="7"/>
        <v/>
      </c>
      <c r="AN72" s="314"/>
    </row>
    <row r="73" spans="1:40" ht="27.75" customHeight="1">
      <c r="A73" s="243">
        <f t="shared" si="8"/>
        <v>54</v>
      </c>
      <c r="B73" s="244" t="str">
        <f>IF('➀基本情報入力シート'!C86="","",'➀基本情報入力シート'!C86)</f>
        <v/>
      </c>
      <c r="C73" s="245" t="str">
        <f>IF('➀基本情報入力シート'!D86="","",'➀基本情報入力シート'!D86)</f>
        <v/>
      </c>
      <c r="D73" s="245" t="str">
        <f>IF('➀基本情報入力シート'!E86="","",'➀基本情報入力シート'!E86)</f>
        <v/>
      </c>
      <c r="E73" s="245" t="str">
        <f>IF('➀基本情報入力シート'!F86="","",'➀基本情報入力シート'!F86)</f>
        <v/>
      </c>
      <c r="F73" s="245" t="str">
        <f>IF('➀基本情報入力シート'!G86="","",'➀基本情報入力シート'!G86)</f>
        <v/>
      </c>
      <c r="G73" s="245" t="str">
        <f>IF('➀基本情報入力シート'!H86="","",'➀基本情報入力シート'!H86)</f>
        <v/>
      </c>
      <c r="H73" s="245" t="str">
        <f>IF('➀基本情報入力シート'!I86="","",'➀基本情報入力シート'!I86)</f>
        <v/>
      </c>
      <c r="I73" s="245" t="str">
        <f>IF('➀基本情報入力シート'!J86="","",'➀基本情報入力シート'!J86)</f>
        <v/>
      </c>
      <c r="J73" s="245" t="str">
        <f>IF('➀基本情報入力シート'!K86="","",'➀基本情報入力シート'!K86)</f>
        <v/>
      </c>
      <c r="K73" s="246" t="str">
        <f>IF('➀基本情報入力シート'!L86="","",'➀基本情報入力シート'!L86)</f>
        <v/>
      </c>
      <c r="L73" s="229" t="str">
        <f t="shared" si="10"/>
        <v/>
      </c>
      <c r="M73" s="247" t="str">
        <f>IF('➀基本情報入力シート'!M86="","",'➀基本情報入力シート'!M86)</f>
        <v/>
      </c>
      <c r="N73" s="247" t="str">
        <f>IF('➀基本情報入力シート'!R86="","",'➀基本情報入力シート'!R86)</f>
        <v/>
      </c>
      <c r="O73" s="248" t="str">
        <f>IF('➀基本情報入力シート'!W86="","",'➀基本情報入力シート'!W86)</f>
        <v/>
      </c>
      <c r="P73" s="249" t="str">
        <f>IF('➀基本情報入力シート'!X86="","",'➀基本情報入力シート'!X86)</f>
        <v/>
      </c>
      <c r="Q73" s="256" t="str">
        <f>IF('➀基本情報入力シート'!Y86="","",'➀基本情報入力シート'!Y86)</f>
        <v/>
      </c>
      <c r="R73" s="234"/>
      <c r="S73" s="235"/>
      <c r="T73" s="236"/>
      <c r="U73" s="236"/>
      <c r="V73" s="236"/>
      <c r="W73" s="237"/>
      <c r="X73" s="238"/>
      <c r="Y73" s="257"/>
      <c r="Z73" s="257"/>
      <c r="AA73" s="257"/>
      <c r="AB73" s="257"/>
      <c r="AC73" s="257"/>
      <c r="AD73" s="257"/>
      <c r="AE73" s="257"/>
      <c r="AF73" s="258"/>
      <c r="AG73" s="258"/>
      <c r="AH73" s="258"/>
      <c r="AI73" s="259"/>
      <c r="AJ73" s="241"/>
      <c r="AK73" s="312" t="str">
        <f t="shared" si="5"/>
        <v/>
      </c>
      <c r="AL73" s="312" t="str">
        <f t="shared" si="6"/>
        <v/>
      </c>
      <c r="AM73" s="312" t="str">
        <f t="shared" si="7"/>
        <v/>
      </c>
      <c r="AN73" s="314"/>
    </row>
    <row r="74" spans="1:40" ht="27.75" customHeight="1">
      <c r="A74" s="243">
        <f t="shared" si="8"/>
        <v>55</v>
      </c>
      <c r="B74" s="244" t="str">
        <f>IF('➀基本情報入力シート'!C87="","",'➀基本情報入力シート'!C87)</f>
        <v/>
      </c>
      <c r="C74" s="245" t="str">
        <f>IF('➀基本情報入力シート'!D87="","",'➀基本情報入力シート'!D87)</f>
        <v/>
      </c>
      <c r="D74" s="245" t="str">
        <f>IF('➀基本情報入力シート'!E87="","",'➀基本情報入力シート'!E87)</f>
        <v/>
      </c>
      <c r="E74" s="245" t="str">
        <f>IF('➀基本情報入力シート'!F87="","",'➀基本情報入力シート'!F87)</f>
        <v/>
      </c>
      <c r="F74" s="245" t="str">
        <f>IF('➀基本情報入力シート'!G87="","",'➀基本情報入力シート'!G87)</f>
        <v/>
      </c>
      <c r="G74" s="245" t="str">
        <f>IF('➀基本情報入力シート'!H87="","",'➀基本情報入力シート'!H87)</f>
        <v/>
      </c>
      <c r="H74" s="245" t="str">
        <f>IF('➀基本情報入力シート'!I87="","",'➀基本情報入力シート'!I87)</f>
        <v/>
      </c>
      <c r="I74" s="245" t="str">
        <f>IF('➀基本情報入力シート'!J87="","",'➀基本情報入力シート'!J87)</f>
        <v/>
      </c>
      <c r="J74" s="245" t="str">
        <f>IF('➀基本情報入力シート'!K87="","",'➀基本情報入力シート'!K87)</f>
        <v/>
      </c>
      <c r="K74" s="246" t="str">
        <f>IF('➀基本情報入力シート'!L87="","",'➀基本情報入力シート'!L87)</f>
        <v/>
      </c>
      <c r="L74" s="229" t="str">
        <f t="shared" si="10"/>
        <v/>
      </c>
      <c r="M74" s="247" t="str">
        <f>IF('➀基本情報入力シート'!M87="","",'➀基本情報入力シート'!M87)</f>
        <v/>
      </c>
      <c r="N74" s="247" t="str">
        <f>IF('➀基本情報入力シート'!R87="","",'➀基本情報入力シート'!R87)</f>
        <v/>
      </c>
      <c r="O74" s="248" t="str">
        <f>IF('➀基本情報入力シート'!W87="","",'➀基本情報入力シート'!W87)</f>
        <v/>
      </c>
      <c r="P74" s="249" t="str">
        <f>IF('➀基本情報入力シート'!X87="","",'➀基本情報入力シート'!X87)</f>
        <v/>
      </c>
      <c r="Q74" s="256" t="str">
        <f>IF('➀基本情報入力シート'!Y87="","",'➀基本情報入力シート'!Y87)</f>
        <v/>
      </c>
      <c r="R74" s="234"/>
      <c r="S74" s="235"/>
      <c r="T74" s="236"/>
      <c r="U74" s="236"/>
      <c r="V74" s="236"/>
      <c r="W74" s="237"/>
      <c r="X74" s="238"/>
      <c r="Y74" s="257"/>
      <c r="Z74" s="257"/>
      <c r="AA74" s="257"/>
      <c r="AB74" s="257"/>
      <c r="AC74" s="257"/>
      <c r="AD74" s="257"/>
      <c r="AE74" s="257"/>
      <c r="AF74" s="258"/>
      <c r="AG74" s="258"/>
      <c r="AH74" s="258"/>
      <c r="AI74" s="259"/>
      <c r="AJ74" s="241"/>
      <c r="AK74" s="312" t="str">
        <f t="shared" si="5"/>
        <v/>
      </c>
      <c r="AL74" s="312" t="str">
        <f t="shared" si="6"/>
        <v/>
      </c>
      <c r="AM74" s="312" t="str">
        <f t="shared" si="7"/>
        <v/>
      </c>
      <c r="AN74" s="314"/>
    </row>
    <row r="75" spans="1:40" ht="27.75" customHeight="1">
      <c r="A75" s="243">
        <f t="shared" si="8"/>
        <v>56</v>
      </c>
      <c r="B75" s="244" t="str">
        <f>IF('➀基本情報入力シート'!C88="","",'➀基本情報入力シート'!C88)</f>
        <v/>
      </c>
      <c r="C75" s="245" t="str">
        <f>IF('➀基本情報入力シート'!D88="","",'➀基本情報入力シート'!D88)</f>
        <v/>
      </c>
      <c r="D75" s="245" t="str">
        <f>IF('➀基本情報入力シート'!E88="","",'➀基本情報入力シート'!E88)</f>
        <v/>
      </c>
      <c r="E75" s="245" t="str">
        <f>IF('➀基本情報入力シート'!F88="","",'➀基本情報入力シート'!F88)</f>
        <v/>
      </c>
      <c r="F75" s="245" t="str">
        <f>IF('➀基本情報入力シート'!G88="","",'➀基本情報入力シート'!G88)</f>
        <v/>
      </c>
      <c r="G75" s="245" t="str">
        <f>IF('➀基本情報入力シート'!H88="","",'➀基本情報入力シート'!H88)</f>
        <v/>
      </c>
      <c r="H75" s="245" t="str">
        <f>IF('➀基本情報入力シート'!I88="","",'➀基本情報入力シート'!I88)</f>
        <v/>
      </c>
      <c r="I75" s="245" t="str">
        <f>IF('➀基本情報入力シート'!J88="","",'➀基本情報入力シート'!J88)</f>
        <v/>
      </c>
      <c r="J75" s="245" t="str">
        <f>IF('➀基本情報入力シート'!K88="","",'➀基本情報入力シート'!K88)</f>
        <v/>
      </c>
      <c r="K75" s="246" t="str">
        <f>IF('➀基本情報入力シート'!L88="","",'➀基本情報入力シート'!L88)</f>
        <v/>
      </c>
      <c r="L75" s="229" t="str">
        <f t="shared" si="10"/>
        <v/>
      </c>
      <c r="M75" s="247" t="str">
        <f>IF('➀基本情報入力シート'!M88="","",'➀基本情報入力シート'!M88)</f>
        <v/>
      </c>
      <c r="N75" s="247" t="str">
        <f>IF('➀基本情報入力シート'!R88="","",'➀基本情報入力シート'!R88)</f>
        <v/>
      </c>
      <c r="O75" s="248" t="str">
        <f>IF('➀基本情報入力シート'!W88="","",'➀基本情報入力シート'!W88)</f>
        <v/>
      </c>
      <c r="P75" s="249" t="str">
        <f>IF('➀基本情報入力シート'!X88="","",'➀基本情報入力シート'!X88)</f>
        <v/>
      </c>
      <c r="Q75" s="256" t="str">
        <f>IF('➀基本情報入力シート'!Y88="","",'➀基本情報入力シート'!Y88)</f>
        <v/>
      </c>
      <c r="R75" s="234"/>
      <c r="S75" s="235"/>
      <c r="T75" s="236"/>
      <c r="U75" s="236"/>
      <c r="V75" s="236"/>
      <c r="W75" s="237"/>
      <c r="X75" s="238"/>
      <c r="Y75" s="257"/>
      <c r="Z75" s="257"/>
      <c r="AA75" s="257"/>
      <c r="AB75" s="257"/>
      <c r="AC75" s="257"/>
      <c r="AD75" s="257"/>
      <c r="AE75" s="257"/>
      <c r="AF75" s="258"/>
      <c r="AG75" s="258"/>
      <c r="AH75" s="258"/>
      <c r="AI75" s="259"/>
      <c r="AJ75" s="241"/>
      <c r="AK75" s="312" t="str">
        <f t="shared" si="5"/>
        <v/>
      </c>
      <c r="AL75" s="312" t="str">
        <f t="shared" si="6"/>
        <v/>
      </c>
      <c r="AM75" s="312" t="str">
        <f t="shared" si="7"/>
        <v/>
      </c>
      <c r="AN75" s="314"/>
    </row>
    <row r="76" spans="1:40" ht="27.75" customHeight="1">
      <c r="A76" s="243">
        <f t="shared" si="8"/>
        <v>57</v>
      </c>
      <c r="B76" s="244" t="str">
        <f>IF('➀基本情報入力シート'!C89="","",'➀基本情報入力シート'!C89)</f>
        <v/>
      </c>
      <c r="C76" s="245" t="str">
        <f>IF('➀基本情報入力シート'!D89="","",'➀基本情報入力シート'!D89)</f>
        <v/>
      </c>
      <c r="D76" s="245" t="str">
        <f>IF('➀基本情報入力シート'!E89="","",'➀基本情報入力シート'!E89)</f>
        <v/>
      </c>
      <c r="E76" s="245" t="str">
        <f>IF('➀基本情報入力シート'!F89="","",'➀基本情報入力シート'!F89)</f>
        <v/>
      </c>
      <c r="F76" s="245" t="str">
        <f>IF('➀基本情報入力シート'!G89="","",'➀基本情報入力シート'!G89)</f>
        <v/>
      </c>
      <c r="G76" s="245" t="str">
        <f>IF('➀基本情報入力シート'!H89="","",'➀基本情報入力シート'!H89)</f>
        <v/>
      </c>
      <c r="H76" s="245" t="str">
        <f>IF('➀基本情報入力シート'!I89="","",'➀基本情報入力シート'!I89)</f>
        <v/>
      </c>
      <c r="I76" s="245" t="str">
        <f>IF('➀基本情報入力シート'!J89="","",'➀基本情報入力シート'!J89)</f>
        <v/>
      </c>
      <c r="J76" s="245" t="str">
        <f>IF('➀基本情報入力シート'!K89="","",'➀基本情報入力シート'!K89)</f>
        <v/>
      </c>
      <c r="K76" s="246" t="str">
        <f>IF('➀基本情報入力シート'!L89="","",'➀基本情報入力シート'!L89)</f>
        <v/>
      </c>
      <c r="L76" s="229" t="str">
        <f t="shared" si="10"/>
        <v/>
      </c>
      <c r="M76" s="247" t="str">
        <f>IF('➀基本情報入力シート'!M89="","",'➀基本情報入力シート'!M89)</f>
        <v/>
      </c>
      <c r="N76" s="247" t="str">
        <f>IF('➀基本情報入力シート'!R89="","",'➀基本情報入力シート'!R89)</f>
        <v/>
      </c>
      <c r="O76" s="248" t="str">
        <f>IF('➀基本情報入力シート'!W89="","",'➀基本情報入力シート'!W89)</f>
        <v/>
      </c>
      <c r="P76" s="249" t="str">
        <f>IF('➀基本情報入力シート'!X89="","",'➀基本情報入力シート'!X89)</f>
        <v/>
      </c>
      <c r="Q76" s="256" t="str">
        <f>IF('➀基本情報入力シート'!Y89="","",'➀基本情報入力シート'!Y89)</f>
        <v/>
      </c>
      <c r="R76" s="234"/>
      <c r="S76" s="235"/>
      <c r="T76" s="236"/>
      <c r="U76" s="236"/>
      <c r="V76" s="236"/>
      <c r="W76" s="237"/>
      <c r="X76" s="238"/>
      <c r="Y76" s="257"/>
      <c r="Z76" s="257"/>
      <c r="AA76" s="257"/>
      <c r="AB76" s="257"/>
      <c r="AC76" s="257"/>
      <c r="AD76" s="257"/>
      <c r="AE76" s="257"/>
      <c r="AF76" s="258"/>
      <c r="AG76" s="258"/>
      <c r="AH76" s="258"/>
      <c r="AI76" s="259"/>
      <c r="AJ76" s="241"/>
      <c r="AK76" s="312" t="str">
        <f t="shared" si="5"/>
        <v/>
      </c>
      <c r="AL76" s="312" t="str">
        <f t="shared" si="6"/>
        <v/>
      </c>
      <c r="AM76" s="312" t="str">
        <f t="shared" si="7"/>
        <v/>
      </c>
      <c r="AN76" s="314"/>
    </row>
    <row r="77" spans="1:40" ht="27.75" customHeight="1">
      <c r="A77" s="243">
        <f t="shared" si="8"/>
        <v>58</v>
      </c>
      <c r="B77" s="244" t="str">
        <f>IF('➀基本情報入力シート'!C90="","",'➀基本情報入力シート'!C90)</f>
        <v/>
      </c>
      <c r="C77" s="245" t="str">
        <f>IF('➀基本情報入力シート'!D90="","",'➀基本情報入力シート'!D90)</f>
        <v/>
      </c>
      <c r="D77" s="245" t="str">
        <f>IF('➀基本情報入力シート'!E90="","",'➀基本情報入力シート'!E90)</f>
        <v/>
      </c>
      <c r="E77" s="245" t="str">
        <f>IF('➀基本情報入力シート'!F90="","",'➀基本情報入力シート'!F90)</f>
        <v/>
      </c>
      <c r="F77" s="245" t="str">
        <f>IF('➀基本情報入力シート'!G90="","",'➀基本情報入力シート'!G90)</f>
        <v/>
      </c>
      <c r="G77" s="245" t="str">
        <f>IF('➀基本情報入力シート'!H90="","",'➀基本情報入力シート'!H90)</f>
        <v/>
      </c>
      <c r="H77" s="245" t="str">
        <f>IF('➀基本情報入力シート'!I90="","",'➀基本情報入力シート'!I90)</f>
        <v/>
      </c>
      <c r="I77" s="245" t="str">
        <f>IF('➀基本情報入力シート'!J90="","",'➀基本情報入力シート'!J90)</f>
        <v/>
      </c>
      <c r="J77" s="245" t="str">
        <f>IF('➀基本情報入力シート'!K90="","",'➀基本情報入力シート'!K90)</f>
        <v/>
      </c>
      <c r="K77" s="246" t="str">
        <f>IF('➀基本情報入力シート'!L90="","",'➀基本情報入力シート'!L90)</f>
        <v/>
      </c>
      <c r="L77" s="229" t="str">
        <f t="shared" si="10"/>
        <v/>
      </c>
      <c r="M77" s="247" t="str">
        <f>IF('➀基本情報入力シート'!M90="","",'➀基本情報入力シート'!M90)</f>
        <v/>
      </c>
      <c r="N77" s="247" t="str">
        <f>IF('➀基本情報入力シート'!R90="","",'➀基本情報入力シート'!R90)</f>
        <v/>
      </c>
      <c r="O77" s="248" t="str">
        <f>IF('➀基本情報入力シート'!W90="","",'➀基本情報入力シート'!W90)</f>
        <v/>
      </c>
      <c r="P77" s="249" t="str">
        <f>IF('➀基本情報入力シート'!X90="","",'➀基本情報入力シート'!X90)</f>
        <v/>
      </c>
      <c r="Q77" s="256" t="str">
        <f>IF('➀基本情報入力シート'!Y90="","",'➀基本情報入力シート'!Y90)</f>
        <v/>
      </c>
      <c r="R77" s="234"/>
      <c r="S77" s="235"/>
      <c r="T77" s="236"/>
      <c r="U77" s="236"/>
      <c r="V77" s="236"/>
      <c r="W77" s="237"/>
      <c r="X77" s="238"/>
      <c r="Y77" s="257"/>
      <c r="Z77" s="257"/>
      <c r="AA77" s="257"/>
      <c r="AB77" s="257"/>
      <c r="AC77" s="257"/>
      <c r="AD77" s="257"/>
      <c r="AE77" s="257"/>
      <c r="AF77" s="258"/>
      <c r="AG77" s="258"/>
      <c r="AH77" s="258"/>
      <c r="AI77" s="259"/>
      <c r="AJ77" s="241"/>
      <c r="AK77" s="312" t="str">
        <f t="shared" si="5"/>
        <v/>
      </c>
      <c r="AL77" s="312" t="str">
        <f t="shared" si="6"/>
        <v/>
      </c>
      <c r="AM77" s="312" t="str">
        <f t="shared" si="7"/>
        <v/>
      </c>
      <c r="AN77" s="314"/>
    </row>
    <row r="78" spans="1:40" ht="27.75" customHeight="1">
      <c r="A78" s="243">
        <f t="shared" si="8"/>
        <v>59</v>
      </c>
      <c r="B78" s="244" t="str">
        <f>IF('➀基本情報入力シート'!C91="","",'➀基本情報入力シート'!C91)</f>
        <v/>
      </c>
      <c r="C78" s="245" t="str">
        <f>IF('➀基本情報入力シート'!D91="","",'➀基本情報入力シート'!D91)</f>
        <v/>
      </c>
      <c r="D78" s="245" t="str">
        <f>IF('➀基本情報入力シート'!E91="","",'➀基本情報入力シート'!E91)</f>
        <v/>
      </c>
      <c r="E78" s="245" t="str">
        <f>IF('➀基本情報入力シート'!F91="","",'➀基本情報入力シート'!F91)</f>
        <v/>
      </c>
      <c r="F78" s="245" t="str">
        <f>IF('➀基本情報入力シート'!G91="","",'➀基本情報入力シート'!G91)</f>
        <v/>
      </c>
      <c r="G78" s="245" t="str">
        <f>IF('➀基本情報入力シート'!H91="","",'➀基本情報入力シート'!H91)</f>
        <v/>
      </c>
      <c r="H78" s="245" t="str">
        <f>IF('➀基本情報入力シート'!I91="","",'➀基本情報入力シート'!I91)</f>
        <v/>
      </c>
      <c r="I78" s="245" t="str">
        <f>IF('➀基本情報入力シート'!J91="","",'➀基本情報入力シート'!J91)</f>
        <v/>
      </c>
      <c r="J78" s="245" t="str">
        <f>IF('➀基本情報入力シート'!K91="","",'➀基本情報入力シート'!K91)</f>
        <v/>
      </c>
      <c r="K78" s="246" t="str">
        <f>IF('➀基本情報入力シート'!L91="","",'➀基本情報入力シート'!L91)</f>
        <v/>
      </c>
      <c r="L78" s="229" t="str">
        <f t="shared" si="10"/>
        <v/>
      </c>
      <c r="M78" s="247" t="str">
        <f>IF('➀基本情報入力シート'!M91="","",'➀基本情報入力シート'!M91)</f>
        <v/>
      </c>
      <c r="N78" s="247" t="str">
        <f>IF('➀基本情報入力シート'!R91="","",'➀基本情報入力シート'!R91)</f>
        <v/>
      </c>
      <c r="O78" s="248" t="str">
        <f>IF('➀基本情報入力シート'!W91="","",'➀基本情報入力シート'!W91)</f>
        <v/>
      </c>
      <c r="P78" s="249" t="str">
        <f>IF('➀基本情報入力シート'!X91="","",'➀基本情報入力シート'!X91)</f>
        <v/>
      </c>
      <c r="Q78" s="256" t="str">
        <f>IF('➀基本情報入力シート'!Y91="","",'➀基本情報入力シート'!Y91)</f>
        <v/>
      </c>
      <c r="R78" s="234"/>
      <c r="S78" s="235"/>
      <c r="T78" s="236"/>
      <c r="U78" s="236"/>
      <c r="V78" s="236"/>
      <c r="W78" s="237"/>
      <c r="X78" s="238"/>
      <c r="Y78" s="257"/>
      <c r="Z78" s="257"/>
      <c r="AA78" s="257"/>
      <c r="AB78" s="257"/>
      <c r="AC78" s="257"/>
      <c r="AD78" s="257"/>
      <c r="AE78" s="257"/>
      <c r="AF78" s="258"/>
      <c r="AG78" s="258"/>
      <c r="AH78" s="258"/>
      <c r="AI78" s="259"/>
      <c r="AJ78" s="241"/>
      <c r="AK78" s="312" t="str">
        <f t="shared" si="5"/>
        <v/>
      </c>
      <c r="AL78" s="312" t="str">
        <f t="shared" si="6"/>
        <v/>
      </c>
      <c r="AM78" s="312" t="str">
        <f t="shared" si="7"/>
        <v/>
      </c>
      <c r="AN78" s="314"/>
    </row>
    <row r="79" spans="1:40" ht="27.75" customHeight="1">
      <c r="A79" s="243">
        <f t="shared" si="8"/>
        <v>60</v>
      </c>
      <c r="B79" s="244" t="str">
        <f>IF('➀基本情報入力シート'!C92="","",'➀基本情報入力シート'!C92)</f>
        <v/>
      </c>
      <c r="C79" s="245" t="str">
        <f>IF('➀基本情報入力シート'!D92="","",'➀基本情報入力シート'!D92)</f>
        <v/>
      </c>
      <c r="D79" s="245" t="str">
        <f>IF('➀基本情報入力シート'!E92="","",'➀基本情報入力シート'!E92)</f>
        <v/>
      </c>
      <c r="E79" s="245" t="str">
        <f>IF('➀基本情報入力シート'!F92="","",'➀基本情報入力シート'!F92)</f>
        <v/>
      </c>
      <c r="F79" s="245" t="str">
        <f>IF('➀基本情報入力シート'!G92="","",'➀基本情報入力シート'!G92)</f>
        <v/>
      </c>
      <c r="G79" s="245" t="str">
        <f>IF('➀基本情報入力シート'!H92="","",'➀基本情報入力シート'!H92)</f>
        <v/>
      </c>
      <c r="H79" s="245" t="str">
        <f>IF('➀基本情報入力シート'!I92="","",'➀基本情報入力シート'!I92)</f>
        <v/>
      </c>
      <c r="I79" s="245" t="str">
        <f>IF('➀基本情報入力シート'!J92="","",'➀基本情報入力シート'!J92)</f>
        <v/>
      </c>
      <c r="J79" s="245" t="str">
        <f>IF('➀基本情報入力シート'!K92="","",'➀基本情報入力シート'!K92)</f>
        <v/>
      </c>
      <c r="K79" s="246" t="str">
        <f>IF('➀基本情報入力シート'!L92="","",'➀基本情報入力シート'!L92)</f>
        <v/>
      </c>
      <c r="L79" s="229" t="str">
        <f t="shared" si="10"/>
        <v/>
      </c>
      <c r="M79" s="247" t="str">
        <f>IF('➀基本情報入力シート'!M92="","",'➀基本情報入力シート'!M92)</f>
        <v/>
      </c>
      <c r="N79" s="247" t="str">
        <f>IF('➀基本情報入力シート'!R92="","",'➀基本情報入力シート'!R92)</f>
        <v/>
      </c>
      <c r="O79" s="248" t="str">
        <f>IF('➀基本情報入力シート'!W92="","",'➀基本情報入力シート'!W92)</f>
        <v/>
      </c>
      <c r="P79" s="249" t="str">
        <f>IF('➀基本情報入力シート'!X92="","",'➀基本情報入力シート'!X92)</f>
        <v/>
      </c>
      <c r="Q79" s="256" t="str">
        <f>IF('➀基本情報入力シート'!Y92="","",'➀基本情報入力シート'!Y92)</f>
        <v/>
      </c>
      <c r="R79" s="234"/>
      <c r="S79" s="235"/>
      <c r="T79" s="236"/>
      <c r="U79" s="236"/>
      <c r="V79" s="236"/>
      <c r="W79" s="237"/>
      <c r="X79" s="238"/>
      <c r="Y79" s="257"/>
      <c r="Z79" s="257"/>
      <c r="AA79" s="257"/>
      <c r="AB79" s="257"/>
      <c r="AC79" s="257"/>
      <c r="AD79" s="257"/>
      <c r="AE79" s="257"/>
      <c r="AF79" s="258"/>
      <c r="AG79" s="258"/>
      <c r="AH79" s="258"/>
      <c r="AI79" s="259"/>
      <c r="AJ79" s="241"/>
      <c r="AK79" s="312" t="str">
        <f t="shared" si="5"/>
        <v/>
      </c>
      <c r="AL79" s="312" t="str">
        <f t="shared" si="6"/>
        <v/>
      </c>
      <c r="AM79" s="312" t="str">
        <f t="shared" si="7"/>
        <v/>
      </c>
      <c r="AN79" s="314"/>
    </row>
    <row r="80" spans="1:40" ht="27.75" customHeight="1">
      <c r="A80" s="243">
        <f t="shared" si="8"/>
        <v>61</v>
      </c>
      <c r="B80" s="244" t="str">
        <f>IF('➀基本情報入力シート'!C93="","",'➀基本情報入力シート'!C93)</f>
        <v/>
      </c>
      <c r="C80" s="245" t="str">
        <f>IF('➀基本情報入力シート'!D93="","",'➀基本情報入力シート'!D93)</f>
        <v/>
      </c>
      <c r="D80" s="245" t="str">
        <f>IF('➀基本情報入力シート'!E93="","",'➀基本情報入力シート'!E93)</f>
        <v/>
      </c>
      <c r="E80" s="245" t="str">
        <f>IF('➀基本情報入力シート'!F93="","",'➀基本情報入力シート'!F93)</f>
        <v/>
      </c>
      <c r="F80" s="245" t="str">
        <f>IF('➀基本情報入力シート'!G93="","",'➀基本情報入力シート'!G93)</f>
        <v/>
      </c>
      <c r="G80" s="245" t="str">
        <f>IF('➀基本情報入力シート'!H93="","",'➀基本情報入力シート'!H93)</f>
        <v/>
      </c>
      <c r="H80" s="245" t="str">
        <f>IF('➀基本情報入力シート'!I93="","",'➀基本情報入力シート'!I93)</f>
        <v/>
      </c>
      <c r="I80" s="245" t="str">
        <f>IF('➀基本情報入力シート'!J93="","",'➀基本情報入力シート'!J93)</f>
        <v/>
      </c>
      <c r="J80" s="245" t="str">
        <f>IF('➀基本情報入力シート'!K93="","",'➀基本情報入力シート'!K93)</f>
        <v/>
      </c>
      <c r="K80" s="246" t="str">
        <f>IF('➀基本情報入力シート'!L93="","",'➀基本情報入力シート'!L93)</f>
        <v/>
      </c>
      <c r="L80" s="229" t="str">
        <f t="shared" si="10"/>
        <v/>
      </c>
      <c r="M80" s="247" t="str">
        <f>IF('➀基本情報入力シート'!M93="","",'➀基本情報入力シート'!M93)</f>
        <v/>
      </c>
      <c r="N80" s="247" t="str">
        <f>IF('➀基本情報入力シート'!R93="","",'➀基本情報入力シート'!R93)</f>
        <v/>
      </c>
      <c r="O80" s="248" t="str">
        <f>IF('➀基本情報入力シート'!W93="","",'➀基本情報入力シート'!W93)</f>
        <v/>
      </c>
      <c r="P80" s="249" t="str">
        <f>IF('➀基本情報入力シート'!X93="","",'➀基本情報入力シート'!X93)</f>
        <v/>
      </c>
      <c r="Q80" s="256" t="str">
        <f>IF('➀基本情報入力シート'!Y93="","",'➀基本情報入力シート'!Y93)</f>
        <v/>
      </c>
      <c r="R80" s="234"/>
      <c r="S80" s="235"/>
      <c r="T80" s="236"/>
      <c r="U80" s="236"/>
      <c r="V80" s="236"/>
      <c r="W80" s="237"/>
      <c r="X80" s="238"/>
      <c r="Y80" s="257"/>
      <c r="Z80" s="257"/>
      <c r="AA80" s="257"/>
      <c r="AB80" s="257"/>
      <c r="AC80" s="257"/>
      <c r="AD80" s="257"/>
      <c r="AE80" s="257"/>
      <c r="AF80" s="258"/>
      <c r="AG80" s="258"/>
      <c r="AH80" s="258"/>
      <c r="AI80" s="259"/>
      <c r="AJ80" s="241"/>
      <c r="AK80" s="312" t="str">
        <f t="shared" si="5"/>
        <v/>
      </c>
      <c r="AL80" s="312" t="str">
        <f t="shared" si="6"/>
        <v/>
      </c>
      <c r="AM80" s="312" t="str">
        <f t="shared" si="7"/>
        <v/>
      </c>
      <c r="AN80" s="314"/>
    </row>
    <row r="81" spans="1:40" ht="27.75" customHeight="1">
      <c r="A81" s="243">
        <f t="shared" si="8"/>
        <v>62</v>
      </c>
      <c r="B81" s="244" t="str">
        <f>IF('➀基本情報入力シート'!C94="","",'➀基本情報入力シート'!C94)</f>
        <v/>
      </c>
      <c r="C81" s="245" t="str">
        <f>IF('➀基本情報入力シート'!D94="","",'➀基本情報入力シート'!D94)</f>
        <v/>
      </c>
      <c r="D81" s="245" t="str">
        <f>IF('➀基本情報入力シート'!E94="","",'➀基本情報入力シート'!E94)</f>
        <v/>
      </c>
      <c r="E81" s="245" t="str">
        <f>IF('➀基本情報入力シート'!F94="","",'➀基本情報入力シート'!F94)</f>
        <v/>
      </c>
      <c r="F81" s="245" t="str">
        <f>IF('➀基本情報入力シート'!G94="","",'➀基本情報入力シート'!G94)</f>
        <v/>
      </c>
      <c r="G81" s="245" t="str">
        <f>IF('➀基本情報入力シート'!H94="","",'➀基本情報入力シート'!H94)</f>
        <v/>
      </c>
      <c r="H81" s="245" t="str">
        <f>IF('➀基本情報入力シート'!I94="","",'➀基本情報入力シート'!I94)</f>
        <v/>
      </c>
      <c r="I81" s="245" t="str">
        <f>IF('➀基本情報入力シート'!J94="","",'➀基本情報入力シート'!J94)</f>
        <v/>
      </c>
      <c r="J81" s="245" t="str">
        <f>IF('➀基本情報入力シート'!K94="","",'➀基本情報入力シート'!K94)</f>
        <v/>
      </c>
      <c r="K81" s="246" t="str">
        <f>IF('➀基本情報入力シート'!L94="","",'➀基本情報入力シート'!L94)</f>
        <v/>
      </c>
      <c r="L81" s="229" t="str">
        <f t="shared" si="10"/>
        <v/>
      </c>
      <c r="M81" s="247" t="str">
        <f>IF('➀基本情報入力シート'!M94="","",'➀基本情報入力シート'!M94)</f>
        <v/>
      </c>
      <c r="N81" s="247" t="str">
        <f>IF('➀基本情報入力シート'!R94="","",'➀基本情報入力シート'!R94)</f>
        <v/>
      </c>
      <c r="O81" s="248" t="str">
        <f>IF('➀基本情報入力シート'!W94="","",'➀基本情報入力シート'!W94)</f>
        <v/>
      </c>
      <c r="P81" s="249" t="str">
        <f>IF('➀基本情報入力シート'!X94="","",'➀基本情報入力シート'!X94)</f>
        <v/>
      </c>
      <c r="Q81" s="256" t="str">
        <f>IF('➀基本情報入力シート'!Y94="","",'➀基本情報入力シート'!Y94)</f>
        <v/>
      </c>
      <c r="R81" s="234"/>
      <c r="S81" s="235"/>
      <c r="T81" s="236"/>
      <c r="U81" s="236"/>
      <c r="V81" s="236"/>
      <c r="W81" s="237"/>
      <c r="X81" s="238"/>
      <c r="Y81" s="257"/>
      <c r="Z81" s="257"/>
      <c r="AA81" s="257"/>
      <c r="AB81" s="257"/>
      <c r="AC81" s="257"/>
      <c r="AD81" s="257"/>
      <c r="AE81" s="257"/>
      <c r="AF81" s="258"/>
      <c r="AG81" s="258"/>
      <c r="AH81" s="258"/>
      <c r="AI81" s="259"/>
      <c r="AJ81" s="241"/>
      <c r="AK81" s="312" t="str">
        <f t="shared" si="5"/>
        <v/>
      </c>
      <c r="AL81" s="312" t="str">
        <f t="shared" si="6"/>
        <v/>
      </c>
      <c r="AM81" s="312" t="str">
        <f t="shared" si="7"/>
        <v/>
      </c>
      <c r="AN81" s="314"/>
    </row>
    <row r="82" spans="1:40" ht="27.75" customHeight="1">
      <c r="A82" s="243">
        <f t="shared" si="8"/>
        <v>63</v>
      </c>
      <c r="B82" s="244" t="str">
        <f>IF('➀基本情報入力シート'!C95="","",'➀基本情報入力シート'!C95)</f>
        <v/>
      </c>
      <c r="C82" s="245" t="str">
        <f>IF('➀基本情報入力シート'!D95="","",'➀基本情報入力シート'!D95)</f>
        <v/>
      </c>
      <c r="D82" s="245" t="str">
        <f>IF('➀基本情報入力シート'!E95="","",'➀基本情報入力シート'!E95)</f>
        <v/>
      </c>
      <c r="E82" s="245" t="str">
        <f>IF('➀基本情報入力シート'!F95="","",'➀基本情報入力シート'!F95)</f>
        <v/>
      </c>
      <c r="F82" s="245" t="str">
        <f>IF('➀基本情報入力シート'!G95="","",'➀基本情報入力シート'!G95)</f>
        <v/>
      </c>
      <c r="G82" s="245" t="str">
        <f>IF('➀基本情報入力シート'!H95="","",'➀基本情報入力シート'!H95)</f>
        <v/>
      </c>
      <c r="H82" s="245" t="str">
        <f>IF('➀基本情報入力シート'!I95="","",'➀基本情報入力シート'!I95)</f>
        <v/>
      </c>
      <c r="I82" s="245" t="str">
        <f>IF('➀基本情報入力シート'!J95="","",'➀基本情報入力シート'!J95)</f>
        <v/>
      </c>
      <c r="J82" s="245" t="str">
        <f>IF('➀基本情報入力シート'!K95="","",'➀基本情報入力シート'!K95)</f>
        <v/>
      </c>
      <c r="K82" s="246" t="str">
        <f>IF('➀基本情報入力シート'!L95="","",'➀基本情報入力シート'!L95)</f>
        <v/>
      </c>
      <c r="L82" s="229" t="str">
        <f t="shared" si="10"/>
        <v/>
      </c>
      <c r="M82" s="247" t="str">
        <f>IF('➀基本情報入力シート'!M95="","",'➀基本情報入力シート'!M95)</f>
        <v/>
      </c>
      <c r="N82" s="247" t="str">
        <f>IF('➀基本情報入力シート'!R95="","",'➀基本情報入力シート'!R95)</f>
        <v/>
      </c>
      <c r="O82" s="248" t="str">
        <f>IF('➀基本情報入力シート'!W95="","",'➀基本情報入力シート'!W95)</f>
        <v/>
      </c>
      <c r="P82" s="249" t="str">
        <f>IF('➀基本情報入力シート'!X95="","",'➀基本情報入力シート'!X95)</f>
        <v/>
      </c>
      <c r="Q82" s="256" t="str">
        <f>IF('➀基本情報入力シート'!Y95="","",'➀基本情報入力シート'!Y95)</f>
        <v/>
      </c>
      <c r="R82" s="234"/>
      <c r="S82" s="235"/>
      <c r="T82" s="236"/>
      <c r="U82" s="236"/>
      <c r="V82" s="236"/>
      <c r="W82" s="237"/>
      <c r="X82" s="238"/>
      <c r="Y82" s="257"/>
      <c r="Z82" s="257"/>
      <c r="AA82" s="257"/>
      <c r="AB82" s="257"/>
      <c r="AC82" s="257"/>
      <c r="AD82" s="257"/>
      <c r="AE82" s="257"/>
      <c r="AF82" s="258"/>
      <c r="AG82" s="258"/>
      <c r="AH82" s="258"/>
      <c r="AI82" s="259"/>
      <c r="AJ82" s="241"/>
      <c r="AK82" s="312" t="str">
        <f t="shared" si="5"/>
        <v/>
      </c>
      <c r="AL82" s="312" t="str">
        <f t="shared" si="6"/>
        <v/>
      </c>
      <c r="AM82" s="312" t="str">
        <f t="shared" si="7"/>
        <v/>
      </c>
      <c r="AN82" s="314"/>
    </row>
    <row r="83" spans="1:40" ht="27.75" customHeight="1">
      <c r="A83" s="243">
        <f t="shared" si="8"/>
        <v>64</v>
      </c>
      <c r="B83" s="244" t="str">
        <f>IF('➀基本情報入力シート'!C96="","",'➀基本情報入力シート'!C96)</f>
        <v/>
      </c>
      <c r="C83" s="245" t="str">
        <f>IF('➀基本情報入力シート'!D96="","",'➀基本情報入力シート'!D96)</f>
        <v/>
      </c>
      <c r="D83" s="245" t="str">
        <f>IF('➀基本情報入力シート'!E96="","",'➀基本情報入力シート'!E96)</f>
        <v/>
      </c>
      <c r="E83" s="245" t="str">
        <f>IF('➀基本情報入力シート'!F96="","",'➀基本情報入力シート'!F96)</f>
        <v/>
      </c>
      <c r="F83" s="245" t="str">
        <f>IF('➀基本情報入力シート'!G96="","",'➀基本情報入力シート'!G96)</f>
        <v/>
      </c>
      <c r="G83" s="245" t="str">
        <f>IF('➀基本情報入力シート'!H96="","",'➀基本情報入力シート'!H96)</f>
        <v/>
      </c>
      <c r="H83" s="245" t="str">
        <f>IF('➀基本情報入力シート'!I96="","",'➀基本情報入力シート'!I96)</f>
        <v/>
      </c>
      <c r="I83" s="245" t="str">
        <f>IF('➀基本情報入力シート'!J96="","",'➀基本情報入力シート'!J96)</f>
        <v/>
      </c>
      <c r="J83" s="245" t="str">
        <f>IF('➀基本情報入力シート'!K96="","",'➀基本情報入力シート'!K96)</f>
        <v/>
      </c>
      <c r="K83" s="246" t="str">
        <f>IF('➀基本情報入力シート'!L96="","",'➀基本情報入力シート'!L96)</f>
        <v/>
      </c>
      <c r="L83" s="229" t="str">
        <f t="shared" si="10"/>
        <v/>
      </c>
      <c r="M83" s="247" t="str">
        <f>IF('➀基本情報入力シート'!M96="","",'➀基本情報入力シート'!M96)</f>
        <v/>
      </c>
      <c r="N83" s="247" t="str">
        <f>IF('➀基本情報入力シート'!R96="","",'➀基本情報入力シート'!R96)</f>
        <v/>
      </c>
      <c r="O83" s="248" t="str">
        <f>IF('➀基本情報入力シート'!W96="","",'➀基本情報入力シート'!W96)</f>
        <v/>
      </c>
      <c r="P83" s="249" t="str">
        <f>IF('➀基本情報入力シート'!X96="","",'➀基本情報入力シート'!X96)</f>
        <v/>
      </c>
      <c r="Q83" s="256" t="str">
        <f>IF('➀基本情報入力シート'!Y96="","",'➀基本情報入力シート'!Y96)</f>
        <v/>
      </c>
      <c r="R83" s="234"/>
      <c r="S83" s="235"/>
      <c r="T83" s="236"/>
      <c r="U83" s="236"/>
      <c r="V83" s="236"/>
      <c r="W83" s="237"/>
      <c r="X83" s="238"/>
      <c r="Y83" s="257"/>
      <c r="Z83" s="257"/>
      <c r="AA83" s="257"/>
      <c r="AB83" s="257"/>
      <c r="AC83" s="257"/>
      <c r="AD83" s="257"/>
      <c r="AE83" s="257"/>
      <c r="AF83" s="258"/>
      <c r="AG83" s="258"/>
      <c r="AH83" s="258"/>
      <c r="AI83" s="259"/>
      <c r="AJ83" s="241"/>
      <c r="AK83" s="312" t="str">
        <f t="shared" si="5"/>
        <v/>
      </c>
      <c r="AL83" s="312" t="str">
        <f t="shared" si="6"/>
        <v/>
      </c>
      <c r="AM83" s="312" t="str">
        <f t="shared" si="7"/>
        <v/>
      </c>
      <c r="AN83" s="314"/>
    </row>
    <row r="84" spans="1:40" ht="27.75" customHeight="1">
      <c r="A84" s="243">
        <f t="shared" si="8"/>
        <v>65</v>
      </c>
      <c r="B84" s="244" t="str">
        <f>IF('➀基本情報入力シート'!C97="","",'➀基本情報入力シート'!C97)</f>
        <v/>
      </c>
      <c r="C84" s="245" t="str">
        <f>IF('➀基本情報入力シート'!D97="","",'➀基本情報入力シート'!D97)</f>
        <v/>
      </c>
      <c r="D84" s="245" t="str">
        <f>IF('➀基本情報入力シート'!E97="","",'➀基本情報入力シート'!E97)</f>
        <v/>
      </c>
      <c r="E84" s="245" t="str">
        <f>IF('➀基本情報入力シート'!F97="","",'➀基本情報入力シート'!F97)</f>
        <v/>
      </c>
      <c r="F84" s="245" t="str">
        <f>IF('➀基本情報入力シート'!G97="","",'➀基本情報入力シート'!G97)</f>
        <v/>
      </c>
      <c r="G84" s="245" t="str">
        <f>IF('➀基本情報入力シート'!H97="","",'➀基本情報入力シート'!H97)</f>
        <v/>
      </c>
      <c r="H84" s="245" t="str">
        <f>IF('➀基本情報入力シート'!I97="","",'➀基本情報入力シート'!I97)</f>
        <v/>
      </c>
      <c r="I84" s="245" t="str">
        <f>IF('➀基本情報入力シート'!J97="","",'➀基本情報入力シート'!J97)</f>
        <v/>
      </c>
      <c r="J84" s="245" t="str">
        <f>IF('➀基本情報入力シート'!K97="","",'➀基本情報入力シート'!K97)</f>
        <v/>
      </c>
      <c r="K84" s="246" t="str">
        <f>IF('➀基本情報入力シート'!L97="","",'➀基本情報入力シート'!L97)</f>
        <v/>
      </c>
      <c r="L84" s="229" t="str">
        <f t="shared" si="10"/>
        <v/>
      </c>
      <c r="M84" s="247" t="str">
        <f>IF('➀基本情報入力シート'!M97="","",'➀基本情報入力シート'!M97)</f>
        <v/>
      </c>
      <c r="N84" s="247" t="str">
        <f>IF('➀基本情報入力シート'!R97="","",'➀基本情報入力シート'!R97)</f>
        <v/>
      </c>
      <c r="O84" s="248" t="str">
        <f>IF('➀基本情報入力シート'!W97="","",'➀基本情報入力シート'!W97)</f>
        <v/>
      </c>
      <c r="P84" s="249" t="str">
        <f>IF('➀基本情報入力シート'!X97="","",'➀基本情報入力シート'!X97)</f>
        <v/>
      </c>
      <c r="Q84" s="256" t="str">
        <f>IF('➀基本情報入力シート'!Y97="","",'➀基本情報入力シート'!Y97)</f>
        <v/>
      </c>
      <c r="R84" s="234"/>
      <c r="S84" s="235"/>
      <c r="T84" s="236"/>
      <c r="U84" s="236"/>
      <c r="V84" s="236"/>
      <c r="W84" s="237"/>
      <c r="X84" s="238"/>
      <c r="Y84" s="257"/>
      <c r="Z84" s="257"/>
      <c r="AA84" s="257"/>
      <c r="AB84" s="257"/>
      <c r="AC84" s="257"/>
      <c r="AD84" s="257"/>
      <c r="AE84" s="257"/>
      <c r="AF84" s="258"/>
      <c r="AG84" s="258"/>
      <c r="AH84" s="258"/>
      <c r="AI84" s="259"/>
      <c r="AJ84" s="241"/>
      <c r="AK84" s="312" t="str">
        <f t="shared" si="5"/>
        <v/>
      </c>
      <c r="AL84" s="312" t="str">
        <f t="shared" si="6"/>
        <v/>
      </c>
      <c r="AM84" s="312" t="str">
        <f t="shared" si="7"/>
        <v/>
      </c>
      <c r="AN84" s="314"/>
    </row>
    <row r="85" spans="1:40" ht="27.75" customHeight="1">
      <c r="A85" s="243">
        <f t="shared" si="8"/>
        <v>66</v>
      </c>
      <c r="B85" s="244" t="str">
        <f>IF('➀基本情報入力シート'!C98="","",'➀基本情報入力シート'!C98)</f>
        <v/>
      </c>
      <c r="C85" s="245" t="str">
        <f>IF('➀基本情報入力シート'!D98="","",'➀基本情報入力シート'!D98)</f>
        <v/>
      </c>
      <c r="D85" s="245" t="str">
        <f>IF('➀基本情報入力シート'!E98="","",'➀基本情報入力シート'!E98)</f>
        <v/>
      </c>
      <c r="E85" s="245" t="str">
        <f>IF('➀基本情報入力シート'!F98="","",'➀基本情報入力シート'!F98)</f>
        <v/>
      </c>
      <c r="F85" s="245" t="str">
        <f>IF('➀基本情報入力シート'!G98="","",'➀基本情報入力シート'!G98)</f>
        <v/>
      </c>
      <c r="G85" s="245" t="str">
        <f>IF('➀基本情報入力シート'!H98="","",'➀基本情報入力シート'!H98)</f>
        <v/>
      </c>
      <c r="H85" s="245" t="str">
        <f>IF('➀基本情報入力シート'!I98="","",'➀基本情報入力シート'!I98)</f>
        <v/>
      </c>
      <c r="I85" s="245" t="str">
        <f>IF('➀基本情報入力シート'!J98="","",'➀基本情報入力シート'!J98)</f>
        <v/>
      </c>
      <c r="J85" s="245" t="str">
        <f>IF('➀基本情報入力シート'!K98="","",'➀基本情報入力シート'!K98)</f>
        <v/>
      </c>
      <c r="K85" s="246" t="str">
        <f>IF('➀基本情報入力シート'!L98="","",'➀基本情報入力シート'!L98)</f>
        <v/>
      </c>
      <c r="L85" s="229" t="str">
        <f t="shared" si="10"/>
        <v/>
      </c>
      <c r="M85" s="247" t="str">
        <f>IF('➀基本情報入力シート'!M98="","",'➀基本情報入力シート'!M98)</f>
        <v/>
      </c>
      <c r="N85" s="247" t="str">
        <f>IF('➀基本情報入力シート'!R98="","",'➀基本情報入力シート'!R98)</f>
        <v/>
      </c>
      <c r="O85" s="248" t="str">
        <f>IF('➀基本情報入力シート'!W98="","",'➀基本情報入力シート'!W98)</f>
        <v/>
      </c>
      <c r="P85" s="249" t="str">
        <f>IF('➀基本情報入力シート'!X98="","",'➀基本情報入力シート'!X98)</f>
        <v/>
      </c>
      <c r="Q85" s="256" t="str">
        <f>IF('➀基本情報入力シート'!Y98="","",'➀基本情報入力シート'!Y98)</f>
        <v/>
      </c>
      <c r="R85" s="234"/>
      <c r="S85" s="235"/>
      <c r="T85" s="236"/>
      <c r="U85" s="236"/>
      <c r="V85" s="236"/>
      <c r="W85" s="237"/>
      <c r="X85" s="238"/>
      <c r="Y85" s="257"/>
      <c r="Z85" s="257"/>
      <c r="AA85" s="257"/>
      <c r="AB85" s="257"/>
      <c r="AC85" s="257"/>
      <c r="AD85" s="257"/>
      <c r="AE85" s="257"/>
      <c r="AF85" s="258"/>
      <c r="AG85" s="258"/>
      <c r="AH85" s="258"/>
      <c r="AI85" s="259"/>
      <c r="AJ85" s="241"/>
      <c r="AK85" s="312" t="str">
        <f t="shared" ref="AK85:AK119" si="11">IF(SUM(T85:U85)&gt;0,IF(S85=SUM(T85:U85),"","×"),"")</f>
        <v/>
      </c>
      <c r="AL85" s="312" t="str">
        <f t="shared" ref="AL85:AL119" si="12">IF(X85=SUM(Y85:AA85),"","×")</f>
        <v/>
      </c>
      <c r="AM85" s="312" t="str">
        <f t="shared" ref="AM85:AM119" si="13">IF(SUM(AB85:AC85)&gt;0,IF(V85=SUM(AB85:AC85),"","×"),"")</f>
        <v/>
      </c>
      <c r="AN85" s="314"/>
    </row>
    <row r="86" spans="1:40" ht="27.75" customHeight="1">
      <c r="A86" s="243">
        <f t="shared" si="8"/>
        <v>67</v>
      </c>
      <c r="B86" s="244" t="str">
        <f>IF('➀基本情報入力シート'!C99="","",'➀基本情報入力シート'!C99)</f>
        <v/>
      </c>
      <c r="C86" s="245" t="str">
        <f>IF('➀基本情報入力シート'!D99="","",'➀基本情報入力シート'!D99)</f>
        <v/>
      </c>
      <c r="D86" s="245" t="str">
        <f>IF('➀基本情報入力シート'!E99="","",'➀基本情報入力シート'!E99)</f>
        <v/>
      </c>
      <c r="E86" s="245" t="str">
        <f>IF('➀基本情報入力シート'!F99="","",'➀基本情報入力シート'!F99)</f>
        <v/>
      </c>
      <c r="F86" s="245" t="str">
        <f>IF('➀基本情報入力シート'!G99="","",'➀基本情報入力シート'!G99)</f>
        <v/>
      </c>
      <c r="G86" s="245" t="str">
        <f>IF('➀基本情報入力シート'!H99="","",'➀基本情報入力シート'!H99)</f>
        <v/>
      </c>
      <c r="H86" s="245" t="str">
        <f>IF('➀基本情報入力シート'!I99="","",'➀基本情報入力シート'!I99)</f>
        <v/>
      </c>
      <c r="I86" s="245" t="str">
        <f>IF('➀基本情報入力シート'!J99="","",'➀基本情報入力シート'!J99)</f>
        <v/>
      </c>
      <c r="J86" s="245" t="str">
        <f>IF('➀基本情報入力シート'!K99="","",'➀基本情報入力シート'!K99)</f>
        <v/>
      </c>
      <c r="K86" s="246" t="str">
        <f>IF('➀基本情報入力シート'!L99="","",'➀基本情報入力シート'!L99)</f>
        <v/>
      </c>
      <c r="L86" s="229" t="str">
        <f t="shared" si="10"/>
        <v/>
      </c>
      <c r="M86" s="247" t="str">
        <f>IF('➀基本情報入力シート'!M99="","",'➀基本情報入力シート'!M99)</f>
        <v/>
      </c>
      <c r="N86" s="247" t="str">
        <f>IF('➀基本情報入力シート'!R99="","",'➀基本情報入力シート'!R99)</f>
        <v/>
      </c>
      <c r="O86" s="248" t="str">
        <f>IF('➀基本情報入力シート'!W99="","",'➀基本情報入力シート'!W99)</f>
        <v/>
      </c>
      <c r="P86" s="249" t="str">
        <f>IF('➀基本情報入力シート'!X99="","",'➀基本情報入力シート'!X99)</f>
        <v/>
      </c>
      <c r="Q86" s="256" t="str">
        <f>IF('➀基本情報入力シート'!Y99="","",'➀基本情報入力シート'!Y99)</f>
        <v/>
      </c>
      <c r="R86" s="234"/>
      <c r="S86" s="235"/>
      <c r="T86" s="236"/>
      <c r="U86" s="236"/>
      <c r="V86" s="236"/>
      <c r="W86" s="237"/>
      <c r="X86" s="238"/>
      <c r="Y86" s="257"/>
      <c r="Z86" s="257"/>
      <c r="AA86" s="257"/>
      <c r="AB86" s="257"/>
      <c r="AC86" s="257"/>
      <c r="AD86" s="257"/>
      <c r="AE86" s="257"/>
      <c r="AF86" s="258"/>
      <c r="AG86" s="258"/>
      <c r="AH86" s="258"/>
      <c r="AI86" s="259"/>
      <c r="AJ86" s="241"/>
      <c r="AK86" s="312" t="str">
        <f t="shared" si="11"/>
        <v/>
      </c>
      <c r="AL86" s="312" t="str">
        <f t="shared" si="12"/>
        <v/>
      </c>
      <c r="AM86" s="312" t="str">
        <f t="shared" si="13"/>
        <v/>
      </c>
      <c r="AN86" s="314"/>
    </row>
    <row r="87" spans="1:40" ht="27.75" customHeight="1">
      <c r="A87" s="243">
        <f t="shared" si="8"/>
        <v>68</v>
      </c>
      <c r="B87" s="244" t="str">
        <f>IF('➀基本情報入力シート'!C100="","",'➀基本情報入力シート'!C100)</f>
        <v/>
      </c>
      <c r="C87" s="245" t="str">
        <f>IF('➀基本情報入力シート'!D100="","",'➀基本情報入力シート'!D100)</f>
        <v/>
      </c>
      <c r="D87" s="245" t="str">
        <f>IF('➀基本情報入力シート'!E100="","",'➀基本情報入力シート'!E100)</f>
        <v/>
      </c>
      <c r="E87" s="245" t="str">
        <f>IF('➀基本情報入力シート'!F100="","",'➀基本情報入力シート'!F100)</f>
        <v/>
      </c>
      <c r="F87" s="245" t="str">
        <f>IF('➀基本情報入力シート'!G100="","",'➀基本情報入力シート'!G100)</f>
        <v/>
      </c>
      <c r="G87" s="245" t="str">
        <f>IF('➀基本情報入力シート'!H100="","",'➀基本情報入力シート'!H100)</f>
        <v/>
      </c>
      <c r="H87" s="245" t="str">
        <f>IF('➀基本情報入力シート'!I100="","",'➀基本情報入力シート'!I100)</f>
        <v/>
      </c>
      <c r="I87" s="245" t="str">
        <f>IF('➀基本情報入力シート'!J100="","",'➀基本情報入力シート'!J100)</f>
        <v/>
      </c>
      <c r="J87" s="245" t="str">
        <f>IF('➀基本情報入力シート'!K100="","",'➀基本情報入力シート'!K100)</f>
        <v/>
      </c>
      <c r="K87" s="246" t="str">
        <f>IF('➀基本情報入力シート'!L100="","",'➀基本情報入力シート'!L100)</f>
        <v/>
      </c>
      <c r="L87" s="229" t="str">
        <f t="shared" si="10"/>
        <v/>
      </c>
      <c r="M87" s="247" t="str">
        <f>IF('➀基本情報入力シート'!M100="","",'➀基本情報入力シート'!M100)</f>
        <v/>
      </c>
      <c r="N87" s="247" t="str">
        <f>IF('➀基本情報入力シート'!R100="","",'➀基本情報入力シート'!R100)</f>
        <v/>
      </c>
      <c r="O87" s="248" t="str">
        <f>IF('➀基本情報入力シート'!W100="","",'➀基本情報入力シート'!W100)</f>
        <v/>
      </c>
      <c r="P87" s="249" t="str">
        <f>IF('➀基本情報入力シート'!X100="","",'➀基本情報入力シート'!X100)</f>
        <v/>
      </c>
      <c r="Q87" s="256" t="str">
        <f>IF('➀基本情報入力シート'!Y100="","",'➀基本情報入力シート'!Y100)</f>
        <v/>
      </c>
      <c r="R87" s="234"/>
      <c r="S87" s="235"/>
      <c r="T87" s="236"/>
      <c r="U87" s="236"/>
      <c r="V87" s="236"/>
      <c r="W87" s="237"/>
      <c r="X87" s="238"/>
      <c r="Y87" s="257"/>
      <c r="Z87" s="257"/>
      <c r="AA87" s="257"/>
      <c r="AB87" s="257"/>
      <c r="AC87" s="257"/>
      <c r="AD87" s="257"/>
      <c r="AE87" s="257"/>
      <c r="AF87" s="258"/>
      <c r="AG87" s="258"/>
      <c r="AH87" s="258"/>
      <c r="AI87" s="259"/>
      <c r="AJ87" s="241"/>
      <c r="AK87" s="312" t="str">
        <f t="shared" si="11"/>
        <v/>
      </c>
      <c r="AL87" s="312" t="str">
        <f t="shared" si="12"/>
        <v/>
      </c>
      <c r="AM87" s="312" t="str">
        <f t="shared" si="13"/>
        <v/>
      </c>
      <c r="AN87" s="314"/>
    </row>
    <row r="88" spans="1:40" ht="27.75" customHeight="1">
      <c r="A88" s="243">
        <f t="shared" si="8"/>
        <v>69</v>
      </c>
      <c r="B88" s="244" t="str">
        <f>IF('➀基本情報入力シート'!C101="","",'➀基本情報入力シート'!C101)</f>
        <v/>
      </c>
      <c r="C88" s="245" t="str">
        <f>IF('➀基本情報入力シート'!D101="","",'➀基本情報入力シート'!D101)</f>
        <v/>
      </c>
      <c r="D88" s="245" t="str">
        <f>IF('➀基本情報入力シート'!E101="","",'➀基本情報入力シート'!E101)</f>
        <v/>
      </c>
      <c r="E88" s="245" t="str">
        <f>IF('➀基本情報入力シート'!F101="","",'➀基本情報入力シート'!F101)</f>
        <v/>
      </c>
      <c r="F88" s="245" t="str">
        <f>IF('➀基本情報入力シート'!G101="","",'➀基本情報入力シート'!G101)</f>
        <v/>
      </c>
      <c r="G88" s="245" t="str">
        <f>IF('➀基本情報入力シート'!H101="","",'➀基本情報入力シート'!H101)</f>
        <v/>
      </c>
      <c r="H88" s="245" t="str">
        <f>IF('➀基本情報入力シート'!I101="","",'➀基本情報入力シート'!I101)</f>
        <v/>
      </c>
      <c r="I88" s="245" t="str">
        <f>IF('➀基本情報入力シート'!J101="","",'➀基本情報入力シート'!J101)</f>
        <v/>
      </c>
      <c r="J88" s="245" t="str">
        <f>IF('➀基本情報入力シート'!K101="","",'➀基本情報入力シート'!K101)</f>
        <v/>
      </c>
      <c r="K88" s="246" t="str">
        <f>IF('➀基本情報入力シート'!L101="","",'➀基本情報入力シート'!L101)</f>
        <v/>
      </c>
      <c r="L88" s="229" t="str">
        <f t="shared" si="10"/>
        <v/>
      </c>
      <c r="M88" s="247" t="str">
        <f>IF('➀基本情報入力シート'!M101="","",'➀基本情報入力シート'!M101)</f>
        <v/>
      </c>
      <c r="N88" s="247" t="str">
        <f>IF('➀基本情報入力シート'!R101="","",'➀基本情報入力シート'!R101)</f>
        <v/>
      </c>
      <c r="O88" s="248" t="str">
        <f>IF('➀基本情報入力シート'!W101="","",'➀基本情報入力シート'!W101)</f>
        <v/>
      </c>
      <c r="P88" s="249" t="str">
        <f>IF('➀基本情報入力シート'!X101="","",'➀基本情報入力シート'!X101)</f>
        <v/>
      </c>
      <c r="Q88" s="256" t="str">
        <f>IF('➀基本情報入力シート'!Y101="","",'➀基本情報入力シート'!Y101)</f>
        <v/>
      </c>
      <c r="R88" s="234"/>
      <c r="S88" s="235"/>
      <c r="T88" s="236"/>
      <c r="U88" s="236"/>
      <c r="V88" s="236"/>
      <c r="W88" s="237"/>
      <c r="X88" s="238"/>
      <c r="Y88" s="257"/>
      <c r="Z88" s="257"/>
      <c r="AA88" s="257"/>
      <c r="AB88" s="257"/>
      <c r="AC88" s="257"/>
      <c r="AD88" s="257"/>
      <c r="AE88" s="257"/>
      <c r="AF88" s="258"/>
      <c r="AG88" s="258"/>
      <c r="AH88" s="258"/>
      <c r="AI88" s="259"/>
      <c r="AJ88" s="241"/>
      <c r="AK88" s="312" t="str">
        <f t="shared" si="11"/>
        <v/>
      </c>
      <c r="AL88" s="312" t="str">
        <f t="shared" si="12"/>
        <v/>
      </c>
      <c r="AM88" s="312" t="str">
        <f t="shared" si="13"/>
        <v/>
      </c>
      <c r="AN88" s="314"/>
    </row>
    <row r="89" spans="1:40" ht="27.75" customHeight="1">
      <c r="A89" s="243">
        <f t="shared" si="8"/>
        <v>70</v>
      </c>
      <c r="B89" s="244" t="str">
        <f>IF('➀基本情報入力シート'!C102="","",'➀基本情報入力シート'!C102)</f>
        <v/>
      </c>
      <c r="C89" s="245" t="str">
        <f>IF('➀基本情報入力シート'!D102="","",'➀基本情報入力シート'!D102)</f>
        <v/>
      </c>
      <c r="D89" s="245" t="str">
        <f>IF('➀基本情報入力シート'!E102="","",'➀基本情報入力シート'!E102)</f>
        <v/>
      </c>
      <c r="E89" s="245" t="str">
        <f>IF('➀基本情報入力シート'!F102="","",'➀基本情報入力シート'!F102)</f>
        <v/>
      </c>
      <c r="F89" s="245" t="str">
        <f>IF('➀基本情報入力シート'!G102="","",'➀基本情報入力シート'!G102)</f>
        <v/>
      </c>
      <c r="G89" s="245" t="str">
        <f>IF('➀基本情報入力シート'!H102="","",'➀基本情報入力シート'!H102)</f>
        <v/>
      </c>
      <c r="H89" s="245" t="str">
        <f>IF('➀基本情報入力シート'!I102="","",'➀基本情報入力シート'!I102)</f>
        <v/>
      </c>
      <c r="I89" s="245" t="str">
        <f>IF('➀基本情報入力シート'!J102="","",'➀基本情報入力シート'!J102)</f>
        <v/>
      </c>
      <c r="J89" s="245" t="str">
        <f>IF('➀基本情報入力シート'!K102="","",'➀基本情報入力シート'!K102)</f>
        <v/>
      </c>
      <c r="K89" s="246" t="str">
        <f>IF('➀基本情報入力シート'!L102="","",'➀基本情報入力シート'!L102)</f>
        <v/>
      </c>
      <c r="L89" s="229" t="str">
        <f t="shared" si="10"/>
        <v/>
      </c>
      <c r="M89" s="247" t="str">
        <f>IF('➀基本情報入力シート'!M102="","",'➀基本情報入力シート'!M102)</f>
        <v/>
      </c>
      <c r="N89" s="247" t="str">
        <f>IF('➀基本情報入力シート'!R102="","",'➀基本情報入力シート'!R102)</f>
        <v/>
      </c>
      <c r="O89" s="248" t="str">
        <f>IF('➀基本情報入力シート'!W102="","",'➀基本情報入力シート'!W102)</f>
        <v/>
      </c>
      <c r="P89" s="249" t="str">
        <f>IF('➀基本情報入力シート'!X102="","",'➀基本情報入力シート'!X102)</f>
        <v/>
      </c>
      <c r="Q89" s="256" t="str">
        <f>IF('➀基本情報入力シート'!Y102="","",'➀基本情報入力シート'!Y102)</f>
        <v/>
      </c>
      <c r="R89" s="234"/>
      <c r="S89" s="235"/>
      <c r="T89" s="236"/>
      <c r="U89" s="236"/>
      <c r="V89" s="236"/>
      <c r="W89" s="237"/>
      <c r="X89" s="238"/>
      <c r="Y89" s="257"/>
      <c r="Z89" s="257"/>
      <c r="AA89" s="257"/>
      <c r="AB89" s="257"/>
      <c r="AC89" s="257"/>
      <c r="AD89" s="257"/>
      <c r="AE89" s="257"/>
      <c r="AF89" s="258"/>
      <c r="AG89" s="258"/>
      <c r="AH89" s="258"/>
      <c r="AI89" s="259"/>
      <c r="AJ89" s="241"/>
      <c r="AK89" s="312" t="str">
        <f t="shared" si="11"/>
        <v/>
      </c>
      <c r="AL89" s="312" t="str">
        <f t="shared" si="12"/>
        <v/>
      </c>
      <c r="AM89" s="312" t="str">
        <f t="shared" si="13"/>
        <v/>
      </c>
      <c r="AN89" s="314"/>
    </row>
    <row r="90" spans="1:40" ht="27.75" customHeight="1">
      <c r="A90" s="243">
        <f t="shared" si="8"/>
        <v>71</v>
      </c>
      <c r="B90" s="244" t="str">
        <f>IF('➀基本情報入力シート'!C103="","",'➀基本情報入力シート'!C103)</f>
        <v/>
      </c>
      <c r="C90" s="245" t="str">
        <f>IF('➀基本情報入力シート'!D103="","",'➀基本情報入力シート'!D103)</f>
        <v/>
      </c>
      <c r="D90" s="245" t="str">
        <f>IF('➀基本情報入力シート'!E103="","",'➀基本情報入力シート'!E103)</f>
        <v/>
      </c>
      <c r="E90" s="245" t="str">
        <f>IF('➀基本情報入力シート'!F103="","",'➀基本情報入力シート'!F103)</f>
        <v/>
      </c>
      <c r="F90" s="245" t="str">
        <f>IF('➀基本情報入力シート'!G103="","",'➀基本情報入力シート'!G103)</f>
        <v/>
      </c>
      <c r="G90" s="245" t="str">
        <f>IF('➀基本情報入力シート'!H103="","",'➀基本情報入力シート'!H103)</f>
        <v/>
      </c>
      <c r="H90" s="245" t="str">
        <f>IF('➀基本情報入力シート'!I103="","",'➀基本情報入力シート'!I103)</f>
        <v/>
      </c>
      <c r="I90" s="245" t="str">
        <f>IF('➀基本情報入力シート'!J103="","",'➀基本情報入力シート'!J103)</f>
        <v/>
      </c>
      <c r="J90" s="245" t="str">
        <f>IF('➀基本情報入力シート'!K103="","",'➀基本情報入力シート'!K103)</f>
        <v/>
      </c>
      <c r="K90" s="246" t="str">
        <f>IF('➀基本情報入力シート'!L103="","",'➀基本情報入力シート'!L103)</f>
        <v/>
      </c>
      <c r="L90" s="229" t="str">
        <f t="shared" ref="L90:L119" si="14">B90&amp;C90</f>
        <v/>
      </c>
      <c r="M90" s="247" t="str">
        <f>IF('➀基本情報入力シート'!M103="","",'➀基本情報入力シート'!M103)</f>
        <v/>
      </c>
      <c r="N90" s="247" t="str">
        <f>IF('➀基本情報入力シート'!R103="","",'➀基本情報入力シート'!R103)</f>
        <v/>
      </c>
      <c r="O90" s="248" t="str">
        <f>IF('➀基本情報入力シート'!W103="","",'➀基本情報入力シート'!W103)</f>
        <v/>
      </c>
      <c r="P90" s="249" t="str">
        <f>IF('➀基本情報入力シート'!X103="","",'➀基本情報入力シート'!X103)</f>
        <v/>
      </c>
      <c r="Q90" s="256" t="str">
        <f>IF('➀基本情報入力シート'!Y103="","",'➀基本情報入力シート'!Y103)</f>
        <v/>
      </c>
      <c r="R90" s="234"/>
      <c r="S90" s="235"/>
      <c r="T90" s="236"/>
      <c r="U90" s="236"/>
      <c r="V90" s="236"/>
      <c r="W90" s="237"/>
      <c r="X90" s="238"/>
      <c r="Y90" s="257"/>
      <c r="Z90" s="257"/>
      <c r="AA90" s="257"/>
      <c r="AB90" s="257"/>
      <c r="AC90" s="257"/>
      <c r="AD90" s="257"/>
      <c r="AE90" s="257"/>
      <c r="AF90" s="258"/>
      <c r="AG90" s="258"/>
      <c r="AH90" s="258"/>
      <c r="AI90" s="259"/>
      <c r="AJ90" s="241"/>
      <c r="AK90" s="312" t="str">
        <f t="shared" si="11"/>
        <v/>
      </c>
      <c r="AL90" s="312" t="str">
        <f t="shared" si="12"/>
        <v/>
      </c>
      <c r="AM90" s="312" t="str">
        <f t="shared" si="13"/>
        <v/>
      </c>
      <c r="AN90" s="314"/>
    </row>
    <row r="91" spans="1:40" ht="27.75" customHeight="1">
      <c r="A91" s="243">
        <f t="shared" si="8"/>
        <v>72</v>
      </c>
      <c r="B91" s="244" t="str">
        <f>IF('➀基本情報入力シート'!C104="","",'➀基本情報入力シート'!C104)</f>
        <v/>
      </c>
      <c r="C91" s="245" t="str">
        <f>IF('➀基本情報入力シート'!D104="","",'➀基本情報入力シート'!D104)</f>
        <v/>
      </c>
      <c r="D91" s="245" t="str">
        <f>IF('➀基本情報入力シート'!E104="","",'➀基本情報入力シート'!E104)</f>
        <v/>
      </c>
      <c r="E91" s="245" t="str">
        <f>IF('➀基本情報入力シート'!F104="","",'➀基本情報入力シート'!F104)</f>
        <v/>
      </c>
      <c r="F91" s="245" t="str">
        <f>IF('➀基本情報入力シート'!G104="","",'➀基本情報入力シート'!G104)</f>
        <v/>
      </c>
      <c r="G91" s="245" t="str">
        <f>IF('➀基本情報入力シート'!H104="","",'➀基本情報入力シート'!H104)</f>
        <v/>
      </c>
      <c r="H91" s="245" t="str">
        <f>IF('➀基本情報入力シート'!I104="","",'➀基本情報入力シート'!I104)</f>
        <v/>
      </c>
      <c r="I91" s="245" t="str">
        <f>IF('➀基本情報入力シート'!J104="","",'➀基本情報入力シート'!J104)</f>
        <v/>
      </c>
      <c r="J91" s="245" t="str">
        <f>IF('➀基本情報入力シート'!K104="","",'➀基本情報入力シート'!K104)</f>
        <v/>
      </c>
      <c r="K91" s="246" t="str">
        <f>IF('➀基本情報入力シート'!L104="","",'➀基本情報入力シート'!L104)</f>
        <v/>
      </c>
      <c r="L91" s="229" t="str">
        <f t="shared" si="14"/>
        <v/>
      </c>
      <c r="M91" s="247" t="str">
        <f>IF('➀基本情報入力シート'!M104="","",'➀基本情報入力シート'!M104)</f>
        <v/>
      </c>
      <c r="N91" s="247" t="str">
        <f>IF('➀基本情報入力シート'!R104="","",'➀基本情報入力シート'!R104)</f>
        <v/>
      </c>
      <c r="O91" s="248" t="str">
        <f>IF('➀基本情報入力シート'!W104="","",'➀基本情報入力シート'!W104)</f>
        <v/>
      </c>
      <c r="P91" s="249" t="str">
        <f>IF('➀基本情報入力シート'!X104="","",'➀基本情報入力シート'!X104)</f>
        <v/>
      </c>
      <c r="Q91" s="256" t="str">
        <f>IF('➀基本情報入力シート'!Y104="","",'➀基本情報入力シート'!Y104)</f>
        <v/>
      </c>
      <c r="R91" s="234"/>
      <c r="S91" s="235"/>
      <c r="T91" s="236"/>
      <c r="U91" s="236"/>
      <c r="V91" s="236"/>
      <c r="W91" s="237"/>
      <c r="X91" s="238"/>
      <c r="Y91" s="257"/>
      <c r="Z91" s="257"/>
      <c r="AA91" s="257"/>
      <c r="AB91" s="257"/>
      <c r="AC91" s="257"/>
      <c r="AD91" s="257"/>
      <c r="AE91" s="257"/>
      <c r="AF91" s="258"/>
      <c r="AG91" s="258"/>
      <c r="AH91" s="258"/>
      <c r="AI91" s="259"/>
      <c r="AJ91" s="241"/>
      <c r="AK91" s="312" t="str">
        <f t="shared" si="11"/>
        <v/>
      </c>
      <c r="AL91" s="312" t="str">
        <f t="shared" si="12"/>
        <v/>
      </c>
      <c r="AM91" s="312" t="str">
        <f t="shared" si="13"/>
        <v/>
      </c>
      <c r="AN91" s="314"/>
    </row>
    <row r="92" spans="1:40" ht="27.75" customHeight="1">
      <c r="A92" s="243">
        <f t="shared" si="8"/>
        <v>73</v>
      </c>
      <c r="B92" s="244" t="str">
        <f>IF('➀基本情報入力シート'!C105="","",'➀基本情報入力シート'!C105)</f>
        <v/>
      </c>
      <c r="C92" s="245" t="str">
        <f>IF('➀基本情報入力シート'!D105="","",'➀基本情報入力シート'!D105)</f>
        <v/>
      </c>
      <c r="D92" s="245" t="str">
        <f>IF('➀基本情報入力シート'!E105="","",'➀基本情報入力シート'!E105)</f>
        <v/>
      </c>
      <c r="E92" s="245" t="str">
        <f>IF('➀基本情報入力シート'!F105="","",'➀基本情報入力シート'!F105)</f>
        <v/>
      </c>
      <c r="F92" s="245" t="str">
        <f>IF('➀基本情報入力シート'!G105="","",'➀基本情報入力シート'!G105)</f>
        <v/>
      </c>
      <c r="G92" s="245" t="str">
        <f>IF('➀基本情報入力シート'!H105="","",'➀基本情報入力シート'!H105)</f>
        <v/>
      </c>
      <c r="H92" s="245" t="str">
        <f>IF('➀基本情報入力シート'!I105="","",'➀基本情報入力シート'!I105)</f>
        <v/>
      </c>
      <c r="I92" s="245" t="str">
        <f>IF('➀基本情報入力シート'!J105="","",'➀基本情報入力シート'!J105)</f>
        <v/>
      </c>
      <c r="J92" s="245" t="str">
        <f>IF('➀基本情報入力シート'!K105="","",'➀基本情報入力シート'!K105)</f>
        <v/>
      </c>
      <c r="K92" s="246" t="str">
        <f>IF('➀基本情報入力シート'!L105="","",'➀基本情報入力シート'!L105)</f>
        <v/>
      </c>
      <c r="L92" s="229" t="str">
        <f t="shared" si="14"/>
        <v/>
      </c>
      <c r="M92" s="247" t="str">
        <f>IF('➀基本情報入力シート'!M105="","",'➀基本情報入力シート'!M105)</f>
        <v/>
      </c>
      <c r="N92" s="247" t="str">
        <f>IF('➀基本情報入力シート'!R105="","",'➀基本情報入力シート'!R105)</f>
        <v/>
      </c>
      <c r="O92" s="248" t="str">
        <f>IF('➀基本情報入力シート'!W105="","",'➀基本情報入力シート'!W105)</f>
        <v/>
      </c>
      <c r="P92" s="249" t="str">
        <f>IF('➀基本情報入力シート'!X105="","",'➀基本情報入力シート'!X105)</f>
        <v/>
      </c>
      <c r="Q92" s="256" t="str">
        <f>IF('➀基本情報入力シート'!Y105="","",'➀基本情報入力シート'!Y105)</f>
        <v/>
      </c>
      <c r="R92" s="234"/>
      <c r="S92" s="235"/>
      <c r="T92" s="236"/>
      <c r="U92" s="236"/>
      <c r="V92" s="236"/>
      <c r="W92" s="237"/>
      <c r="X92" s="238"/>
      <c r="Y92" s="257"/>
      <c r="Z92" s="257"/>
      <c r="AA92" s="257"/>
      <c r="AB92" s="257"/>
      <c r="AC92" s="257"/>
      <c r="AD92" s="257"/>
      <c r="AE92" s="257"/>
      <c r="AF92" s="258"/>
      <c r="AG92" s="258"/>
      <c r="AH92" s="258"/>
      <c r="AI92" s="259"/>
      <c r="AJ92" s="241"/>
      <c r="AK92" s="312" t="str">
        <f t="shared" si="11"/>
        <v/>
      </c>
      <c r="AL92" s="312" t="str">
        <f t="shared" si="12"/>
        <v/>
      </c>
      <c r="AM92" s="312" t="str">
        <f t="shared" si="13"/>
        <v/>
      </c>
      <c r="AN92" s="314"/>
    </row>
    <row r="93" spans="1:40" ht="27.75" customHeight="1">
      <c r="A93" s="243">
        <f t="shared" si="8"/>
        <v>74</v>
      </c>
      <c r="B93" s="244" t="str">
        <f>IF('➀基本情報入力シート'!C106="","",'➀基本情報入力シート'!C106)</f>
        <v/>
      </c>
      <c r="C93" s="245" t="str">
        <f>IF('➀基本情報入力シート'!D106="","",'➀基本情報入力シート'!D106)</f>
        <v/>
      </c>
      <c r="D93" s="245" t="str">
        <f>IF('➀基本情報入力シート'!E106="","",'➀基本情報入力シート'!E106)</f>
        <v/>
      </c>
      <c r="E93" s="245" t="str">
        <f>IF('➀基本情報入力シート'!F106="","",'➀基本情報入力シート'!F106)</f>
        <v/>
      </c>
      <c r="F93" s="245" t="str">
        <f>IF('➀基本情報入力シート'!G106="","",'➀基本情報入力シート'!G106)</f>
        <v/>
      </c>
      <c r="G93" s="245" t="str">
        <f>IF('➀基本情報入力シート'!H106="","",'➀基本情報入力シート'!H106)</f>
        <v/>
      </c>
      <c r="H93" s="245" t="str">
        <f>IF('➀基本情報入力シート'!I106="","",'➀基本情報入力シート'!I106)</f>
        <v/>
      </c>
      <c r="I93" s="245" t="str">
        <f>IF('➀基本情報入力シート'!J106="","",'➀基本情報入力シート'!J106)</f>
        <v/>
      </c>
      <c r="J93" s="245" t="str">
        <f>IF('➀基本情報入力シート'!K106="","",'➀基本情報入力シート'!K106)</f>
        <v/>
      </c>
      <c r="K93" s="246" t="str">
        <f>IF('➀基本情報入力シート'!L106="","",'➀基本情報入力シート'!L106)</f>
        <v/>
      </c>
      <c r="L93" s="229" t="str">
        <f t="shared" si="14"/>
        <v/>
      </c>
      <c r="M93" s="247" t="str">
        <f>IF('➀基本情報入力シート'!M106="","",'➀基本情報入力シート'!M106)</f>
        <v/>
      </c>
      <c r="N93" s="247" t="str">
        <f>IF('➀基本情報入力シート'!R106="","",'➀基本情報入力シート'!R106)</f>
        <v/>
      </c>
      <c r="O93" s="248" t="str">
        <f>IF('➀基本情報入力シート'!W106="","",'➀基本情報入力シート'!W106)</f>
        <v/>
      </c>
      <c r="P93" s="249" t="str">
        <f>IF('➀基本情報入力シート'!X106="","",'➀基本情報入力シート'!X106)</f>
        <v/>
      </c>
      <c r="Q93" s="256" t="str">
        <f>IF('➀基本情報入力シート'!Y106="","",'➀基本情報入力シート'!Y106)</f>
        <v/>
      </c>
      <c r="R93" s="234"/>
      <c r="S93" s="235"/>
      <c r="T93" s="236"/>
      <c r="U93" s="236"/>
      <c r="V93" s="236"/>
      <c r="W93" s="237"/>
      <c r="X93" s="238"/>
      <c r="Y93" s="257"/>
      <c r="Z93" s="257"/>
      <c r="AA93" s="257"/>
      <c r="AB93" s="257"/>
      <c r="AC93" s="257"/>
      <c r="AD93" s="257"/>
      <c r="AE93" s="257"/>
      <c r="AF93" s="258"/>
      <c r="AG93" s="258"/>
      <c r="AH93" s="258"/>
      <c r="AI93" s="259"/>
      <c r="AJ93" s="241"/>
      <c r="AK93" s="312" t="str">
        <f t="shared" si="11"/>
        <v/>
      </c>
      <c r="AL93" s="312" t="str">
        <f t="shared" si="12"/>
        <v/>
      </c>
      <c r="AM93" s="312" t="str">
        <f t="shared" si="13"/>
        <v/>
      </c>
      <c r="AN93" s="314"/>
    </row>
    <row r="94" spans="1:40" ht="27.75" customHeight="1">
      <c r="A94" s="243">
        <f t="shared" si="8"/>
        <v>75</v>
      </c>
      <c r="B94" s="244" t="str">
        <f>IF('➀基本情報入力シート'!C107="","",'➀基本情報入力シート'!C107)</f>
        <v/>
      </c>
      <c r="C94" s="245" t="str">
        <f>IF('➀基本情報入力シート'!D107="","",'➀基本情報入力シート'!D107)</f>
        <v/>
      </c>
      <c r="D94" s="245" t="str">
        <f>IF('➀基本情報入力シート'!E107="","",'➀基本情報入力シート'!E107)</f>
        <v/>
      </c>
      <c r="E94" s="245" t="str">
        <f>IF('➀基本情報入力シート'!F107="","",'➀基本情報入力シート'!F107)</f>
        <v/>
      </c>
      <c r="F94" s="245" t="str">
        <f>IF('➀基本情報入力シート'!G107="","",'➀基本情報入力シート'!G107)</f>
        <v/>
      </c>
      <c r="G94" s="245" t="str">
        <f>IF('➀基本情報入力シート'!H107="","",'➀基本情報入力シート'!H107)</f>
        <v/>
      </c>
      <c r="H94" s="245" t="str">
        <f>IF('➀基本情報入力シート'!I107="","",'➀基本情報入力シート'!I107)</f>
        <v/>
      </c>
      <c r="I94" s="245" t="str">
        <f>IF('➀基本情報入力シート'!J107="","",'➀基本情報入力シート'!J107)</f>
        <v/>
      </c>
      <c r="J94" s="245" t="str">
        <f>IF('➀基本情報入力シート'!K107="","",'➀基本情報入力シート'!K107)</f>
        <v/>
      </c>
      <c r="K94" s="246" t="str">
        <f>IF('➀基本情報入力シート'!L107="","",'➀基本情報入力シート'!L107)</f>
        <v/>
      </c>
      <c r="L94" s="229" t="str">
        <f t="shared" si="14"/>
        <v/>
      </c>
      <c r="M94" s="247" t="str">
        <f>IF('➀基本情報入力シート'!M107="","",'➀基本情報入力シート'!M107)</f>
        <v/>
      </c>
      <c r="N94" s="247" t="str">
        <f>IF('➀基本情報入力シート'!R107="","",'➀基本情報入力シート'!R107)</f>
        <v/>
      </c>
      <c r="O94" s="248" t="str">
        <f>IF('➀基本情報入力シート'!W107="","",'➀基本情報入力シート'!W107)</f>
        <v/>
      </c>
      <c r="P94" s="249" t="str">
        <f>IF('➀基本情報入力シート'!X107="","",'➀基本情報入力シート'!X107)</f>
        <v/>
      </c>
      <c r="Q94" s="256" t="str">
        <f>IF('➀基本情報入力シート'!Y107="","",'➀基本情報入力シート'!Y107)</f>
        <v/>
      </c>
      <c r="R94" s="234"/>
      <c r="S94" s="235"/>
      <c r="T94" s="236"/>
      <c r="U94" s="236"/>
      <c r="V94" s="236"/>
      <c r="W94" s="237"/>
      <c r="X94" s="238"/>
      <c r="Y94" s="257"/>
      <c r="Z94" s="257"/>
      <c r="AA94" s="257"/>
      <c r="AB94" s="257"/>
      <c r="AC94" s="257"/>
      <c r="AD94" s="257"/>
      <c r="AE94" s="257"/>
      <c r="AF94" s="258"/>
      <c r="AG94" s="258"/>
      <c r="AH94" s="258"/>
      <c r="AI94" s="259"/>
      <c r="AJ94" s="241"/>
      <c r="AK94" s="312" t="str">
        <f t="shared" si="11"/>
        <v/>
      </c>
      <c r="AL94" s="312" t="str">
        <f t="shared" si="12"/>
        <v/>
      </c>
      <c r="AM94" s="312" t="str">
        <f t="shared" si="13"/>
        <v/>
      </c>
      <c r="AN94" s="314"/>
    </row>
    <row r="95" spans="1:40" ht="27.75" customHeight="1">
      <c r="A95" s="243">
        <f t="shared" si="8"/>
        <v>76</v>
      </c>
      <c r="B95" s="244" t="str">
        <f>IF('➀基本情報入力シート'!C108="","",'➀基本情報入力シート'!C108)</f>
        <v/>
      </c>
      <c r="C95" s="245" t="str">
        <f>IF('➀基本情報入力シート'!D108="","",'➀基本情報入力シート'!D108)</f>
        <v/>
      </c>
      <c r="D95" s="245" t="str">
        <f>IF('➀基本情報入力シート'!E108="","",'➀基本情報入力シート'!E108)</f>
        <v/>
      </c>
      <c r="E95" s="245" t="str">
        <f>IF('➀基本情報入力シート'!F108="","",'➀基本情報入力シート'!F108)</f>
        <v/>
      </c>
      <c r="F95" s="245" t="str">
        <f>IF('➀基本情報入力シート'!G108="","",'➀基本情報入力シート'!G108)</f>
        <v/>
      </c>
      <c r="G95" s="245" t="str">
        <f>IF('➀基本情報入力シート'!H108="","",'➀基本情報入力シート'!H108)</f>
        <v/>
      </c>
      <c r="H95" s="245" t="str">
        <f>IF('➀基本情報入力シート'!I108="","",'➀基本情報入力シート'!I108)</f>
        <v/>
      </c>
      <c r="I95" s="245" t="str">
        <f>IF('➀基本情報入力シート'!J108="","",'➀基本情報入力シート'!J108)</f>
        <v/>
      </c>
      <c r="J95" s="245" t="str">
        <f>IF('➀基本情報入力シート'!K108="","",'➀基本情報入力シート'!K108)</f>
        <v/>
      </c>
      <c r="K95" s="246" t="str">
        <f>IF('➀基本情報入力シート'!L108="","",'➀基本情報入力シート'!L108)</f>
        <v/>
      </c>
      <c r="L95" s="229" t="str">
        <f t="shared" si="14"/>
        <v/>
      </c>
      <c r="M95" s="247" t="str">
        <f>IF('➀基本情報入力シート'!M108="","",'➀基本情報入力シート'!M108)</f>
        <v/>
      </c>
      <c r="N95" s="247" t="str">
        <f>IF('➀基本情報入力シート'!R108="","",'➀基本情報入力シート'!R108)</f>
        <v/>
      </c>
      <c r="O95" s="248" t="str">
        <f>IF('➀基本情報入力シート'!W108="","",'➀基本情報入力シート'!W108)</f>
        <v/>
      </c>
      <c r="P95" s="249" t="str">
        <f>IF('➀基本情報入力シート'!X108="","",'➀基本情報入力シート'!X108)</f>
        <v/>
      </c>
      <c r="Q95" s="256" t="str">
        <f>IF('➀基本情報入力シート'!Y108="","",'➀基本情報入力シート'!Y108)</f>
        <v/>
      </c>
      <c r="R95" s="234"/>
      <c r="S95" s="235"/>
      <c r="T95" s="236"/>
      <c r="U95" s="236"/>
      <c r="V95" s="236"/>
      <c r="W95" s="237"/>
      <c r="X95" s="238"/>
      <c r="Y95" s="257"/>
      <c r="Z95" s="257"/>
      <c r="AA95" s="257"/>
      <c r="AB95" s="257"/>
      <c r="AC95" s="257"/>
      <c r="AD95" s="257"/>
      <c r="AE95" s="257"/>
      <c r="AF95" s="258"/>
      <c r="AG95" s="258"/>
      <c r="AH95" s="258"/>
      <c r="AI95" s="259"/>
      <c r="AJ95" s="241"/>
      <c r="AK95" s="312" t="str">
        <f t="shared" si="11"/>
        <v/>
      </c>
      <c r="AL95" s="312" t="str">
        <f t="shared" si="12"/>
        <v/>
      </c>
      <c r="AM95" s="312" t="str">
        <f t="shared" si="13"/>
        <v/>
      </c>
      <c r="AN95" s="314"/>
    </row>
    <row r="96" spans="1:40" ht="27.75" customHeight="1">
      <c r="A96" s="243">
        <f t="shared" si="8"/>
        <v>77</v>
      </c>
      <c r="B96" s="244" t="str">
        <f>IF('➀基本情報入力シート'!C109="","",'➀基本情報入力シート'!C109)</f>
        <v/>
      </c>
      <c r="C96" s="245" t="str">
        <f>IF('➀基本情報入力シート'!D109="","",'➀基本情報入力シート'!D109)</f>
        <v/>
      </c>
      <c r="D96" s="245" t="str">
        <f>IF('➀基本情報入力シート'!E109="","",'➀基本情報入力シート'!E109)</f>
        <v/>
      </c>
      <c r="E96" s="245" t="str">
        <f>IF('➀基本情報入力シート'!F109="","",'➀基本情報入力シート'!F109)</f>
        <v/>
      </c>
      <c r="F96" s="245" t="str">
        <f>IF('➀基本情報入力シート'!G109="","",'➀基本情報入力シート'!G109)</f>
        <v/>
      </c>
      <c r="G96" s="245" t="str">
        <f>IF('➀基本情報入力シート'!H109="","",'➀基本情報入力シート'!H109)</f>
        <v/>
      </c>
      <c r="H96" s="245" t="str">
        <f>IF('➀基本情報入力シート'!I109="","",'➀基本情報入力シート'!I109)</f>
        <v/>
      </c>
      <c r="I96" s="245" t="str">
        <f>IF('➀基本情報入力シート'!J109="","",'➀基本情報入力シート'!J109)</f>
        <v/>
      </c>
      <c r="J96" s="245" t="str">
        <f>IF('➀基本情報入力シート'!K109="","",'➀基本情報入力シート'!K109)</f>
        <v/>
      </c>
      <c r="K96" s="246" t="str">
        <f>IF('➀基本情報入力シート'!L109="","",'➀基本情報入力シート'!L109)</f>
        <v/>
      </c>
      <c r="L96" s="229" t="str">
        <f t="shared" si="14"/>
        <v/>
      </c>
      <c r="M96" s="247" t="str">
        <f>IF('➀基本情報入力シート'!M109="","",'➀基本情報入力シート'!M109)</f>
        <v/>
      </c>
      <c r="N96" s="247" t="str">
        <f>IF('➀基本情報入力シート'!R109="","",'➀基本情報入力シート'!R109)</f>
        <v/>
      </c>
      <c r="O96" s="248" t="str">
        <f>IF('➀基本情報入力シート'!W109="","",'➀基本情報入力シート'!W109)</f>
        <v/>
      </c>
      <c r="P96" s="249" t="str">
        <f>IF('➀基本情報入力シート'!X109="","",'➀基本情報入力シート'!X109)</f>
        <v/>
      </c>
      <c r="Q96" s="256" t="str">
        <f>IF('➀基本情報入力シート'!Y109="","",'➀基本情報入力シート'!Y109)</f>
        <v/>
      </c>
      <c r="R96" s="234"/>
      <c r="S96" s="235"/>
      <c r="T96" s="236"/>
      <c r="U96" s="236"/>
      <c r="V96" s="236"/>
      <c r="W96" s="237"/>
      <c r="X96" s="238"/>
      <c r="Y96" s="257"/>
      <c r="Z96" s="257"/>
      <c r="AA96" s="257"/>
      <c r="AB96" s="257"/>
      <c r="AC96" s="257"/>
      <c r="AD96" s="257"/>
      <c r="AE96" s="257"/>
      <c r="AF96" s="258"/>
      <c r="AG96" s="258"/>
      <c r="AH96" s="258"/>
      <c r="AI96" s="259"/>
      <c r="AJ96" s="241"/>
      <c r="AK96" s="312" t="str">
        <f t="shared" si="11"/>
        <v/>
      </c>
      <c r="AL96" s="312" t="str">
        <f t="shared" si="12"/>
        <v/>
      </c>
      <c r="AM96" s="312" t="str">
        <f t="shared" si="13"/>
        <v/>
      </c>
      <c r="AN96" s="314"/>
    </row>
    <row r="97" spans="1:40" ht="27.75" customHeight="1">
      <c r="A97" s="243">
        <f t="shared" si="8"/>
        <v>78</v>
      </c>
      <c r="B97" s="244" t="str">
        <f>IF('➀基本情報入力シート'!C110="","",'➀基本情報入力シート'!C110)</f>
        <v/>
      </c>
      <c r="C97" s="245" t="str">
        <f>IF('➀基本情報入力シート'!D110="","",'➀基本情報入力シート'!D110)</f>
        <v/>
      </c>
      <c r="D97" s="245" t="str">
        <f>IF('➀基本情報入力シート'!E110="","",'➀基本情報入力シート'!E110)</f>
        <v/>
      </c>
      <c r="E97" s="245" t="str">
        <f>IF('➀基本情報入力シート'!F110="","",'➀基本情報入力シート'!F110)</f>
        <v/>
      </c>
      <c r="F97" s="245" t="str">
        <f>IF('➀基本情報入力シート'!G110="","",'➀基本情報入力シート'!G110)</f>
        <v/>
      </c>
      <c r="G97" s="245" t="str">
        <f>IF('➀基本情報入力シート'!H110="","",'➀基本情報入力シート'!H110)</f>
        <v/>
      </c>
      <c r="H97" s="245" t="str">
        <f>IF('➀基本情報入力シート'!I110="","",'➀基本情報入力シート'!I110)</f>
        <v/>
      </c>
      <c r="I97" s="245" t="str">
        <f>IF('➀基本情報入力シート'!J110="","",'➀基本情報入力シート'!J110)</f>
        <v/>
      </c>
      <c r="J97" s="245" t="str">
        <f>IF('➀基本情報入力シート'!K110="","",'➀基本情報入力シート'!K110)</f>
        <v/>
      </c>
      <c r="K97" s="246" t="str">
        <f>IF('➀基本情報入力シート'!L110="","",'➀基本情報入力シート'!L110)</f>
        <v/>
      </c>
      <c r="L97" s="229" t="str">
        <f t="shared" si="14"/>
        <v/>
      </c>
      <c r="M97" s="247" t="str">
        <f>IF('➀基本情報入力シート'!M110="","",'➀基本情報入力シート'!M110)</f>
        <v/>
      </c>
      <c r="N97" s="247" t="str">
        <f>IF('➀基本情報入力シート'!R110="","",'➀基本情報入力シート'!R110)</f>
        <v/>
      </c>
      <c r="O97" s="248" t="str">
        <f>IF('➀基本情報入力シート'!W110="","",'➀基本情報入力シート'!W110)</f>
        <v/>
      </c>
      <c r="P97" s="249" t="str">
        <f>IF('➀基本情報入力シート'!X110="","",'➀基本情報入力シート'!X110)</f>
        <v/>
      </c>
      <c r="Q97" s="256" t="str">
        <f>IF('➀基本情報入力シート'!Y110="","",'➀基本情報入力シート'!Y110)</f>
        <v/>
      </c>
      <c r="R97" s="234"/>
      <c r="S97" s="235"/>
      <c r="T97" s="236"/>
      <c r="U97" s="236"/>
      <c r="V97" s="236"/>
      <c r="W97" s="237"/>
      <c r="X97" s="238"/>
      <c r="Y97" s="257"/>
      <c r="Z97" s="257"/>
      <c r="AA97" s="257"/>
      <c r="AB97" s="257"/>
      <c r="AC97" s="257"/>
      <c r="AD97" s="257"/>
      <c r="AE97" s="257"/>
      <c r="AF97" s="258"/>
      <c r="AG97" s="258"/>
      <c r="AH97" s="258"/>
      <c r="AI97" s="259"/>
      <c r="AJ97" s="241"/>
      <c r="AK97" s="312" t="str">
        <f t="shared" si="11"/>
        <v/>
      </c>
      <c r="AL97" s="312" t="str">
        <f t="shared" si="12"/>
        <v/>
      </c>
      <c r="AM97" s="312" t="str">
        <f t="shared" si="13"/>
        <v/>
      </c>
      <c r="AN97" s="314"/>
    </row>
    <row r="98" spans="1:40" ht="27.75" customHeight="1">
      <c r="A98" s="243">
        <f t="shared" si="8"/>
        <v>79</v>
      </c>
      <c r="B98" s="244" t="str">
        <f>IF('➀基本情報入力シート'!C111="","",'➀基本情報入力シート'!C111)</f>
        <v/>
      </c>
      <c r="C98" s="245" t="str">
        <f>IF('➀基本情報入力シート'!D111="","",'➀基本情報入力シート'!D111)</f>
        <v/>
      </c>
      <c r="D98" s="245" t="str">
        <f>IF('➀基本情報入力シート'!E111="","",'➀基本情報入力シート'!E111)</f>
        <v/>
      </c>
      <c r="E98" s="245" t="str">
        <f>IF('➀基本情報入力シート'!F111="","",'➀基本情報入力シート'!F111)</f>
        <v/>
      </c>
      <c r="F98" s="245" t="str">
        <f>IF('➀基本情報入力シート'!G111="","",'➀基本情報入力シート'!G111)</f>
        <v/>
      </c>
      <c r="G98" s="245" t="str">
        <f>IF('➀基本情報入力シート'!H111="","",'➀基本情報入力シート'!H111)</f>
        <v/>
      </c>
      <c r="H98" s="245" t="str">
        <f>IF('➀基本情報入力シート'!I111="","",'➀基本情報入力シート'!I111)</f>
        <v/>
      </c>
      <c r="I98" s="245" t="str">
        <f>IF('➀基本情報入力シート'!J111="","",'➀基本情報入力シート'!J111)</f>
        <v/>
      </c>
      <c r="J98" s="245" t="str">
        <f>IF('➀基本情報入力シート'!K111="","",'➀基本情報入力シート'!K111)</f>
        <v/>
      </c>
      <c r="K98" s="246" t="str">
        <f>IF('➀基本情報入力シート'!L111="","",'➀基本情報入力シート'!L111)</f>
        <v/>
      </c>
      <c r="L98" s="229" t="str">
        <f t="shared" si="14"/>
        <v/>
      </c>
      <c r="M98" s="247" t="str">
        <f>IF('➀基本情報入力シート'!M111="","",'➀基本情報入力シート'!M111)</f>
        <v/>
      </c>
      <c r="N98" s="247" t="str">
        <f>IF('➀基本情報入力シート'!R111="","",'➀基本情報入力シート'!R111)</f>
        <v/>
      </c>
      <c r="O98" s="248" t="str">
        <f>IF('➀基本情報入力シート'!W111="","",'➀基本情報入力シート'!W111)</f>
        <v/>
      </c>
      <c r="P98" s="249" t="str">
        <f>IF('➀基本情報入力シート'!X111="","",'➀基本情報入力シート'!X111)</f>
        <v/>
      </c>
      <c r="Q98" s="256" t="str">
        <f>IF('➀基本情報入力シート'!Y111="","",'➀基本情報入力シート'!Y111)</f>
        <v/>
      </c>
      <c r="R98" s="234"/>
      <c r="S98" s="235"/>
      <c r="T98" s="236"/>
      <c r="U98" s="236"/>
      <c r="V98" s="236"/>
      <c r="W98" s="237"/>
      <c r="X98" s="238"/>
      <c r="Y98" s="257"/>
      <c r="Z98" s="257"/>
      <c r="AA98" s="257"/>
      <c r="AB98" s="257"/>
      <c r="AC98" s="257"/>
      <c r="AD98" s="257"/>
      <c r="AE98" s="257"/>
      <c r="AF98" s="258"/>
      <c r="AG98" s="258"/>
      <c r="AH98" s="258"/>
      <c r="AI98" s="259"/>
      <c r="AJ98" s="241"/>
      <c r="AK98" s="312" t="str">
        <f t="shared" si="11"/>
        <v/>
      </c>
      <c r="AL98" s="312" t="str">
        <f t="shared" si="12"/>
        <v/>
      </c>
      <c r="AM98" s="312" t="str">
        <f t="shared" si="13"/>
        <v/>
      </c>
      <c r="AN98" s="314"/>
    </row>
    <row r="99" spans="1:40" ht="27.75" customHeight="1">
      <c r="A99" s="243">
        <f t="shared" si="8"/>
        <v>80</v>
      </c>
      <c r="B99" s="244" t="str">
        <f>IF('➀基本情報入力シート'!C112="","",'➀基本情報入力シート'!C112)</f>
        <v/>
      </c>
      <c r="C99" s="245" t="str">
        <f>IF('➀基本情報入力シート'!D112="","",'➀基本情報入力シート'!D112)</f>
        <v/>
      </c>
      <c r="D99" s="245" t="str">
        <f>IF('➀基本情報入力シート'!E112="","",'➀基本情報入力シート'!E112)</f>
        <v/>
      </c>
      <c r="E99" s="245" t="str">
        <f>IF('➀基本情報入力シート'!F112="","",'➀基本情報入力シート'!F112)</f>
        <v/>
      </c>
      <c r="F99" s="245" t="str">
        <f>IF('➀基本情報入力シート'!G112="","",'➀基本情報入力シート'!G112)</f>
        <v/>
      </c>
      <c r="G99" s="245" t="str">
        <f>IF('➀基本情報入力シート'!H112="","",'➀基本情報入力シート'!H112)</f>
        <v/>
      </c>
      <c r="H99" s="245" t="str">
        <f>IF('➀基本情報入力シート'!I112="","",'➀基本情報入力シート'!I112)</f>
        <v/>
      </c>
      <c r="I99" s="245" t="str">
        <f>IF('➀基本情報入力シート'!J112="","",'➀基本情報入力シート'!J112)</f>
        <v/>
      </c>
      <c r="J99" s="245" t="str">
        <f>IF('➀基本情報入力シート'!K112="","",'➀基本情報入力シート'!K112)</f>
        <v/>
      </c>
      <c r="K99" s="246" t="str">
        <f>IF('➀基本情報入力シート'!L112="","",'➀基本情報入力シート'!L112)</f>
        <v/>
      </c>
      <c r="L99" s="229" t="str">
        <f t="shared" si="14"/>
        <v/>
      </c>
      <c r="M99" s="247" t="str">
        <f>IF('➀基本情報入力シート'!M112="","",'➀基本情報入力シート'!M112)</f>
        <v/>
      </c>
      <c r="N99" s="247" t="str">
        <f>IF('➀基本情報入力シート'!R112="","",'➀基本情報入力シート'!R112)</f>
        <v/>
      </c>
      <c r="O99" s="248" t="str">
        <f>IF('➀基本情報入力シート'!W112="","",'➀基本情報入力シート'!W112)</f>
        <v/>
      </c>
      <c r="P99" s="249" t="str">
        <f>IF('➀基本情報入力シート'!X112="","",'➀基本情報入力シート'!X112)</f>
        <v/>
      </c>
      <c r="Q99" s="256" t="str">
        <f>IF('➀基本情報入力シート'!Y112="","",'➀基本情報入力シート'!Y112)</f>
        <v/>
      </c>
      <c r="R99" s="234"/>
      <c r="S99" s="235"/>
      <c r="T99" s="236"/>
      <c r="U99" s="236"/>
      <c r="V99" s="236"/>
      <c r="W99" s="237"/>
      <c r="X99" s="238"/>
      <c r="Y99" s="257"/>
      <c r="Z99" s="257"/>
      <c r="AA99" s="257"/>
      <c r="AB99" s="257"/>
      <c r="AC99" s="257"/>
      <c r="AD99" s="257"/>
      <c r="AE99" s="257"/>
      <c r="AF99" s="258"/>
      <c r="AG99" s="258"/>
      <c r="AH99" s="258"/>
      <c r="AI99" s="259"/>
      <c r="AJ99" s="241"/>
      <c r="AK99" s="312" t="str">
        <f t="shared" si="11"/>
        <v/>
      </c>
      <c r="AL99" s="312" t="str">
        <f t="shared" si="12"/>
        <v/>
      </c>
      <c r="AM99" s="312" t="str">
        <f t="shared" si="13"/>
        <v/>
      </c>
      <c r="AN99" s="314"/>
    </row>
    <row r="100" spans="1:40" ht="27.75" customHeight="1">
      <c r="A100" s="243">
        <f t="shared" si="8"/>
        <v>81</v>
      </c>
      <c r="B100" s="244" t="str">
        <f>IF('➀基本情報入力シート'!C113="","",'➀基本情報入力シート'!C113)</f>
        <v/>
      </c>
      <c r="C100" s="245" t="str">
        <f>IF('➀基本情報入力シート'!D113="","",'➀基本情報入力シート'!D113)</f>
        <v/>
      </c>
      <c r="D100" s="245" t="str">
        <f>IF('➀基本情報入力シート'!E113="","",'➀基本情報入力シート'!E113)</f>
        <v/>
      </c>
      <c r="E100" s="245" t="str">
        <f>IF('➀基本情報入力シート'!F113="","",'➀基本情報入力シート'!F113)</f>
        <v/>
      </c>
      <c r="F100" s="245" t="str">
        <f>IF('➀基本情報入力シート'!G113="","",'➀基本情報入力シート'!G113)</f>
        <v/>
      </c>
      <c r="G100" s="245" t="str">
        <f>IF('➀基本情報入力シート'!H113="","",'➀基本情報入力シート'!H113)</f>
        <v/>
      </c>
      <c r="H100" s="245" t="str">
        <f>IF('➀基本情報入力シート'!I113="","",'➀基本情報入力シート'!I113)</f>
        <v/>
      </c>
      <c r="I100" s="245" t="str">
        <f>IF('➀基本情報入力シート'!J113="","",'➀基本情報入力シート'!J113)</f>
        <v/>
      </c>
      <c r="J100" s="245" t="str">
        <f>IF('➀基本情報入力シート'!K113="","",'➀基本情報入力シート'!K113)</f>
        <v/>
      </c>
      <c r="K100" s="246" t="str">
        <f>IF('➀基本情報入力シート'!L113="","",'➀基本情報入力シート'!L113)</f>
        <v/>
      </c>
      <c r="L100" s="229" t="str">
        <f t="shared" si="14"/>
        <v/>
      </c>
      <c r="M100" s="247" t="str">
        <f>IF('➀基本情報入力シート'!M113="","",'➀基本情報入力シート'!M113)</f>
        <v/>
      </c>
      <c r="N100" s="247" t="str">
        <f>IF('➀基本情報入力シート'!R113="","",'➀基本情報入力シート'!R113)</f>
        <v/>
      </c>
      <c r="O100" s="248" t="str">
        <f>IF('➀基本情報入力シート'!W113="","",'➀基本情報入力シート'!W113)</f>
        <v/>
      </c>
      <c r="P100" s="249" t="str">
        <f>IF('➀基本情報入力シート'!X113="","",'➀基本情報入力シート'!X113)</f>
        <v/>
      </c>
      <c r="Q100" s="256" t="str">
        <f>IF('➀基本情報入力シート'!Y113="","",'➀基本情報入力シート'!Y113)</f>
        <v/>
      </c>
      <c r="R100" s="234"/>
      <c r="S100" s="235"/>
      <c r="T100" s="236"/>
      <c r="U100" s="236"/>
      <c r="V100" s="236"/>
      <c r="W100" s="237"/>
      <c r="X100" s="238"/>
      <c r="Y100" s="257"/>
      <c r="Z100" s="257"/>
      <c r="AA100" s="257"/>
      <c r="AB100" s="257"/>
      <c r="AC100" s="257"/>
      <c r="AD100" s="257"/>
      <c r="AE100" s="257"/>
      <c r="AF100" s="258"/>
      <c r="AG100" s="258"/>
      <c r="AH100" s="258"/>
      <c r="AI100" s="259"/>
      <c r="AJ100" s="241"/>
      <c r="AK100" s="312" t="str">
        <f t="shared" si="11"/>
        <v/>
      </c>
      <c r="AL100" s="312" t="str">
        <f t="shared" si="12"/>
        <v/>
      </c>
      <c r="AM100" s="312" t="str">
        <f t="shared" si="13"/>
        <v/>
      </c>
      <c r="AN100" s="314"/>
    </row>
    <row r="101" spans="1:40" ht="27.75" customHeight="1">
      <c r="A101" s="243">
        <f t="shared" si="8"/>
        <v>82</v>
      </c>
      <c r="B101" s="244" t="str">
        <f>IF('➀基本情報入力シート'!C114="","",'➀基本情報入力シート'!C114)</f>
        <v/>
      </c>
      <c r="C101" s="245" t="str">
        <f>IF('➀基本情報入力シート'!D114="","",'➀基本情報入力シート'!D114)</f>
        <v/>
      </c>
      <c r="D101" s="245" t="str">
        <f>IF('➀基本情報入力シート'!E114="","",'➀基本情報入力シート'!E114)</f>
        <v/>
      </c>
      <c r="E101" s="245" t="str">
        <f>IF('➀基本情報入力シート'!F114="","",'➀基本情報入力シート'!F114)</f>
        <v/>
      </c>
      <c r="F101" s="245" t="str">
        <f>IF('➀基本情報入力シート'!G114="","",'➀基本情報入力シート'!G114)</f>
        <v/>
      </c>
      <c r="G101" s="245" t="str">
        <f>IF('➀基本情報入力シート'!H114="","",'➀基本情報入力シート'!H114)</f>
        <v/>
      </c>
      <c r="H101" s="245" t="str">
        <f>IF('➀基本情報入力シート'!I114="","",'➀基本情報入力シート'!I114)</f>
        <v/>
      </c>
      <c r="I101" s="245" t="str">
        <f>IF('➀基本情報入力シート'!J114="","",'➀基本情報入力シート'!J114)</f>
        <v/>
      </c>
      <c r="J101" s="245" t="str">
        <f>IF('➀基本情報入力シート'!K114="","",'➀基本情報入力シート'!K114)</f>
        <v/>
      </c>
      <c r="K101" s="246" t="str">
        <f>IF('➀基本情報入力シート'!L114="","",'➀基本情報入力シート'!L114)</f>
        <v/>
      </c>
      <c r="L101" s="229" t="str">
        <f t="shared" si="14"/>
        <v/>
      </c>
      <c r="M101" s="247" t="str">
        <f>IF('➀基本情報入力シート'!M114="","",'➀基本情報入力シート'!M114)</f>
        <v/>
      </c>
      <c r="N101" s="247" t="str">
        <f>IF('➀基本情報入力シート'!R114="","",'➀基本情報入力シート'!R114)</f>
        <v/>
      </c>
      <c r="O101" s="248" t="str">
        <f>IF('➀基本情報入力シート'!W114="","",'➀基本情報入力シート'!W114)</f>
        <v/>
      </c>
      <c r="P101" s="249" t="str">
        <f>IF('➀基本情報入力シート'!X114="","",'➀基本情報入力シート'!X114)</f>
        <v/>
      </c>
      <c r="Q101" s="256" t="str">
        <f>IF('➀基本情報入力シート'!Y114="","",'➀基本情報入力シート'!Y114)</f>
        <v/>
      </c>
      <c r="R101" s="234"/>
      <c r="S101" s="235"/>
      <c r="T101" s="236"/>
      <c r="U101" s="236"/>
      <c r="V101" s="236"/>
      <c r="W101" s="237"/>
      <c r="X101" s="238"/>
      <c r="Y101" s="257"/>
      <c r="Z101" s="257"/>
      <c r="AA101" s="257"/>
      <c r="AB101" s="257"/>
      <c r="AC101" s="257"/>
      <c r="AD101" s="257"/>
      <c r="AE101" s="257"/>
      <c r="AF101" s="258"/>
      <c r="AG101" s="258"/>
      <c r="AH101" s="258"/>
      <c r="AI101" s="259"/>
      <c r="AJ101" s="241"/>
      <c r="AK101" s="312" t="str">
        <f t="shared" si="11"/>
        <v/>
      </c>
      <c r="AL101" s="312" t="str">
        <f t="shared" si="12"/>
        <v/>
      </c>
      <c r="AM101" s="312" t="str">
        <f t="shared" si="13"/>
        <v/>
      </c>
      <c r="AN101" s="314"/>
    </row>
    <row r="102" spans="1:40" ht="27.75" customHeight="1">
      <c r="A102" s="243">
        <f t="shared" si="8"/>
        <v>83</v>
      </c>
      <c r="B102" s="244" t="str">
        <f>IF('➀基本情報入力シート'!C115="","",'➀基本情報入力シート'!C115)</f>
        <v/>
      </c>
      <c r="C102" s="245" t="str">
        <f>IF('➀基本情報入力シート'!D115="","",'➀基本情報入力シート'!D115)</f>
        <v/>
      </c>
      <c r="D102" s="245" t="str">
        <f>IF('➀基本情報入力シート'!E115="","",'➀基本情報入力シート'!E115)</f>
        <v/>
      </c>
      <c r="E102" s="245" t="str">
        <f>IF('➀基本情報入力シート'!F115="","",'➀基本情報入力シート'!F115)</f>
        <v/>
      </c>
      <c r="F102" s="245" t="str">
        <f>IF('➀基本情報入力シート'!G115="","",'➀基本情報入力シート'!G115)</f>
        <v/>
      </c>
      <c r="G102" s="245" t="str">
        <f>IF('➀基本情報入力シート'!H115="","",'➀基本情報入力シート'!H115)</f>
        <v/>
      </c>
      <c r="H102" s="245" t="str">
        <f>IF('➀基本情報入力シート'!I115="","",'➀基本情報入力シート'!I115)</f>
        <v/>
      </c>
      <c r="I102" s="245" t="str">
        <f>IF('➀基本情報入力シート'!J115="","",'➀基本情報入力シート'!J115)</f>
        <v/>
      </c>
      <c r="J102" s="245" t="str">
        <f>IF('➀基本情報入力シート'!K115="","",'➀基本情報入力シート'!K115)</f>
        <v/>
      </c>
      <c r="K102" s="246" t="str">
        <f>IF('➀基本情報入力シート'!L115="","",'➀基本情報入力シート'!L115)</f>
        <v/>
      </c>
      <c r="L102" s="229" t="str">
        <f t="shared" si="14"/>
        <v/>
      </c>
      <c r="M102" s="247" t="str">
        <f>IF('➀基本情報入力シート'!M115="","",'➀基本情報入力シート'!M115)</f>
        <v/>
      </c>
      <c r="N102" s="247" t="str">
        <f>IF('➀基本情報入力シート'!R115="","",'➀基本情報入力シート'!R115)</f>
        <v/>
      </c>
      <c r="O102" s="248" t="str">
        <f>IF('➀基本情報入力シート'!W115="","",'➀基本情報入力シート'!W115)</f>
        <v/>
      </c>
      <c r="P102" s="249" t="str">
        <f>IF('➀基本情報入力シート'!X115="","",'➀基本情報入力シート'!X115)</f>
        <v/>
      </c>
      <c r="Q102" s="256" t="str">
        <f>IF('➀基本情報入力シート'!Y115="","",'➀基本情報入力シート'!Y115)</f>
        <v/>
      </c>
      <c r="R102" s="234"/>
      <c r="S102" s="235"/>
      <c r="T102" s="236"/>
      <c r="U102" s="236"/>
      <c r="V102" s="236"/>
      <c r="W102" s="237"/>
      <c r="X102" s="238"/>
      <c r="Y102" s="257"/>
      <c r="Z102" s="257"/>
      <c r="AA102" s="257"/>
      <c r="AB102" s="257"/>
      <c r="AC102" s="257"/>
      <c r="AD102" s="257"/>
      <c r="AE102" s="257"/>
      <c r="AF102" s="258"/>
      <c r="AG102" s="258"/>
      <c r="AH102" s="258"/>
      <c r="AI102" s="259"/>
      <c r="AJ102" s="241"/>
      <c r="AK102" s="312" t="str">
        <f t="shared" si="11"/>
        <v/>
      </c>
      <c r="AL102" s="312" t="str">
        <f t="shared" si="12"/>
        <v/>
      </c>
      <c r="AM102" s="312" t="str">
        <f t="shared" si="13"/>
        <v/>
      </c>
      <c r="AN102" s="314"/>
    </row>
    <row r="103" spans="1:40" ht="27.75" customHeight="1">
      <c r="A103" s="243">
        <f t="shared" si="8"/>
        <v>84</v>
      </c>
      <c r="B103" s="244" t="str">
        <f>IF('➀基本情報入力シート'!C116="","",'➀基本情報入力シート'!C116)</f>
        <v/>
      </c>
      <c r="C103" s="245" t="str">
        <f>IF('➀基本情報入力シート'!D116="","",'➀基本情報入力シート'!D116)</f>
        <v/>
      </c>
      <c r="D103" s="245" t="str">
        <f>IF('➀基本情報入力シート'!E116="","",'➀基本情報入力シート'!E116)</f>
        <v/>
      </c>
      <c r="E103" s="245" t="str">
        <f>IF('➀基本情報入力シート'!F116="","",'➀基本情報入力シート'!F116)</f>
        <v/>
      </c>
      <c r="F103" s="245" t="str">
        <f>IF('➀基本情報入力シート'!G116="","",'➀基本情報入力シート'!G116)</f>
        <v/>
      </c>
      <c r="G103" s="245" t="str">
        <f>IF('➀基本情報入力シート'!H116="","",'➀基本情報入力シート'!H116)</f>
        <v/>
      </c>
      <c r="H103" s="245" t="str">
        <f>IF('➀基本情報入力シート'!I116="","",'➀基本情報入力シート'!I116)</f>
        <v/>
      </c>
      <c r="I103" s="245" t="str">
        <f>IF('➀基本情報入力シート'!J116="","",'➀基本情報入力シート'!J116)</f>
        <v/>
      </c>
      <c r="J103" s="245" t="str">
        <f>IF('➀基本情報入力シート'!K116="","",'➀基本情報入力シート'!K116)</f>
        <v/>
      </c>
      <c r="K103" s="246" t="str">
        <f>IF('➀基本情報入力シート'!L116="","",'➀基本情報入力シート'!L116)</f>
        <v/>
      </c>
      <c r="L103" s="229" t="str">
        <f t="shared" si="14"/>
        <v/>
      </c>
      <c r="M103" s="247" t="str">
        <f>IF('➀基本情報入力シート'!M116="","",'➀基本情報入力シート'!M116)</f>
        <v/>
      </c>
      <c r="N103" s="247" t="str">
        <f>IF('➀基本情報入力シート'!R116="","",'➀基本情報入力シート'!R116)</f>
        <v/>
      </c>
      <c r="O103" s="248" t="str">
        <f>IF('➀基本情報入力シート'!W116="","",'➀基本情報入力シート'!W116)</f>
        <v/>
      </c>
      <c r="P103" s="249" t="str">
        <f>IF('➀基本情報入力シート'!X116="","",'➀基本情報入力シート'!X116)</f>
        <v/>
      </c>
      <c r="Q103" s="256" t="str">
        <f>IF('➀基本情報入力シート'!Y116="","",'➀基本情報入力シート'!Y116)</f>
        <v/>
      </c>
      <c r="R103" s="234"/>
      <c r="S103" s="235"/>
      <c r="T103" s="236"/>
      <c r="U103" s="236"/>
      <c r="V103" s="236"/>
      <c r="W103" s="237"/>
      <c r="X103" s="238"/>
      <c r="Y103" s="257"/>
      <c r="Z103" s="257"/>
      <c r="AA103" s="257"/>
      <c r="AB103" s="257"/>
      <c r="AC103" s="257"/>
      <c r="AD103" s="257"/>
      <c r="AE103" s="257"/>
      <c r="AF103" s="258"/>
      <c r="AG103" s="258"/>
      <c r="AH103" s="258"/>
      <c r="AI103" s="259"/>
      <c r="AJ103" s="241"/>
      <c r="AK103" s="312" t="str">
        <f t="shared" si="11"/>
        <v/>
      </c>
      <c r="AL103" s="312" t="str">
        <f t="shared" si="12"/>
        <v/>
      </c>
      <c r="AM103" s="312" t="str">
        <f t="shared" si="13"/>
        <v/>
      </c>
      <c r="AN103" s="314"/>
    </row>
    <row r="104" spans="1:40" ht="27.75" customHeight="1">
      <c r="A104" s="243">
        <f t="shared" si="8"/>
        <v>85</v>
      </c>
      <c r="B104" s="244" t="str">
        <f>IF('➀基本情報入力シート'!C117="","",'➀基本情報入力シート'!C117)</f>
        <v/>
      </c>
      <c r="C104" s="245" t="str">
        <f>IF('➀基本情報入力シート'!D117="","",'➀基本情報入力シート'!D117)</f>
        <v/>
      </c>
      <c r="D104" s="245" t="str">
        <f>IF('➀基本情報入力シート'!E117="","",'➀基本情報入力シート'!E117)</f>
        <v/>
      </c>
      <c r="E104" s="245" t="str">
        <f>IF('➀基本情報入力シート'!F117="","",'➀基本情報入力シート'!F117)</f>
        <v/>
      </c>
      <c r="F104" s="245" t="str">
        <f>IF('➀基本情報入力シート'!G117="","",'➀基本情報入力シート'!G117)</f>
        <v/>
      </c>
      <c r="G104" s="245" t="str">
        <f>IF('➀基本情報入力シート'!H117="","",'➀基本情報入力シート'!H117)</f>
        <v/>
      </c>
      <c r="H104" s="245" t="str">
        <f>IF('➀基本情報入力シート'!I117="","",'➀基本情報入力シート'!I117)</f>
        <v/>
      </c>
      <c r="I104" s="245" t="str">
        <f>IF('➀基本情報入力シート'!J117="","",'➀基本情報入力シート'!J117)</f>
        <v/>
      </c>
      <c r="J104" s="245" t="str">
        <f>IF('➀基本情報入力シート'!K117="","",'➀基本情報入力シート'!K117)</f>
        <v/>
      </c>
      <c r="K104" s="246" t="str">
        <f>IF('➀基本情報入力シート'!L117="","",'➀基本情報入力シート'!L117)</f>
        <v/>
      </c>
      <c r="L104" s="229" t="str">
        <f t="shared" si="14"/>
        <v/>
      </c>
      <c r="M104" s="247" t="str">
        <f>IF('➀基本情報入力シート'!M117="","",'➀基本情報入力シート'!M117)</f>
        <v/>
      </c>
      <c r="N104" s="247" t="str">
        <f>IF('➀基本情報入力シート'!R117="","",'➀基本情報入力シート'!R117)</f>
        <v/>
      </c>
      <c r="O104" s="248" t="str">
        <f>IF('➀基本情報入力シート'!W117="","",'➀基本情報入力シート'!W117)</f>
        <v/>
      </c>
      <c r="P104" s="249" t="str">
        <f>IF('➀基本情報入力シート'!X117="","",'➀基本情報入力シート'!X117)</f>
        <v/>
      </c>
      <c r="Q104" s="256" t="str">
        <f>IF('➀基本情報入力シート'!Y117="","",'➀基本情報入力シート'!Y117)</f>
        <v/>
      </c>
      <c r="R104" s="234"/>
      <c r="S104" s="235"/>
      <c r="T104" s="236"/>
      <c r="U104" s="236"/>
      <c r="V104" s="236"/>
      <c r="W104" s="237"/>
      <c r="X104" s="238"/>
      <c r="Y104" s="257"/>
      <c r="Z104" s="257"/>
      <c r="AA104" s="257"/>
      <c r="AB104" s="257"/>
      <c r="AC104" s="257"/>
      <c r="AD104" s="257"/>
      <c r="AE104" s="257"/>
      <c r="AF104" s="258"/>
      <c r="AG104" s="258"/>
      <c r="AH104" s="258"/>
      <c r="AI104" s="259"/>
      <c r="AJ104" s="241"/>
      <c r="AK104" s="312" t="str">
        <f t="shared" si="11"/>
        <v/>
      </c>
      <c r="AL104" s="312" t="str">
        <f t="shared" si="12"/>
        <v/>
      </c>
      <c r="AM104" s="312" t="str">
        <f t="shared" si="13"/>
        <v/>
      </c>
      <c r="AN104" s="314"/>
    </row>
    <row r="105" spans="1:40" ht="27.75" customHeight="1">
      <c r="A105" s="243">
        <f t="shared" si="8"/>
        <v>86</v>
      </c>
      <c r="B105" s="244" t="str">
        <f>IF('➀基本情報入力シート'!C118="","",'➀基本情報入力シート'!C118)</f>
        <v/>
      </c>
      <c r="C105" s="245" t="str">
        <f>IF('➀基本情報入力シート'!D118="","",'➀基本情報入力シート'!D118)</f>
        <v/>
      </c>
      <c r="D105" s="245" t="str">
        <f>IF('➀基本情報入力シート'!E118="","",'➀基本情報入力シート'!E118)</f>
        <v/>
      </c>
      <c r="E105" s="245" t="str">
        <f>IF('➀基本情報入力シート'!F118="","",'➀基本情報入力シート'!F118)</f>
        <v/>
      </c>
      <c r="F105" s="245" t="str">
        <f>IF('➀基本情報入力シート'!G118="","",'➀基本情報入力シート'!G118)</f>
        <v/>
      </c>
      <c r="G105" s="245" t="str">
        <f>IF('➀基本情報入力シート'!H118="","",'➀基本情報入力シート'!H118)</f>
        <v/>
      </c>
      <c r="H105" s="245" t="str">
        <f>IF('➀基本情報入力シート'!I118="","",'➀基本情報入力シート'!I118)</f>
        <v/>
      </c>
      <c r="I105" s="245" t="str">
        <f>IF('➀基本情報入力シート'!J118="","",'➀基本情報入力シート'!J118)</f>
        <v/>
      </c>
      <c r="J105" s="245" t="str">
        <f>IF('➀基本情報入力シート'!K118="","",'➀基本情報入力シート'!K118)</f>
        <v/>
      </c>
      <c r="K105" s="246" t="str">
        <f>IF('➀基本情報入力シート'!L118="","",'➀基本情報入力シート'!L118)</f>
        <v/>
      </c>
      <c r="L105" s="229" t="str">
        <f t="shared" si="14"/>
        <v/>
      </c>
      <c r="M105" s="247" t="str">
        <f>IF('➀基本情報入力シート'!M118="","",'➀基本情報入力シート'!M118)</f>
        <v/>
      </c>
      <c r="N105" s="247" t="str">
        <f>IF('➀基本情報入力シート'!R118="","",'➀基本情報入力シート'!R118)</f>
        <v/>
      </c>
      <c r="O105" s="248" t="str">
        <f>IF('➀基本情報入力シート'!W118="","",'➀基本情報入力シート'!W118)</f>
        <v/>
      </c>
      <c r="P105" s="249" t="str">
        <f>IF('➀基本情報入力シート'!X118="","",'➀基本情報入力シート'!X118)</f>
        <v/>
      </c>
      <c r="Q105" s="256" t="str">
        <f>IF('➀基本情報入力シート'!Y118="","",'➀基本情報入力シート'!Y118)</f>
        <v/>
      </c>
      <c r="R105" s="234"/>
      <c r="S105" s="235"/>
      <c r="T105" s="236"/>
      <c r="U105" s="236"/>
      <c r="V105" s="236"/>
      <c r="W105" s="237"/>
      <c r="X105" s="238"/>
      <c r="Y105" s="257"/>
      <c r="Z105" s="257"/>
      <c r="AA105" s="257"/>
      <c r="AB105" s="257"/>
      <c r="AC105" s="257"/>
      <c r="AD105" s="257"/>
      <c r="AE105" s="257"/>
      <c r="AF105" s="258"/>
      <c r="AG105" s="258"/>
      <c r="AH105" s="258"/>
      <c r="AI105" s="259"/>
      <c r="AJ105" s="241"/>
      <c r="AK105" s="312" t="str">
        <f t="shared" si="11"/>
        <v/>
      </c>
      <c r="AL105" s="312" t="str">
        <f t="shared" si="12"/>
        <v/>
      </c>
      <c r="AM105" s="312" t="str">
        <f t="shared" si="13"/>
        <v/>
      </c>
      <c r="AN105" s="314"/>
    </row>
    <row r="106" spans="1:40" ht="27.75" customHeight="1">
      <c r="A106" s="243">
        <f t="shared" si="8"/>
        <v>87</v>
      </c>
      <c r="B106" s="244" t="str">
        <f>IF('➀基本情報入力シート'!C119="","",'➀基本情報入力シート'!C119)</f>
        <v/>
      </c>
      <c r="C106" s="245" t="str">
        <f>IF('➀基本情報入力シート'!D119="","",'➀基本情報入力シート'!D119)</f>
        <v/>
      </c>
      <c r="D106" s="245" t="str">
        <f>IF('➀基本情報入力シート'!E119="","",'➀基本情報入力シート'!E119)</f>
        <v/>
      </c>
      <c r="E106" s="245" t="str">
        <f>IF('➀基本情報入力シート'!F119="","",'➀基本情報入力シート'!F119)</f>
        <v/>
      </c>
      <c r="F106" s="245" t="str">
        <f>IF('➀基本情報入力シート'!G119="","",'➀基本情報入力シート'!G119)</f>
        <v/>
      </c>
      <c r="G106" s="245" t="str">
        <f>IF('➀基本情報入力シート'!H119="","",'➀基本情報入力シート'!H119)</f>
        <v/>
      </c>
      <c r="H106" s="245" t="str">
        <f>IF('➀基本情報入力シート'!I119="","",'➀基本情報入力シート'!I119)</f>
        <v/>
      </c>
      <c r="I106" s="245" t="str">
        <f>IF('➀基本情報入力シート'!J119="","",'➀基本情報入力シート'!J119)</f>
        <v/>
      </c>
      <c r="J106" s="245" t="str">
        <f>IF('➀基本情報入力シート'!K119="","",'➀基本情報入力シート'!K119)</f>
        <v/>
      </c>
      <c r="K106" s="246" t="str">
        <f>IF('➀基本情報入力シート'!L119="","",'➀基本情報入力シート'!L119)</f>
        <v/>
      </c>
      <c r="L106" s="229" t="str">
        <f t="shared" si="14"/>
        <v/>
      </c>
      <c r="M106" s="247" t="str">
        <f>IF('➀基本情報入力シート'!M119="","",'➀基本情報入力シート'!M119)</f>
        <v/>
      </c>
      <c r="N106" s="247" t="str">
        <f>IF('➀基本情報入力シート'!R119="","",'➀基本情報入力シート'!R119)</f>
        <v/>
      </c>
      <c r="O106" s="248" t="str">
        <f>IF('➀基本情報入力シート'!W119="","",'➀基本情報入力シート'!W119)</f>
        <v/>
      </c>
      <c r="P106" s="249" t="str">
        <f>IF('➀基本情報入力シート'!X119="","",'➀基本情報入力シート'!X119)</f>
        <v/>
      </c>
      <c r="Q106" s="256" t="str">
        <f>IF('➀基本情報入力シート'!Y119="","",'➀基本情報入力シート'!Y119)</f>
        <v/>
      </c>
      <c r="R106" s="234"/>
      <c r="S106" s="235"/>
      <c r="T106" s="236"/>
      <c r="U106" s="236"/>
      <c r="V106" s="236"/>
      <c r="W106" s="237"/>
      <c r="X106" s="238"/>
      <c r="Y106" s="257"/>
      <c r="Z106" s="257"/>
      <c r="AA106" s="257"/>
      <c r="AB106" s="257"/>
      <c r="AC106" s="257"/>
      <c r="AD106" s="257"/>
      <c r="AE106" s="257"/>
      <c r="AF106" s="258"/>
      <c r="AG106" s="258"/>
      <c r="AH106" s="258"/>
      <c r="AI106" s="259"/>
      <c r="AJ106" s="241"/>
      <c r="AK106" s="312" t="str">
        <f t="shared" si="11"/>
        <v/>
      </c>
      <c r="AL106" s="312" t="str">
        <f t="shared" si="12"/>
        <v/>
      </c>
      <c r="AM106" s="312" t="str">
        <f t="shared" si="13"/>
        <v/>
      </c>
      <c r="AN106" s="314"/>
    </row>
    <row r="107" spans="1:40" ht="27.75" customHeight="1">
      <c r="A107" s="243">
        <f t="shared" si="8"/>
        <v>88</v>
      </c>
      <c r="B107" s="244" t="str">
        <f>IF('➀基本情報入力シート'!C120="","",'➀基本情報入力シート'!C120)</f>
        <v/>
      </c>
      <c r="C107" s="245" t="str">
        <f>IF('➀基本情報入力シート'!D120="","",'➀基本情報入力シート'!D120)</f>
        <v/>
      </c>
      <c r="D107" s="245" t="str">
        <f>IF('➀基本情報入力シート'!E120="","",'➀基本情報入力シート'!E120)</f>
        <v/>
      </c>
      <c r="E107" s="245" t="str">
        <f>IF('➀基本情報入力シート'!F120="","",'➀基本情報入力シート'!F120)</f>
        <v/>
      </c>
      <c r="F107" s="245" t="str">
        <f>IF('➀基本情報入力シート'!G120="","",'➀基本情報入力シート'!G120)</f>
        <v/>
      </c>
      <c r="G107" s="245" t="str">
        <f>IF('➀基本情報入力シート'!H120="","",'➀基本情報入力シート'!H120)</f>
        <v/>
      </c>
      <c r="H107" s="245" t="str">
        <f>IF('➀基本情報入力シート'!I120="","",'➀基本情報入力シート'!I120)</f>
        <v/>
      </c>
      <c r="I107" s="245" t="str">
        <f>IF('➀基本情報入力シート'!J120="","",'➀基本情報入力シート'!J120)</f>
        <v/>
      </c>
      <c r="J107" s="245" t="str">
        <f>IF('➀基本情報入力シート'!K120="","",'➀基本情報入力シート'!K120)</f>
        <v/>
      </c>
      <c r="K107" s="246" t="str">
        <f>IF('➀基本情報入力シート'!L120="","",'➀基本情報入力シート'!L120)</f>
        <v/>
      </c>
      <c r="L107" s="229" t="str">
        <f t="shared" si="14"/>
        <v/>
      </c>
      <c r="M107" s="247" t="str">
        <f>IF('➀基本情報入力シート'!M120="","",'➀基本情報入力シート'!M120)</f>
        <v/>
      </c>
      <c r="N107" s="247" t="str">
        <f>IF('➀基本情報入力シート'!R120="","",'➀基本情報入力シート'!R120)</f>
        <v/>
      </c>
      <c r="O107" s="248" t="str">
        <f>IF('➀基本情報入力シート'!W120="","",'➀基本情報入力シート'!W120)</f>
        <v/>
      </c>
      <c r="P107" s="249" t="str">
        <f>IF('➀基本情報入力シート'!X120="","",'➀基本情報入力シート'!X120)</f>
        <v/>
      </c>
      <c r="Q107" s="256" t="str">
        <f>IF('➀基本情報入力シート'!Y120="","",'➀基本情報入力シート'!Y120)</f>
        <v/>
      </c>
      <c r="R107" s="234"/>
      <c r="S107" s="235"/>
      <c r="T107" s="236"/>
      <c r="U107" s="236"/>
      <c r="V107" s="236"/>
      <c r="W107" s="237"/>
      <c r="X107" s="238"/>
      <c r="Y107" s="257"/>
      <c r="Z107" s="257"/>
      <c r="AA107" s="257"/>
      <c r="AB107" s="257"/>
      <c r="AC107" s="257"/>
      <c r="AD107" s="257"/>
      <c r="AE107" s="257"/>
      <c r="AF107" s="258"/>
      <c r="AG107" s="258"/>
      <c r="AH107" s="258"/>
      <c r="AI107" s="259"/>
      <c r="AJ107" s="241"/>
      <c r="AK107" s="312" t="str">
        <f t="shared" si="11"/>
        <v/>
      </c>
      <c r="AL107" s="312" t="str">
        <f t="shared" si="12"/>
        <v/>
      </c>
      <c r="AM107" s="312" t="str">
        <f t="shared" si="13"/>
        <v/>
      </c>
      <c r="AN107" s="314"/>
    </row>
    <row r="108" spans="1:40" ht="27.75" customHeight="1">
      <c r="A108" s="243">
        <f t="shared" si="8"/>
        <v>89</v>
      </c>
      <c r="B108" s="244" t="str">
        <f>IF('➀基本情報入力シート'!C121="","",'➀基本情報入力シート'!C121)</f>
        <v/>
      </c>
      <c r="C108" s="245" t="str">
        <f>IF('➀基本情報入力シート'!D121="","",'➀基本情報入力シート'!D121)</f>
        <v/>
      </c>
      <c r="D108" s="245" t="str">
        <f>IF('➀基本情報入力シート'!E121="","",'➀基本情報入力シート'!E121)</f>
        <v/>
      </c>
      <c r="E108" s="245" t="str">
        <f>IF('➀基本情報入力シート'!F121="","",'➀基本情報入力シート'!F121)</f>
        <v/>
      </c>
      <c r="F108" s="245" t="str">
        <f>IF('➀基本情報入力シート'!G121="","",'➀基本情報入力シート'!G121)</f>
        <v/>
      </c>
      <c r="G108" s="245" t="str">
        <f>IF('➀基本情報入力シート'!H121="","",'➀基本情報入力シート'!H121)</f>
        <v/>
      </c>
      <c r="H108" s="245" t="str">
        <f>IF('➀基本情報入力シート'!I121="","",'➀基本情報入力シート'!I121)</f>
        <v/>
      </c>
      <c r="I108" s="245" t="str">
        <f>IF('➀基本情報入力シート'!J121="","",'➀基本情報入力シート'!J121)</f>
        <v/>
      </c>
      <c r="J108" s="245" t="str">
        <f>IF('➀基本情報入力シート'!K121="","",'➀基本情報入力シート'!K121)</f>
        <v/>
      </c>
      <c r="K108" s="246" t="str">
        <f>IF('➀基本情報入力シート'!L121="","",'➀基本情報入力シート'!L121)</f>
        <v/>
      </c>
      <c r="L108" s="229" t="str">
        <f t="shared" si="14"/>
        <v/>
      </c>
      <c r="M108" s="247" t="str">
        <f>IF('➀基本情報入力シート'!M121="","",'➀基本情報入力シート'!M121)</f>
        <v/>
      </c>
      <c r="N108" s="247" t="str">
        <f>IF('➀基本情報入力シート'!R121="","",'➀基本情報入力シート'!R121)</f>
        <v/>
      </c>
      <c r="O108" s="248" t="str">
        <f>IF('➀基本情報入力シート'!W121="","",'➀基本情報入力シート'!W121)</f>
        <v/>
      </c>
      <c r="P108" s="249" t="str">
        <f>IF('➀基本情報入力シート'!X121="","",'➀基本情報入力シート'!X121)</f>
        <v/>
      </c>
      <c r="Q108" s="256" t="str">
        <f>IF('➀基本情報入力シート'!Y121="","",'➀基本情報入力シート'!Y121)</f>
        <v/>
      </c>
      <c r="R108" s="234"/>
      <c r="S108" s="235"/>
      <c r="T108" s="236"/>
      <c r="U108" s="236"/>
      <c r="V108" s="236"/>
      <c r="W108" s="237"/>
      <c r="X108" s="238"/>
      <c r="Y108" s="257"/>
      <c r="Z108" s="257"/>
      <c r="AA108" s="257"/>
      <c r="AB108" s="257"/>
      <c r="AC108" s="257"/>
      <c r="AD108" s="257"/>
      <c r="AE108" s="257"/>
      <c r="AF108" s="258"/>
      <c r="AG108" s="258"/>
      <c r="AH108" s="258"/>
      <c r="AI108" s="259"/>
      <c r="AJ108" s="241"/>
      <c r="AK108" s="312" t="str">
        <f t="shared" si="11"/>
        <v/>
      </c>
      <c r="AL108" s="312" t="str">
        <f t="shared" si="12"/>
        <v/>
      </c>
      <c r="AM108" s="312" t="str">
        <f t="shared" si="13"/>
        <v/>
      </c>
      <c r="AN108" s="314"/>
    </row>
    <row r="109" spans="1:40" ht="27.75" customHeight="1">
      <c r="A109" s="243">
        <f t="shared" si="8"/>
        <v>90</v>
      </c>
      <c r="B109" s="244" t="str">
        <f>IF('➀基本情報入力シート'!C122="","",'➀基本情報入力シート'!C122)</f>
        <v/>
      </c>
      <c r="C109" s="245" t="str">
        <f>IF('➀基本情報入力シート'!D122="","",'➀基本情報入力シート'!D122)</f>
        <v/>
      </c>
      <c r="D109" s="245" t="str">
        <f>IF('➀基本情報入力シート'!E122="","",'➀基本情報入力シート'!E122)</f>
        <v/>
      </c>
      <c r="E109" s="245" t="str">
        <f>IF('➀基本情報入力シート'!F122="","",'➀基本情報入力シート'!F122)</f>
        <v/>
      </c>
      <c r="F109" s="245" t="str">
        <f>IF('➀基本情報入力シート'!G122="","",'➀基本情報入力シート'!G122)</f>
        <v/>
      </c>
      <c r="G109" s="245" t="str">
        <f>IF('➀基本情報入力シート'!H122="","",'➀基本情報入力シート'!H122)</f>
        <v/>
      </c>
      <c r="H109" s="245" t="str">
        <f>IF('➀基本情報入力シート'!I122="","",'➀基本情報入力シート'!I122)</f>
        <v/>
      </c>
      <c r="I109" s="245" t="str">
        <f>IF('➀基本情報入力シート'!J122="","",'➀基本情報入力シート'!J122)</f>
        <v/>
      </c>
      <c r="J109" s="245" t="str">
        <f>IF('➀基本情報入力シート'!K122="","",'➀基本情報入力シート'!K122)</f>
        <v/>
      </c>
      <c r="K109" s="246" t="str">
        <f>IF('➀基本情報入力シート'!L122="","",'➀基本情報入力シート'!L122)</f>
        <v/>
      </c>
      <c r="L109" s="229" t="str">
        <f t="shared" si="14"/>
        <v/>
      </c>
      <c r="M109" s="247" t="str">
        <f>IF('➀基本情報入力シート'!M122="","",'➀基本情報入力シート'!M122)</f>
        <v/>
      </c>
      <c r="N109" s="247" t="str">
        <f>IF('➀基本情報入力シート'!R122="","",'➀基本情報入力シート'!R122)</f>
        <v/>
      </c>
      <c r="O109" s="248" t="str">
        <f>IF('➀基本情報入力シート'!W122="","",'➀基本情報入力シート'!W122)</f>
        <v/>
      </c>
      <c r="P109" s="249" t="str">
        <f>IF('➀基本情報入力シート'!X122="","",'➀基本情報入力シート'!X122)</f>
        <v/>
      </c>
      <c r="Q109" s="256" t="str">
        <f>IF('➀基本情報入力シート'!Y122="","",'➀基本情報入力シート'!Y122)</f>
        <v/>
      </c>
      <c r="R109" s="234"/>
      <c r="S109" s="235"/>
      <c r="T109" s="236"/>
      <c r="U109" s="236"/>
      <c r="V109" s="236"/>
      <c r="W109" s="237"/>
      <c r="X109" s="238"/>
      <c r="Y109" s="257"/>
      <c r="Z109" s="257"/>
      <c r="AA109" s="257"/>
      <c r="AB109" s="257"/>
      <c r="AC109" s="257"/>
      <c r="AD109" s="257"/>
      <c r="AE109" s="257"/>
      <c r="AF109" s="258"/>
      <c r="AG109" s="258"/>
      <c r="AH109" s="258"/>
      <c r="AI109" s="259"/>
      <c r="AJ109" s="241"/>
      <c r="AK109" s="312" t="str">
        <f t="shared" si="11"/>
        <v/>
      </c>
      <c r="AL109" s="312" t="str">
        <f t="shared" si="12"/>
        <v/>
      </c>
      <c r="AM109" s="312" t="str">
        <f t="shared" si="13"/>
        <v/>
      </c>
      <c r="AN109" s="314"/>
    </row>
    <row r="110" spans="1:40" ht="27.75" customHeight="1">
      <c r="A110" s="243">
        <f t="shared" si="8"/>
        <v>91</v>
      </c>
      <c r="B110" s="244" t="str">
        <f>IF('➀基本情報入力シート'!C123="","",'➀基本情報入力シート'!C123)</f>
        <v/>
      </c>
      <c r="C110" s="245" t="str">
        <f>IF('➀基本情報入力シート'!D123="","",'➀基本情報入力シート'!D123)</f>
        <v/>
      </c>
      <c r="D110" s="245" t="str">
        <f>IF('➀基本情報入力シート'!E123="","",'➀基本情報入力シート'!E123)</f>
        <v/>
      </c>
      <c r="E110" s="245" t="str">
        <f>IF('➀基本情報入力シート'!F123="","",'➀基本情報入力シート'!F123)</f>
        <v/>
      </c>
      <c r="F110" s="245" t="str">
        <f>IF('➀基本情報入力シート'!G123="","",'➀基本情報入力シート'!G123)</f>
        <v/>
      </c>
      <c r="G110" s="245" t="str">
        <f>IF('➀基本情報入力シート'!H123="","",'➀基本情報入力シート'!H123)</f>
        <v/>
      </c>
      <c r="H110" s="245" t="str">
        <f>IF('➀基本情報入力シート'!I123="","",'➀基本情報入力シート'!I123)</f>
        <v/>
      </c>
      <c r="I110" s="245" t="str">
        <f>IF('➀基本情報入力シート'!J123="","",'➀基本情報入力シート'!J123)</f>
        <v/>
      </c>
      <c r="J110" s="245" t="str">
        <f>IF('➀基本情報入力シート'!K123="","",'➀基本情報入力シート'!K123)</f>
        <v/>
      </c>
      <c r="K110" s="246" t="str">
        <f>IF('➀基本情報入力シート'!L123="","",'➀基本情報入力シート'!L123)</f>
        <v/>
      </c>
      <c r="L110" s="229" t="str">
        <f t="shared" si="14"/>
        <v/>
      </c>
      <c r="M110" s="247" t="str">
        <f>IF('➀基本情報入力シート'!M123="","",'➀基本情報入力シート'!M123)</f>
        <v/>
      </c>
      <c r="N110" s="247" t="str">
        <f>IF('➀基本情報入力シート'!R123="","",'➀基本情報入力シート'!R123)</f>
        <v/>
      </c>
      <c r="O110" s="248" t="str">
        <f>IF('➀基本情報入力シート'!W123="","",'➀基本情報入力シート'!W123)</f>
        <v/>
      </c>
      <c r="P110" s="249" t="str">
        <f>IF('➀基本情報入力シート'!X123="","",'➀基本情報入力シート'!X123)</f>
        <v/>
      </c>
      <c r="Q110" s="256" t="str">
        <f>IF('➀基本情報入力シート'!Y123="","",'➀基本情報入力シート'!Y123)</f>
        <v/>
      </c>
      <c r="R110" s="234"/>
      <c r="S110" s="235"/>
      <c r="T110" s="236"/>
      <c r="U110" s="236"/>
      <c r="V110" s="236"/>
      <c r="W110" s="237"/>
      <c r="X110" s="238"/>
      <c r="Y110" s="257"/>
      <c r="Z110" s="257"/>
      <c r="AA110" s="257"/>
      <c r="AB110" s="257"/>
      <c r="AC110" s="257"/>
      <c r="AD110" s="257"/>
      <c r="AE110" s="257"/>
      <c r="AF110" s="258"/>
      <c r="AG110" s="258"/>
      <c r="AH110" s="258"/>
      <c r="AI110" s="259"/>
      <c r="AJ110" s="241"/>
      <c r="AK110" s="312" t="str">
        <f t="shared" si="11"/>
        <v/>
      </c>
      <c r="AL110" s="312" t="str">
        <f t="shared" si="12"/>
        <v/>
      </c>
      <c r="AM110" s="312" t="str">
        <f t="shared" si="13"/>
        <v/>
      </c>
      <c r="AN110" s="314"/>
    </row>
    <row r="111" spans="1:40" ht="27.75" customHeight="1">
      <c r="A111" s="243">
        <f t="shared" si="8"/>
        <v>92</v>
      </c>
      <c r="B111" s="244" t="str">
        <f>IF('➀基本情報入力シート'!C124="","",'➀基本情報入力シート'!C124)</f>
        <v/>
      </c>
      <c r="C111" s="245" t="str">
        <f>IF('➀基本情報入力シート'!D124="","",'➀基本情報入力シート'!D124)</f>
        <v/>
      </c>
      <c r="D111" s="245" t="str">
        <f>IF('➀基本情報入力シート'!E124="","",'➀基本情報入力シート'!E124)</f>
        <v/>
      </c>
      <c r="E111" s="245" t="str">
        <f>IF('➀基本情報入力シート'!F124="","",'➀基本情報入力シート'!F124)</f>
        <v/>
      </c>
      <c r="F111" s="245" t="str">
        <f>IF('➀基本情報入力シート'!G124="","",'➀基本情報入力シート'!G124)</f>
        <v/>
      </c>
      <c r="G111" s="245" t="str">
        <f>IF('➀基本情報入力シート'!H124="","",'➀基本情報入力シート'!H124)</f>
        <v/>
      </c>
      <c r="H111" s="245" t="str">
        <f>IF('➀基本情報入力シート'!I124="","",'➀基本情報入力シート'!I124)</f>
        <v/>
      </c>
      <c r="I111" s="245" t="str">
        <f>IF('➀基本情報入力シート'!J124="","",'➀基本情報入力シート'!J124)</f>
        <v/>
      </c>
      <c r="J111" s="245" t="str">
        <f>IF('➀基本情報入力シート'!K124="","",'➀基本情報入力シート'!K124)</f>
        <v/>
      </c>
      <c r="K111" s="246" t="str">
        <f>IF('➀基本情報入力シート'!L124="","",'➀基本情報入力シート'!L124)</f>
        <v/>
      </c>
      <c r="L111" s="229" t="str">
        <f t="shared" si="14"/>
        <v/>
      </c>
      <c r="M111" s="247" t="str">
        <f>IF('➀基本情報入力シート'!M124="","",'➀基本情報入力シート'!M124)</f>
        <v/>
      </c>
      <c r="N111" s="247" t="str">
        <f>IF('➀基本情報入力シート'!R124="","",'➀基本情報入力シート'!R124)</f>
        <v/>
      </c>
      <c r="O111" s="248" t="str">
        <f>IF('➀基本情報入力シート'!W124="","",'➀基本情報入力シート'!W124)</f>
        <v/>
      </c>
      <c r="P111" s="249" t="str">
        <f>IF('➀基本情報入力シート'!X124="","",'➀基本情報入力シート'!X124)</f>
        <v/>
      </c>
      <c r="Q111" s="256" t="str">
        <f>IF('➀基本情報入力シート'!Y124="","",'➀基本情報入力シート'!Y124)</f>
        <v/>
      </c>
      <c r="R111" s="234"/>
      <c r="S111" s="235"/>
      <c r="T111" s="236"/>
      <c r="U111" s="236"/>
      <c r="V111" s="236"/>
      <c r="W111" s="237"/>
      <c r="X111" s="238"/>
      <c r="Y111" s="257"/>
      <c r="Z111" s="257"/>
      <c r="AA111" s="257"/>
      <c r="AB111" s="257"/>
      <c r="AC111" s="257"/>
      <c r="AD111" s="257"/>
      <c r="AE111" s="257"/>
      <c r="AF111" s="258"/>
      <c r="AG111" s="258"/>
      <c r="AH111" s="258"/>
      <c r="AI111" s="259"/>
      <c r="AJ111" s="241"/>
      <c r="AK111" s="312" t="str">
        <f t="shared" si="11"/>
        <v/>
      </c>
      <c r="AL111" s="312" t="str">
        <f t="shared" si="12"/>
        <v/>
      </c>
      <c r="AM111" s="312" t="str">
        <f t="shared" si="13"/>
        <v/>
      </c>
      <c r="AN111" s="314"/>
    </row>
    <row r="112" spans="1:40" ht="27.75" customHeight="1">
      <c r="A112" s="243">
        <f t="shared" si="8"/>
        <v>93</v>
      </c>
      <c r="B112" s="244" t="str">
        <f>IF('➀基本情報入力シート'!C125="","",'➀基本情報入力シート'!C125)</f>
        <v/>
      </c>
      <c r="C112" s="245" t="str">
        <f>IF('➀基本情報入力シート'!D125="","",'➀基本情報入力シート'!D125)</f>
        <v/>
      </c>
      <c r="D112" s="245" t="str">
        <f>IF('➀基本情報入力シート'!E125="","",'➀基本情報入力シート'!E125)</f>
        <v/>
      </c>
      <c r="E112" s="245" t="str">
        <f>IF('➀基本情報入力シート'!F125="","",'➀基本情報入力シート'!F125)</f>
        <v/>
      </c>
      <c r="F112" s="245" t="str">
        <f>IF('➀基本情報入力シート'!G125="","",'➀基本情報入力シート'!G125)</f>
        <v/>
      </c>
      <c r="G112" s="245" t="str">
        <f>IF('➀基本情報入力シート'!H125="","",'➀基本情報入力シート'!H125)</f>
        <v/>
      </c>
      <c r="H112" s="245" t="str">
        <f>IF('➀基本情報入力シート'!I125="","",'➀基本情報入力シート'!I125)</f>
        <v/>
      </c>
      <c r="I112" s="245" t="str">
        <f>IF('➀基本情報入力シート'!J125="","",'➀基本情報入力シート'!J125)</f>
        <v/>
      </c>
      <c r="J112" s="245" t="str">
        <f>IF('➀基本情報入力シート'!K125="","",'➀基本情報入力シート'!K125)</f>
        <v/>
      </c>
      <c r="K112" s="246" t="str">
        <f>IF('➀基本情報入力シート'!L125="","",'➀基本情報入力シート'!L125)</f>
        <v/>
      </c>
      <c r="L112" s="229" t="str">
        <f t="shared" si="14"/>
        <v/>
      </c>
      <c r="M112" s="247" t="str">
        <f>IF('➀基本情報入力シート'!M125="","",'➀基本情報入力シート'!M125)</f>
        <v/>
      </c>
      <c r="N112" s="247" t="str">
        <f>IF('➀基本情報入力シート'!R125="","",'➀基本情報入力シート'!R125)</f>
        <v/>
      </c>
      <c r="O112" s="248" t="str">
        <f>IF('➀基本情報入力シート'!W125="","",'➀基本情報入力シート'!W125)</f>
        <v/>
      </c>
      <c r="P112" s="249" t="str">
        <f>IF('➀基本情報入力シート'!X125="","",'➀基本情報入力シート'!X125)</f>
        <v/>
      </c>
      <c r="Q112" s="256" t="str">
        <f>IF('➀基本情報入力シート'!Y125="","",'➀基本情報入力シート'!Y125)</f>
        <v/>
      </c>
      <c r="R112" s="234"/>
      <c r="S112" s="235"/>
      <c r="T112" s="236"/>
      <c r="U112" s="236"/>
      <c r="V112" s="236"/>
      <c r="W112" s="237"/>
      <c r="X112" s="238"/>
      <c r="Y112" s="257"/>
      <c r="Z112" s="257"/>
      <c r="AA112" s="257"/>
      <c r="AB112" s="257"/>
      <c r="AC112" s="257"/>
      <c r="AD112" s="257"/>
      <c r="AE112" s="257"/>
      <c r="AF112" s="258"/>
      <c r="AG112" s="258"/>
      <c r="AH112" s="258"/>
      <c r="AI112" s="259"/>
      <c r="AJ112" s="241"/>
      <c r="AK112" s="312" t="str">
        <f t="shared" si="11"/>
        <v/>
      </c>
      <c r="AL112" s="312" t="str">
        <f t="shared" si="12"/>
        <v/>
      </c>
      <c r="AM112" s="312" t="str">
        <f t="shared" si="13"/>
        <v/>
      </c>
      <c r="AN112" s="314"/>
    </row>
    <row r="113" spans="1:40" ht="27.75" customHeight="1">
      <c r="A113" s="243">
        <f t="shared" si="8"/>
        <v>94</v>
      </c>
      <c r="B113" s="244" t="str">
        <f>IF('➀基本情報入力シート'!C126="","",'➀基本情報入力シート'!C126)</f>
        <v/>
      </c>
      <c r="C113" s="245" t="str">
        <f>IF('➀基本情報入力シート'!D126="","",'➀基本情報入力シート'!D126)</f>
        <v/>
      </c>
      <c r="D113" s="245" t="str">
        <f>IF('➀基本情報入力シート'!E126="","",'➀基本情報入力シート'!E126)</f>
        <v/>
      </c>
      <c r="E113" s="245" t="str">
        <f>IF('➀基本情報入力シート'!F126="","",'➀基本情報入力シート'!F126)</f>
        <v/>
      </c>
      <c r="F113" s="245" t="str">
        <f>IF('➀基本情報入力シート'!G126="","",'➀基本情報入力シート'!G126)</f>
        <v/>
      </c>
      <c r="G113" s="245" t="str">
        <f>IF('➀基本情報入力シート'!H126="","",'➀基本情報入力シート'!H126)</f>
        <v/>
      </c>
      <c r="H113" s="245" t="str">
        <f>IF('➀基本情報入力シート'!I126="","",'➀基本情報入力シート'!I126)</f>
        <v/>
      </c>
      <c r="I113" s="245" t="str">
        <f>IF('➀基本情報入力シート'!J126="","",'➀基本情報入力シート'!J126)</f>
        <v/>
      </c>
      <c r="J113" s="245" t="str">
        <f>IF('➀基本情報入力シート'!K126="","",'➀基本情報入力シート'!K126)</f>
        <v/>
      </c>
      <c r="K113" s="246" t="str">
        <f>IF('➀基本情報入力シート'!L126="","",'➀基本情報入力シート'!L126)</f>
        <v/>
      </c>
      <c r="L113" s="229" t="str">
        <f t="shared" si="14"/>
        <v/>
      </c>
      <c r="M113" s="247" t="str">
        <f>IF('➀基本情報入力シート'!M126="","",'➀基本情報入力シート'!M126)</f>
        <v/>
      </c>
      <c r="N113" s="247" t="str">
        <f>IF('➀基本情報入力シート'!R126="","",'➀基本情報入力シート'!R126)</f>
        <v/>
      </c>
      <c r="O113" s="248" t="str">
        <f>IF('➀基本情報入力シート'!W126="","",'➀基本情報入力シート'!W126)</f>
        <v/>
      </c>
      <c r="P113" s="249" t="str">
        <f>IF('➀基本情報入力シート'!X126="","",'➀基本情報入力シート'!X126)</f>
        <v/>
      </c>
      <c r="Q113" s="256" t="str">
        <f>IF('➀基本情報入力シート'!Y126="","",'➀基本情報入力シート'!Y126)</f>
        <v/>
      </c>
      <c r="R113" s="234"/>
      <c r="S113" s="235"/>
      <c r="T113" s="236"/>
      <c r="U113" s="236"/>
      <c r="V113" s="236"/>
      <c r="W113" s="237"/>
      <c r="X113" s="238"/>
      <c r="Y113" s="257"/>
      <c r="Z113" s="257"/>
      <c r="AA113" s="257"/>
      <c r="AB113" s="257"/>
      <c r="AC113" s="257"/>
      <c r="AD113" s="257"/>
      <c r="AE113" s="257"/>
      <c r="AF113" s="258"/>
      <c r="AG113" s="258"/>
      <c r="AH113" s="258"/>
      <c r="AI113" s="259"/>
      <c r="AJ113" s="241"/>
      <c r="AK113" s="312" t="str">
        <f t="shared" si="11"/>
        <v/>
      </c>
      <c r="AL113" s="312" t="str">
        <f t="shared" si="12"/>
        <v/>
      </c>
      <c r="AM113" s="312" t="str">
        <f t="shared" si="13"/>
        <v/>
      </c>
      <c r="AN113" s="314"/>
    </row>
    <row r="114" spans="1:40" ht="27.75" customHeight="1">
      <c r="A114" s="243">
        <f t="shared" si="8"/>
        <v>95</v>
      </c>
      <c r="B114" s="244" t="str">
        <f>IF('➀基本情報入力シート'!C127="","",'➀基本情報入力シート'!C127)</f>
        <v/>
      </c>
      <c r="C114" s="245" t="str">
        <f>IF('➀基本情報入力シート'!D127="","",'➀基本情報入力シート'!D127)</f>
        <v/>
      </c>
      <c r="D114" s="245" t="str">
        <f>IF('➀基本情報入力シート'!E127="","",'➀基本情報入力シート'!E127)</f>
        <v/>
      </c>
      <c r="E114" s="245" t="str">
        <f>IF('➀基本情報入力シート'!F127="","",'➀基本情報入力シート'!F127)</f>
        <v/>
      </c>
      <c r="F114" s="245" t="str">
        <f>IF('➀基本情報入力シート'!G127="","",'➀基本情報入力シート'!G127)</f>
        <v/>
      </c>
      <c r="G114" s="245" t="str">
        <f>IF('➀基本情報入力シート'!H127="","",'➀基本情報入力シート'!H127)</f>
        <v/>
      </c>
      <c r="H114" s="245" t="str">
        <f>IF('➀基本情報入力シート'!I127="","",'➀基本情報入力シート'!I127)</f>
        <v/>
      </c>
      <c r="I114" s="245" t="str">
        <f>IF('➀基本情報入力シート'!J127="","",'➀基本情報入力シート'!J127)</f>
        <v/>
      </c>
      <c r="J114" s="245" t="str">
        <f>IF('➀基本情報入力シート'!K127="","",'➀基本情報入力シート'!K127)</f>
        <v/>
      </c>
      <c r="K114" s="246" t="str">
        <f>IF('➀基本情報入力シート'!L127="","",'➀基本情報入力シート'!L127)</f>
        <v/>
      </c>
      <c r="L114" s="229" t="str">
        <f t="shared" si="14"/>
        <v/>
      </c>
      <c r="M114" s="247" t="str">
        <f>IF('➀基本情報入力シート'!M127="","",'➀基本情報入力シート'!M127)</f>
        <v/>
      </c>
      <c r="N114" s="247" t="str">
        <f>IF('➀基本情報入力シート'!R127="","",'➀基本情報入力シート'!R127)</f>
        <v/>
      </c>
      <c r="O114" s="248" t="str">
        <f>IF('➀基本情報入力シート'!W127="","",'➀基本情報入力シート'!W127)</f>
        <v/>
      </c>
      <c r="P114" s="249" t="str">
        <f>IF('➀基本情報入力シート'!X127="","",'➀基本情報入力シート'!X127)</f>
        <v/>
      </c>
      <c r="Q114" s="256" t="str">
        <f>IF('➀基本情報入力シート'!Y127="","",'➀基本情報入力シート'!Y127)</f>
        <v/>
      </c>
      <c r="R114" s="234"/>
      <c r="S114" s="235"/>
      <c r="T114" s="236"/>
      <c r="U114" s="236"/>
      <c r="V114" s="236"/>
      <c r="W114" s="237"/>
      <c r="X114" s="238"/>
      <c r="Y114" s="257"/>
      <c r="Z114" s="257"/>
      <c r="AA114" s="257"/>
      <c r="AB114" s="257"/>
      <c r="AC114" s="257"/>
      <c r="AD114" s="257"/>
      <c r="AE114" s="257"/>
      <c r="AF114" s="258"/>
      <c r="AG114" s="258"/>
      <c r="AH114" s="258"/>
      <c r="AI114" s="259"/>
      <c r="AJ114" s="241"/>
      <c r="AK114" s="312" t="str">
        <f t="shared" si="11"/>
        <v/>
      </c>
      <c r="AL114" s="312" t="str">
        <f t="shared" si="12"/>
        <v/>
      </c>
      <c r="AM114" s="312" t="str">
        <f t="shared" si="13"/>
        <v/>
      </c>
      <c r="AN114" s="314"/>
    </row>
    <row r="115" spans="1:40" ht="27.75" customHeight="1">
      <c r="A115" s="243">
        <f t="shared" si="8"/>
        <v>96</v>
      </c>
      <c r="B115" s="244" t="str">
        <f>IF('➀基本情報入力シート'!C128="","",'➀基本情報入力シート'!C128)</f>
        <v/>
      </c>
      <c r="C115" s="245" t="str">
        <f>IF('➀基本情報入力シート'!D128="","",'➀基本情報入力シート'!D128)</f>
        <v/>
      </c>
      <c r="D115" s="245" t="str">
        <f>IF('➀基本情報入力シート'!E128="","",'➀基本情報入力シート'!E128)</f>
        <v/>
      </c>
      <c r="E115" s="245" t="str">
        <f>IF('➀基本情報入力シート'!F128="","",'➀基本情報入力シート'!F128)</f>
        <v/>
      </c>
      <c r="F115" s="245" t="str">
        <f>IF('➀基本情報入力シート'!G128="","",'➀基本情報入力シート'!G128)</f>
        <v/>
      </c>
      <c r="G115" s="245" t="str">
        <f>IF('➀基本情報入力シート'!H128="","",'➀基本情報入力シート'!H128)</f>
        <v/>
      </c>
      <c r="H115" s="245" t="str">
        <f>IF('➀基本情報入力シート'!I128="","",'➀基本情報入力シート'!I128)</f>
        <v/>
      </c>
      <c r="I115" s="245" t="str">
        <f>IF('➀基本情報入力シート'!J128="","",'➀基本情報入力シート'!J128)</f>
        <v/>
      </c>
      <c r="J115" s="245" t="str">
        <f>IF('➀基本情報入力シート'!K128="","",'➀基本情報入力シート'!K128)</f>
        <v/>
      </c>
      <c r="K115" s="246" t="str">
        <f>IF('➀基本情報入力シート'!L128="","",'➀基本情報入力シート'!L128)</f>
        <v/>
      </c>
      <c r="L115" s="229" t="str">
        <f t="shared" si="14"/>
        <v/>
      </c>
      <c r="M115" s="247" t="str">
        <f>IF('➀基本情報入力シート'!M128="","",'➀基本情報入力シート'!M128)</f>
        <v/>
      </c>
      <c r="N115" s="247" t="str">
        <f>IF('➀基本情報入力シート'!R128="","",'➀基本情報入力シート'!R128)</f>
        <v/>
      </c>
      <c r="O115" s="248" t="str">
        <f>IF('➀基本情報入力シート'!W128="","",'➀基本情報入力シート'!W128)</f>
        <v/>
      </c>
      <c r="P115" s="249" t="str">
        <f>IF('➀基本情報入力シート'!X128="","",'➀基本情報入力シート'!X128)</f>
        <v/>
      </c>
      <c r="Q115" s="256" t="str">
        <f>IF('➀基本情報入力シート'!Y128="","",'➀基本情報入力シート'!Y128)</f>
        <v/>
      </c>
      <c r="R115" s="234"/>
      <c r="S115" s="235"/>
      <c r="T115" s="236"/>
      <c r="U115" s="236"/>
      <c r="V115" s="236"/>
      <c r="W115" s="237"/>
      <c r="X115" s="238"/>
      <c r="Y115" s="257"/>
      <c r="Z115" s="257"/>
      <c r="AA115" s="257"/>
      <c r="AB115" s="257"/>
      <c r="AC115" s="257"/>
      <c r="AD115" s="257"/>
      <c r="AE115" s="257"/>
      <c r="AF115" s="258"/>
      <c r="AG115" s="258"/>
      <c r="AH115" s="258"/>
      <c r="AI115" s="259"/>
      <c r="AJ115" s="241"/>
      <c r="AK115" s="312" t="str">
        <f t="shared" si="11"/>
        <v/>
      </c>
      <c r="AL115" s="312" t="str">
        <f t="shared" si="12"/>
        <v/>
      </c>
      <c r="AM115" s="312" t="str">
        <f t="shared" si="13"/>
        <v/>
      </c>
      <c r="AN115" s="314"/>
    </row>
    <row r="116" spans="1:40" ht="27.75" customHeight="1">
      <c r="A116" s="243">
        <f t="shared" si="8"/>
        <v>97</v>
      </c>
      <c r="B116" s="244" t="str">
        <f>IF('➀基本情報入力シート'!C129="","",'➀基本情報入力シート'!C129)</f>
        <v/>
      </c>
      <c r="C116" s="245" t="str">
        <f>IF('➀基本情報入力シート'!D129="","",'➀基本情報入力シート'!D129)</f>
        <v/>
      </c>
      <c r="D116" s="245" t="str">
        <f>IF('➀基本情報入力シート'!E129="","",'➀基本情報入力シート'!E129)</f>
        <v/>
      </c>
      <c r="E116" s="245" t="str">
        <f>IF('➀基本情報入力シート'!F129="","",'➀基本情報入力シート'!F129)</f>
        <v/>
      </c>
      <c r="F116" s="245" t="str">
        <f>IF('➀基本情報入力シート'!G129="","",'➀基本情報入力シート'!G129)</f>
        <v/>
      </c>
      <c r="G116" s="245" t="str">
        <f>IF('➀基本情報入力シート'!H129="","",'➀基本情報入力シート'!H129)</f>
        <v/>
      </c>
      <c r="H116" s="245" t="str">
        <f>IF('➀基本情報入力シート'!I129="","",'➀基本情報入力シート'!I129)</f>
        <v/>
      </c>
      <c r="I116" s="245" t="str">
        <f>IF('➀基本情報入力シート'!J129="","",'➀基本情報入力シート'!J129)</f>
        <v/>
      </c>
      <c r="J116" s="245" t="str">
        <f>IF('➀基本情報入力シート'!K129="","",'➀基本情報入力シート'!K129)</f>
        <v/>
      </c>
      <c r="K116" s="246" t="str">
        <f>IF('➀基本情報入力シート'!L129="","",'➀基本情報入力シート'!L129)</f>
        <v/>
      </c>
      <c r="L116" s="229" t="str">
        <f t="shared" si="14"/>
        <v/>
      </c>
      <c r="M116" s="247" t="str">
        <f>IF('➀基本情報入力シート'!M129="","",'➀基本情報入力シート'!M129)</f>
        <v/>
      </c>
      <c r="N116" s="247" t="str">
        <f>IF('➀基本情報入力シート'!R129="","",'➀基本情報入力シート'!R129)</f>
        <v/>
      </c>
      <c r="O116" s="248" t="str">
        <f>IF('➀基本情報入力シート'!W129="","",'➀基本情報入力シート'!W129)</f>
        <v/>
      </c>
      <c r="P116" s="249" t="str">
        <f>IF('➀基本情報入力シート'!X129="","",'➀基本情報入力シート'!X129)</f>
        <v/>
      </c>
      <c r="Q116" s="256" t="str">
        <f>IF('➀基本情報入力シート'!Y129="","",'➀基本情報入力シート'!Y129)</f>
        <v/>
      </c>
      <c r="R116" s="234"/>
      <c r="S116" s="235"/>
      <c r="T116" s="236"/>
      <c r="U116" s="236"/>
      <c r="V116" s="236"/>
      <c r="W116" s="237"/>
      <c r="X116" s="238"/>
      <c r="Y116" s="257"/>
      <c r="Z116" s="257"/>
      <c r="AA116" s="257"/>
      <c r="AB116" s="257"/>
      <c r="AC116" s="257"/>
      <c r="AD116" s="257"/>
      <c r="AE116" s="257"/>
      <c r="AF116" s="258"/>
      <c r="AG116" s="258"/>
      <c r="AH116" s="258"/>
      <c r="AI116" s="259"/>
      <c r="AJ116" s="241"/>
      <c r="AK116" s="312" t="str">
        <f t="shared" si="11"/>
        <v/>
      </c>
      <c r="AL116" s="312" t="str">
        <f t="shared" si="12"/>
        <v/>
      </c>
      <c r="AM116" s="312" t="str">
        <f t="shared" si="13"/>
        <v/>
      </c>
      <c r="AN116" s="314"/>
    </row>
    <row r="117" spans="1:40" ht="27.75" customHeight="1">
      <c r="A117" s="243">
        <f t="shared" si="8"/>
        <v>98</v>
      </c>
      <c r="B117" s="244" t="str">
        <f>IF('➀基本情報入力シート'!C130="","",'➀基本情報入力シート'!C130)</f>
        <v/>
      </c>
      <c r="C117" s="245" t="str">
        <f>IF('➀基本情報入力シート'!D130="","",'➀基本情報入力シート'!D130)</f>
        <v/>
      </c>
      <c r="D117" s="245" t="str">
        <f>IF('➀基本情報入力シート'!E130="","",'➀基本情報入力シート'!E130)</f>
        <v/>
      </c>
      <c r="E117" s="245" t="str">
        <f>IF('➀基本情報入力シート'!F130="","",'➀基本情報入力シート'!F130)</f>
        <v/>
      </c>
      <c r="F117" s="245" t="str">
        <f>IF('➀基本情報入力シート'!G130="","",'➀基本情報入力シート'!G130)</f>
        <v/>
      </c>
      <c r="G117" s="245" t="str">
        <f>IF('➀基本情報入力シート'!H130="","",'➀基本情報入力シート'!H130)</f>
        <v/>
      </c>
      <c r="H117" s="245" t="str">
        <f>IF('➀基本情報入力シート'!I130="","",'➀基本情報入力シート'!I130)</f>
        <v/>
      </c>
      <c r="I117" s="245" t="str">
        <f>IF('➀基本情報入力シート'!J130="","",'➀基本情報入力シート'!J130)</f>
        <v/>
      </c>
      <c r="J117" s="245" t="str">
        <f>IF('➀基本情報入力シート'!K130="","",'➀基本情報入力シート'!K130)</f>
        <v/>
      </c>
      <c r="K117" s="246" t="str">
        <f>IF('➀基本情報入力シート'!L130="","",'➀基本情報入力シート'!L130)</f>
        <v/>
      </c>
      <c r="L117" s="229" t="str">
        <f t="shared" si="14"/>
        <v/>
      </c>
      <c r="M117" s="247" t="str">
        <f>IF('➀基本情報入力シート'!M130="","",'➀基本情報入力シート'!M130)</f>
        <v/>
      </c>
      <c r="N117" s="247" t="str">
        <f>IF('➀基本情報入力シート'!R130="","",'➀基本情報入力シート'!R130)</f>
        <v/>
      </c>
      <c r="O117" s="248" t="str">
        <f>IF('➀基本情報入力シート'!W130="","",'➀基本情報入力シート'!W130)</f>
        <v/>
      </c>
      <c r="P117" s="249" t="str">
        <f>IF('➀基本情報入力シート'!X130="","",'➀基本情報入力シート'!X130)</f>
        <v/>
      </c>
      <c r="Q117" s="256" t="str">
        <f>IF('➀基本情報入力シート'!Y130="","",'➀基本情報入力シート'!Y130)</f>
        <v/>
      </c>
      <c r="R117" s="234"/>
      <c r="S117" s="235"/>
      <c r="T117" s="236"/>
      <c r="U117" s="236"/>
      <c r="V117" s="236"/>
      <c r="W117" s="237"/>
      <c r="X117" s="238"/>
      <c r="Y117" s="257"/>
      <c r="Z117" s="257"/>
      <c r="AA117" s="257"/>
      <c r="AB117" s="257"/>
      <c r="AC117" s="257"/>
      <c r="AD117" s="257"/>
      <c r="AE117" s="257"/>
      <c r="AF117" s="258"/>
      <c r="AG117" s="258"/>
      <c r="AH117" s="258"/>
      <c r="AI117" s="259"/>
      <c r="AJ117" s="241"/>
      <c r="AK117" s="312" t="str">
        <f t="shared" si="11"/>
        <v/>
      </c>
      <c r="AL117" s="312" t="str">
        <f t="shared" si="12"/>
        <v/>
      </c>
      <c r="AM117" s="312" t="str">
        <f t="shared" si="13"/>
        <v/>
      </c>
      <c r="AN117" s="314"/>
    </row>
    <row r="118" spans="1:40" ht="27.75" customHeight="1">
      <c r="A118" s="243">
        <f t="shared" si="8"/>
        <v>99</v>
      </c>
      <c r="B118" s="244" t="str">
        <f>IF('➀基本情報入力シート'!C131="","",'➀基本情報入力シート'!C131)</f>
        <v/>
      </c>
      <c r="C118" s="245" t="str">
        <f>IF('➀基本情報入力シート'!D131="","",'➀基本情報入力シート'!D131)</f>
        <v/>
      </c>
      <c r="D118" s="245" t="str">
        <f>IF('➀基本情報入力シート'!E131="","",'➀基本情報入力シート'!E131)</f>
        <v/>
      </c>
      <c r="E118" s="245" t="str">
        <f>IF('➀基本情報入力シート'!F131="","",'➀基本情報入力シート'!F131)</f>
        <v/>
      </c>
      <c r="F118" s="245" t="str">
        <f>IF('➀基本情報入力シート'!G131="","",'➀基本情報入力シート'!G131)</f>
        <v/>
      </c>
      <c r="G118" s="245" t="str">
        <f>IF('➀基本情報入力シート'!H131="","",'➀基本情報入力シート'!H131)</f>
        <v/>
      </c>
      <c r="H118" s="245" t="str">
        <f>IF('➀基本情報入力シート'!I131="","",'➀基本情報入力シート'!I131)</f>
        <v/>
      </c>
      <c r="I118" s="245" t="str">
        <f>IF('➀基本情報入力シート'!J131="","",'➀基本情報入力シート'!J131)</f>
        <v/>
      </c>
      <c r="J118" s="245" t="str">
        <f>IF('➀基本情報入力シート'!K131="","",'➀基本情報入力シート'!K131)</f>
        <v/>
      </c>
      <c r="K118" s="246" t="str">
        <f>IF('➀基本情報入力シート'!L131="","",'➀基本情報入力シート'!L131)</f>
        <v/>
      </c>
      <c r="L118" s="229" t="str">
        <f t="shared" si="14"/>
        <v/>
      </c>
      <c r="M118" s="247" t="str">
        <f>IF('➀基本情報入力シート'!M131="","",'➀基本情報入力シート'!M131)</f>
        <v/>
      </c>
      <c r="N118" s="247" t="str">
        <f>IF('➀基本情報入力シート'!R131="","",'➀基本情報入力シート'!R131)</f>
        <v/>
      </c>
      <c r="O118" s="248" t="str">
        <f>IF('➀基本情報入力シート'!W131="","",'➀基本情報入力シート'!W131)</f>
        <v/>
      </c>
      <c r="P118" s="249" t="str">
        <f>IF('➀基本情報入力シート'!X131="","",'➀基本情報入力シート'!X131)</f>
        <v/>
      </c>
      <c r="Q118" s="256" t="str">
        <f>IF('➀基本情報入力シート'!Y131="","",'➀基本情報入力シート'!Y131)</f>
        <v/>
      </c>
      <c r="R118" s="234"/>
      <c r="S118" s="235"/>
      <c r="T118" s="236"/>
      <c r="U118" s="236"/>
      <c r="V118" s="236"/>
      <c r="W118" s="237"/>
      <c r="X118" s="238"/>
      <c r="Y118" s="257"/>
      <c r="Z118" s="257"/>
      <c r="AA118" s="257"/>
      <c r="AB118" s="257"/>
      <c r="AC118" s="257"/>
      <c r="AD118" s="257"/>
      <c r="AE118" s="257"/>
      <c r="AF118" s="258"/>
      <c r="AG118" s="258"/>
      <c r="AH118" s="258"/>
      <c r="AI118" s="259"/>
      <c r="AJ118" s="241"/>
      <c r="AK118" s="312" t="str">
        <f t="shared" si="11"/>
        <v/>
      </c>
      <c r="AL118" s="312" t="str">
        <f t="shared" si="12"/>
        <v/>
      </c>
      <c r="AM118" s="312" t="str">
        <f t="shared" si="13"/>
        <v/>
      </c>
      <c r="AN118" s="314"/>
    </row>
    <row r="119" spans="1:40" ht="27.75" customHeight="1">
      <c r="A119" s="243">
        <f t="shared" si="8"/>
        <v>100</v>
      </c>
      <c r="B119" s="244" t="str">
        <f>IF('➀基本情報入力シート'!C132="","",'➀基本情報入力シート'!C132)</f>
        <v/>
      </c>
      <c r="C119" s="245" t="str">
        <f>IF('➀基本情報入力シート'!D132="","",'➀基本情報入力シート'!D132)</f>
        <v/>
      </c>
      <c r="D119" s="245" t="str">
        <f>IF('➀基本情報入力シート'!E132="","",'➀基本情報入力シート'!E132)</f>
        <v/>
      </c>
      <c r="E119" s="245" t="str">
        <f>IF('➀基本情報入力シート'!F132="","",'➀基本情報入力シート'!F132)</f>
        <v/>
      </c>
      <c r="F119" s="245" t="str">
        <f>IF('➀基本情報入力シート'!G132="","",'➀基本情報入力シート'!G132)</f>
        <v/>
      </c>
      <c r="G119" s="245" t="str">
        <f>IF('➀基本情報入力シート'!H132="","",'➀基本情報入力シート'!H132)</f>
        <v/>
      </c>
      <c r="H119" s="245" t="str">
        <f>IF('➀基本情報入力シート'!I132="","",'➀基本情報入力シート'!I132)</f>
        <v/>
      </c>
      <c r="I119" s="245" t="str">
        <f>IF('➀基本情報入力シート'!J132="","",'➀基本情報入力シート'!J132)</f>
        <v/>
      </c>
      <c r="J119" s="245" t="str">
        <f>IF('➀基本情報入力シート'!K132="","",'➀基本情報入力シート'!K132)</f>
        <v/>
      </c>
      <c r="K119" s="246" t="str">
        <f>IF('➀基本情報入力シート'!L132="","",'➀基本情報入力シート'!L132)</f>
        <v/>
      </c>
      <c r="L119" s="229" t="str">
        <f t="shared" si="14"/>
        <v/>
      </c>
      <c r="M119" s="247" t="str">
        <f>IF('➀基本情報入力シート'!M132="","",'➀基本情報入力シート'!M132)</f>
        <v/>
      </c>
      <c r="N119" s="247" t="str">
        <f>IF('➀基本情報入力シート'!R132="","",'➀基本情報入力シート'!R132)</f>
        <v/>
      </c>
      <c r="O119" s="248" t="str">
        <f>IF('➀基本情報入力シート'!W132="","",'➀基本情報入力シート'!W132)</f>
        <v/>
      </c>
      <c r="P119" s="249" t="str">
        <f>IF('➀基本情報入力シート'!X132="","",'➀基本情報入力シート'!X132)</f>
        <v/>
      </c>
      <c r="Q119" s="250" t="str">
        <f>IF('➀基本情報入力シート'!Y132="","",'➀基本情報入力シート'!Y132)</f>
        <v/>
      </c>
      <c r="R119" s="260"/>
      <c r="S119" s="251"/>
      <c r="T119" s="261"/>
      <c r="U119" s="261"/>
      <c r="V119" s="261"/>
      <c r="W119" s="262"/>
      <c r="X119" s="252"/>
      <c r="Y119" s="253"/>
      <c r="Z119" s="253"/>
      <c r="AA119" s="253"/>
      <c r="AB119" s="253"/>
      <c r="AC119" s="253"/>
      <c r="AD119" s="253"/>
      <c r="AE119" s="253"/>
      <c r="AF119" s="254"/>
      <c r="AG119" s="254"/>
      <c r="AH119" s="254"/>
      <c r="AI119" s="255"/>
      <c r="AJ119" s="241"/>
      <c r="AK119" s="312" t="str">
        <f t="shared" si="11"/>
        <v/>
      </c>
      <c r="AL119" s="312" t="str">
        <f t="shared" si="12"/>
        <v/>
      </c>
      <c r="AM119" s="312" t="str">
        <f t="shared" si="13"/>
        <v/>
      </c>
      <c r="AN119" s="314"/>
    </row>
    <row r="120" spans="1:40">
      <c r="A120" s="263"/>
      <c r="B120" s="264"/>
      <c r="C120" s="265"/>
      <c r="D120" s="265"/>
      <c r="E120" s="265"/>
      <c r="F120" s="265"/>
      <c r="G120" s="265"/>
      <c r="H120" s="265"/>
      <c r="I120" s="265"/>
      <c r="J120" s="265"/>
      <c r="K120" s="265"/>
      <c r="L120" s="265"/>
      <c r="M120" s="265"/>
      <c r="N120" s="265"/>
      <c r="O120" s="265"/>
      <c r="Q120" s="28"/>
      <c r="R120" s="28"/>
      <c r="S120" s="95"/>
      <c r="T120" s="95"/>
      <c r="U120" s="95"/>
      <c r="V120" s="139"/>
      <c r="W120" s="266"/>
      <c r="X120" s="267"/>
      <c r="Y120" s="267"/>
      <c r="Z120" s="267"/>
      <c r="AA120" s="267"/>
      <c r="AB120" s="268"/>
      <c r="AC120" s="268"/>
      <c r="AD120" s="269"/>
      <c r="AE120" s="269"/>
      <c r="AF120" s="269"/>
      <c r="AG120" s="269"/>
      <c r="AH120" s="269"/>
      <c r="AI120" s="269"/>
    </row>
    <row r="121" spans="1:40">
      <c r="A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row>
    <row r="122" spans="1:40">
      <c r="A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row>
    <row r="123" spans="1:40">
      <c r="A123" s="157"/>
      <c r="C123" s="270"/>
      <c r="D123" s="270"/>
      <c r="E123" s="270"/>
      <c r="F123" s="270"/>
      <c r="G123" s="270"/>
      <c r="H123" s="270"/>
      <c r="I123" s="270"/>
      <c r="J123" s="270"/>
      <c r="K123" s="270"/>
      <c r="L123" s="270"/>
      <c r="M123" s="270"/>
      <c r="N123" s="270"/>
      <c r="O123" s="270"/>
      <c r="P123" s="270"/>
      <c r="Q123" s="157"/>
      <c r="R123" s="157"/>
      <c r="S123" s="157"/>
      <c r="T123" s="157"/>
      <c r="U123" s="157"/>
      <c r="V123" s="157"/>
      <c r="W123" s="157"/>
      <c r="X123" s="157"/>
      <c r="Y123" s="157"/>
      <c r="Z123" s="157"/>
      <c r="AA123" s="157"/>
      <c r="AB123" s="157"/>
      <c r="AC123" s="157"/>
      <c r="AD123" s="157"/>
      <c r="AE123" s="157"/>
      <c r="AF123" s="157"/>
      <c r="AG123" s="157"/>
      <c r="AH123" s="157"/>
    </row>
    <row r="124" spans="1:40">
      <c r="A124" s="157"/>
      <c r="B124" s="270"/>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row>
  </sheetData>
  <autoFilter ref="M19:AI119"/>
  <mergeCells count="43">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B15:AE16"/>
    <mergeCell ref="AC17:AC18"/>
    <mergeCell ref="AE17:AE18"/>
    <mergeCell ref="Z17:Z18"/>
    <mergeCell ref="AD17:AD18"/>
    <mergeCell ref="N16:N19"/>
    <mergeCell ref="O16:O19"/>
    <mergeCell ref="V5:Y5"/>
    <mergeCell ref="Y16:AA16"/>
    <mergeCell ref="W15:W18"/>
    <mergeCell ref="V15:V18"/>
    <mergeCell ref="Y17:Y18"/>
    <mergeCell ref="X15:X18"/>
  </mergeCells>
  <phoneticPr fontId="3"/>
  <dataValidations count="3">
    <dataValidation type="list" allowBlank="1" showInputMessage="1" showErrorMessage="1" sqref="W21:W119">
      <formula1>"特定加算Ⅰ,特定加算Ⅱ,区分なし"</formula1>
    </dataValidation>
    <dataValidation type="list" allowBlank="1" showInputMessage="1" showErrorMessage="1" sqref="R20:R119">
      <formula1>"加算Ⅰ,加算Ⅱ,加算Ⅲ"</formula1>
    </dataValidation>
    <dataValidation type="list" allowBlank="1" showInputMessage="1" showErrorMessage="1" sqref="W20">
      <formula1>"特定加算Ⅰ,特定加算Ⅱ,区分なし"</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AB124"/>
  <sheetViews>
    <sheetView view="pageBreakPreview" topLeftCell="Q4" zoomScaleNormal="120" zoomScaleSheetLayoutView="100" workbookViewId="0">
      <selection activeCell="AA3" sqref="AA3"/>
    </sheetView>
  </sheetViews>
  <sheetFormatPr defaultColWidth="9" defaultRowHeight="13.5"/>
  <cols>
    <col min="1" max="1" width="4" style="402" customWidth="1"/>
    <col min="2" max="4" width="2" style="402" customWidth="1"/>
    <col min="5" max="5" width="1.875" style="402" customWidth="1"/>
    <col min="6" max="9" width="2" style="402" customWidth="1"/>
    <col min="10" max="10" width="2.125" style="402" customWidth="1"/>
    <col min="11" max="11" width="2" style="402" customWidth="1"/>
    <col min="12" max="12" width="2" style="402" hidden="1" customWidth="1"/>
    <col min="13" max="14" width="7.5" style="402" bestFit="1" customWidth="1"/>
    <col min="15" max="15" width="8.75" style="402" customWidth="1"/>
    <col min="16" max="17" width="17" style="402" customWidth="1"/>
    <col min="18" max="18" width="18.75" style="386" customWidth="1"/>
    <col min="19" max="19" width="10.875" style="386" customWidth="1"/>
    <col min="20" max="20" width="13.125" style="402" customWidth="1"/>
    <col min="21" max="21" width="13.25" style="386" customWidth="1"/>
    <col min="22" max="22" width="10.625" style="386" customWidth="1"/>
    <col min="23" max="23" width="10.625" style="402" customWidth="1"/>
    <col min="24" max="24" width="10.625" style="386" customWidth="1"/>
    <col min="25" max="25" width="10.625" style="402" customWidth="1"/>
    <col min="26" max="28" width="7.125" style="386" customWidth="1"/>
    <col min="29" max="16384" width="9" style="402"/>
  </cols>
  <sheetData>
    <row r="1" spans="1:28">
      <c r="A1" s="465" t="s">
        <v>282</v>
      </c>
      <c r="B1" s="465"/>
      <c r="I1" s="402" t="s">
        <v>278</v>
      </c>
    </row>
    <row r="2" spans="1:28" ht="10.5" customHeight="1" thickBot="1"/>
    <row r="3" spans="1:28" ht="15" thickBot="1">
      <c r="A3" s="878" t="s">
        <v>34</v>
      </c>
      <c r="B3" s="878"/>
      <c r="C3" s="879"/>
      <c r="D3" s="880">
        <f>'➀基本情報入力シート'!M16</f>
        <v>0</v>
      </c>
      <c r="E3" s="881"/>
      <c r="F3" s="881"/>
      <c r="G3" s="881"/>
      <c r="H3" s="881"/>
      <c r="I3" s="881"/>
      <c r="J3" s="881"/>
      <c r="K3" s="881"/>
      <c r="L3" s="881"/>
      <c r="M3" s="881"/>
      <c r="N3" s="881"/>
      <c r="O3" s="881"/>
      <c r="P3" s="882"/>
    </row>
    <row r="4" spans="1:28" ht="14.25">
      <c r="A4" s="466"/>
      <c r="B4" s="466"/>
      <c r="C4" s="466"/>
      <c r="D4" s="467"/>
      <c r="E4" s="467"/>
      <c r="F4" s="467"/>
      <c r="G4" s="467"/>
      <c r="H4" s="467"/>
      <c r="I4" s="467"/>
      <c r="J4" s="467"/>
      <c r="K4" s="467"/>
      <c r="L4" s="467"/>
      <c r="M4" s="467"/>
      <c r="N4" s="467"/>
      <c r="O4" s="467"/>
    </row>
    <row r="5" spans="1:28" ht="13.5" customHeight="1" thickBot="1">
      <c r="B5" s="468"/>
      <c r="C5" s="469"/>
      <c r="D5" s="469"/>
      <c r="E5" s="469"/>
      <c r="F5" s="469"/>
      <c r="G5" s="469"/>
      <c r="H5" s="469"/>
      <c r="I5" s="469"/>
      <c r="J5" s="469"/>
      <c r="K5" s="469"/>
      <c r="L5" s="469"/>
      <c r="M5" s="469"/>
      <c r="N5" s="469"/>
      <c r="O5" s="469"/>
      <c r="P5" s="470"/>
      <c r="Q5" s="471" t="s">
        <v>285</v>
      </c>
      <c r="R5" s="472"/>
      <c r="S5" s="402"/>
      <c r="T5" s="386"/>
      <c r="U5" s="402"/>
      <c r="V5" s="402"/>
      <c r="X5" s="402"/>
      <c r="Z5" s="402"/>
      <c r="AA5" s="402"/>
      <c r="AB5" s="402"/>
    </row>
    <row r="6" spans="1:28" ht="18" customHeight="1" thickBot="1">
      <c r="B6" s="875" t="s">
        <v>317</v>
      </c>
      <c r="C6" s="876"/>
      <c r="D6" s="876"/>
      <c r="E6" s="876"/>
      <c r="F6" s="876"/>
      <c r="G6" s="876"/>
      <c r="H6" s="876"/>
      <c r="I6" s="876"/>
      <c r="J6" s="876"/>
      <c r="K6" s="876"/>
      <c r="L6" s="876"/>
      <c r="M6" s="876"/>
      <c r="N6" s="876"/>
      <c r="O6" s="876"/>
      <c r="P6" s="877"/>
      <c r="Q6" s="344">
        <f>SUM(S20:S119)</f>
        <v>0</v>
      </c>
      <c r="R6" s="341"/>
      <c r="S6" s="341"/>
      <c r="T6" s="342"/>
      <c r="U6" s="341"/>
      <c r="V6" s="473"/>
      <c r="W6" s="342"/>
      <c r="X6" s="341"/>
      <c r="Y6" s="342"/>
      <c r="Z6" s="341"/>
      <c r="AA6" s="341"/>
      <c r="AB6" s="341"/>
    </row>
    <row r="7" spans="1:28" ht="28.5" customHeight="1" thickBot="1">
      <c r="B7" s="883" t="s">
        <v>318</v>
      </c>
      <c r="C7" s="876"/>
      <c r="D7" s="876"/>
      <c r="E7" s="876"/>
      <c r="F7" s="876"/>
      <c r="G7" s="876"/>
      <c r="H7" s="876"/>
      <c r="I7" s="876"/>
      <c r="J7" s="876"/>
      <c r="K7" s="876"/>
      <c r="L7" s="876"/>
      <c r="M7" s="876"/>
      <c r="N7" s="876"/>
      <c r="O7" s="876"/>
      <c r="P7" s="877"/>
      <c r="Q7" s="340">
        <f>SUM(T20:U119)</f>
        <v>0</v>
      </c>
      <c r="R7" s="474"/>
      <c r="S7" s="402"/>
      <c r="T7" s="386"/>
      <c r="U7" s="402"/>
      <c r="V7" s="402"/>
      <c r="X7" s="402"/>
      <c r="Z7" s="402"/>
      <c r="AA7" s="402"/>
      <c r="AB7" s="402"/>
    </row>
    <row r="8" spans="1:28" ht="9" customHeight="1"/>
    <row r="9" spans="1:28">
      <c r="B9" s="405" t="s">
        <v>291</v>
      </c>
    </row>
    <row r="10" spans="1:28">
      <c r="B10" s="475" t="s">
        <v>75</v>
      </c>
    </row>
    <row r="11" spans="1:28" ht="12.75" customHeight="1">
      <c r="B11" s="884"/>
      <c r="C11" s="884"/>
      <c r="D11" s="884"/>
      <c r="E11" s="884"/>
      <c r="F11" s="884"/>
      <c r="G11" s="884"/>
      <c r="H11" s="884"/>
      <c r="I11" s="884"/>
      <c r="J11" s="884"/>
      <c r="K11" s="884"/>
      <c r="L11" s="884"/>
      <c r="M11" s="884"/>
      <c r="N11" s="884"/>
      <c r="O11" s="884"/>
      <c r="P11" s="884"/>
      <c r="Q11" s="884"/>
    </row>
    <row r="12" spans="1:28" ht="9" customHeight="1">
      <c r="A12" s="476"/>
      <c r="B12" s="476"/>
      <c r="C12" s="476"/>
      <c r="D12" s="476"/>
      <c r="E12" s="476"/>
      <c r="F12" s="476"/>
      <c r="G12" s="476"/>
      <c r="H12" s="476"/>
      <c r="I12" s="476"/>
      <c r="J12" s="476"/>
      <c r="K12" s="476"/>
      <c r="L12" s="476"/>
      <c r="M12" s="476"/>
      <c r="N12" s="476"/>
      <c r="O12" s="476"/>
      <c r="P12" s="477"/>
    </row>
    <row r="13" spans="1:28" ht="15" customHeight="1">
      <c r="A13" s="862"/>
      <c r="B13" s="864" t="s">
        <v>180</v>
      </c>
      <c r="C13" s="865"/>
      <c r="D13" s="865"/>
      <c r="E13" s="865"/>
      <c r="F13" s="865"/>
      <c r="G13" s="865"/>
      <c r="H13" s="865"/>
      <c r="I13" s="865"/>
      <c r="J13" s="865"/>
      <c r="K13" s="866"/>
      <c r="L13" s="478"/>
      <c r="M13" s="864" t="s">
        <v>58</v>
      </c>
      <c r="N13" s="479"/>
      <c r="O13" s="480"/>
      <c r="P13" s="866" t="s">
        <v>59</v>
      </c>
      <c r="Q13" s="871" t="s">
        <v>7</v>
      </c>
      <c r="R13" s="481"/>
      <c r="S13" s="843" t="s">
        <v>292</v>
      </c>
      <c r="T13" s="844"/>
      <c r="U13" s="844"/>
      <c r="V13" s="844"/>
      <c r="W13" s="844"/>
      <c r="X13" s="844"/>
      <c r="Y13" s="845"/>
      <c r="Z13" s="402"/>
      <c r="AA13" s="402"/>
      <c r="AB13" s="402"/>
    </row>
    <row r="14" spans="1:28" ht="13.5" customHeight="1">
      <c r="A14" s="863"/>
      <c r="B14" s="867"/>
      <c r="C14" s="868"/>
      <c r="D14" s="868"/>
      <c r="E14" s="868"/>
      <c r="F14" s="868"/>
      <c r="G14" s="868"/>
      <c r="H14" s="868"/>
      <c r="I14" s="868"/>
      <c r="J14" s="868"/>
      <c r="K14" s="869"/>
      <c r="L14" s="482"/>
      <c r="M14" s="870"/>
      <c r="N14" s="873" t="s">
        <v>71</v>
      </c>
      <c r="O14" s="874"/>
      <c r="P14" s="869"/>
      <c r="Q14" s="872"/>
      <c r="R14" s="846" t="s">
        <v>283</v>
      </c>
      <c r="S14" s="841" t="s">
        <v>323</v>
      </c>
      <c r="T14" s="853" t="s">
        <v>334</v>
      </c>
      <c r="U14" s="854"/>
      <c r="V14" s="859" t="s">
        <v>326</v>
      </c>
      <c r="W14" s="860"/>
      <c r="X14" s="860"/>
      <c r="Y14" s="861"/>
      <c r="Z14" s="402"/>
      <c r="AA14" s="402"/>
      <c r="AB14" s="402"/>
    </row>
    <row r="15" spans="1:28" ht="13.5" customHeight="1">
      <c r="A15" s="863"/>
      <c r="B15" s="867"/>
      <c r="C15" s="868"/>
      <c r="D15" s="868"/>
      <c r="E15" s="868"/>
      <c r="F15" s="868"/>
      <c r="G15" s="868"/>
      <c r="H15" s="868"/>
      <c r="I15" s="868"/>
      <c r="J15" s="868"/>
      <c r="K15" s="869"/>
      <c r="L15" s="482"/>
      <c r="M15" s="870"/>
      <c r="N15" s="549"/>
      <c r="O15" s="550"/>
      <c r="P15" s="869"/>
      <c r="Q15" s="872"/>
      <c r="R15" s="846"/>
      <c r="S15" s="842"/>
      <c r="T15" s="855"/>
      <c r="U15" s="856"/>
      <c r="V15" s="548"/>
      <c r="W15" s="552"/>
      <c r="X15" s="548"/>
      <c r="Y15" s="551"/>
      <c r="Z15" s="402"/>
      <c r="AA15" s="402"/>
      <c r="AB15" s="402"/>
    </row>
    <row r="16" spans="1:28" ht="13.5" customHeight="1">
      <c r="A16" s="863"/>
      <c r="B16" s="867"/>
      <c r="C16" s="868"/>
      <c r="D16" s="868"/>
      <c r="E16" s="868"/>
      <c r="F16" s="868"/>
      <c r="G16" s="868"/>
      <c r="H16" s="868"/>
      <c r="I16" s="868"/>
      <c r="J16" s="868"/>
      <c r="K16" s="869"/>
      <c r="L16" s="482"/>
      <c r="M16" s="870"/>
      <c r="N16" s="483"/>
      <c r="O16" s="484"/>
      <c r="P16" s="869"/>
      <c r="Q16" s="872"/>
      <c r="R16" s="846"/>
      <c r="S16" s="842"/>
      <c r="T16" s="857"/>
      <c r="U16" s="858"/>
      <c r="V16" s="842" t="s">
        <v>319</v>
      </c>
      <c r="W16" s="847" t="s">
        <v>324</v>
      </c>
      <c r="X16" s="842" t="s">
        <v>320</v>
      </c>
      <c r="Y16" s="841" t="s">
        <v>325</v>
      </c>
      <c r="Z16" s="402"/>
      <c r="AA16" s="402"/>
      <c r="AB16" s="402"/>
    </row>
    <row r="17" spans="1:28" ht="18.75" customHeight="1">
      <c r="A17" s="863"/>
      <c r="B17" s="867"/>
      <c r="C17" s="868"/>
      <c r="D17" s="868"/>
      <c r="E17" s="868"/>
      <c r="F17" s="868"/>
      <c r="G17" s="868"/>
      <c r="H17" s="868"/>
      <c r="I17" s="868"/>
      <c r="J17" s="868"/>
      <c r="K17" s="869"/>
      <c r="L17" s="482"/>
      <c r="M17" s="870"/>
      <c r="N17" s="485" t="s">
        <v>72</v>
      </c>
      <c r="O17" s="486" t="s">
        <v>73</v>
      </c>
      <c r="P17" s="869"/>
      <c r="Q17" s="872"/>
      <c r="R17" s="846"/>
      <c r="S17" s="842"/>
      <c r="T17" s="849" t="s">
        <v>321</v>
      </c>
      <c r="U17" s="851" t="s">
        <v>322</v>
      </c>
      <c r="V17" s="842"/>
      <c r="W17" s="848"/>
      <c r="X17" s="842"/>
      <c r="Y17" s="842"/>
      <c r="Z17" s="402"/>
      <c r="AA17" s="402"/>
      <c r="AB17" s="402"/>
    </row>
    <row r="18" spans="1:28" ht="26.25" customHeight="1">
      <c r="A18" s="487"/>
      <c r="B18" s="867"/>
      <c r="C18" s="868"/>
      <c r="D18" s="868"/>
      <c r="E18" s="868"/>
      <c r="F18" s="868"/>
      <c r="G18" s="868"/>
      <c r="H18" s="868"/>
      <c r="I18" s="868"/>
      <c r="J18" s="868"/>
      <c r="K18" s="869"/>
      <c r="L18" s="488"/>
      <c r="M18" s="870"/>
      <c r="N18" s="485"/>
      <c r="O18" s="486"/>
      <c r="P18" s="869"/>
      <c r="Q18" s="872"/>
      <c r="R18" s="846"/>
      <c r="S18" s="842"/>
      <c r="T18" s="850"/>
      <c r="U18" s="852"/>
      <c r="V18" s="842"/>
      <c r="W18" s="848"/>
      <c r="X18" s="842"/>
      <c r="Y18" s="842"/>
      <c r="Z18" s="402"/>
      <c r="AA18" s="402"/>
      <c r="AB18" s="402"/>
    </row>
    <row r="19" spans="1:28" ht="11.25" customHeight="1">
      <c r="A19" s="489"/>
      <c r="B19" s="490"/>
      <c r="C19" s="491"/>
      <c r="D19" s="491"/>
      <c r="E19" s="491"/>
      <c r="F19" s="491"/>
      <c r="G19" s="491"/>
      <c r="H19" s="491"/>
      <c r="I19" s="491"/>
      <c r="J19" s="491"/>
      <c r="K19" s="492"/>
      <c r="L19" s="493"/>
      <c r="M19" s="494"/>
      <c r="N19" s="495"/>
      <c r="O19" s="496"/>
      <c r="P19" s="496"/>
      <c r="Q19" s="495"/>
      <c r="R19" s="497"/>
      <c r="S19" s="498"/>
      <c r="T19" s="499"/>
      <c r="U19" s="545"/>
      <c r="V19" s="500"/>
      <c r="W19" s="500"/>
      <c r="X19" s="501"/>
      <c r="Y19" s="501"/>
      <c r="Z19" s="402"/>
      <c r="AA19" s="402"/>
      <c r="AB19" s="402"/>
    </row>
    <row r="20" spans="1:28" s="511" customFormat="1" ht="27.75" customHeight="1">
      <c r="A20" s="502" t="s">
        <v>8</v>
      </c>
      <c r="B20" s="503" t="str">
        <f>IF('➀基本情報入力シート'!C33="","",'➀基本情報入力シート'!C33)</f>
        <v/>
      </c>
      <c r="C20" s="504" t="str">
        <f>IF('➀基本情報入力シート'!D33="","",'➀基本情報入力シート'!D33)</f>
        <v/>
      </c>
      <c r="D20" s="504" t="str">
        <f>IF('➀基本情報入力シート'!E33="","",'➀基本情報入力シート'!E33)</f>
        <v/>
      </c>
      <c r="E20" s="504" t="str">
        <f>IF('➀基本情報入力シート'!F33="","",'➀基本情報入力シート'!F33)</f>
        <v/>
      </c>
      <c r="F20" s="504" t="str">
        <f>IF('➀基本情報入力シート'!G33="","",'➀基本情報入力シート'!G33)</f>
        <v/>
      </c>
      <c r="G20" s="504" t="str">
        <f>IF('➀基本情報入力シート'!H33="","",'➀基本情報入力シート'!H33)</f>
        <v/>
      </c>
      <c r="H20" s="504" t="str">
        <f>IF('➀基本情報入力シート'!I33="","",'➀基本情報入力シート'!I33)</f>
        <v/>
      </c>
      <c r="I20" s="504" t="str">
        <f>IF('➀基本情報入力シート'!J33="","",'➀基本情報入力シート'!J33)</f>
        <v/>
      </c>
      <c r="J20" s="504" t="str">
        <f>IF('➀基本情報入力シート'!K33="","",'➀基本情報入力シート'!K33)</f>
        <v/>
      </c>
      <c r="K20" s="505" t="str">
        <f>IF('➀基本情報入力シート'!L33="","",'➀基本情報入力シート'!L33)</f>
        <v/>
      </c>
      <c r="L20" s="506" t="str">
        <f>B20&amp;C20</f>
        <v/>
      </c>
      <c r="M20" s="507" t="str">
        <f>IF('➀基本情報入力シート'!M33="","",'➀基本情報入力シート'!M33)</f>
        <v>茨城県</v>
      </c>
      <c r="N20" s="508" t="str">
        <f>IF('➀基本情報入力シート'!R33="","",'➀基本情報入力シート'!R33)</f>
        <v>茨城県</v>
      </c>
      <c r="O20" s="508" t="str">
        <f>IF('➀基本情報入力シート'!W33="","",'➀基本情報入力シート'!W33)</f>
        <v/>
      </c>
      <c r="P20" s="509" t="str">
        <f>IF('➀基本情報入力シート'!X33="","",'➀基本情報入力シート'!X33)</f>
        <v/>
      </c>
      <c r="Q20" s="510" t="str">
        <f>IF('➀基本情報入力シート'!Y33="","",'➀基本情報入力シート'!Y33)</f>
        <v/>
      </c>
      <c r="R20" s="547"/>
      <c r="S20" s="531"/>
      <c r="T20" s="532"/>
      <c r="U20" s="532"/>
      <c r="V20" s="532"/>
      <c r="W20" s="533"/>
      <c r="X20" s="533"/>
      <c r="Y20" s="531"/>
    </row>
    <row r="21" spans="1:28" ht="27.75" customHeight="1">
      <c r="A21" s="512">
        <f>A20+1</f>
        <v>2</v>
      </c>
      <c r="B21" s="503" t="str">
        <f>IF('➀基本情報入力シート'!C34="","",'➀基本情報入力シート'!C34)</f>
        <v/>
      </c>
      <c r="C21" s="504" t="str">
        <f>IF('➀基本情報入力シート'!D34="","",'➀基本情報入力シート'!D34)</f>
        <v/>
      </c>
      <c r="D21" s="504" t="str">
        <f>IF('➀基本情報入力シート'!E34="","",'➀基本情報入力シート'!E34)</f>
        <v/>
      </c>
      <c r="E21" s="504" t="str">
        <f>IF('➀基本情報入力シート'!F34="","",'➀基本情報入力シート'!F34)</f>
        <v/>
      </c>
      <c r="F21" s="504" t="str">
        <f>IF('➀基本情報入力シート'!G34="","",'➀基本情報入力シート'!G34)</f>
        <v/>
      </c>
      <c r="G21" s="504" t="str">
        <f>IF('➀基本情報入力シート'!H34="","",'➀基本情報入力シート'!H34)</f>
        <v/>
      </c>
      <c r="H21" s="504" t="str">
        <f>IF('➀基本情報入力シート'!I34="","",'➀基本情報入力シート'!I34)</f>
        <v/>
      </c>
      <c r="I21" s="504" t="str">
        <f>IF('➀基本情報入力シート'!J34="","",'➀基本情報入力シート'!J34)</f>
        <v/>
      </c>
      <c r="J21" s="504" t="str">
        <f>IF('➀基本情報入力シート'!K34="","",'➀基本情報入力シート'!K34)</f>
        <v/>
      </c>
      <c r="K21" s="505" t="str">
        <f>IF('➀基本情報入力シート'!L34="","",'➀基本情報入力シート'!L34)</f>
        <v/>
      </c>
      <c r="L21" s="506" t="str">
        <f t="shared" ref="L21:L25" si="0">B21&amp;C21</f>
        <v/>
      </c>
      <c r="M21" s="507" t="str">
        <f>IF('➀基本情報入力シート'!M34="","",'➀基本情報入力シート'!M34)</f>
        <v/>
      </c>
      <c r="N21" s="513" t="str">
        <f>IF('➀基本情報入力シート'!R34="","",'➀基本情報入力シート'!R34)</f>
        <v/>
      </c>
      <c r="O21" s="513" t="str">
        <f>IF('➀基本情報入力シート'!W34="","",'➀基本情報入力シート'!W34)</f>
        <v/>
      </c>
      <c r="P21" s="509" t="str">
        <f>IF('➀基本情報入力シート'!X34="","",'➀基本情報入力シート'!X34)</f>
        <v/>
      </c>
      <c r="Q21" s="510" t="str">
        <f>IF('➀基本情報入力シート'!Y34="","",'➀基本情報入力シート'!Y34)</f>
        <v/>
      </c>
      <c r="R21" s="547"/>
      <c r="S21" s="531"/>
      <c r="T21" s="534"/>
      <c r="U21" s="535"/>
      <c r="V21" s="535"/>
      <c r="W21" s="533"/>
      <c r="X21" s="533"/>
      <c r="Y21" s="531"/>
      <c r="Z21" s="402"/>
      <c r="AA21" s="402"/>
      <c r="AB21" s="402"/>
    </row>
    <row r="22" spans="1:28" ht="27.75" customHeight="1">
      <c r="A22" s="512">
        <f t="shared" ref="A22:A85" si="1">A21+1</f>
        <v>3</v>
      </c>
      <c r="B22" s="503" t="str">
        <f>IF('➀基本情報入力シート'!C35="","",'➀基本情報入力シート'!C35)</f>
        <v/>
      </c>
      <c r="C22" s="504" t="str">
        <f>IF('➀基本情報入力シート'!D35="","",'➀基本情報入力シート'!D35)</f>
        <v/>
      </c>
      <c r="D22" s="504" t="str">
        <f>IF('➀基本情報入力シート'!E35="","",'➀基本情報入力シート'!E35)</f>
        <v/>
      </c>
      <c r="E22" s="504" t="str">
        <f>IF('➀基本情報入力シート'!F35="","",'➀基本情報入力シート'!F35)</f>
        <v/>
      </c>
      <c r="F22" s="504" t="str">
        <f>IF('➀基本情報入力シート'!G35="","",'➀基本情報入力シート'!G35)</f>
        <v/>
      </c>
      <c r="G22" s="504" t="str">
        <f>IF('➀基本情報入力シート'!H35="","",'➀基本情報入力シート'!H35)</f>
        <v/>
      </c>
      <c r="H22" s="504" t="str">
        <f>IF('➀基本情報入力シート'!I35="","",'➀基本情報入力シート'!I35)</f>
        <v/>
      </c>
      <c r="I22" s="504" t="str">
        <f>IF('➀基本情報入力シート'!J35="","",'➀基本情報入力シート'!J35)</f>
        <v/>
      </c>
      <c r="J22" s="504" t="str">
        <f>IF('➀基本情報入力シート'!K35="","",'➀基本情報入力シート'!K35)</f>
        <v/>
      </c>
      <c r="K22" s="505" t="str">
        <f>IF('➀基本情報入力シート'!L35="","",'➀基本情報入力シート'!L35)</f>
        <v/>
      </c>
      <c r="L22" s="506" t="str">
        <f t="shared" si="0"/>
        <v/>
      </c>
      <c r="M22" s="507" t="str">
        <f>IF('➀基本情報入力シート'!M35="","",'➀基本情報入力シート'!M35)</f>
        <v/>
      </c>
      <c r="N22" s="513" t="str">
        <f>IF('➀基本情報入力シート'!R35="","",'➀基本情報入力シート'!R35)</f>
        <v/>
      </c>
      <c r="O22" s="513" t="str">
        <f>IF('➀基本情報入力シート'!W35="","",'➀基本情報入力シート'!W35)</f>
        <v/>
      </c>
      <c r="P22" s="509" t="str">
        <f>IF('➀基本情報入力シート'!X35="","",'➀基本情報入力シート'!X35)</f>
        <v/>
      </c>
      <c r="Q22" s="510" t="str">
        <f>IF('➀基本情報入力シート'!Y35="","",'➀基本情報入力シート'!Y35)</f>
        <v/>
      </c>
      <c r="R22" s="547"/>
      <c r="S22" s="531"/>
      <c r="T22" s="532"/>
      <c r="U22" s="536"/>
      <c r="V22" s="536"/>
      <c r="W22" s="533"/>
      <c r="X22" s="533"/>
      <c r="Y22" s="531"/>
      <c r="Z22" s="402"/>
      <c r="AA22" s="402"/>
      <c r="AB22" s="402"/>
    </row>
    <row r="23" spans="1:28" ht="27.75" customHeight="1">
      <c r="A23" s="512">
        <f t="shared" si="1"/>
        <v>4</v>
      </c>
      <c r="B23" s="503" t="str">
        <f>IF('➀基本情報入力シート'!C36="","",'➀基本情報入力シート'!C36)</f>
        <v/>
      </c>
      <c r="C23" s="504" t="str">
        <f>IF('➀基本情報入力シート'!D36="","",'➀基本情報入力シート'!D36)</f>
        <v/>
      </c>
      <c r="D23" s="504" t="str">
        <f>IF('➀基本情報入力シート'!E36="","",'➀基本情報入力シート'!E36)</f>
        <v/>
      </c>
      <c r="E23" s="504" t="str">
        <f>IF('➀基本情報入力シート'!F36="","",'➀基本情報入力シート'!F36)</f>
        <v/>
      </c>
      <c r="F23" s="504" t="str">
        <f>IF('➀基本情報入力シート'!G36="","",'➀基本情報入力シート'!G36)</f>
        <v/>
      </c>
      <c r="G23" s="504" t="str">
        <f>IF('➀基本情報入力シート'!H36="","",'➀基本情報入力シート'!H36)</f>
        <v/>
      </c>
      <c r="H23" s="504" t="str">
        <f>IF('➀基本情報入力シート'!I36="","",'➀基本情報入力シート'!I36)</f>
        <v/>
      </c>
      <c r="I23" s="504" t="str">
        <f>IF('➀基本情報入力シート'!J36="","",'➀基本情報入力シート'!J36)</f>
        <v/>
      </c>
      <c r="J23" s="504" t="str">
        <f>IF('➀基本情報入力シート'!K36="","",'➀基本情報入力シート'!K36)</f>
        <v/>
      </c>
      <c r="K23" s="505" t="str">
        <f>IF('➀基本情報入力シート'!L36="","",'➀基本情報入力シート'!L36)</f>
        <v/>
      </c>
      <c r="L23" s="506" t="str">
        <f t="shared" si="0"/>
        <v/>
      </c>
      <c r="M23" s="507" t="str">
        <f>IF('➀基本情報入力シート'!M36="","",'➀基本情報入力シート'!M36)</f>
        <v/>
      </c>
      <c r="N23" s="513" t="str">
        <f>IF('➀基本情報入力シート'!R36="","",'➀基本情報入力シート'!R36)</f>
        <v/>
      </c>
      <c r="O23" s="513" t="str">
        <f>IF('➀基本情報入力シート'!W36="","",'➀基本情報入力シート'!W36)</f>
        <v/>
      </c>
      <c r="P23" s="509" t="str">
        <f>IF('➀基本情報入力シート'!X36="","",'➀基本情報入力シート'!X36)</f>
        <v/>
      </c>
      <c r="Q23" s="510" t="str">
        <f>IF('➀基本情報入力シート'!Y36="","",'➀基本情報入力シート'!Y36)</f>
        <v/>
      </c>
      <c r="R23" s="547"/>
      <c r="S23" s="531"/>
      <c r="T23" s="532"/>
      <c r="U23" s="536"/>
      <c r="V23" s="536"/>
      <c r="W23" s="533"/>
      <c r="X23" s="533"/>
      <c r="Y23" s="531"/>
      <c r="Z23" s="402"/>
      <c r="AA23" s="402"/>
      <c r="AB23" s="402"/>
    </row>
    <row r="24" spans="1:28" ht="27.75" customHeight="1">
      <c r="A24" s="512">
        <f t="shared" si="1"/>
        <v>5</v>
      </c>
      <c r="B24" s="503" t="str">
        <f>IF('➀基本情報入力シート'!C37="","",'➀基本情報入力シート'!C37)</f>
        <v/>
      </c>
      <c r="C24" s="504" t="str">
        <f>IF('➀基本情報入力シート'!D37="","",'➀基本情報入力シート'!D37)</f>
        <v/>
      </c>
      <c r="D24" s="504" t="str">
        <f>IF('➀基本情報入力シート'!E37="","",'➀基本情報入力シート'!E37)</f>
        <v/>
      </c>
      <c r="E24" s="504" t="str">
        <f>IF('➀基本情報入力シート'!F37="","",'➀基本情報入力シート'!F37)</f>
        <v/>
      </c>
      <c r="F24" s="504" t="str">
        <f>IF('➀基本情報入力シート'!G37="","",'➀基本情報入力シート'!G37)</f>
        <v/>
      </c>
      <c r="G24" s="504" t="str">
        <f>IF('➀基本情報入力シート'!H37="","",'➀基本情報入力シート'!H37)</f>
        <v/>
      </c>
      <c r="H24" s="504" t="str">
        <f>IF('➀基本情報入力シート'!I37="","",'➀基本情報入力シート'!I37)</f>
        <v/>
      </c>
      <c r="I24" s="504" t="str">
        <f>IF('➀基本情報入力シート'!J37="","",'➀基本情報入力シート'!J37)</f>
        <v/>
      </c>
      <c r="J24" s="504" t="str">
        <f>IF('➀基本情報入力シート'!K37="","",'➀基本情報入力シート'!K37)</f>
        <v/>
      </c>
      <c r="K24" s="505" t="str">
        <f>IF('➀基本情報入力シート'!L37="","",'➀基本情報入力シート'!L37)</f>
        <v/>
      </c>
      <c r="L24" s="506" t="str">
        <f t="shared" si="0"/>
        <v/>
      </c>
      <c r="M24" s="507" t="str">
        <f>IF('➀基本情報入力シート'!M37="","",'➀基本情報入力シート'!M37)</f>
        <v/>
      </c>
      <c r="N24" s="513" t="str">
        <f>IF('➀基本情報入力シート'!R37="","",'➀基本情報入力シート'!R37)</f>
        <v/>
      </c>
      <c r="O24" s="513" t="str">
        <f>IF('➀基本情報入力シート'!W37="","",'➀基本情報入力シート'!W37)</f>
        <v/>
      </c>
      <c r="P24" s="509" t="str">
        <f>IF('➀基本情報入力シート'!X37="","",'➀基本情報入力シート'!X37)</f>
        <v/>
      </c>
      <c r="Q24" s="510" t="str">
        <f>IF('➀基本情報入力シート'!Y37="","",'➀基本情報入力シート'!Y37)</f>
        <v/>
      </c>
      <c r="R24" s="547"/>
      <c r="S24" s="531"/>
      <c r="T24" s="532"/>
      <c r="U24" s="536"/>
      <c r="V24" s="536"/>
      <c r="W24" s="533"/>
      <c r="X24" s="533"/>
      <c r="Y24" s="531"/>
      <c r="Z24" s="402"/>
      <c r="AA24" s="402"/>
      <c r="AB24" s="402"/>
    </row>
    <row r="25" spans="1:28" ht="27.75" customHeight="1">
      <c r="A25" s="512">
        <f t="shared" si="1"/>
        <v>6</v>
      </c>
      <c r="B25" s="503" t="str">
        <f>IF('➀基本情報入力シート'!C38="","",'➀基本情報入力シート'!C38)</f>
        <v/>
      </c>
      <c r="C25" s="504" t="str">
        <f>IF('➀基本情報入力シート'!D38="","",'➀基本情報入力シート'!D38)</f>
        <v/>
      </c>
      <c r="D25" s="504" t="str">
        <f>IF('➀基本情報入力シート'!E38="","",'➀基本情報入力シート'!E38)</f>
        <v/>
      </c>
      <c r="E25" s="504" t="str">
        <f>IF('➀基本情報入力シート'!F38="","",'➀基本情報入力シート'!F38)</f>
        <v/>
      </c>
      <c r="F25" s="504" t="str">
        <f>IF('➀基本情報入力シート'!G38="","",'➀基本情報入力シート'!G38)</f>
        <v/>
      </c>
      <c r="G25" s="504" t="str">
        <f>IF('➀基本情報入力シート'!H38="","",'➀基本情報入力シート'!H38)</f>
        <v/>
      </c>
      <c r="H25" s="504" t="str">
        <f>IF('➀基本情報入力シート'!I38="","",'➀基本情報入力シート'!I38)</f>
        <v/>
      </c>
      <c r="I25" s="504" t="str">
        <f>IF('➀基本情報入力シート'!J38="","",'➀基本情報入力シート'!J38)</f>
        <v/>
      </c>
      <c r="J25" s="504" t="str">
        <f>IF('➀基本情報入力シート'!K38="","",'➀基本情報入力シート'!K38)</f>
        <v/>
      </c>
      <c r="K25" s="505" t="str">
        <f>IF('➀基本情報入力シート'!L38="","",'➀基本情報入力シート'!L38)</f>
        <v/>
      </c>
      <c r="L25" s="506" t="str">
        <f t="shared" si="0"/>
        <v/>
      </c>
      <c r="M25" s="507" t="str">
        <f>IF('➀基本情報入力シート'!M38="","",'➀基本情報入力シート'!M38)</f>
        <v/>
      </c>
      <c r="N25" s="513" t="str">
        <f>IF('➀基本情報入力シート'!R38="","",'➀基本情報入力シート'!R38)</f>
        <v/>
      </c>
      <c r="O25" s="513" t="str">
        <f>IF('➀基本情報入力シート'!W38="","",'➀基本情報入力シート'!W38)</f>
        <v/>
      </c>
      <c r="P25" s="509" t="str">
        <f>IF('➀基本情報入力シート'!X38="","",'➀基本情報入力シート'!X38)</f>
        <v/>
      </c>
      <c r="Q25" s="510" t="str">
        <f>IF('➀基本情報入力シート'!Y38="","",'➀基本情報入力シート'!Y38)</f>
        <v/>
      </c>
      <c r="R25" s="547"/>
      <c r="S25" s="531"/>
      <c r="T25" s="532"/>
      <c r="U25" s="536"/>
      <c r="V25" s="536"/>
      <c r="W25" s="533"/>
      <c r="X25" s="533"/>
      <c r="Y25" s="531"/>
      <c r="Z25" s="402"/>
      <c r="AA25" s="402"/>
      <c r="AB25" s="402"/>
    </row>
    <row r="26" spans="1:28" ht="27.75" customHeight="1">
      <c r="A26" s="512">
        <f t="shared" si="1"/>
        <v>7</v>
      </c>
      <c r="B26" s="503" t="str">
        <f>IF('➀基本情報入力シート'!C39="","",'➀基本情報入力シート'!C39)</f>
        <v/>
      </c>
      <c r="C26" s="504" t="str">
        <f>IF('➀基本情報入力シート'!D39="","",'➀基本情報入力シート'!D39)</f>
        <v/>
      </c>
      <c r="D26" s="504" t="str">
        <f>IF('➀基本情報入力シート'!E39="","",'➀基本情報入力シート'!E39)</f>
        <v/>
      </c>
      <c r="E26" s="504" t="str">
        <f>IF('➀基本情報入力シート'!F39="","",'➀基本情報入力シート'!F39)</f>
        <v/>
      </c>
      <c r="F26" s="504" t="str">
        <f>IF('➀基本情報入力シート'!G39="","",'➀基本情報入力シート'!G39)</f>
        <v/>
      </c>
      <c r="G26" s="504" t="str">
        <f>IF('➀基本情報入力シート'!H39="","",'➀基本情報入力シート'!H39)</f>
        <v/>
      </c>
      <c r="H26" s="504" t="str">
        <f>IF('➀基本情報入力シート'!I39="","",'➀基本情報入力シート'!I39)</f>
        <v/>
      </c>
      <c r="I26" s="504" t="str">
        <f>IF('➀基本情報入力シート'!J39="","",'➀基本情報入力シート'!J39)</f>
        <v/>
      </c>
      <c r="J26" s="504" t="str">
        <f>IF('➀基本情報入力シート'!K39="","",'➀基本情報入力シート'!K39)</f>
        <v/>
      </c>
      <c r="K26" s="505" t="str">
        <f>IF('➀基本情報入力シート'!L39="","",'➀基本情報入力シート'!L39)</f>
        <v/>
      </c>
      <c r="L26" s="506" t="str">
        <f t="shared" ref="L26:L89" si="2">B26&amp;C26</f>
        <v/>
      </c>
      <c r="M26" s="507" t="str">
        <f>IF('➀基本情報入力シート'!M39="","",'➀基本情報入力シート'!M39)</f>
        <v/>
      </c>
      <c r="N26" s="513" t="str">
        <f>IF('➀基本情報入力シート'!R39="","",'➀基本情報入力シート'!R39)</f>
        <v/>
      </c>
      <c r="O26" s="513" t="str">
        <f>IF('➀基本情報入力シート'!W39="","",'➀基本情報入力シート'!W39)</f>
        <v/>
      </c>
      <c r="P26" s="509" t="str">
        <f>IF('➀基本情報入力シート'!X39="","",'➀基本情報入力シート'!X39)</f>
        <v/>
      </c>
      <c r="Q26" s="510" t="str">
        <f>IF('➀基本情報入力シート'!Y39="","",'➀基本情報入力シート'!Y39)</f>
        <v/>
      </c>
      <c r="R26" s="547"/>
      <c r="S26" s="531"/>
      <c r="T26" s="532"/>
      <c r="U26" s="536"/>
      <c r="V26" s="536"/>
      <c r="W26" s="533"/>
      <c r="X26" s="533"/>
      <c r="Y26" s="531"/>
      <c r="Z26" s="402"/>
      <c r="AA26" s="402"/>
      <c r="AB26" s="402"/>
    </row>
    <row r="27" spans="1:28" ht="27.75" customHeight="1">
      <c r="A27" s="512">
        <f t="shared" si="1"/>
        <v>8</v>
      </c>
      <c r="B27" s="503" t="str">
        <f>IF('➀基本情報入力シート'!C40="","",'➀基本情報入力シート'!C40)</f>
        <v/>
      </c>
      <c r="C27" s="504" t="str">
        <f>IF('➀基本情報入力シート'!D40="","",'➀基本情報入力シート'!D40)</f>
        <v/>
      </c>
      <c r="D27" s="504" t="str">
        <f>IF('➀基本情報入力シート'!E40="","",'➀基本情報入力シート'!E40)</f>
        <v/>
      </c>
      <c r="E27" s="504" t="str">
        <f>IF('➀基本情報入力シート'!F40="","",'➀基本情報入力シート'!F40)</f>
        <v/>
      </c>
      <c r="F27" s="504" t="str">
        <f>IF('➀基本情報入力シート'!G40="","",'➀基本情報入力シート'!G40)</f>
        <v/>
      </c>
      <c r="G27" s="504" t="str">
        <f>IF('➀基本情報入力シート'!H40="","",'➀基本情報入力シート'!H40)</f>
        <v/>
      </c>
      <c r="H27" s="504" t="str">
        <f>IF('➀基本情報入力シート'!I40="","",'➀基本情報入力シート'!I40)</f>
        <v/>
      </c>
      <c r="I27" s="504" t="str">
        <f>IF('➀基本情報入力シート'!J40="","",'➀基本情報入力シート'!J40)</f>
        <v/>
      </c>
      <c r="J27" s="504" t="str">
        <f>IF('➀基本情報入力シート'!K40="","",'➀基本情報入力シート'!K40)</f>
        <v/>
      </c>
      <c r="K27" s="505" t="str">
        <f>IF('➀基本情報入力シート'!L40="","",'➀基本情報入力シート'!L40)</f>
        <v/>
      </c>
      <c r="L27" s="506" t="str">
        <f t="shared" si="2"/>
        <v/>
      </c>
      <c r="M27" s="507" t="str">
        <f>IF('➀基本情報入力シート'!M40="","",'➀基本情報入力シート'!M40)</f>
        <v/>
      </c>
      <c r="N27" s="513" t="str">
        <f>IF('➀基本情報入力シート'!R40="","",'➀基本情報入力シート'!R40)</f>
        <v/>
      </c>
      <c r="O27" s="513" t="str">
        <f>IF('➀基本情報入力シート'!W40="","",'➀基本情報入力シート'!W40)</f>
        <v/>
      </c>
      <c r="P27" s="509" t="str">
        <f>IF('➀基本情報入力シート'!X40="","",'➀基本情報入力シート'!X40)</f>
        <v/>
      </c>
      <c r="Q27" s="510" t="str">
        <f>IF('➀基本情報入力シート'!Y40="","",'➀基本情報入力シート'!Y40)</f>
        <v/>
      </c>
      <c r="R27" s="547"/>
      <c r="S27" s="531"/>
      <c r="T27" s="532"/>
      <c r="U27" s="536"/>
      <c r="V27" s="536"/>
      <c r="W27" s="537"/>
      <c r="X27" s="537"/>
      <c r="Y27" s="537"/>
      <c r="Z27" s="402"/>
      <c r="AA27" s="402"/>
      <c r="AB27" s="402"/>
    </row>
    <row r="28" spans="1:28" ht="27.75" customHeight="1">
      <c r="A28" s="512">
        <f t="shared" si="1"/>
        <v>9</v>
      </c>
      <c r="B28" s="503" t="str">
        <f>IF('➀基本情報入力シート'!C41="","",'➀基本情報入力シート'!C41)</f>
        <v/>
      </c>
      <c r="C28" s="504" t="str">
        <f>IF('➀基本情報入力シート'!D41="","",'➀基本情報入力シート'!D41)</f>
        <v/>
      </c>
      <c r="D28" s="504" t="str">
        <f>IF('➀基本情報入力シート'!E41="","",'➀基本情報入力シート'!E41)</f>
        <v/>
      </c>
      <c r="E28" s="504" t="str">
        <f>IF('➀基本情報入力シート'!F41="","",'➀基本情報入力シート'!F41)</f>
        <v/>
      </c>
      <c r="F28" s="504" t="str">
        <f>IF('➀基本情報入力シート'!G41="","",'➀基本情報入力シート'!G41)</f>
        <v/>
      </c>
      <c r="G28" s="504" t="str">
        <f>IF('➀基本情報入力シート'!H41="","",'➀基本情報入力シート'!H41)</f>
        <v/>
      </c>
      <c r="H28" s="504" t="str">
        <f>IF('➀基本情報入力シート'!I41="","",'➀基本情報入力シート'!I41)</f>
        <v/>
      </c>
      <c r="I28" s="504" t="str">
        <f>IF('➀基本情報入力シート'!J41="","",'➀基本情報入力シート'!J41)</f>
        <v/>
      </c>
      <c r="J28" s="504" t="str">
        <f>IF('➀基本情報入力シート'!K41="","",'➀基本情報入力シート'!K41)</f>
        <v/>
      </c>
      <c r="K28" s="505" t="str">
        <f>IF('➀基本情報入力シート'!L41="","",'➀基本情報入力シート'!L41)</f>
        <v/>
      </c>
      <c r="L28" s="506" t="str">
        <f t="shared" si="2"/>
        <v/>
      </c>
      <c r="M28" s="507" t="str">
        <f>IF('➀基本情報入力シート'!M41="","",'➀基本情報入力シート'!M41)</f>
        <v/>
      </c>
      <c r="N28" s="513" t="str">
        <f>IF('➀基本情報入力シート'!R41="","",'➀基本情報入力シート'!R41)</f>
        <v/>
      </c>
      <c r="O28" s="513" t="str">
        <f>IF('➀基本情報入力シート'!W41="","",'➀基本情報入力シート'!W41)</f>
        <v/>
      </c>
      <c r="P28" s="509" t="str">
        <f>IF('➀基本情報入力シート'!X41="","",'➀基本情報入力シート'!X41)</f>
        <v/>
      </c>
      <c r="Q28" s="510" t="str">
        <f>IF('➀基本情報入力シート'!Y41="","",'➀基本情報入力シート'!Y41)</f>
        <v/>
      </c>
      <c r="R28" s="547"/>
      <c r="S28" s="531"/>
      <c r="T28" s="532"/>
      <c r="U28" s="536"/>
      <c r="V28" s="536"/>
      <c r="W28" s="537"/>
      <c r="X28" s="537"/>
      <c r="Y28" s="537"/>
      <c r="Z28" s="402"/>
      <c r="AA28" s="402"/>
      <c r="AB28" s="402"/>
    </row>
    <row r="29" spans="1:28" ht="27.75" customHeight="1">
      <c r="A29" s="512">
        <f t="shared" si="1"/>
        <v>10</v>
      </c>
      <c r="B29" s="503" t="str">
        <f>IF('➀基本情報入力シート'!C42="","",'➀基本情報入力シート'!C42)</f>
        <v/>
      </c>
      <c r="C29" s="504" t="str">
        <f>IF('➀基本情報入力シート'!D42="","",'➀基本情報入力シート'!D42)</f>
        <v/>
      </c>
      <c r="D29" s="504" t="str">
        <f>IF('➀基本情報入力シート'!E42="","",'➀基本情報入力シート'!E42)</f>
        <v/>
      </c>
      <c r="E29" s="504" t="str">
        <f>IF('➀基本情報入力シート'!F42="","",'➀基本情報入力シート'!F42)</f>
        <v/>
      </c>
      <c r="F29" s="504" t="str">
        <f>IF('➀基本情報入力シート'!G42="","",'➀基本情報入力シート'!G42)</f>
        <v/>
      </c>
      <c r="G29" s="504" t="str">
        <f>IF('➀基本情報入力シート'!H42="","",'➀基本情報入力シート'!H42)</f>
        <v/>
      </c>
      <c r="H29" s="504" t="str">
        <f>IF('➀基本情報入力シート'!I42="","",'➀基本情報入力シート'!I42)</f>
        <v/>
      </c>
      <c r="I29" s="504" t="str">
        <f>IF('➀基本情報入力シート'!J42="","",'➀基本情報入力シート'!J42)</f>
        <v/>
      </c>
      <c r="J29" s="504" t="str">
        <f>IF('➀基本情報入力シート'!K42="","",'➀基本情報入力シート'!K42)</f>
        <v/>
      </c>
      <c r="K29" s="505" t="str">
        <f>IF('➀基本情報入力シート'!L42="","",'➀基本情報入力シート'!L42)</f>
        <v/>
      </c>
      <c r="L29" s="506" t="str">
        <f t="shared" si="2"/>
        <v/>
      </c>
      <c r="M29" s="507" t="str">
        <f>IF('➀基本情報入力シート'!M42="","",'➀基本情報入力シート'!M42)</f>
        <v/>
      </c>
      <c r="N29" s="513" t="str">
        <f>IF('➀基本情報入力シート'!R42="","",'➀基本情報入力シート'!R42)</f>
        <v/>
      </c>
      <c r="O29" s="513" t="str">
        <f>IF('➀基本情報入力シート'!W42="","",'➀基本情報入力シート'!W42)</f>
        <v/>
      </c>
      <c r="P29" s="509" t="str">
        <f>IF('➀基本情報入力シート'!X42="","",'➀基本情報入力シート'!X42)</f>
        <v/>
      </c>
      <c r="Q29" s="510" t="str">
        <f>IF('➀基本情報入力シート'!Y42="","",'➀基本情報入力シート'!Y42)</f>
        <v/>
      </c>
      <c r="R29" s="547"/>
      <c r="S29" s="531"/>
      <c r="T29" s="534"/>
      <c r="U29" s="534"/>
      <c r="V29" s="534"/>
      <c r="W29" s="537"/>
      <c r="X29" s="537"/>
      <c r="Y29" s="537"/>
      <c r="Z29" s="402"/>
      <c r="AA29" s="402"/>
      <c r="AB29" s="402"/>
    </row>
    <row r="30" spans="1:28" ht="27.75" customHeight="1">
      <c r="A30" s="512">
        <f t="shared" si="1"/>
        <v>11</v>
      </c>
      <c r="B30" s="503" t="str">
        <f>IF('➀基本情報入力シート'!C43="","",'➀基本情報入力シート'!C43)</f>
        <v/>
      </c>
      <c r="C30" s="504" t="str">
        <f>IF('➀基本情報入力シート'!D43="","",'➀基本情報入力シート'!D43)</f>
        <v/>
      </c>
      <c r="D30" s="504" t="str">
        <f>IF('➀基本情報入力シート'!E43="","",'➀基本情報入力シート'!E43)</f>
        <v/>
      </c>
      <c r="E30" s="504" t="str">
        <f>IF('➀基本情報入力シート'!F43="","",'➀基本情報入力シート'!F43)</f>
        <v/>
      </c>
      <c r="F30" s="504" t="str">
        <f>IF('➀基本情報入力シート'!G43="","",'➀基本情報入力シート'!G43)</f>
        <v/>
      </c>
      <c r="G30" s="504" t="str">
        <f>IF('➀基本情報入力シート'!H43="","",'➀基本情報入力シート'!H43)</f>
        <v/>
      </c>
      <c r="H30" s="504" t="str">
        <f>IF('➀基本情報入力シート'!I43="","",'➀基本情報入力シート'!I43)</f>
        <v/>
      </c>
      <c r="I30" s="504" t="str">
        <f>IF('➀基本情報入力シート'!J43="","",'➀基本情報入力シート'!J43)</f>
        <v/>
      </c>
      <c r="J30" s="504" t="str">
        <f>IF('➀基本情報入力シート'!K43="","",'➀基本情報入力シート'!K43)</f>
        <v/>
      </c>
      <c r="K30" s="505" t="str">
        <f>IF('➀基本情報入力シート'!L43="","",'➀基本情報入力シート'!L43)</f>
        <v/>
      </c>
      <c r="L30" s="506" t="str">
        <f t="shared" si="2"/>
        <v/>
      </c>
      <c r="M30" s="507" t="str">
        <f>IF('➀基本情報入力シート'!M43="","",'➀基本情報入力シート'!M43)</f>
        <v/>
      </c>
      <c r="N30" s="513" t="str">
        <f>IF('➀基本情報入力シート'!R43="","",'➀基本情報入力シート'!R43)</f>
        <v/>
      </c>
      <c r="O30" s="513" t="str">
        <f>IF('➀基本情報入力シート'!W43="","",'➀基本情報入力シート'!W43)</f>
        <v/>
      </c>
      <c r="P30" s="509" t="str">
        <f>IF('➀基本情報入力シート'!X43="","",'➀基本情報入力シート'!X43)</f>
        <v/>
      </c>
      <c r="Q30" s="510" t="str">
        <f>IF('➀基本情報入力シート'!Y43="","",'➀基本情報入力シート'!Y43)</f>
        <v/>
      </c>
      <c r="R30" s="547"/>
      <c r="S30" s="531"/>
      <c r="T30" s="534"/>
      <c r="U30" s="534"/>
      <c r="V30" s="534"/>
      <c r="W30" s="537"/>
      <c r="X30" s="537"/>
      <c r="Y30" s="537"/>
      <c r="Z30" s="402"/>
      <c r="AA30" s="402"/>
      <c r="AB30" s="402"/>
    </row>
    <row r="31" spans="1:28" ht="27.75" customHeight="1">
      <c r="A31" s="512">
        <f t="shared" si="1"/>
        <v>12</v>
      </c>
      <c r="B31" s="503" t="str">
        <f>IF('➀基本情報入力シート'!C44="","",'➀基本情報入力シート'!C44)</f>
        <v/>
      </c>
      <c r="C31" s="504" t="str">
        <f>IF('➀基本情報入力シート'!D44="","",'➀基本情報入力シート'!D44)</f>
        <v/>
      </c>
      <c r="D31" s="504" t="str">
        <f>IF('➀基本情報入力シート'!E44="","",'➀基本情報入力シート'!E44)</f>
        <v/>
      </c>
      <c r="E31" s="504" t="str">
        <f>IF('➀基本情報入力シート'!F44="","",'➀基本情報入力シート'!F44)</f>
        <v/>
      </c>
      <c r="F31" s="504" t="str">
        <f>IF('➀基本情報入力シート'!G44="","",'➀基本情報入力シート'!G44)</f>
        <v/>
      </c>
      <c r="G31" s="504" t="str">
        <f>IF('➀基本情報入力シート'!H44="","",'➀基本情報入力シート'!H44)</f>
        <v/>
      </c>
      <c r="H31" s="504" t="str">
        <f>IF('➀基本情報入力シート'!I44="","",'➀基本情報入力シート'!I44)</f>
        <v/>
      </c>
      <c r="I31" s="504" t="str">
        <f>IF('➀基本情報入力シート'!J44="","",'➀基本情報入力シート'!J44)</f>
        <v/>
      </c>
      <c r="J31" s="504" t="str">
        <f>IF('➀基本情報入力シート'!K44="","",'➀基本情報入力シート'!K44)</f>
        <v/>
      </c>
      <c r="K31" s="505" t="str">
        <f>IF('➀基本情報入力シート'!L44="","",'➀基本情報入力シート'!L44)</f>
        <v/>
      </c>
      <c r="L31" s="506" t="str">
        <f t="shared" si="2"/>
        <v/>
      </c>
      <c r="M31" s="507" t="str">
        <f>IF('➀基本情報入力シート'!M44="","",'➀基本情報入力シート'!M44)</f>
        <v/>
      </c>
      <c r="N31" s="513" t="str">
        <f>IF('➀基本情報入力シート'!R44="","",'➀基本情報入力シート'!R44)</f>
        <v/>
      </c>
      <c r="O31" s="513" t="str">
        <f>IF('➀基本情報入力シート'!W44="","",'➀基本情報入力シート'!W44)</f>
        <v/>
      </c>
      <c r="P31" s="509" t="str">
        <f>IF('➀基本情報入力シート'!X44="","",'➀基本情報入力シート'!X44)</f>
        <v/>
      </c>
      <c r="Q31" s="510" t="str">
        <f>IF('➀基本情報入力シート'!Y44="","",'➀基本情報入力シート'!Y44)</f>
        <v/>
      </c>
      <c r="R31" s="547"/>
      <c r="S31" s="531"/>
      <c r="T31" s="534"/>
      <c r="U31" s="534"/>
      <c r="V31" s="534"/>
      <c r="W31" s="537"/>
      <c r="X31" s="537"/>
      <c r="Y31" s="537"/>
      <c r="Z31" s="402"/>
      <c r="AA31" s="402"/>
      <c r="AB31" s="402"/>
    </row>
    <row r="32" spans="1:28" ht="27.75" customHeight="1">
      <c r="A32" s="512">
        <f t="shared" si="1"/>
        <v>13</v>
      </c>
      <c r="B32" s="503" t="str">
        <f>IF('➀基本情報入力シート'!C45="","",'➀基本情報入力シート'!C45)</f>
        <v/>
      </c>
      <c r="C32" s="504" t="str">
        <f>IF('➀基本情報入力シート'!D45="","",'➀基本情報入力シート'!D45)</f>
        <v/>
      </c>
      <c r="D32" s="504" t="str">
        <f>IF('➀基本情報入力シート'!E45="","",'➀基本情報入力シート'!E45)</f>
        <v/>
      </c>
      <c r="E32" s="504" t="str">
        <f>IF('➀基本情報入力シート'!F45="","",'➀基本情報入力シート'!F45)</f>
        <v/>
      </c>
      <c r="F32" s="504" t="str">
        <f>IF('➀基本情報入力シート'!G45="","",'➀基本情報入力シート'!G45)</f>
        <v/>
      </c>
      <c r="G32" s="504" t="str">
        <f>IF('➀基本情報入力シート'!H45="","",'➀基本情報入力シート'!H45)</f>
        <v/>
      </c>
      <c r="H32" s="504" t="str">
        <f>IF('➀基本情報入力シート'!I45="","",'➀基本情報入力シート'!I45)</f>
        <v/>
      </c>
      <c r="I32" s="504" t="str">
        <f>IF('➀基本情報入力シート'!J45="","",'➀基本情報入力シート'!J45)</f>
        <v/>
      </c>
      <c r="J32" s="504" t="str">
        <f>IF('➀基本情報入力シート'!K45="","",'➀基本情報入力シート'!K45)</f>
        <v/>
      </c>
      <c r="K32" s="505" t="str">
        <f>IF('➀基本情報入力シート'!L45="","",'➀基本情報入力シート'!L45)</f>
        <v/>
      </c>
      <c r="L32" s="506" t="str">
        <f t="shared" si="2"/>
        <v/>
      </c>
      <c r="M32" s="507" t="str">
        <f>IF('➀基本情報入力シート'!M45="","",'➀基本情報入力シート'!M45)</f>
        <v/>
      </c>
      <c r="N32" s="513" t="str">
        <f>IF('➀基本情報入力シート'!R45="","",'➀基本情報入力シート'!R45)</f>
        <v/>
      </c>
      <c r="O32" s="513" t="str">
        <f>IF('➀基本情報入力シート'!W45="","",'➀基本情報入力シート'!W45)</f>
        <v/>
      </c>
      <c r="P32" s="509" t="str">
        <f>IF('➀基本情報入力シート'!X45="","",'➀基本情報入力シート'!X45)</f>
        <v/>
      </c>
      <c r="Q32" s="510" t="str">
        <f>IF('➀基本情報入力シート'!Y45="","",'➀基本情報入力シート'!Y45)</f>
        <v/>
      </c>
      <c r="R32" s="547"/>
      <c r="S32" s="531"/>
      <c r="T32" s="534"/>
      <c r="U32" s="534"/>
      <c r="V32" s="534"/>
      <c r="W32" s="537"/>
      <c r="X32" s="537"/>
      <c r="Y32" s="537"/>
      <c r="Z32" s="402"/>
      <c r="AA32" s="402"/>
      <c r="AB32" s="402"/>
    </row>
    <row r="33" spans="1:28" ht="27.75" customHeight="1">
      <c r="A33" s="512">
        <f t="shared" si="1"/>
        <v>14</v>
      </c>
      <c r="B33" s="503" t="str">
        <f>IF('➀基本情報入力シート'!C46="","",'➀基本情報入力シート'!C46)</f>
        <v/>
      </c>
      <c r="C33" s="504" t="str">
        <f>IF('➀基本情報入力シート'!D46="","",'➀基本情報入力シート'!D46)</f>
        <v/>
      </c>
      <c r="D33" s="504" t="str">
        <f>IF('➀基本情報入力シート'!E46="","",'➀基本情報入力シート'!E46)</f>
        <v/>
      </c>
      <c r="E33" s="504" t="str">
        <f>IF('➀基本情報入力シート'!F46="","",'➀基本情報入力シート'!F46)</f>
        <v/>
      </c>
      <c r="F33" s="504" t="str">
        <f>IF('➀基本情報入力シート'!G46="","",'➀基本情報入力シート'!G46)</f>
        <v/>
      </c>
      <c r="G33" s="504" t="str">
        <f>IF('➀基本情報入力シート'!H46="","",'➀基本情報入力シート'!H46)</f>
        <v/>
      </c>
      <c r="H33" s="504" t="str">
        <f>IF('➀基本情報入力シート'!I46="","",'➀基本情報入力シート'!I46)</f>
        <v/>
      </c>
      <c r="I33" s="504" t="str">
        <f>IF('➀基本情報入力シート'!J46="","",'➀基本情報入力シート'!J46)</f>
        <v/>
      </c>
      <c r="J33" s="504" t="str">
        <f>IF('➀基本情報入力シート'!K46="","",'➀基本情報入力シート'!K46)</f>
        <v/>
      </c>
      <c r="K33" s="505" t="str">
        <f>IF('➀基本情報入力シート'!L46="","",'➀基本情報入力シート'!L46)</f>
        <v/>
      </c>
      <c r="L33" s="506" t="str">
        <f t="shared" si="2"/>
        <v/>
      </c>
      <c r="M33" s="507" t="str">
        <f>IF('➀基本情報入力シート'!M46="","",'➀基本情報入力シート'!M46)</f>
        <v/>
      </c>
      <c r="N33" s="513" t="str">
        <f>IF('➀基本情報入力シート'!R46="","",'➀基本情報入力シート'!R46)</f>
        <v/>
      </c>
      <c r="O33" s="513" t="str">
        <f>IF('➀基本情報入力シート'!W46="","",'➀基本情報入力シート'!W46)</f>
        <v/>
      </c>
      <c r="P33" s="509" t="str">
        <f>IF('➀基本情報入力シート'!X46="","",'➀基本情報入力シート'!X46)</f>
        <v/>
      </c>
      <c r="Q33" s="510" t="str">
        <f>IF('➀基本情報入力シート'!Y46="","",'➀基本情報入力シート'!Y46)</f>
        <v/>
      </c>
      <c r="R33" s="547"/>
      <c r="S33" s="531"/>
      <c r="T33" s="534"/>
      <c r="U33" s="534"/>
      <c r="V33" s="534"/>
      <c r="W33" s="537"/>
      <c r="X33" s="537"/>
      <c r="Y33" s="537"/>
      <c r="Z33" s="402"/>
      <c r="AA33" s="402"/>
      <c r="AB33" s="402"/>
    </row>
    <row r="34" spans="1:28" ht="27.75" customHeight="1">
      <c r="A34" s="512">
        <f t="shared" si="1"/>
        <v>15</v>
      </c>
      <c r="B34" s="503" t="str">
        <f>IF('➀基本情報入力シート'!C47="","",'➀基本情報入力シート'!C47)</f>
        <v/>
      </c>
      <c r="C34" s="504" t="str">
        <f>IF('➀基本情報入力シート'!D47="","",'➀基本情報入力シート'!D47)</f>
        <v/>
      </c>
      <c r="D34" s="504" t="str">
        <f>IF('➀基本情報入力シート'!E47="","",'➀基本情報入力シート'!E47)</f>
        <v/>
      </c>
      <c r="E34" s="504" t="str">
        <f>IF('➀基本情報入力シート'!F47="","",'➀基本情報入力シート'!F47)</f>
        <v/>
      </c>
      <c r="F34" s="504" t="str">
        <f>IF('➀基本情報入力シート'!G47="","",'➀基本情報入力シート'!G47)</f>
        <v/>
      </c>
      <c r="G34" s="504" t="str">
        <f>IF('➀基本情報入力シート'!H47="","",'➀基本情報入力シート'!H47)</f>
        <v/>
      </c>
      <c r="H34" s="504" t="str">
        <f>IF('➀基本情報入力シート'!I47="","",'➀基本情報入力シート'!I47)</f>
        <v/>
      </c>
      <c r="I34" s="504" t="str">
        <f>IF('➀基本情報入力シート'!J47="","",'➀基本情報入力シート'!J47)</f>
        <v/>
      </c>
      <c r="J34" s="504" t="str">
        <f>IF('➀基本情報入力シート'!K47="","",'➀基本情報入力シート'!K47)</f>
        <v/>
      </c>
      <c r="K34" s="505" t="str">
        <f>IF('➀基本情報入力シート'!L47="","",'➀基本情報入力シート'!L47)</f>
        <v/>
      </c>
      <c r="L34" s="506" t="str">
        <f t="shared" si="2"/>
        <v/>
      </c>
      <c r="M34" s="507" t="str">
        <f>IF('➀基本情報入力シート'!M47="","",'➀基本情報入力シート'!M47)</f>
        <v/>
      </c>
      <c r="N34" s="513" t="str">
        <f>IF('➀基本情報入力シート'!R47="","",'➀基本情報入力シート'!R47)</f>
        <v/>
      </c>
      <c r="O34" s="513" t="str">
        <f>IF('➀基本情報入力シート'!W47="","",'➀基本情報入力シート'!W47)</f>
        <v/>
      </c>
      <c r="P34" s="509" t="str">
        <f>IF('➀基本情報入力シート'!X47="","",'➀基本情報入力シート'!X47)</f>
        <v/>
      </c>
      <c r="Q34" s="510" t="str">
        <f>IF('➀基本情報入力シート'!Y47="","",'➀基本情報入力シート'!Y47)</f>
        <v/>
      </c>
      <c r="R34" s="547"/>
      <c r="S34" s="531"/>
      <c r="T34" s="534"/>
      <c r="U34" s="534"/>
      <c r="V34" s="534"/>
      <c r="W34" s="537"/>
      <c r="X34" s="537"/>
      <c r="Y34" s="537"/>
      <c r="Z34" s="402"/>
      <c r="AA34" s="402"/>
      <c r="AB34" s="402"/>
    </row>
    <row r="35" spans="1:28" ht="27.75" customHeight="1">
      <c r="A35" s="512">
        <f t="shared" si="1"/>
        <v>16</v>
      </c>
      <c r="B35" s="503" t="str">
        <f>IF('➀基本情報入力シート'!C48="","",'➀基本情報入力シート'!C48)</f>
        <v/>
      </c>
      <c r="C35" s="504" t="str">
        <f>IF('➀基本情報入力シート'!D48="","",'➀基本情報入力シート'!D48)</f>
        <v/>
      </c>
      <c r="D35" s="504" t="str">
        <f>IF('➀基本情報入力シート'!E48="","",'➀基本情報入力シート'!E48)</f>
        <v/>
      </c>
      <c r="E35" s="504" t="str">
        <f>IF('➀基本情報入力シート'!F48="","",'➀基本情報入力シート'!F48)</f>
        <v/>
      </c>
      <c r="F35" s="504" t="str">
        <f>IF('➀基本情報入力シート'!G48="","",'➀基本情報入力シート'!G48)</f>
        <v/>
      </c>
      <c r="G35" s="504" t="str">
        <f>IF('➀基本情報入力シート'!H48="","",'➀基本情報入力シート'!H48)</f>
        <v/>
      </c>
      <c r="H35" s="504" t="str">
        <f>IF('➀基本情報入力シート'!I48="","",'➀基本情報入力シート'!I48)</f>
        <v/>
      </c>
      <c r="I35" s="504" t="str">
        <f>IF('➀基本情報入力シート'!J48="","",'➀基本情報入力シート'!J48)</f>
        <v/>
      </c>
      <c r="J35" s="504" t="str">
        <f>IF('➀基本情報入力シート'!K48="","",'➀基本情報入力シート'!K48)</f>
        <v/>
      </c>
      <c r="K35" s="505" t="str">
        <f>IF('➀基本情報入力シート'!L48="","",'➀基本情報入力シート'!L48)</f>
        <v/>
      </c>
      <c r="L35" s="506" t="str">
        <f t="shared" si="2"/>
        <v/>
      </c>
      <c r="M35" s="507" t="str">
        <f>IF('➀基本情報入力シート'!M48="","",'➀基本情報入力シート'!M48)</f>
        <v/>
      </c>
      <c r="N35" s="513" t="str">
        <f>IF('➀基本情報入力シート'!R48="","",'➀基本情報入力シート'!R48)</f>
        <v/>
      </c>
      <c r="O35" s="513" t="str">
        <f>IF('➀基本情報入力シート'!W48="","",'➀基本情報入力シート'!W48)</f>
        <v/>
      </c>
      <c r="P35" s="509" t="str">
        <f>IF('➀基本情報入力シート'!X48="","",'➀基本情報入力シート'!X48)</f>
        <v/>
      </c>
      <c r="Q35" s="510" t="str">
        <f>IF('➀基本情報入力シート'!Y48="","",'➀基本情報入力シート'!Y48)</f>
        <v/>
      </c>
      <c r="R35" s="547"/>
      <c r="S35" s="531"/>
      <c r="T35" s="534"/>
      <c r="U35" s="534"/>
      <c r="V35" s="534"/>
      <c r="W35" s="537"/>
      <c r="X35" s="537"/>
      <c r="Y35" s="537"/>
      <c r="Z35" s="402"/>
      <c r="AA35" s="402"/>
      <c r="AB35" s="402"/>
    </row>
    <row r="36" spans="1:28" ht="27.75" customHeight="1">
      <c r="A36" s="512">
        <f t="shared" si="1"/>
        <v>17</v>
      </c>
      <c r="B36" s="503" t="str">
        <f>IF('➀基本情報入力シート'!C49="","",'➀基本情報入力シート'!C49)</f>
        <v/>
      </c>
      <c r="C36" s="504" t="str">
        <f>IF('➀基本情報入力シート'!D49="","",'➀基本情報入力シート'!D49)</f>
        <v/>
      </c>
      <c r="D36" s="504" t="str">
        <f>IF('➀基本情報入力シート'!E49="","",'➀基本情報入力シート'!E49)</f>
        <v/>
      </c>
      <c r="E36" s="504" t="str">
        <f>IF('➀基本情報入力シート'!F49="","",'➀基本情報入力シート'!F49)</f>
        <v/>
      </c>
      <c r="F36" s="504" t="str">
        <f>IF('➀基本情報入力シート'!G49="","",'➀基本情報入力シート'!G49)</f>
        <v/>
      </c>
      <c r="G36" s="504" t="str">
        <f>IF('➀基本情報入力シート'!H49="","",'➀基本情報入力シート'!H49)</f>
        <v/>
      </c>
      <c r="H36" s="504" t="str">
        <f>IF('➀基本情報入力シート'!I49="","",'➀基本情報入力シート'!I49)</f>
        <v/>
      </c>
      <c r="I36" s="504" t="str">
        <f>IF('➀基本情報入力シート'!J49="","",'➀基本情報入力シート'!J49)</f>
        <v/>
      </c>
      <c r="J36" s="504" t="str">
        <f>IF('➀基本情報入力シート'!K49="","",'➀基本情報入力シート'!K49)</f>
        <v/>
      </c>
      <c r="K36" s="505" t="str">
        <f>IF('➀基本情報入力シート'!L49="","",'➀基本情報入力シート'!L49)</f>
        <v/>
      </c>
      <c r="L36" s="506" t="str">
        <f t="shared" si="2"/>
        <v/>
      </c>
      <c r="M36" s="507" t="str">
        <f>IF('➀基本情報入力シート'!M49="","",'➀基本情報入力シート'!M49)</f>
        <v/>
      </c>
      <c r="N36" s="513" t="str">
        <f>IF('➀基本情報入力シート'!R49="","",'➀基本情報入力シート'!R49)</f>
        <v/>
      </c>
      <c r="O36" s="513" t="str">
        <f>IF('➀基本情報入力シート'!W49="","",'➀基本情報入力シート'!W49)</f>
        <v/>
      </c>
      <c r="P36" s="509" t="str">
        <f>IF('➀基本情報入力シート'!X49="","",'➀基本情報入力シート'!X49)</f>
        <v/>
      </c>
      <c r="Q36" s="510" t="str">
        <f>IF('➀基本情報入力シート'!Y49="","",'➀基本情報入力シート'!Y49)</f>
        <v/>
      </c>
      <c r="R36" s="547"/>
      <c r="S36" s="531"/>
      <c r="T36" s="534"/>
      <c r="U36" s="534"/>
      <c r="V36" s="534"/>
      <c r="W36" s="537"/>
      <c r="X36" s="537"/>
      <c r="Y36" s="537"/>
      <c r="Z36" s="402"/>
      <c r="AA36" s="402"/>
      <c r="AB36" s="402"/>
    </row>
    <row r="37" spans="1:28" ht="27.75" customHeight="1">
      <c r="A37" s="512">
        <f t="shared" si="1"/>
        <v>18</v>
      </c>
      <c r="B37" s="503" t="str">
        <f>IF('➀基本情報入力シート'!C50="","",'➀基本情報入力シート'!C50)</f>
        <v/>
      </c>
      <c r="C37" s="504" t="str">
        <f>IF('➀基本情報入力シート'!D50="","",'➀基本情報入力シート'!D50)</f>
        <v/>
      </c>
      <c r="D37" s="504" t="str">
        <f>IF('➀基本情報入力シート'!E50="","",'➀基本情報入力シート'!E50)</f>
        <v/>
      </c>
      <c r="E37" s="504" t="str">
        <f>IF('➀基本情報入力シート'!F50="","",'➀基本情報入力シート'!F50)</f>
        <v/>
      </c>
      <c r="F37" s="504" t="str">
        <f>IF('➀基本情報入力シート'!G50="","",'➀基本情報入力シート'!G50)</f>
        <v/>
      </c>
      <c r="G37" s="504" t="str">
        <f>IF('➀基本情報入力シート'!H50="","",'➀基本情報入力シート'!H50)</f>
        <v/>
      </c>
      <c r="H37" s="504" t="str">
        <f>IF('➀基本情報入力シート'!I50="","",'➀基本情報入力シート'!I50)</f>
        <v/>
      </c>
      <c r="I37" s="504" t="str">
        <f>IF('➀基本情報入力シート'!J50="","",'➀基本情報入力シート'!J50)</f>
        <v/>
      </c>
      <c r="J37" s="504" t="str">
        <f>IF('➀基本情報入力シート'!K50="","",'➀基本情報入力シート'!K50)</f>
        <v/>
      </c>
      <c r="K37" s="505" t="str">
        <f>IF('➀基本情報入力シート'!L50="","",'➀基本情報入力シート'!L50)</f>
        <v/>
      </c>
      <c r="L37" s="506" t="str">
        <f t="shared" si="2"/>
        <v/>
      </c>
      <c r="M37" s="507" t="str">
        <f>IF('➀基本情報入力シート'!M50="","",'➀基本情報入力シート'!M50)</f>
        <v/>
      </c>
      <c r="N37" s="513" t="str">
        <f>IF('➀基本情報入力シート'!R50="","",'➀基本情報入力シート'!R50)</f>
        <v/>
      </c>
      <c r="O37" s="513" t="str">
        <f>IF('➀基本情報入力シート'!W50="","",'➀基本情報入力シート'!W50)</f>
        <v/>
      </c>
      <c r="P37" s="509" t="str">
        <f>IF('➀基本情報入力シート'!X50="","",'➀基本情報入力シート'!X50)</f>
        <v/>
      </c>
      <c r="Q37" s="510" t="str">
        <f>IF('➀基本情報入力シート'!Y50="","",'➀基本情報入力シート'!Y50)</f>
        <v/>
      </c>
      <c r="R37" s="547"/>
      <c r="S37" s="531"/>
      <c r="T37" s="534"/>
      <c r="U37" s="534"/>
      <c r="V37" s="534"/>
      <c r="W37" s="537"/>
      <c r="X37" s="537"/>
      <c r="Y37" s="537"/>
      <c r="Z37" s="402"/>
      <c r="AA37" s="402"/>
      <c r="AB37" s="402"/>
    </row>
    <row r="38" spans="1:28" ht="27.75" customHeight="1">
      <c r="A38" s="512">
        <f t="shared" si="1"/>
        <v>19</v>
      </c>
      <c r="B38" s="503" t="str">
        <f>IF('➀基本情報入力シート'!C51="","",'➀基本情報入力シート'!C51)</f>
        <v/>
      </c>
      <c r="C38" s="504" t="str">
        <f>IF('➀基本情報入力シート'!D51="","",'➀基本情報入力シート'!D51)</f>
        <v/>
      </c>
      <c r="D38" s="504" t="str">
        <f>IF('➀基本情報入力シート'!E51="","",'➀基本情報入力シート'!E51)</f>
        <v/>
      </c>
      <c r="E38" s="504" t="str">
        <f>IF('➀基本情報入力シート'!F51="","",'➀基本情報入力シート'!F51)</f>
        <v/>
      </c>
      <c r="F38" s="504" t="str">
        <f>IF('➀基本情報入力シート'!G51="","",'➀基本情報入力シート'!G51)</f>
        <v/>
      </c>
      <c r="G38" s="504" t="str">
        <f>IF('➀基本情報入力シート'!H51="","",'➀基本情報入力シート'!H51)</f>
        <v/>
      </c>
      <c r="H38" s="504" t="str">
        <f>IF('➀基本情報入力シート'!I51="","",'➀基本情報入力シート'!I51)</f>
        <v/>
      </c>
      <c r="I38" s="504" t="str">
        <f>IF('➀基本情報入力シート'!J51="","",'➀基本情報入力シート'!J51)</f>
        <v/>
      </c>
      <c r="J38" s="504" t="str">
        <f>IF('➀基本情報入力シート'!K51="","",'➀基本情報入力シート'!K51)</f>
        <v/>
      </c>
      <c r="K38" s="505" t="str">
        <f>IF('➀基本情報入力シート'!L51="","",'➀基本情報入力シート'!L51)</f>
        <v/>
      </c>
      <c r="L38" s="506" t="str">
        <f t="shared" si="2"/>
        <v/>
      </c>
      <c r="M38" s="507" t="str">
        <f>IF('➀基本情報入力シート'!M51="","",'➀基本情報入力シート'!M51)</f>
        <v/>
      </c>
      <c r="N38" s="513" t="str">
        <f>IF('➀基本情報入力シート'!R51="","",'➀基本情報入力シート'!R51)</f>
        <v/>
      </c>
      <c r="O38" s="513" t="str">
        <f>IF('➀基本情報入力シート'!W51="","",'➀基本情報入力シート'!W51)</f>
        <v/>
      </c>
      <c r="P38" s="509" t="str">
        <f>IF('➀基本情報入力シート'!X51="","",'➀基本情報入力シート'!X51)</f>
        <v/>
      </c>
      <c r="Q38" s="510" t="str">
        <f>IF('➀基本情報入力シート'!Y51="","",'➀基本情報入力シート'!Y51)</f>
        <v/>
      </c>
      <c r="R38" s="547"/>
      <c r="S38" s="531"/>
      <c r="T38" s="534"/>
      <c r="U38" s="534"/>
      <c r="V38" s="534"/>
      <c r="W38" s="537"/>
      <c r="X38" s="537"/>
      <c r="Y38" s="537"/>
      <c r="Z38" s="402"/>
      <c r="AA38" s="402"/>
      <c r="AB38" s="402"/>
    </row>
    <row r="39" spans="1:28" ht="27.75" customHeight="1">
      <c r="A39" s="512">
        <f t="shared" si="1"/>
        <v>20</v>
      </c>
      <c r="B39" s="503" t="str">
        <f>IF('➀基本情報入力シート'!C52="","",'➀基本情報入力シート'!C52)</f>
        <v/>
      </c>
      <c r="C39" s="504" t="str">
        <f>IF('➀基本情報入力シート'!D52="","",'➀基本情報入力シート'!D52)</f>
        <v/>
      </c>
      <c r="D39" s="504" t="str">
        <f>IF('➀基本情報入力シート'!E52="","",'➀基本情報入力シート'!E52)</f>
        <v/>
      </c>
      <c r="E39" s="504" t="str">
        <f>IF('➀基本情報入力シート'!F52="","",'➀基本情報入力シート'!F52)</f>
        <v/>
      </c>
      <c r="F39" s="504" t="str">
        <f>IF('➀基本情報入力シート'!G52="","",'➀基本情報入力シート'!G52)</f>
        <v/>
      </c>
      <c r="G39" s="504" t="str">
        <f>IF('➀基本情報入力シート'!H52="","",'➀基本情報入力シート'!H52)</f>
        <v/>
      </c>
      <c r="H39" s="504" t="str">
        <f>IF('➀基本情報入力シート'!I52="","",'➀基本情報入力シート'!I52)</f>
        <v/>
      </c>
      <c r="I39" s="504" t="str">
        <f>IF('➀基本情報入力シート'!J52="","",'➀基本情報入力シート'!J52)</f>
        <v/>
      </c>
      <c r="J39" s="504" t="str">
        <f>IF('➀基本情報入力シート'!K52="","",'➀基本情報入力シート'!K52)</f>
        <v/>
      </c>
      <c r="K39" s="505" t="str">
        <f>IF('➀基本情報入力シート'!L52="","",'➀基本情報入力シート'!L52)</f>
        <v/>
      </c>
      <c r="L39" s="506" t="str">
        <f t="shared" si="2"/>
        <v/>
      </c>
      <c r="M39" s="507" t="str">
        <f>IF('➀基本情報入力シート'!M52="","",'➀基本情報入力シート'!M52)</f>
        <v/>
      </c>
      <c r="N39" s="513" t="str">
        <f>IF('➀基本情報入力シート'!R52="","",'➀基本情報入力シート'!R52)</f>
        <v/>
      </c>
      <c r="O39" s="513" t="str">
        <f>IF('➀基本情報入力シート'!W52="","",'➀基本情報入力シート'!W52)</f>
        <v/>
      </c>
      <c r="P39" s="509" t="str">
        <f>IF('➀基本情報入力シート'!X52="","",'➀基本情報入力シート'!X52)</f>
        <v/>
      </c>
      <c r="Q39" s="510" t="str">
        <f>IF('➀基本情報入力シート'!Y52="","",'➀基本情報入力シート'!Y52)</f>
        <v/>
      </c>
      <c r="R39" s="547"/>
      <c r="S39" s="531"/>
      <c r="T39" s="534"/>
      <c r="U39" s="534"/>
      <c r="V39" s="534"/>
      <c r="W39" s="537"/>
      <c r="X39" s="537"/>
      <c r="Y39" s="537"/>
      <c r="Z39" s="402"/>
      <c r="AA39" s="402"/>
      <c r="AB39" s="402"/>
    </row>
    <row r="40" spans="1:28" ht="27.75" customHeight="1">
      <c r="A40" s="512">
        <f t="shared" si="1"/>
        <v>21</v>
      </c>
      <c r="B40" s="503" t="str">
        <f>IF('➀基本情報入力シート'!C53="","",'➀基本情報入力シート'!C53)</f>
        <v/>
      </c>
      <c r="C40" s="504" t="str">
        <f>IF('➀基本情報入力シート'!D53="","",'➀基本情報入力シート'!D53)</f>
        <v/>
      </c>
      <c r="D40" s="504" t="str">
        <f>IF('➀基本情報入力シート'!E53="","",'➀基本情報入力シート'!E53)</f>
        <v/>
      </c>
      <c r="E40" s="504" t="str">
        <f>IF('➀基本情報入力シート'!F53="","",'➀基本情報入力シート'!F53)</f>
        <v/>
      </c>
      <c r="F40" s="504" t="str">
        <f>IF('➀基本情報入力シート'!G53="","",'➀基本情報入力シート'!G53)</f>
        <v/>
      </c>
      <c r="G40" s="504" t="str">
        <f>IF('➀基本情報入力シート'!H53="","",'➀基本情報入力シート'!H53)</f>
        <v/>
      </c>
      <c r="H40" s="504" t="str">
        <f>IF('➀基本情報入力シート'!I53="","",'➀基本情報入力シート'!I53)</f>
        <v/>
      </c>
      <c r="I40" s="504" t="str">
        <f>IF('➀基本情報入力シート'!J53="","",'➀基本情報入力シート'!J53)</f>
        <v/>
      </c>
      <c r="J40" s="504" t="str">
        <f>IF('➀基本情報入力シート'!K53="","",'➀基本情報入力シート'!K53)</f>
        <v/>
      </c>
      <c r="K40" s="505" t="str">
        <f>IF('➀基本情報入力シート'!L53="","",'➀基本情報入力シート'!L53)</f>
        <v/>
      </c>
      <c r="L40" s="506" t="str">
        <f t="shared" si="2"/>
        <v/>
      </c>
      <c r="M40" s="507" t="str">
        <f>IF('➀基本情報入力シート'!M53="","",'➀基本情報入力シート'!M53)</f>
        <v/>
      </c>
      <c r="N40" s="513" t="str">
        <f>IF('➀基本情報入力シート'!R53="","",'➀基本情報入力シート'!R53)</f>
        <v/>
      </c>
      <c r="O40" s="513" t="str">
        <f>IF('➀基本情報入力シート'!W53="","",'➀基本情報入力シート'!W53)</f>
        <v/>
      </c>
      <c r="P40" s="509" t="str">
        <f>IF('➀基本情報入力シート'!X53="","",'➀基本情報入力シート'!X53)</f>
        <v/>
      </c>
      <c r="Q40" s="510" t="str">
        <f>IF('➀基本情報入力シート'!Y53="","",'➀基本情報入力シート'!Y53)</f>
        <v/>
      </c>
      <c r="R40" s="547"/>
      <c r="S40" s="531"/>
      <c r="T40" s="534"/>
      <c r="U40" s="534"/>
      <c r="V40" s="534"/>
      <c r="W40" s="537"/>
      <c r="X40" s="537"/>
      <c r="Y40" s="537"/>
      <c r="Z40" s="402"/>
      <c r="AA40" s="402"/>
      <c r="AB40" s="402"/>
    </row>
    <row r="41" spans="1:28" ht="27.75" customHeight="1">
      <c r="A41" s="512">
        <f t="shared" si="1"/>
        <v>22</v>
      </c>
      <c r="B41" s="503" t="str">
        <f>IF('➀基本情報入力シート'!C54="","",'➀基本情報入力シート'!C54)</f>
        <v/>
      </c>
      <c r="C41" s="504" t="str">
        <f>IF('➀基本情報入力シート'!D54="","",'➀基本情報入力シート'!D54)</f>
        <v/>
      </c>
      <c r="D41" s="504" t="str">
        <f>IF('➀基本情報入力シート'!E54="","",'➀基本情報入力シート'!E54)</f>
        <v/>
      </c>
      <c r="E41" s="504" t="str">
        <f>IF('➀基本情報入力シート'!F54="","",'➀基本情報入力シート'!F54)</f>
        <v/>
      </c>
      <c r="F41" s="504" t="str">
        <f>IF('➀基本情報入力シート'!G54="","",'➀基本情報入力シート'!G54)</f>
        <v/>
      </c>
      <c r="G41" s="504" t="str">
        <f>IF('➀基本情報入力シート'!H54="","",'➀基本情報入力シート'!H54)</f>
        <v/>
      </c>
      <c r="H41" s="504" t="str">
        <f>IF('➀基本情報入力シート'!I54="","",'➀基本情報入力シート'!I54)</f>
        <v/>
      </c>
      <c r="I41" s="504" t="str">
        <f>IF('➀基本情報入力シート'!J54="","",'➀基本情報入力シート'!J54)</f>
        <v/>
      </c>
      <c r="J41" s="504" t="str">
        <f>IF('➀基本情報入力シート'!K54="","",'➀基本情報入力シート'!K54)</f>
        <v/>
      </c>
      <c r="K41" s="505" t="str">
        <f>IF('➀基本情報入力シート'!L54="","",'➀基本情報入力シート'!L54)</f>
        <v/>
      </c>
      <c r="L41" s="506" t="str">
        <f t="shared" si="2"/>
        <v/>
      </c>
      <c r="M41" s="507" t="str">
        <f>IF('➀基本情報入力シート'!M54="","",'➀基本情報入力シート'!M54)</f>
        <v/>
      </c>
      <c r="N41" s="513" t="str">
        <f>IF('➀基本情報入力シート'!R54="","",'➀基本情報入力シート'!R54)</f>
        <v/>
      </c>
      <c r="O41" s="513" t="str">
        <f>IF('➀基本情報入力シート'!W54="","",'➀基本情報入力シート'!W54)</f>
        <v/>
      </c>
      <c r="P41" s="509" t="str">
        <f>IF('➀基本情報入力シート'!X54="","",'➀基本情報入力シート'!X54)</f>
        <v/>
      </c>
      <c r="Q41" s="510" t="str">
        <f>IF('➀基本情報入力シート'!Y54="","",'➀基本情報入力シート'!Y54)</f>
        <v/>
      </c>
      <c r="R41" s="547"/>
      <c r="S41" s="531"/>
      <c r="T41" s="534"/>
      <c r="U41" s="534"/>
      <c r="V41" s="534"/>
      <c r="W41" s="537"/>
      <c r="X41" s="537"/>
      <c r="Y41" s="537"/>
      <c r="Z41" s="402"/>
      <c r="AA41" s="402"/>
      <c r="AB41" s="402"/>
    </row>
    <row r="42" spans="1:28" ht="27.75" customHeight="1">
      <c r="A42" s="512">
        <f t="shared" si="1"/>
        <v>23</v>
      </c>
      <c r="B42" s="503" t="str">
        <f>IF('➀基本情報入力シート'!C55="","",'➀基本情報入力シート'!C55)</f>
        <v/>
      </c>
      <c r="C42" s="504" t="str">
        <f>IF('➀基本情報入力シート'!D55="","",'➀基本情報入力シート'!D55)</f>
        <v/>
      </c>
      <c r="D42" s="504" t="str">
        <f>IF('➀基本情報入力シート'!E55="","",'➀基本情報入力シート'!E55)</f>
        <v/>
      </c>
      <c r="E42" s="504" t="str">
        <f>IF('➀基本情報入力シート'!F55="","",'➀基本情報入力シート'!F55)</f>
        <v/>
      </c>
      <c r="F42" s="504" t="str">
        <f>IF('➀基本情報入力シート'!G55="","",'➀基本情報入力シート'!G55)</f>
        <v/>
      </c>
      <c r="G42" s="504" t="str">
        <f>IF('➀基本情報入力シート'!H55="","",'➀基本情報入力シート'!H55)</f>
        <v/>
      </c>
      <c r="H42" s="504" t="str">
        <f>IF('➀基本情報入力シート'!I55="","",'➀基本情報入力シート'!I55)</f>
        <v/>
      </c>
      <c r="I42" s="504" t="str">
        <f>IF('➀基本情報入力シート'!J55="","",'➀基本情報入力シート'!J55)</f>
        <v/>
      </c>
      <c r="J42" s="504" t="str">
        <f>IF('➀基本情報入力シート'!K55="","",'➀基本情報入力シート'!K55)</f>
        <v/>
      </c>
      <c r="K42" s="505" t="str">
        <f>IF('➀基本情報入力シート'!L55="","",'➀基本情報入力シート'!L55)</f>
        <v/>
      </c>
      <c r="L42" s="506" t="str">
        <f t="shared" si="2"/>
        <v/>
      </c>
      <c r="M42" s="507" t="str">
        <f>IF('➀基本情報入力シート'!M55="","",'➀基本情報入力シート'!M55)</f>
        <v/>
      </c>
      <c r="N42" s="513" t="str">
        <f>IF('➀基本情報入力シート'!R55="","",'➀基本情報入力シート'!R55)</f>
        <v/>
      </c>
      <c r="O42" s="513" t="str">
        <f>IF('➀基本情報入力シート'!W55="","",'➀基本情報入力シート'!W55)</f>
        <v/>
      </c>
      <c r="P42" s="509" t="str">
        <f>IF('➀基本情報入力シート'!X55="","",'➀基本情報入力シート'!X55)</f>
        <v/>
      </c>
      <c r="Q42" s="510" t="str">
        <f>IF('➀基本情報入力シート'!Y55="","",'➀基本情報入力シート'!Y55)</f>
        <v/>
      </c>
      <c r="R42" s="547"/>
      <c r="S42" s="531"/>
      <c r="T42" s="532"/>
      <c r="U42" s="536"/>
      <c r="V42" s="536"/>
      <c r="W42" s="537"/>
      <c r="X42" s="537"/>
      <c r="Y42" s="537"/>
      <c r="Z42" s="402"/>
      <c r="AA42" s="402"/>
      <c r="AB42" s="402"/>
    </row>
    <row r="43" spans="1:28" ht="27.75" customHeight="1">
      <c r="A43" s="512">
        <f t="shared" si="1"/>
        <v>24</v>
      </c>
      <c r="B43" s="503" t="str">
        <f>IF('➀基本情報入力シート'!C56="","",'➀基本情報入力シート'!C56)</f>
        <v/>
      </c>
      <c r="C43" s="504" t="str">
        <f>IF('➀基本情報入力シート'!D56="","",'➀基本情報入力シート'!D56)</f>
        <v/>
      </c>
      <c r="D43" s="504" t="str">
        <f>IF('➀基本情報入力シート'!E56="","",'➀基本情報入力シート'!E56)</f>
        <v/>
      </c>
      <c r="E43" s="504" t="str">
        <f>IF('➀基本情報入力シート'!F56="","",'➀基本情報入力シート'!F56)</f>
        <v/>
      </c>
      <c r="F43" s="504" t="str">
        <f>IF('➀基本情報入力シート'!G56="","",'➀基本情報入力シート'!G56)</f>
        <v/>
      </c>
      <c r="G43" s="504" t="str">
        <f>IF('➀基本情報入力シート'!H56="","",'➀基本情報入力シート'!H56)</f>
        <v/>
      </c>
      <c r="H43" s="504" t="str">
        <f>IF('➀基本情報入力シート'!I56="","",'➀基本情報入力シート'!I56)</f>
        <v/>
      </c>
      <c r="I43" s="504" t="str">
        <f>IF('➀基本情報入力シート'!J56="","",'➀基本情報入力シート'!J56)</f>
        <v/>
      </c>
      <c r="J43" s="504" t="str">
        <f>IF('➀基本情報入力シート'!K56="","",'➀基本情報入力シート'!K56)</f>
        <v/>
      </c>
      <c r="K43" s="505" t="str">
        <f>IF('➀基本情報入力シート'!L56="","",'➀基本情報入力シート'!L56)</f>
        <v/>
      </c>
      <c r="L43" s="506" t="str">
        <f t="shared" si="2"/>
        <v/>
      </c>
      <c r="M43" s="507" t="str">
        <f>IF('➀基本情報入力シート'!M56="","",'➀基本情報入力シート'!M56)</f>
        <v/>
      </c>
      <c r="N43" s="513" t="str">
        <f>IF('➀基本情報入力シート'!R56="","",'➀基本情報入力シート'!R56)</f>
        <v/>
      </c>
      <c r="O43" s="513" t="str">
        <f>IF('➀基本情報入力シート'!W56="","",'➀基本情報入力シート'!W56)</f>
        <v/>
      </c>
      <c r="P43" s="509" t="str">
        <f>IF('➀基本情報入力シート'!X56="","",'➀基本情報入力シート'!X56)</f>
        <v/>
      </c>
      <c r="Q43" s="510" t="str">
        <f>IF('➀基本情報入力シート'!Y56="","",'➀基本情報入力シート'!Y56)</f>
        <v/>
      </c>
      <c r="R43" s="547"/>
      <c r="S43" s="531"/>
      <c r="T43" s="532"/>
      <c r="U43" s="536"/>
      <c r="V43" s="536"/>
      <c r="W43" s="537"/>
      <c r="X43" s="537"/>
      <c r="Y43" s="537"/>
      <c r="Z43" s="402"/>
      <c r="AA43" s="402"/>
      <c r="AB43" s="402"/>
    </row>
    <row r="44" spans="1:28" ht="27.75" customHeight="1">
      <c r="A44" s="512">
        <f t="shared" si="1"/>
        <v>25</v>
      </c>
      <c r="B44" s="503" t="str">
        <f>IF('➀基本情報入力シート'!C57="","",'➀基本情報入力シート'!C57)</f>
        <v/>
      </c>
      <c r="C44" s="504" t="str">
        <f>IF('➀基本情報入力シート'!D57="","",'➀基本情報入力シート'!D57)</f>
        <v/>
      </c>
      <c r="D44" s="504" t="str">
        <f>IF('➀基本情報入力シート'!E57="","",'➀基本情報入力シート'!E57)</f>
        <v/>
      </c>
      <c r="E44" s="504" t="str">
        <f>IF('➀基本情報入力シート'!F57="","",'➀基本情報入力シート'!F57)</f>
        <v/>
      </c>
      <c r="F44" s="504" t="str">
        <f>IF('➀基本情報入力シート'!G57="","",'➀基本情報入力シート'!G57)</f>
        <v/>
      </c>
      <c r="G44" s="504" t="str">
        <f>IF('➀基本情報入力シート'!H57="","",'➀基本情報入力シート'!H57)</f>
        <v/>
      </c>
      <c r="H44" s="504" t="str">
        <f>IF('➀基本情報入力シート'!I57="","",'➀基本情報入力シート'!I57)</f>
        <v/>
      </c>
      <c r="I44" s="504" t="str">
        <f>IF('➀基本情報入力シート'!J57="","",'➀基本情報入力シート'!J57)</f>
        <v/>
      </c>
      <c r="J44" s="504" t="str">
        <f>IF('➀基本情報入力シート'!K57="","",'➀基本情報入力シート'!K57)</f>
        <v/>
      </c>
      <c r="K44" s="505" t="str">
        <f>IF('➀基本情報入力シート'!L57="","",'➀基本情報入力シート'!L57)</f>
        <v/>
      </c>
      <c r="L44" s="506" t="str">
        <f t="shared" si="2"/>
        <v/>
      </c>
      <c r="M44" s="507" t="str">
        <f>IF('➀基本情報入力シート'!M57="","",'➀基本情報入力シート'!M57)</f>
        <v/>
      </c>
      <c r="N44" s="513" t="str">
        <f>IF('➀基本情報入力シート'!R57="","",'➀基本情報入力シート'!R57)</f>
        <v/>
      </c>
      <c r="O44" s="513" t="str">
        <f>IF('➀基本情報入力シート'!W57="","",'➀基本情報入力シート'!W57)</f>
        <v/>
      </c>
      <c r="P44" s="509" t="str">
        <f>IF('➀基本情報入力シート'!X57="","",'➀基本情報入力シート'!X57)</f>
        <v/>
      </c>
      <c r="Q44" s="510" t="str">
        <f>IF('➀基本情報入力シート'!Y57="","",'➀基本情報入力シート'!Y57)</f>
        <v/>
      </c>
      <c r="R44" s="547"/>
      <c r="S44" s="531"/>
      <c r="T44" s="532"/>
      <c r="U44" s="536"/>
      <c r="V44" s="536"/>
      <c r="W44" s="537"/>
      <c r="X44" s="537"/>
      <c r="Y44" s="537"/>
      <c r="Z44" s="402"/>
      <c r="AA44" s="402"/>
      <c r="AB44" s="402"/>
    </row>
    <row r="45" spans="1:28" ht="27.75" customHeight="1">
      <c r="A45" s="512">
        <f t="shared" si="1"/>
        <v>26</v>
      </c>
      <c r="B45" s="503" t="str">
        <f>IF('➀基本情報入力シート'!C58="","",'➀基本情報入力シート'!C58)</f>
        <v/>
      </c>
      <c r="C45" s="504" t="str">
        <f>IF('➀基本情報入力シート'!D58="","",'➀基本情報入力シート'!D58)</f>
        <v/>
      </c>
      <c r="D45" s="504" t="str">
        <f>IF('➀基本情報入力シート'!E58="","",'➀基本情報入力シート'!E58)</f>
        <v/>
      </c>
      <c r="E45" s="504" t="str">
        <f>IF('➀基本情報入力シート'!F58="","",'➀基本情報入力シート'!F58)</f>
        <v/>
      </c>
      <c r="F45" s="504" t="str">
        <f>IF('➀基本情報入力シート'!G58="","",'➀基本情報入力シート'!G58)</f>
        <v/>
      </c>
      <c r="G45" s="504" t="str">
        <f>IF('➀基本情報入力シート'!H58="","",'➀基本情報入力シート'!H58)</f>
        <v/>
      </c>
      <c r="H45" s="504" t="str">
        <f>IF('➀基本情報入力シート'!I58="","",'➀基本情報入力シート'!I58)</f>
        <v/>
      </c>
      <c r="I45" s="504" t="str">
        <f>IF('➀基本情報入力シート'!J58="","",'➀基本情報入力シート'!J58)</f>
        <v/>
      </c>
      <c r="J45" s="504" t="str">
        <f>IF('➀基本情報入力シート'!K58="","",'➀基本情報入力シート'!K58)</f>
        <v/>
      </c>
      <c r="K45" s="505" t="str">
        <f>IF('➀基本情報入力シート'!L58="","",'➀基本情報入力シート'!L58)</f>
        <v/>
      </c>
      <c r="L45" s="506" t="str">
        <f t="shared" si="2"/>
        <v/>
      </c>
      <c r="M45" s="507" t="str">
        <f>IF('➀基本情報入力シート'!M58="","",'➀基本情報入力シート'!M58)</f>
        <v/>
      </c>
      <c r="N45" s="513" t="str">
        <f>IF('➀基本情報入力シート'!R58="","",'➀基本情報入力シート'!R58)</f>
        <v/>
      </c>
      <c r="O45" s="513" t="str">
        <f>IF('➀基本情報入力シート'!W58="","",'➀基本情報入力シート'!W58)</f>
        <v/>
      </c>
      <c r="P45" s="509" t="str">
        <f>IF('➀基本情報入力シート'!X58="","",'➀基本情報入力シート'!X58)</f>
        <v/>
      </c>
      <c r="Q45" s="510" t="str">
        <f>IF('➀基本情報入力シート'!Y58="","",'➀基本情報入力シート'!Y58)</f>
        <v/>
      </c>
      <c r="R45" s="547"/>
      <c r="S45" s="531"/>
      <c r="T45" s="532"/>
      <c r="U45" s="536"/>
      <c r="V45" s="536"/>
      <c r="W45" s="537"/>
      <c r="X45" s="537"/>
      <c r="Y45" s="537"/>
      <c r="Z45" s="402"/>
      <c r="AA45" s="402"/>
      <c r="AB45" s="402"/>
    </row>
    <row r="46" spans="1:28" ht="27.75" customHeight="1">
      <c r="A46" s="512">
        <f t="shared" si="1"/>
        <v>27</v>
      </c>
      <c r="B46" s="503" t="str">
        <f>IF('➀基本情報入力シート'!C59="","",'➀基本情報入力シート'!C59)</f>
        <v/>
      </c>
      <c r="C46" s="504" t="str">
        <f>IF('➀基本情報入力シート'!D59="","",'➀基本情報入力シート'!D59)</f>
        <v/>
      </c>
      <c r="D46" s="504" t="str">
        <f>IF('➀基本情報入力シート'!E59="","",'➀基本情報入力シート'!E59)</f>
        <v/>
      </c>
      <c r="E46" s="504" t="str">
        <f>IF('➀基本情報入力シート'!F59="","",'➀基本情報入力シート'!F59)</f>
        <v/>
      </c>
      <c r="F46" s="504" t="str">
        <f>IF('➀基本情報入力シート'!G59="","",'➀基本情報入力シート'!G59)</f>
        <v/>
      </c>
      <c r="G46" s="504" t="str">
        <f>IF('➀基本情報入力シート'!H59="","",'➀基本情報入力シート'!H59)</f>
        <v/>
      </c>
      <c r="H46" s="504" t="str">
        <f>IF('➀基本情報入力シート'!I59="","",'➀基本情報入力シート'!I59)</f>
        <v/>
      </c>
      <c r="I46" s="504" t="str">
        <f>IF('➀基本情報入力シート'!J59="","",'➀基本情報入力シート'!J59)</f>
        <v/>
      </c>
      <c r="J46" s="504" t="str">
        <f>IF('➀基本情報入力シート'!K59="","",'➀基本情報入力シート'!K59)</f>
        <v/>
      </c>
      <c r="K46" s="505" t="str">
        <f>IF('➀基本情報入力シート'!L59="","",'➀基本情報入力シート'!L59)</f>
        <v/>
      </c>
      <c r="L46" s="506" t="str">
        <f t="shared" si="2"/>
        <v/>
      </c>
      <c r="M46" s="507" t="str">
        <f>IF('➀基本情報入力シート'!M59="","",'➀基本情報入力シート'!M59)</f>
        <v/>
      </c>
      <c r="N46" s="513" t="str">
        <f>IF('➀基本情報入力シート'!R59="","",'➀基本情報入力シート'!R59)</f>
        <v/>
      </c>
      <c r="O46" s="513" t="str">
        <f>IF('➀基本情報入力シート'!W59="","",'➀基本情報入力シート'!W59)</f>
        <v/>
      </c>
      <c r="P46" s="509" t="str">
        <f>IF('➀基本情報入力シート'!X59="","",'➀基本情報入力シート'!X59)</f>
        <v/>
      </c>
      <c r="Q46" s="510" t="str">
        <f>IF('➀基本情報入力シート'!Y59="","",'➀基本情報入力シート'!Y59)</f>
        <v/>
      </c>
      <c r="R46" s="547"/>
      <c r="S46" s="531"/>
      <c r="T46" s="532"/>
      <c r="U46" s="536"/>
      <c r="V46" s="536"/>
      <c r="W46" s="537"/>
      <c r="X46" s="537"/>
      <c r="Y46" s="537"/>
      <c r="Z46" s="402"/>
      <c r="AA46" s="402"/>
      <c r="AB46" s="402"/>
    </row>
    <row r="47" spans="1:28" ht="27.75" customHeight="1">
      <c r="A47" s="512">
        <f t="shared" si="1"/>
        <v>28</v>
      </c>
      <c r="B47" s="503" t="str">
        <f>IF('➀基本情報入力シート'!C60="","",'➀基本情報入力シート'!C60)</f>
        <v/>
      </c>
      <c r="C47" s="504" t="str">
        <f>IF('➀基本情報入力シート'!D60="","",'➀基本情報入力シート'!D60)</f>
        <v/>
      </c>
      <c r="D47" s="504" t="str">
        <f>IF('➀基本情報入力シート'!E60="","",'➀基本情報入力シート'!E60)</f>
        <v/>
      </c>
      <c r="E47" s="504" t="str">
        <f>IF('➀基本情報入力シート'!F60="","",'➀基本情報入力シート'!F60)</f>
        <v/>
      </c>
      <c r="F47" s="504" t="str">
        <f>IF('➀基本情報入力シート'!G60="","",'➀基本情報入力シート'!G60)</f>
        <v/>
      </c>
      <c r="G47" s="504" t="str">
        <f>IF('➀基本情報入力シート'!H60="","",'➀基本情報入力シート'!H60)</f>
        <v/>
      </c>
      <c r="H47" s="504" t="str">
        <f>IF('➀基本情報入力シート'!I60="","",'➀基本情報入力シート'!I60)</f>
        <v/>
      </c>
      <c r="I47" s="504" t="str">
        <f>IF('➀基本情報入力シート'!J60="","",'➀基本情報入力シート'!J60)</f>
        <v/>
      </c>
      <c r="J47" s="504" t="str">
        <f>IF('➀基本情報入力シート'!K60="","",'➀基本情報入力シート'!K60)</f>
        <v/>
      </c>
      <c r="K47" s="505" t="str">
        <f>IF('➀基本情報入力シート'!L60="","",'➀基本情報入力シート'!L60)</f>
        <v/>
      </c>
      <c r="L47" s="506" t="str">
        <f t="shared" si="2"/>
        <v/>
      </c>
      <c r="M47" s="507" t="str">
        <f>IF('➀基本情報入力シート'!M60="","",'➀基本情報入力シート'!M60)</f>
        <v/>
      </c>
      <c r="N47" s="513" t="str">
        <f>IF('➀基本情報入力シート'!R60="","",'➀基本情報入力シート'!R60)</f>
        <v/>
      </c>
      <c r="O47" s="513" t="str">
        <f>IF('➀基本情報入力シート'!W60="","",'➀基本情報入力シート'!W60)</f>
        <v/>
      </c>
      <c r="P47" s="509" t="str">
        <f>IF('➀基本情報入力シート'!X60="","",'➀基本情報入力シート'!X60)</f>
        <v/>
      </c>
      <c r="Q47" s="510" t="str">
        <f>IF('➀基本情報入力シート'!Y60="","",'➀基本情報入力シート'!Y60)</f>
        <v/>
      </c>
      <c r="R47" s="547"/>
      <c r="S47" s="531"/>
      <c r="T47" s="532"/>
      <c r="U47" s="536"/>
      <c r="V47" s="536"/>
      <c r="W47" s="537"/>
      <c r="X47" s="537"/>
      <c r="Y47" s="537"/>
      <c r="Z47" s="402"/>
      <c r="AA47" s="402"/>
      <c r="AB47" s="402"/>
    </row>
    <row r="48" spans="1:28" ht="27.75" customHeight="1">
      <c r="A48" s="512">
        <f t="shared" si="1"/>
        <v>29</v>
      </c>
      <c r="B48" s="503" t="str">
        <f>IF('➀基本情報入力シート'!C61="","",'➀基本情報入力シート'!C61)</f>
        <v/>
      </c>
      <c r="C48" s="504" t="str">
        <f>IF('➀基本情報入力シート'!D61="","",'➀基本情報入力シート'!D61)</f>
        <v/>
      </c>
      <c r="D48" s="504" t="str">
        <f>IF('➀基本情報入力シート'!E61="","",'➀基本情報入力シート'!E61)</f>
        <v/>
      </c>
      <c r="E48" s="504" t="str">
        <f>IF('➀基本情報入力シート'!F61="","",'➀基本情報入力シート'!F61)</f>
        <v/>
      </c>
      <c r="F48" s="504" t="str">
        <f>IF('➀基本情報入力シート'!G61="","",'➀基本情報入力シート'!G61)</f>
        <v/>
      </c>
      <c r="G48" s="504" t="str">
        <f>IF('➀基本情報入力シート'!H61="","",'➀基本情報入力シート'!H61)</f>
        <v/>
      </c>
      <c r="H48" s="504" t="str">
        <f>IF('➀基本情報入力シート'!I61="","",'➀基本情報入力シート'!I61)</f>
        <v/>
      </c>
      <c r="I48" s="504" t="str">
        <f>IF('➀基本情報入力シート'!J61="","",'➀基本情報入力シート'!J61)</f>
        <v/>
      </c>
      <c r="J48" s="504" t="str">
        <f>IF('➀基本情報入力シート'!K61="","",'➀基本情報入力シート'!K61)</f>
        <v/>
      </c>
      <c r="K48" s="505" t="str">
        <f>IF('➀基本情報入力シート'!L61="","",'➀基本情報入力シート'!L61)</f>
        <v/>
      </c>
      <c r="L48" s="506" t="str">
        <f t="shared" si="2"/>
        <v/>
      </c>
      <c r="M48" s="507" t="str">
        <f>IF('➀基本情報入力シート'!M61="","",'➀基本情報入力シート'!M61)</f>
        <v/>
      </c>
      <c r="N48" s="513" t="str">
        <f>IF('➀基本情報入力シート'!R61="","",'➀基本情報入力シート'!R61)</f>
        <v/>
      </c>
      <c r="O48" s="513" t="str">
        <f>IF('➀基本情報入力シート'!W61="","",'➀基本情報入力シート'!W61)</f>
        <v/>
      </c>
      <c r="P48" s="509" t="str">
        <f>IF('➀基本情報入力シート'!X61="","",'➀基本情報入力シート'!X61)</f>
        <v/>
      </c>
      <c r="Q48" s="510" t="str">
        <f>IF('➀基本情報入力シート'!Y61="","",'➀基本情報入力シート'!Y61)</f>
        <v/>
      </c>
      <c r="R48" s="547"/>
      <c r="S48" s="531"/>
      <c r="T48" s="532"/>
      <c r="U48" s="536"/>
      <c r="V48" s="536"/>
      <c r="W48" s="537"/>
      <c r="X48" s="537"/>
      <c r="Y48" s="537"/>
      <c r="Z48" s="402"/>
      <c r="AA48" s="402"/>
      <c r="AB48" s="402"/>
    </row>
    <row r="49" spans="1:28" ht="27.75" customHeight="1">
      <c r="A49" s="512">
        <f t="shared" si="1"/>
        <v>30</v>
      </c>
      <c r="B49" s="503" t="str">
        <f>IF('➀基本情報入力シート'!C62="","",'➀基本情報入力シート'!C62)</f>
        <v/>
      </c>
      <c r="C49" s="504" t="str">
        <f>IF('➀基本情報入力シート'!D62="","",'➀基本情報入力シート'!D62)</f>
        <v/>
      </c>
      <c r="D49" s="504" t="str">
        <f>IF('➀基本情報入力シート'!E62="","",'➀基本情報入力シート'!E62)</f>
        <v/>
      </c>
      <c r="E49" s="504" t="str">
        <f>IF('➀基本情報入力シート'!F62="","",'➀基本情報入力シート'!F62)</f>
        <v/>
      </c>
      <c r="F49" s="504" t="str">
        <f>IF('➀基本情報入力シート'!G62="","",'➀基本情報入力シート'!G62)</f>
        <v/>
      </c>
      <c r="G49" s="504" t="str">
        <f>IF('➀基本情報入力シート'!H62="","",'➀基本情報入力シート'!H62)</f>
        <v/>
      </c>
      <c r="H49" s="504" t="str">
        <f>IF('➀基本情報入力シート'!I62="","",'➀基本情報入力シート'!I62)</f>
        <v/>
      </c>
      <c r="I49" s="504" t="str">
        <f>IF('➀基本情報入力シート'!J62="","",'➀基本情報入力シート'!J62)</f>
        <v/>
      </c>
      <c r="J49" s="504" t="str">
        <f>IF('➀基本情報入力シート'!K62="","",'➀基本情報入力シート'!K62)</f>
        <v/>
      </c>
      <c r="K49" s="505" t="str">
        <f>IF('➀基本情報入力シート'!L62="","",'➀基本情報入力シート'!L62)</f>
        <v/>
      </c>
      <c r="L49" s="506" t="str">
        <f t="shared" si="2"/>
        <v/>
      </c>
      <c r="M49" s="507" t="str">
        <f>IF('➀基本情報入力シート'!M62="","",'➀基本情報入力シート'!M62)</f>
        <v/>
      </c>
      <c r="N49" s="513" t="str">
        <f>IF('➀基本情報入力シート'!R62="","",'➀基本情報入力シート'!R62)</f>
        <v/>
      </c>
      <c r="O49" s="513" t="str">
        <f>IF('➀基本情報入力シート'!W62="","",'➀基本情報入力シート'!W62)</f>
        <v/>
      </c>
      <c r="P49" s="509" t="str">
        <f>IF('➀基本情報入力シート'!X62="","",'➀基本情報入力シート'!X62)</f>
        <v/>
      </c>
      <c r="Q49" s="510" t="str">
        <f>IF('➀基本情報入力シート'!Y62="","",'➀基本情報入力シート'!Y62)</f>
        <v/>
      </c>
      <c r="R49" s="547"/>
      <c r="S49" s="531"/>
      <c r="T49" s="532"/>
      <c r="U49" s="536"/>
      <c r="V49" s="536"/>
      <c r="W49" s="537"/>
      <c r="X49" s="537"/>
      <c r="Y49" s="537"/>
      <c r="Z49" s="402"/>
      <c r="AA49" s="402"/>
      <c r="AB49" s="402"/>
    </row>
    <row r="50" spans="1:28" ht="27.75" customHeight="1">
      <c r="A50" s="512">
        <f t="shared" si="1"/>
        <v>31</v>
      </c>
      <c r="B50" s="503" t="str">
        <f>IF('➀基本情報入力シート'!C63="","",'➀基本情報入力シート'!C63)</f>
        <v/>
      </c>
      <c r="C50" s="504" t="str">
        <f>IF('➀基本情報入力シート'!D63="","",'➀基本情報入力シート'!D63)</f>
        <v/>
      </c>
      <c r="D50" s="504" t="str">
        <f>IF('➀基本情報入力シート'!E63="","",'➀基本情報入力シート'!E63)</f>
        <v/>
      </c>
      <c r="E50" s="504" t="str">
        <f>IF('➀基本情報入力シート'!F63="","",'➀基本情報入力シート'!F63)</f>
        <v/>
      </c>
      <c r="F50" s="504" t="str">
        <f>IF('➀基本情報入力シート'!G63="","",'➀基本情報入力シート'!G63)</f>
        <v/>
      </c>
      <c r="G50" s="504" t="str">
        <f>IF('➀基本情報入力シート'!H63="","",'➀基本情報入力シート'!H63)</f>
        <v/>
      </c>
      <c r="H50" s="504" t="str">
        <f>IF('➀基本情報入力シート'!I63="","",'➀基本情報入力シート'!I63)</f>
        <v/>
      </c>
      <c r="I50" s="504" t="str">
        <f>IF('➀基本情報入力シート'!J63="","",'➀基本情報入力シート'!J63)</f>
        <v/>
      </c>
      <c r="J50" s="504" t="str">
        <f>IF('➀基本情報入力シート'!K63="","",'➀基本情報入力シート'!K63)</f>
        <v/>
      </c>
      <c r="K50" s="505" t="str">
        <f>IF('➀基本情報入力シート'!L63="","",'➀基本情報入力シート'!L63)</f>
        <v/>
      </c>
      <c r="L50" s="506" t="str">
        <f t="shared" si="2"/>
        <v/>
      </c>
      <c r="M50" s="507" t="str">
        <f>IF('➀基本情報入力シート'!M63="","",'➀基本情報入力シート'!M63)</f>
        <v/>
      </c>
      <c r="N50" s="513" t="str">
        <f>IF('➀基本情報入力シート'!R63="","",'➀基本情報入力シート'!R63)</f>
        <v/>
      </c>
      <c r="O50" s="513" t="str">
        <f>IF('➀基本情報入力シート'!W63="","",'➀基本情報入力シート'!W63)</f>
        <v/>
      </c>
      <c r="P50" s="509" t="str">
        <f>IF('➀基本情報入力シート'!X63="","",'➀基本情報入力シート'!X63)</f>
        <v/>
      </c>
      <c r="Q50" s="510" t="str">
        <f>IF('➀基本情報入力シート'!Y63="","",'➀基本情報入力シート'!Y63)</f>
        <v/>
      </c>
      <c r="R50" s="547"/>
      <c r="S50" s="531"/>
      <c r="T50" s="532"/>
      <c r="U50" s="536"/>
      <c r="V50" s="536"/>
      <c r="W50" s="537"/>
      <c r="X50" s="537"/>
      <c r="Y50" s="537"/>
      <c r="Z50" s="402"/>
      <c r="AA50" s="402"/>
      <c r="AB50" s="402"/>
    </row>
    <row r="51" spans="1:28" ht="27.75" customHeight="1">
      <c r="A51" s="512">
        <f t="shared" si="1"/>
        <v>32</v>
      </c>
      <c r="B51" s="503" t="str">
        <f>IF('➀基本情報入力シート'!C64="","",'➀基本情報入力シート'!C64)</f>
        <v/>
      </c>
      <c r="C51" s="504" t="str">
        <f>IF('➀基本情報入力シート'!D64="","",'➀基本情報入力シート'!D64)</f>
        <v/>
      </c>
      <c r="D51" s="504" t="str">
        <f>IF('➀基本情報入力シート'!E64="","",'➀基本情報入力シート'!E64)</f>
        <v/>
      </c>
      <c r="E51" s="504" t="str">
        <f>IF('➀基本情報入力シート'!F64="","",'➀基本情報入力シート'!F64)</f>
        <v/>
      </c>
      <c r="F51" s="504" t="str">
        <f>IF('➀基本情報入力シート'!G64="","",'➀基本情報入力シート'!G64)</f>
        <v/>
      </c>
      <c r="G51" s="504" t="str">
        <f>IF('➀基本情報入力シート'!H64="","",'➀基本情報入力シート'!H64)</f>
        <v/>
      </c>
      <c r="H51" s="504" t="str">
        <f>IF('➀基本情報入力シート'!I64="","",'➀基本情報入力シート'!I64)</f>
        <v/>
      </c>
      <c r="I51" s="504" t="str">
        <f>IF('➀基本情報入力シート'!J64="","",'➀基本情報入力シート'!J64)</f>
        <v/>
      </c>
      <c r="J51" s="504" t="str">
        <f>IF('➀基本情報入力シート'!K64="","",'➀基本情報入力シート'!K64)</f>
        <v/>
      </c>
      <c r="K51" s="505" t="str">
        <f>IF('➀基本情報入力シート'!L64="","",'➀基本情報入力シート'!L64)</f>
        <v/>
      </c>
      <c r="L51" s="506" t="str">
        <f t="shared" si="2"/>
        <v/>
      </c>
      <c r="M51" s="507" t="str">
        <f>IF('➀基本情報入力シート'!M64="","",'➀基本情報入力シート'!M64)</f>
        <v/>
      </c>
      <c r="N51" s="513" t="str">
        <f>IF('➀基本情報入力シート'!R64="","",'➀基本情報入力シート'!R64)</f>
        <v/>
      </c>
      <c r="O51" s="513" t="str">
        <f>IF('➀基本情報入力シート'!W64="","",'➀基本情報入力シート'!W64)</f>
        <v/>
      </c>
      <c r="P51" s="509" t="str">
        <f>IF('➀基本情報入力シート'!X64="","",'➀基本情報入力シート'!X64)</f>
        <v/>
      </c>
      <c r="Q51" s="510" t="str">
        <f>IF('➀基本情報入力シート'!Y64="","",'➀基本情報入力シート'!Y64)</f>
        <v/>
      </c>
      <c r="R51" s="547"/>
      <c r="S51" s="531"/>
      <c r="T51" s="532"/>
      <c r="U51" s="536"/>
      <c r="V51" s="536"/>
      <c r="W51" s="537"/>
      <c r="X51" s="537"/>
      <c r="Y51" s="537"/>
      <c r="Z51" s="402"/>
      <c r="AA51" s="402"/>
      <c r="AB51" s="402"/>
    </row>
    <row r="52" spans="1:28" ht="27.75" customHeight="1">
      <c r="A52" s="512">
        <f t="shared" si="1"/>
        <v>33</v>
      </c>
      <c r="B52" s="503" t="str">
        <f>IF('➀基本情報入力シート'!C65="","",'➀基本情報入力シート'!C65)</f>
        <v/>
      </c>
      <c r="C52" s="504" t="str">
        <f>IF('➀基本情報入力シート'!D65="","",'➀基本情報入力シート'!D65)</f>
        <v/>
      </c>
      <c r="D52" s="504" t="str">
        <f>IF('➀基本情報入力シート'!E65="","",'➀基本情報入力シート'!E65)</f>
        <v/>
      </c>
      <c r="E52" s="504" t="str">
        <f>IF('➀基本情報入力シート'!F65="","",'➀基本情報入力シート'!F65)</f>
        <v/>
      </c>
      <c r="F52" s="504" t="str">
        <f>IF('➀基本情報入力シート'!G65="","",'➀基本情報入力シート'!G65)</f>
        <v/>
      </c>
      <c r="G52" s="504" t="str">
        <f>IF('➀基本情報入力シート'!H65="","",'➀基本情報入力シート'!H65)</f>
        <v/>
      </c>
      <c r="H52" s="504" t="str">
        <f>IF('➀基本情報入力シート'!I65="","",'➀基本情報入力シート'!I65)</f>
        <v/>
      </c>
      <c r="I52" s="504" t="str">
        <f>IF('➀基本情報入力シート'!J65="","",'➀基本情報入力シート'!J65)</f>
        <v/>
      </c>
      <c r="J52" s="504" t="str">
        <f>IF('➀基本情報入力シート'!K65="","",'➀基本情報入力シート'!K65)</f>
        <v/>
      </c>
      <c r="K52" s="505" t="str">
        <f>IF('➀基本情報入力シート'!L65="","",'➀基本情報入力シート'!L65)</f>
        <v/>
      </c>
      <c r="L52" s="506" t="str">
        <f t="shared" si="2"/>
        <v/>
      </c>
      <c r="M52" s="507" t="str">
        <f>IF('➀基本情報入力シート'!M65="","",'➀基本情報入力シート'!M65)</f>
        <v/>
      </c>
      <c r="N52" s="513" t="str">
        <f>IF('➀基本情報入力シート'!R65="","",'➀基本情報入力シート'!R65)</f>
        <v/>
      </c>
      <c r="O52" s="513" t="str">
        <f>IF('➀基本情報入力シート'!W65="","",'➀基本情報入力シート'!W65)</f>
        <v/>
      </c>
      <c r="P52" s="509" t="str">
        <f>IF('➀基本情報入力シート'!X65="","",'➀基本情報入力シート'!X65)</f>
        <v/>
      </c>
      <c r="Q52" s="510" t="str">
        <f>IF('➀基本情報入力シート'!Y65="","",'➀基本情報入力シート'!Y65)</f>
        <v/>
      </c>
      <c r="R52" s="547"/>
      <c r="S52" s="531"/>
      <c r="T52" s="532"/>
      <c r="U52" s="536"/>
      <c r="V52" s="536"/>
      <c r="W52" s="537"/>
      <c r="X52" s="537"/>
      <c r="Y52" s="537"/>
      <c r="Z52" s="402"/>
      <c r="AA52" s="402"/>
      <c r="AB52" s="402"/>
    </row>
    <row r="53" spans="1:28" ht="27.75" customHeight="1">
      <c r="A53" s="512">
        <f t="shared" si="1"/>
        <v>34</v>
      </c>
      <c r="B53" s="503" t="str">
        <f>IF('➀基本情報入力シート'!C66="","",'➀基本情報入力シート'!C66)</f>
        <v/>
      </c>
      <c r="C53" s="504" t="str">
        <f>IF('➀基本情報入力シート'!D66="","",'➀基本情報入力シート'!D66)</f>
        <v/>
      </c>
      <c r="D53" s="504" t="str">
        <f>IF('➀基本情報入力シート'!E66="","",'➀基本情報入力シート'!E66)</f>
        <v/>
      </c>
      <c r="E53" s="504" t="str">
        <f>IF('➀基本情報入力シート'!F66="","",'➀基本情報入力シート'!F66)</f>
        <v/>
      </c>
      <c r="F53" s="504" t="str">
        <f>IF('➀基本情報入力シート'!G66="","",'➀基本情報入力シート'!G66)</f>
        <v/>
      </c>
      <c r="G53" s="504" t="str">
        <f>IF('➀基本情報入力シート'!H66="","",'➀基本情報入力シート'!H66)</f>
        <v/>
      </c>
      <c r="H53" s="504" t="str">
        <f>IF('➀基本情報入力シート'!I66="","",'➀基本情報入力シート'!I66)</f>
        <v/>
      </c>
      <c r="I53" s="504" t="str">
        <f>IF('➀基本情報入力シート'!J66="","",'➀基本情報入力シート'!J66)</f>
        <v/>
      </c>
      <c r="J53" s="504" t="str">
        <f>IF('➀基本情報入力シート'!K66="","",'➀基本情報入力シート'!K66)</f>
        <v/>
      </c>
      <c r="K53" s="505" t="str">
        <f>IF('➀基本情報入力シート'!L66="","",'➀基本情報入力シート'!L66)</f>
        <v/>
      </c>
      <c r="L53" s="506" t="str">
        <f t="shared" si="2"/>
        <v/>
      </c>
      <c r="M53" s="507" t="str">
        <f>IF('➀基本情報入力シート'!M66="","",'➀基本情報入力シート'!M66)</f>
        <v/>
      </c>
      <c r="N53" s="513" t="str">
        <f>IF('➀基本情報入力シート'!R66="","",'➀基本情報入力シート'!R66)</f>
        <v/>
      </c>
      <c r="O53" s="513" t="str">
        <f>IF('➀基本情報入力シート'!W66="","",'➀基本情報入力シート'!W66)</f>
        <v/>
      </c>
      <c r="P53" s="509" t="str">
        <f>IF('➀基本情報入力シート'!X66="","",'➀基本情報入力シート'!X66)</f>
        <v/>
      </c>
      <c r="Q53" s="510" t="str">
        <f>IF('➀基本情報入力シート'!Y66="","",'➀基本情報入力シート'!Y66)</f>
        <v/>
      </c>
      <c r="R53" s="547"/>
      <c r="S53" s="531"/>
      <c r="T53" s="532"/>
      <c r="U53" s="536"/>
      <c r="V53" s="536"/>
      <c r="W53" s="537"/>
      <c r="X53" s="537"/>
      <c r="Y53" s="537"/>
      <c r="Z53" s="402"/>
      <c r="AA53" s="402"/>
      <c r="AB53" s="402"/>
    </row>
    <row r="54" spans="1:28" ht="27.75" customHeight="1">
      <c r="A54" s="512">
        <f t="shared" si="1"/>
        <v>35</v>
      </c>
      <c r="B54" s="503" t="str">
        <f>IF('➀基本情報入力シート'!C67="","",'➀基本情報入力シート'!C67)</f>
        <v/>
      </c>
      <c r="C54" s="504" t="str">
        <f>IF('➀基本情報入力シート'!D67="","",'➀基本情報入力シート'!D67)</f>
        <v/>
      </c>
      <c r="D54" s="504" t="str">
        <f>IF('➀基本情報入力シート'!E67="","",'➀基本情報入力シート'!E67)</f>
        <v/>
      </c>
      <c r="E54" s="504" t="str">
        <f>IF('➀基本情報入力シート'!F67="","",'➀基本情報入力シート'!F67)</f>
        <v/>
      </c>
      <c r="F54" s="504" t="str">
        <f>IF('➀基本情報入力シート'!G67="","",'➀基本情報入力シート'!G67)</f>
        <v/>
      </c>
      <c r="G54" s="504" t="str">
        <f>IF('➀基本情報入力シート'!H67="","",'➀基本情報入力シート'!H67)</f>
        <v/>
      </c>
      <c r="H54" s="504" t="str">
        <f>IF('➀基本情報入力シート'!I67="","",'➀基本情報入力シート'!I67)</f>
        <v/>
      </c>
      <c r="I54" s="504" t="str">
        <f>IF('➀基本情報入力シート'!J67="","",'➀基本情報入力シート'!J67)</f>
        <v/>
      </c>
      <c r="J54" s="504" t="str">
        <f>IF('➀基本情報入力シート'!K67="","",'➀基本情報入力シート'!K67)</f>
        <v/>
      </c>
      <c r="K54" s="505" t="str">
        <f>IF('➀基本情報入力シート'!L67="","",'➀基本情報入力シート'!L67)</f>
        <v/>
      </c>
      <c r="L54" s="506" t="str">
        <f t="shared" si="2"/>
        <v/>
      </c>
      <c r="M54" s="507" t="str">
        <f>IF('➀基本情報入力シート'!M67="","",'➀基本情報入力シート'!M67)</f>
        <v/>
      </c>
      <c r="N54" s="513" t="str">
        <f>IF('➀基本情報入力シート'!R67="","",'➀基本情報入力シート'!R67)</f>
        <v/>
      </c>
      <c r="O54" s="513" t="str">
        <f>IF('➀基本情報入力シート'!W67="","",'➀基本情報入力シート'!W67)</f>
        <v/>
      </c>
      <c r="P54" s="509" t="str">
        <f>IF('➀基本情報入力シート'!X67="","",'➀基本情報入力シート'!X67)</f>
        <v/>
      </c>
      <c r="Q54" s="510" t="str">
        <f>IF('➀基本情報入力シート'!Y67="","",'➀基本情報入力シート'!Y67)</f>
        <v/>
      </c>
      <c r="R54" s="547"/>
      <c r="S54" s="531"/>
      <c r="T54" s="532"/>
      <c r="U54" s="536"/>
      <c r="V54" s="536"/>
      <c r="W54" s="537"/>
      <c r="X54" s="537"/>
      <c r="Y54" s="537"/>
      <c r="Z54" s="402"/>
      <c r="AA54" s="402"/>
      <c r="AB54" s="402"/>
    </row>
    <row r="55" spans="1:28" ht="27.75" customHeight="1">
      <c r="A55" s="512">
        <f t="shared" si="1"/>
        <v>36</v>
      </c>
      <c r="B55" s="503" t="str">
        <f>IF('➀基本情報入力シート'!C68="","",'➀基本情報入力シート'!C68)</f>
        <v/>
      </c>
      <c r="C55" s="504" t="str">
        <f>IF('➀基本情報入力シート'!D68="","",'➀基本情報入力シート'!D68)</f>
        <v/>
      </c>
      <c r="D55" s="504" t="str">
        <f>IF('➀基本情報入力シート'!E68="","",'➀基本情報入力シート'!E68)</f>
        <v/>
      </c>
      <c r="E55" s="504" t="str">
        <f>IF('➀基本情報入力シート'!F68="","",'➀基本情報入力シート'!F68)</f>
        <v/>
      </c>
      <c r="F55" s="504" t="str">
        <f>IF('➀基本情報入力シート'!G68="","",'➀基本情報入力シート'!G68)</f>
        <v/>
      </c>
      <c r="G55" s="504" t="str">
        <f>IF('➀基本情報入力シート'!H68="","",'➀基本情報入力シート'!H68)</f>
        <v/>
      </c>
      <c r="H55" s="504" t="str">
        <f>IF('➀基本情報入力シート'!I68="","",'➀基本情報入力シート'!I68)</f>
        <v/>
      </c>
      <c r="I55" s="504" t="str">
        <f>IF('➀基本情報入力シート'!J68="","",'➀基本情報入力シート'!J68)</f>
        <v/>
      </c>
      <c r="J55" s="504" t="str">
        <f>IF('➀基本情報入力シート'!K68="","",'➀基本情報入力シート'!K68)</f>
        <v/>
      </c>
      <c r="K55" s="505" t="str">
        <f>IF('➀基本情報入力シート'!L68="","",'➀基本情報入力シート'!L68)</f>
        <v/>
      </c>
      <c r="L55" s="506" t="str">
        <f t="shared" si="2"/>
        <v/>
      </c>
      <c r="M55" s="507" t="str">
        <f>IF('➀基本情報入力シート'!M68="","",'➀基本情報入力シート'!M68)</f>
        <v/>
      </c>
      <c r="N55" s="513" t="str">
        <f>IF('➀基本情報入力シート'!R68="","",'➀基本情報入力シート'!R68)</f>
        <v/>
      </c>
      <c r="O55" s="513" t="str">
        <f>IF('➀基本情報入力シート'!W68="","",'➀基本情報入力シート'!W68)</f>
        <v/>
      </c>
      <c r="P55" s="509" t="str">
        <f>IF('➀基本情報入力シート'!X68="","",'➀基本情報入力シート'!X68)</f>
        <v/>
      </c>
      <c r="Q55" s="510" t="str">
        <f>IF('➀基本情報入力シート'!Y68="","",'➀基本情報入力シート'!Y68)</f>
        <v/>
      </c>
      <c r="R55" s="547"/>
      <c r="S55" s="531"/>
      <c r="T55" s="532"/>
      <c r="U55" s="536"/>
      <c r="V55" s="536"/>
      <c r="W55" s="537"/>
      <c r="X55" s="537"/>
      <c r="Y55" s="537"/>
      <c r="Z55" s="402"/>
      <c r="AA55" s="402"/>
      <c r="AB55" s="402"/>
    </row>
    <row r="56" spans="1:28" ht="27.75" customHeight="1">
      <c r="A56" s="512">
        <f t="shared" si="1"/>
        <v>37</v>
      </c>
      <c r="B56" s="503" t="str">
        <f>IF('➀基本情報入力シート'!C69="","",'➀基本情報入力シート'!C69)</f>
        <v/>
      </c>
      <c r="C56" s="504" t="str">
        <f>IF('➀基本情報入力シート'!D69="","",'➀基本情報入力シート'!D69)</f>
        <v/>
      </c>
      <c r="D56" s="504" t="str">
        <f>IF('➀基本情報入力シート'!E69="","",'➀基本情報入力シート'!E69)</f>
        <v/>
      </c>
      <c r="E56" s="504" t="str">
        <f>IF('➀基本情報入力シート'!F69="","",'➀基本情報入力シート'!F69)</f>
        <v/>
      </c>
      <c r="F56" s="504" t="str">
        <f>IF('➀基本情報入力シート'!G69="","",'➀基本情報入力シート'!G69)</f>
        <v/>
      </c>
      <c r="G56" s="504" t="str">
        <f>IF('➀基本情報入力シート'!H69="","",'➀基本情報入力シート'!H69)</f>
        <v/>
      </c>
      <c r="H56" s="504" t="str">
        <f>IF('➀基本情報入力シート'!I69="","",'➀基本情報入力シート'!I69)</f>
        <v/>
      </c>
      <c r="I56" s="504" t="str">
        <f>IF('➀基本情報入力シート'!J69="","",'➀基本情報入力シート'!J69)</f>
        <v/>
      </c>
      <c r="J56" s="504" t="str">
        <f>IF('➀基本情報入力シート'!K69="","",'➀基本情報入力シート'!K69)</f>
        <v/>
      </c>
      <c r="K56" s="505" t="str">
        <f>IF('➀基本情報入力シート'!L69="","",'➀基本情報入力シート'!L69)</f>
        <v/>
      </c>
      <c r="L56" s="506" t="str">
        <f t="shared" si="2"/>
        <v/>
      </c>
      <c r="M56" s="507" t="str">
        <f>IF('➀基本情報入力シート'!M69="","",'➀基本情報入力シート'!M69)</f>
        <v/>
      </c>
      <c r="N56" s="513" t="str">
        <f>IF('➀基本情報入力シート'!R69="","",'➀基本情報入力シート'!R69)</f>
        <v/>
      </c>
      <c r="O56" s="513" t="str">
        <f>IF('➀基本情報入力シート'!W69="","",'➀基本情報入力シート'!W69)</f>
        <v/>
      </c>
      <c r="P56" s="509" t="str">
        <f>IF('➀基本情報入力シート'!X69="","",'➀基本情報入力シート'!X69)</f>
        <v/>
      </c>
      <c r="Q56" s="510" t="str">
        <f>IF('➀基本情報入力シート'!Y69="","",'➀基本情報入力シート'!Y69)</f>
        <v/>
      </c>
      <c r="R56" s="547"/>
      <c r="S56" s="531"/>
      <c r="T56" s="532"/>
      <c r="U56" s="536"/>
      <c r="V56" s="536"/>
      <c r="W56" s="537"/>
      <c r="X56" s="537"/>
      <c r="Y56" s="537"/>
      <c r="Z56" s="402"/>
      <c r="AA56" s="402"/>
      <c r="AB56" s="402"/>
    </row>
    <row r="57" spans="1:28" ht="27.75" customHeight="1">
      <c r="A57" s="512">
        <f t="shared" si="1"/>
        <v>38</v>
      </c>
      <c r="B57" s="503" t="str">
        <f>IF('➀基本情報入力シート'!C70="","",'➀基本情報入力シート'!C70)</f>
        <v/>
      </c>
      <c r="C57" s="504" t="str">
        <f>IF('➀基本情報入力シート'!D70="","",'➀基本情報入力シート'!D70)</f>
        <v/>
      </c>
      <c r="D57" s="504" t="str">
        <f>IF('➀基本情報入力シート'!E70="","",'➀基本情報入力シート'!E70)</f>
        <v/>
      </c>
      <c r="E57" s="504" t="str">
        <f>IF('➀基本情報入力シート'!F70="","",'➀基本情報入力シート'!F70)</f>
        <v/>
      </c>
      <c r="F57" s="504" t="str">
        <f>IF('➀基本情報入力シート'!G70="","",'➀基本情報入力シート'!G70)</f>
        <v/>
      </c>
      <c r="G57" s="504" t="str">
        <f>IF('➀基本情報入力シート'!H70="","",'➀基本情報入力シート'!H70)</f>
        <v/>
      </c>
      <c r="H57" s="504" t="str">
        <f>IF('➀基本情報入力シート'!I70="","",'➀基本情報入力シート'!I70)</f>
        <v/>
      </c>
      <c r="I57" s="504" t="str">
        <f>IF('➀基本情報入力シート'!J70="","",'➀基本情報入力シート'!J70)</f>
        <v/>
      </c>
      <c r="J57" s="504" t="str">
        <f>IF('➀基本情報入力シート'!K70="","",'➀基本情報入力シート'!K70)</f>
        <v/>
      </c>
      <c r="K57" s="505" t="str">
        <f>IF('➀基本情報入力シート'!L70="","",'➀基本情報入力シート'!L70)</f>
        <v/>
      </c>
      <c r="L57" s="506" t="str">
        <f t="shared" si="2"/>
        <v/>
      </c>
      <c r="M57" s="507" t="str">
        <f>IF('➀基本情報入力シート'!M70="","",'➀基本情報入力シート'!M70)</f>
        <v/>
      </c>
      <c r="N57" s="513" t="str">
        <f>IF('➀基本情報入力シート'!R70="","",'➀基本情報入力シート'!R70)</f>
        <v/>
      </c>
      <c r="O57" s="513" t="str">
        <f>IF('➀基本情報入力シート'!W70="","",'➀基本情報入力シート'!W70)</f>
        <v/>
      </c>
      <c r="P57" s="509" t="str">
        <f>IF('➀基本情報入力シート'!X70="","",'➀基本情報入力シート'!X70)</f>
        <v/>
      </c>
      <c r="Q57" s="510" t="str">
        <f>IF('➀基本情報入力シート'!Y70="","",'➀基本情報入力シート'!Y70)</f>
        <v/>
      </c>
      <c r="R57" s="547"/>
      <c r="S57" s="531"/>
      <c r="T57" s="532"/>
      <c r="U57" s="536"/>
      <c r="V57" s="536"/>
      <c r="W57" s="537"/>
      <c r="X57" s="537"/>
      <c r="Y57" s="537"/>
      <c r="Z57" s="402"/>
      <c r="AA57" s="402"/>
      <c r="AB57" s="402"/>
    </row>
    <row r="58" spans="1:28" ht="27.75" customHeight="1">
      <c r="A58" s="512">
        <f t="shared" si="1"/>
        <v>39</v>
      </c>
      <c r="B58" s="503" t="str">
        <f>IF('➀基本情報入力シート'!C71="","",'➀基本情報入力シート'!C71)</f>
        <v/>
      </c>
      <c r="C58" s="504" t="str">
        <f>IF('➀基本情報入力シート'!D71="","",'➀基本情報入力シート'!D71)</f>
        <v/>
      </c>
      <c r="D58" s="504" t="str">
        <f>IF('➀基本情報入力シート'!E71="","",'➀基本情報入力シート'!E71)</f>
        <v/>
      </c>
      <c r="E58" s="504" t="str">
        <f>IF('➀基本情報入力シート'!F71="","",'➀基本情報入力シート'!F71)</f>
        <v/>
      </c>
      <c r="F58" s="504" t="str">
        <f>IF('➀基本情報入力シート'!G71="","",'➀基本情報入力シート'!G71)</f>
        <v/>
      </c>
      <c r="G58" s="504" t="str">
        <f>IF('➀基本情報入力シート'!H71="","",'➀基本情報入力シート'!H71)</f>
        <v/>
      </c>
      <c r="H58" s="504" t="str">
        <f>IF('➀基本情報入力シート'!I71="","",'➀基本情報入力シート'!I71)</f>
        <v/>
      </c>
      <c r="I58" s="504" t="str">
        <f>IF('➀基本情報入力シート'!J71="","",'➀基本情報入力シート'!J71)</f>
        <v/>
      </c>
      <c r="J58" s="504" t="str">
        <f>IF('➀基本情報入力シート'!K71="","",'➀基本情報入力シート'!K71)</f>
        <v/>
      </c>
      <c r="K58" s="505" t="str">
        <f>IF('➀基本情報入力シート'!L71="","",'➀基本情報入力シート'!L71)</f>
        <v/>
      </c>
      <c r="L58" s="506" t="str">
        <f t="shared" si="2"/>
        <v/>
      </c>
      <c r="M58" s="507" t="str">
        <f>IF('➀基本情報入力シート'!M71="","",'➀基本情報入力シート'!M71)</f>
        <v/>
      </c>
      <c r="N58" s="513" t="str">
        <f>IF('➀基本情報入力シート'!R71="","",'➀基本情報入力シート'!R71)</f>
        <v/>
      </c>
      <c r="O58" s="513" t="str">
        <f>IF('➀基本情報入力シート'!W71="","",'➀基本情報入力シート'!W71)</f>
        <v/>
      </c>
      <c r="P58" s="509" t="str">
        <f>IF('➀基本情報入力シート'!X71="","",'➀基本情報入力シート'!X71)</f>
        <v/>
      </c>
      <c r="Q58" s="510" t="str">
        <f>IF('➀基本情報入力シート'!Y71="","",'➀基本情報入力シート'!Y71)</f>
        <v/>
      </c>
      <c r="R58" s="547"/>
      <c r="S58" s="531"/>
      <c r="T58" s="532"/>
      <c r="U58" s="536"/>
      <c r="V58" s="536"/>
      <c r="W58" s="537"/>
      <c r="X58" s="537"/>
      <c r="Y58" s="537"/>
      <c r="Z58" s="402"/>
      <c r="AA58" s="402"/>
      <c r="AB58" s="402"/>
    </row>
    <row r="59" spans="1:28" ht="27.75" customHeight="1">
      <c r="A59" s="512">
        <f t="shared" si="1"/>
        <v>40</v>
      </c>
      <c r="B59" s="503" t="str">
        <f>IF('➀基本情報入力シート'!C72="","",'➀基本情報入力シート'!C72)</f>
        <v/>
      </c>
      <c r="C59" s="504" t="str">
        <f>IF('➀基本情報入力シート'!D72="","",'➀基本情報入力シート'!D72)</f>
        <v/>
      </c>
      <c r="D59" s="504" t="str">
        <f>IF('➀基本情報入力シート'!E72="","",'➀基本情報入力シート'!E72)</f>
        <v/>
      </c>
      <c r="E59" s="504" t="str">
        <f>IF('➀基本情報入力シート'!F72="","",'➀基本情報入力シート'!F72)</f>
        <v/>
      </c>
      <c r="F59" s="504" t="str">
        <f>IF('➀基本情報入力シート'!G72="","",'➀基本情報入力シート'!G72)</f>
        <v/>
      </c>
      <c r="G59" s="504" t="str">
        <f>IF('➀基本情報入力シート'!H72="","",'➀基本情報入力シート'!H72)</f>
        <v/>
      </c>
      <c r="H59" s="504" t="str">
        <f>IF('➀基本情報入力シート'!I72="","",'➀基本情報入力シート'!I72)</f>
        <v/>
      </c>
      <c r="I59" s="504" t="str">
        <f>IF('➀基本情報入力シート'!J72="","",'➀基本情報入力シート'!J72)</f>
        <v/>
      </c>
      <c r="J59" s="504" t="str">
        <f>IF('➀基本情報入力シート'!K72="","",'➀基本情報入力シート'!K72)</f>
        <v/>
      </c>
      <c r="K59" s="505" t="str">
        <f>IF('➀基本情報入力シート'!L72="","",'➀基本情報入力シート'!L72)</f>
        <v/>
      </c>
      <c r="L59" s="506" t="str">
        <f t="shared" si="2"/>
        <v/>
      </c>
      <c r="M59" s="507" t="str">
        <f>IF('➀基本情報入力シート'!M72="","",'➀基本情報入力シート'!M72)</f>
        <v/>
      </c>
      <c r="N59" s="513" t="str">
        <f>IF('➀基本情報入力シート'!R72="","",'➀基本情報入力シート'!R72)</f>
        <v/>
      </c>
      <c r="O59" s="513" t="str">
        <f>IF('➀基本情報入力シート'!W72="","",'➀基本情報入力シート'!W72)</f>
        <v/>
      </c>
      <c r="P59" s="509" t="str">
        <f>IF('➀基本情報入力シート'!X72="","",'➀基本情報入力シート'!X72)</f>
        <v/>
      </c>
      <c r="Q59" s="510" t="str">
        <f>IF('➀基本情報入力シート'!Y72="","",'➀基本情報入力シート'!Y72)</f>
        <v/>
      </c>
      <c r="R59" s="547"/>
      <c r="S59" s="531"/>
      <c r="T59" s="532"/>
      <c r="U59" s="536"/>
      <c r="V59" s="536"/>
      <c r="W59" s="537"/>
      <c r="X59" s="537"/>
      <c r="Y59" s="537"/>
      <c r="Z59" s="402"/>
      <c r="AA59" s="402"/>
      <c r="AB59" s="402"/>
    </row>
    <row r="60" spans="1:28" ht="27.75" customHeight="1">
      <c r="A60" s="512">
        <f t="shared" si="1"/>
        <v>41</v>
      </c>
      <c r="B60" s="503" t="str">
        <f>IF('➀基本情報入力シート'!C73="","",'➀基本情報入力シート'!C73)</f>
        <v/>
      </c>
      <c r="C60" s="504" t="str">
        <f>IF('➀基本情報入力シート'!D73="","",'➀基本情報入力シート'!D73)</f>
        <v/>
      </c>
      <c r="D60" s="504" t="str">
        <f>IF('➀基本情報入力シート'!E73="","",'➀基本情報入力シート'!E73)</f>
        <v/>
      </c>
      <c r="E60" s="504" t="str">
        <f>IF('➀基本情報入力シート'!F73="","",'➀基本情報入力シート'!F73)</f>
        <v/>
      </c>
      <c r="F60" s="504" t="str">
        <f>IF('➀基本情報入力シート'!G73="","",'➀基本情報入力シート'!G73)</f>
        <v/>
      </c>
      <c r="G60" s="504" t="str">
        <f>IF('➀基本情報入力シート'!H73="","",'➀基本情報入力シート'!H73)</f>
        <v/>
      </c>
      <c r="H60" s="504" t="str">
        <f>IF('➀基本情報入力シート'!I73="","",'➀基本情報入力シート'!I73)</f>
        <v/>
      </c>
      <c r="I60" s="504" t="str">
        <f>IF('➀基本情報入力シート'!J73="","",'➀基本情報入力シート'!J73)</f>
        <v/>
      </c>
      <c r="J60" s="504" t="str">
        <f>IF('➀基本情報入力シート'!K73="","",'➀基本情報入力シート'!K73)</f>
        <v/>
      </c>
      <c r="K60" s="505" t="str">
        <f>IF('➀基本情報入力シート'!L73="","",'➀基本情報入力シート'!L73)</f>
        <v/>
      </c>
      <c r="L60" s="506" t="str">
        <f t="shared" si="2"/>
        <v/>
      </c>
      <c r="M60" s="507" t="str">
        <f>IF('➀基本情報入力シート'!M73="","",'➀基本情報入力シート'!M73)</f>
        <v/>
      </c>
      <c r="N60" s="513" t="str">
        <f>IF('➀基本情報入力シート'!R73="","",'➀基本情報入力シート'!R73)</f>
        <v/>
      </c>
      <c r="O60" s="513" t="str">
        <f>IF('➀基本情報入力シート'!W73="","",'➀基本情報入力シート'!W73)</f>
        <v/>
      </c>
      <c r="P60" s="509" t="str">
        <f>IF('➀基本情報入力シート'!X73="","",'➀基本情報入力シート'!X73)</f>
        <v/>
      </c>
      <c r="Q60" s="510" t="str">
        <f>IF('➀基本情報入力シート'!Y73="","",'➀基本情報入力シート'!Y73)</f>
        <v/>
      </c>
      <c r="R60" s="547"/>
      <c r="S60" s="531"/>
      <c r="T60" s="532"/>
      <c r="U60" s="536"/>
      <c r="V60" s="536"/>
      <c r="W60" s="537"/>
      <c r="X60" s="537"/>
      <c r="Y60" s="537"/>
      <c r="Z60" s="402"/>
      <c r="AA60" s="402"/>
      <c r="AB60" s="402"/>
    </row>
    <row r="61" spans="1:28" ht="27.75" customHeight="1">
      <c r="A61" s="512">
        <f t="shared" si="1"/>
        <v>42</v>
      </c>
      <c r="B61" s="503" t="str">
        <f>IF('➀基本情報入力シート'!C74="","",'➀基本情報入力シート'!C74)</f>
        <v/>
      </c>
      <c r="C61" s="504" t="str">
        <f>IF('➀基本情報入力シート'!D74="","",'➀基本情報入力シート'!D74)</f>
        <v/>
      </c>
      <c r="D61" s="504" t="str">
        <f>IF('➀基本情報入力シート'!E74="","",'➀基本情報入力シート'!E74)</f>
        <v/>
      </c>
      <c r="E61" s="504" t="str">
        <f>IF('➀基本情報入力シート'!F74="","",'➀基本情報入力シート'!F74)</f>
        <v/>
      </c>
      <c r="F61" s="504" t="str">
        <f>IF('➀基本情報入力シート'!G74="","",'➀基本情報入力シート'!G74)</f>
        <v/>
      </c>
      <c r="G61" s="504" t="str">
        <f>IF('➀基本情報入力シート'!H74="","",'➀基本情報入力シート'!H74)</f>
        <v/>
      </c>
      <c r="H61" s="504" t="str">
        <f>IF('➀基本情報入力シート'!I74="","",'➀基本情報入力シート'!I74)</f>
        <v/>
      </c>
      <c r="I61" s="504" t="str">
        <f>IF('➀基本情報入力シート'!J74="","",'➀基本情報入力シート'!J74)</f>
        <v/>
      </c>
      <c r="J61" s="504" t="str">
        <f>IF('➀基本情報入力シート'!K74="","",'➀基本情報入力シート'!K74)</f>
        <v/>
      </c>
      <c r="K61" s="505" t="str">
        <f>IF('➀基本情報入力シート'!L74="","",'➀基本情報入力シート'!L74)</f>
        <v/>
      </c>
      <c r="L61" s="506" t="str">
        <f t="shared" si="2"/>
        <v/>
      </c>
      <c r="M61" s="507" t="str">
        <f>IF('➀基本情報入力シート'!M74="","",'➀基本情報入力シート'!M74)</f>
        <v/>
      </c>
      <c r="N61" s="513" t="str">
        <f>IF('➀基本情報入力シート'!R74="","",'➀基本情報入力シート'!R74)</f>
        <v/>
      </c>
      <c r="O61" s="513" t="str">
        <f>IF('➀基本情報入力シート'!W74="","",'➀基本情報入力シート'!W74)</f>
        <v/>
      </c>
      <c r="P61" s="509" t="str">
        <f>IF('➀基本情報入力シート'!X74="","",'➀基本情報入力シート'!X74)</f>
        <v/>
      </c>
      <c r="Q61" s="510" t="str">
        <f>IF('➀基本情報入力シート'!Y74="","",'➀基本情報入力シート'!Y74)</f>
        <v/>
      </c>
      <c r="R61" s="547"/>
      <c r="S61" s="531"/>
      <c r="T61" s="532"/>
      <c r="U61" s="536"/>
      <c r="V61" s="536"/>
      <c r="W61" s="537"/>
      <c r="X61" s="537"/>
      <c r="Y61" s="537"/>
      <c r="Z61" s="402"/>
      <c r="AA61" s="402"/>
      <c r="AB61" s="402"/>
    </row>
    <row r="62" spans="1:28" ht="27.75" customHeight="1">
      <c r="A62" s="512">
        <f t="shared" si="1"/>
        <v>43</v>
      </c>
      <c r="B62" s="503" t="str">
        <f>IF('➀基本情報入力シート'!C75="","",'➀基本情報入力シート'!C75)</f>
        <v/>
      </c>
      <c r="C62" s="504" t="str">
        <f>IF('➀基本情報入力シート'!D75="","",'➀基本情報入力シート'!D75)</f>
        <v/>
      </c>
      <c r="D62" s="504" t="str">
        <f>IF('➀基本情報入力シート'!E75="","",'➀基本情報入力シート'!E75)</f>
        <v/>
      </c>
      <c r="E62" s="504" t="str">
        <f>IF('➀基本情報入力シート'!F75="","",'➀基本情報入力シート'!F75)</f>
        <v/>
      </c>
      <c r="F62" s="504" t="str">
        <f>IF('➀基本情報入力シート'!G75="","",'➀基本情報入力シート'!G75)</f>
        <v/>
      </c>
      <c r="G62" s="504" t="str">
        <f>IF('➀基本情報入力シート'!H75="","",'➀基本情報入力シート'!H75)</f>
        <v/>
      </c>
      <c r="H62" s="504" t="str">
        <f>IF('➀基本情報入力シート'!I75="","",'➀基本情報入力シート'!I75)</f>
        <v/>
      </c>
      <c r="I62" s="504" t="str">
        <f>IF('➀基本情報入力シート'!J75="","",'➀基本情報入力シート'!J75)</f>
        <v/>
      </c>
      <c r="J62" s="504" t="str">
        <f>IF('➀基本情報入力シート'!K75="","",'➀基本情報入力シート'!K75)</f>
        <v/>
      </c>
      <c r="K62" s="505" t="str">
        <f>IF('➀基本情報入力シート'!L75="","",'➀基本情報入力シート'!L75)</f>
        <v/>
      </c>
      <c r="L62" s="506" t="str">
        <f t="shared" si="2"/>
        <v/>
      </c>
      <c r="M62" s="507" t="str">
        <f>IF('➀基本情報入力シート'!M75="","",'➀基本情報入力シート'!M75)</f>
        <v/>
      </c>
      <c r="N62" s="513" t="str">
        <f>IF('➀基本情報入力シート'!R75="","",'➀基本情報入力シート'!R75)</f>
        <v/>
      </c>
      <c r="O62" s="513" t="str">
        <f>IF('➀基本情報入力シート'!W75="","",'➀基本情報入力シート'!W75)</f>
        <v/>
      </c>
      <c r="P62" s="509" t="str">
        <f>IF('➀基本情報入力シート'!X75="","",'➀基本情報入力シート'!X75)</f>
        <v/>
      </c>
      <c r="Q62" s="510" t="str">
        <f>IF('➀基本情報入力シート'!Y75="","",'➀基本情報入力シート'!Y75)</f>
        <v/>
      </c>
      <c r="R62" s="547"/>
      <c r="S62" s="531"/>
      <c r="T62" s="532"/>
      <c r="U62" s="536"/>
      <c r="V62" s="536"/>
      <c r="W62" s="537"/>
      <c r="X62" s="537"/>
      <c r="Y62" s="537"/>
      <c r="Z62" s="402"/>
      <c r="AA62" s="402"/>
      <c r="AB62" s="402"/>
    </row>
    <row r="63" spans="1:28" ht="27.75" customHeight="1">
      <c r="A63" s="512">
        <f t="shared" si="1"/>
        <v>44</v>
      </c>
      <c r="B63" s="503" t="str">
        <f>IF('➀基本情報入力シート'!C76="","",'➀基本情報入力シート'!C76)</f>
        <v/>
      </c>
      <c r="C63" s="504" t="str">
        <f>IF('➀基本情報入力シート'!D76="","",'➀基本情報入力シート'!D76)</f>
        <v/>
      </c>
      <c r="D63" s="504" t="str">
        <f>IF('➀基本情報入力シート'!E76="","",'➀基本情報入力シート'!E76)</f>
        <v/>
      </c>
      <c r="E63" s="504" t="str">
        <f>IF('➀基本情報入力シート'!F76="","",'➀基本情報入力シート'!F76)</f>
        <v/>
      </c>
      <c r="F63" s="504" t="str">
        <f>IF('➀基本情報入力シート'!G76="","",'➀基本情報入力シート'!G76)</f>
        <v/>
      </c>
      <c r="G63" s="504" t="str">
        <f>IF('➀基本情報入力シート'!H76="","",'➀基本情報入力シート'!H76)</f>
        <v/>
      </c>
      <c r="H63" s="504" t="str">
        <f>IF('➀基本情報入力シート'!I76="","",'➀基本情報入力シート'!I76)</f>
        <v/>
      </c>
      <c r="I63" s="504" t="str">
        <f>IF('➀基本情報入力シート'!J76="","",'➀基本情報入力シート'!J76)</f>
        <v/>
      </c>
      <c r="J63" s="504" t="str">
        <f>IF('➀基本情報入力シート'!K76="","",'➀基本情報入力シート'!K76)</f>
        <v/>
      </c>
      <c r="K63" s="505" t="str">
        <f>IF('➀基本情報入力シート'!L76="","",'➀基本情報入力シート'!L76)</f>
        <v/>
      </c>
      <c r="L63" s="506" t="str">
        <f t="shared" si="2"/>
        <v/>
      </c>
      <c r="M63" s="507" t="str">
        <f>IF('➀基本情報入力シート'!M76="","",'➀基本情報入力シート'!M76)</f>
        <v/>
      </c>
      <c r="N63" s="513" t="str">
        <f>IF('➀基本情報入力シート'!R76="","",'➀基本情報入力シート'!R76)</f>
        <v/>
      </c>
      <c r="O63" s="513" t="str">
        <f>IF('➀基本情報入力シート'!W76="","",'➀基本情報入力シート'!W76)</f>
        <v/>
      </c>
      <c r="P63" s="509" t="str">
        <f>IF('➀基本情報入力シート'!X76="","",'➀基本情報入力シート'!X76)</f>
        <v/>
      </c>
      <c r="Q63" s="510" t="str">
        <f>IF('➀基本情報入力シート'!Y76="","",'➀基本情報入力シート'!Y76)</f>
        <v/>
      </c>
      <c r="R63" s="547"/>
      <c r="S63" s="531"/>
      <c r="T63" s="532"/>
      <c r="U63" s="536"/>
      <c r="V63" s="536"/>
      <c r="W63" s="537"/>
      <c r="X63" s="537"/>
      <c r="Y63" s="537"/>
      <c r="Z63" s="402"/>
      <c r="AA63" s="402"/>
      <c r="AB63" s="402"/>
    </row>
    <row r="64" spans="1:28" ht="27.75" customHeight="1">
      <c r="A64" s="512">
        <f t="shared" si="1"/>
        <v>45</v>
      </c>
      <c r="B64" s="503" t="str">
        <f>IF('➀基本情報入力シート'!C77="","",'➀基本情報入力シート'!C77)</f>
        <v/>
      </c>
      <c r="C64" s="504" t="str">
        <f>IF('➀基本情報入力シート'!D77="","",'➀基本情報入力シート'!D77)</f>
        <v/>
      </c>
      <c r="D64" s="504" t="str">
        <f>IF('➀基本情報入力シート'!E77="","",'➀基本情報入力シート'!E77)</f>
        <v/>
      </c>
      <c r="E64" s="504" t="str">
        <f>IF('➀基本情報入力シート'!F77="","",'➀基本情報入力シート'!F77)</f>
        <v/>
      </c>
      <c r="F64" s="504" t="str">
        <f>IF('➀基本情報入力シート'!G77="","",'➀基本情報入力シート'!G77)</f>
        <v/>
      </c>
      <c r="G64" s="504" t="str">
        <f>IF('➀基本情報入力シート'!H77="","",'➀基本情報入力シート'!H77)</f>
        <v/>
      </c>
      <c r="H64" s="504" t="str">
        <f>IF('➀基本情報入力シート'!I77="","",'➀基本情報入力シート'!I77)</f>
        <v/>
      </c>
      <c r="I64" s="504" t="str">
        <f>IF('➀基本情報入力シート'!J77="","",'➀基本情報入力シート'!J77)</f>
        <v/>
      </c>
      <c r="J64" s="504" t="str">
        <f>IF('➀基本情報入力シート'!K77="","",'➀基本情報入力シート'!K77)</f>
        <v/>
      </c>
      <c r="K64" s="505" t="str">
        <f>IF('➀基本情報入力シート'!L77="","",'➀基本情報入力シート'!L77)</f>
        <v/>
      </c>
      <c r="L64" s="506" t="str">
        <f t="shared" si="2"/>
        <v/>
      </c>
      <c r="M64" s="507" t="str">
        <f>IF('➀基本情報入力シート'!M77="","",'➀基本情報入力シート'!M77)</f>
        <v/>
      </c>
      <c r="N64" s="513" t="str">
        <f>IF('➀基本情報入力シート'!R77="","",'➀基本情報入力シート'!R77)</f>
        <v/>
      </c>
      <c r="O64" s="513" t="str">
        <f>IF('➀基本情報入力シート'!W77="","",'➀基本情報入力シート'!W77)</f>
        <v/>
      </c>
      <c r="P64" s="509" t="str">
        <f>IF('➀基本情報入力シート'!X77="","",'➀基本情報入力シート'!X77)</f>
        <v/>
      </c>
      <c r="Q64" s="510" t="str">
        <f>IF('➀基本情報入力シート'!Y77="","",'➀基本情報入力シート'!Y77)</f>
        <v/>
      </c>
      <c r="R64" s="547"/>
      <c r="S64" s="531"/>
      <c r="T64" s="532"/>
      <c r="U64" s="536"/>
      <c r="V64" s="536"/>
      <c r="W64" s="537"/>
      <c r="X64" s="537"/>
      <c r="Y64" s="537"/>
      <c r="Z64" s="402"/>
      <c r="AA64" s="402"/>
      <c r="AB64" s="402"/>
    </row>
    <row r="65" spans="1:28" ht="27.75" customHeight="1">
      <c r="A65" s="512">
        <f t="shared" si="1"/>
        <v>46</v>
      </c>
      <c r="B65" s="503" t="str">
        <f>IF('➀基本情報入力シート'!C78="","",'➀基本情報入力シート'!C78)</f>
        <v/>
      </c>
      <c r="C65" s="504" t="str">
        <f>IF('➀基本情報入力シート'!D78="","",'➀基本情報入力シート'!D78)</f>
        <v/>
      </c>
      <c r="D65" s="504" t="str">
        <f>IF('➀基本情報入力シート'!E78="","",'➀基本情報入力シート'!E78)</f>
        <v/>
      </c>
      <c r="E65" s="504" t="str">
        <f>IF('➀基本情報入力シート'!F78="","",'➀基本情報入力シート'!F78)</f>
        <v/>
      </c>
      <c r="F65" s="504" t="str">
        <f>IF('➀基本情報入力シート'!G78="","",'➀基本情報入力シート'!G78)</f>
        <v/>
      </c>
      <c r="G65" s="504" t="str">
        <f>IF('➀基本情報入力シート'!H78="","",'➀基本情報入力シート'!H78)</f>
        <v/>
      </c>
      <c r="H65" s="504" t="str">
        <f>IF('➀基本情報入力シート'!I78="","",'➀基本情報入力シート'!I78)</f>
        <v/>
      </c>
      <c r="I65" s="504" t="str">
        <f>IF('➀基本情報入力シート'!J78="","",'➀基本情報入力シート'!J78)</f>
        <v/>
      </c>
      <c r="J65" s="504" t="str">
        <f>IF('➀基本情報入力シート'!K78="","",'➀基本情報入力シート'!K78)</f>
        <v/>
      </c>
      <c r="K65" s="505" t="str">
        <f>IF('➀基本情報入力シート'!L78="","",'➀基本情報入力シート'!L78)</f>
        <v/>
      </c>
      <c r="L65" s="506" t="str">
        <f t="shared" si="2"/>
        <v/>
      </c>
      <c r="M65" s="507" t="str">
        <f>IF('➀基本情報入力シート'!M78="","",'➀基本情報入力シート'!M78)</f>
        <v/>
      </c>
      <c r="N65" s="513" t="str">
        <f>IF('➀基本情報入力シート'!R78="","",'➀基本情報入力シート'!R78)</f>
        <v/>
      </c>
      <c r="O65" s="513" t="str">
        <f>IF('➀基本情報入力シート'!W78="","",'➀基本情報入力シート'!W78)</f>
        <v/>
      </c>
      <c r="P65" s="509" t="str">
        <f>IF('➀基本情報入力シート'!X78="","",'➀基本情報入力シート'!X78)</f>
        <v/>
      </c>
      <c r="Q65" s="510" t="str">
        <f>IF('➀基本情報入力シート'!Y78="","",'➀基本情報入力シート'!Y78)</f>
        <v/>
      </c>
      <c r="R65" s="547"/>
      <c r="S65" s="531"/>
      <c r="T65" s="532"/>
      <c r="U65" s="536"/>
      <c r="V65" s="536"/>
      <c r="W65" s="537"/>
      <c r="X65" s="537"/>
      <c r="Y65" s="537"/>
      <c r="Z65" s="402"/>
      <c r="AA65" s="402"/>
      <c r="AB65" s="402"/>
    </row>
    <row r="66" spans="1:28" ht="27.75" customHeight="1">
      <c r="A66" s="512">
        <f t="shared" si="1"/>
        <v>47</v>
      </c>
      <c r="B66" s="503" t="str">
        <f>IF('➀基本情報入力シート'!C79="","",'➀基本情報入力シート'!C79)</f>
        <v/>
      </c>
      <c r="C66" s="504" t="str">
        <f>IF('➀基本情報入力シート'!D79="","",'➀基本情報入力シート'!D79)</f>
        <v/>
      </c>
      <c r="D66" s="504" t="str">
        <f>IF('➀基本情報入力シート'!E79="","",'➀基本情報入力シート'!E79)</f>
        <v/>
      </c>
      <c r="E66" s="504" t="str">
        <f>IF('➀基本情報入力シート'!F79="","",'➀基本情報入力シート'!F79)</f>
        <v/>
      </c>
      <c r="F66" s="504" t="str">
        <f>IF('➀基本情報入力シート'!G79="","",'➀基本情報入力シート'!G79)</f>
        <v/>
      </c>
      <c r="G66" s="504" t="str">
        <f>IF('➀基本情報入力シート'!H79="","",'➀基本情報入力シート'!H79)</f>
        <v/>
      </c>
      <c r="H66" s="504" t="str">
        <f>IF('➀基本情報入力シート'!I79="","",'➀基本情報入力シート'!I79)</f>
        <v/>
      </c>
      <c r="I66" s="504" t="str">
        <f>IF('➀基本情報入力シート'!J79="","",'➀基本情報入力シート'!J79)</f>
        <v/>
      </c>
      <c r="J66" s="504" t="str">
        <f>IF('➀基本情報入力シート'!K79="","",'➀基本情報入力シート'!K79)</f>
        <v/>
      </c>
      <c r="K66" s="505" t="str">
        <f>IF('➀基本情報入力シート'!L79="","",'➀基本情報入力シート'!L79)</f>
        <v/>
      </c>
      <c r="L66" s="506" t="str">
        <f t="shared" si="2"/>
        <v/>
      </c>
      <c r="M66" s="507" t="str">
        <f>IF('➀基本情報入力シート'!M79="","",'➀基本情報入力シート'!M79)</f>
        <v/>
      </c>
      <c r="N66" s="513" t="str">
        <f>IF('➀基本情報入力シート'!R79="","",'➀基本情報入力シート'!R79)</f>
        <v/>
      </c>
      <c r="O66" s="513" t="str">
        <f>IF('➀基本情報入力シート'!W79="","",'➀基本情報入力シート'!W79)</f>
        <v/>
      </c>
      <c r="P66" s="509" t="str">
        <f>IF('➀基本情報入力シート'!X79="","",'➀基本情報入力シート'!X79)</f>
        <v/>
      </c>
      <c r="Q66" s="510" t="str">
        <f>IF('➀基本情報入力シート'!Y79="","",'➀基本情報入力シート'!Y79)</f>
        <v/>
      </c>
      <c r="R66" s="547"/>
      <c r="S66" s="531"/>
      <c r="T66" s="532"/>
      <c r="U66" s="536"/>
      <c r="V66" s="536"/>
      <c r="W66" s="537"/>
      <c r="X66" s="537"/>
      <c r="Y66" s="537"/>
      <c r="Z66" s="402"/>
      <c r="AA66" s="402"/>
      <c r="AB66" s="402"/>
    </row>
    <row r="67" spans="1:28" ht="27.75" customHeight="1">
      <c r="A67" s="512">
        <f t="shared" si="1"/>
        <v>48</v>
      </c>
      <c r="B67" s="503" t="str">
        <f>IF('➀基本情報入力シート'!C80="","",'➀基本情報入力シート'!C80)</f>
        <v/>
      </c>
      <c r="C67" s="504" t="str">
        <f>IF('➀基本情報入力シート'!D80="","",'➀基本情報入力シート'!D80)</f>
        <v/>
      </c>
      <c r="D67" s="504" t="str">
        <f>IF('➀基本情報入力シート'!E80="","",'➀基本情報入力シート'!E80)</f>
        <v/>
      </c>
      <c r="E67" s="504" t="str">
        <f>IF('➀基本情報入力シート'!F80="","",'➀基本情報入力シート'!F80)</f>
        <v/>
      </c>
      <c r="F67" s="504" t="str">
        <f>IF('➀基本情報入力シート'!G80="","",'➀基本情報入力シート'!G80)</f>
        <v/>
      </c>
      <c r="G67" s="504" t="str">
        <f>IF('➀基本情報入力シート'!H80="","",'➀基本情報入力シート'!H80)</f>
        <v/>
      </c>
      <c r="H67" s="504" t="str">
        <f>IF('➀基本情報入力シート'!I80="","",'➀基本情報入力シート'!I80)</f>
        <v/>
      </c>
      <c r="I67" s="504" t="str">
        <f>IF('➀基本情報入力シート'!J80="","",'➀基本情報入力シート'!J80)</f>
        <v/>
      </c>
      <c r="J67" s="504" t="str">
        <f>IF('➀基本情報入力シート'!K80="","",'➀基本情報入力シート'!K80)</f>
        <v/>
      </c>
      <c r="K67" s="505" t="str">
        <f>IF('➀基本情報入力シート'!L80="","",'➀基本情報入力シート'!L80)</f>
        <v/>
      </c>
      <c r="L67" s="506" t="str">
        <f t="shared" si="2"/>
        <v/>
      </c>
      <c r="M67" s="507" t="str">
        <f>IF('➀基本情報入力シート'!M80="","",'➀基本情報入力シート'!M80)</f>
        <v/>
      </c>
      <c r="N67" s="513" t="str">
        <f>IF('➀基本情報入力シート'!R80="","",'➀基本情報入力シート'!R80)</f>
        <v/>
      </c>
      <c r="O67" s="513" t="str">
        <f>IF('➀基本情報入力シート'!W80="","",'➀基本情報入力シート'!W80)</f>
        <v/>
      </c>
      <c r="P67" s="509" t="str">
        <f>IF('➀基本情報入力シート'!X80="","",'➀基本情報入力シート'!X80)</f>
        <v/>
      </c>
      <c r="Q67" s="510" t="str">
        <f>IF('➀基本情報入力シート'!Y80="","",'➀基本情報入力シート'!Y80)</f>
        <v/>
      </c>
      <c r="R67" s="547"/>
      <c r="S67" s="531"/>
      <c r="T67" s="532"/>
      <c r="U67" s="536"/>
      <c r="V67" s="536"/>
      <c r="W67" s="537"/>
      <c r="X67" s="537"/>
      <c r="Y67" s="537"/>
      <c r="Z67" s="402"/>
      <c r="AA67" s="402"/>
      <c r="AB67" s="402"/>
    </row>
    <row r="68" spans="1:28" ht="27.75" customHeight="1">
      <c r="A68" s="512">
        <f t="shared" si="1"/>
        <v>49</v>
      </c>
      <c r="B68" s="503" t="str">
        <f>IF('➀基本情報入力シート'!C81="","",'➀基本情報入力シート'!C81)</f>
        <v/>
      </c>
      <c r="C68" s="504" t="str">
        <f>IF('➀基本情報入力シート'!D81="","",'➀基本情報入力シート'!D81)</f>
        <v/>
      </c>
      <c r="D68" s="504" t="str">
        <f>IF('➀基本情報入力シート'!E81="","",'➀基本情報入力シート'!E81)</f>
        <v/>
      </c>
      <c r="E68" s="504" t="str">
        <f>IF('➀基本情報入力シート'!F81="","",'➀基本情報入力シート'!F81)</f>
        <v/>
      </c>
      <c r="F68" s="504" t="str">
        <f>IF('➀基本情報入力シート'!G81="","",'➀基本情報入力シート'!G81)</f>
        <v/>
      </c>
      <c r="G68" s="504" t="str">
        <f>IF('➀基本情報入力シート'!H81="","",'➀基本情報入力シート'!H81)</f>
        <v/>
      </c>
      <c r="H68" s="504" t="str">
        <f>IF('➀基本情報入力シート'!I81="","",'➀基本情報入力シート'!I81)</f>
        <v/>
      </c>
      <c r="I68" s="504" t="str">
        <f>IF('➀基本情報入力シート'!J81="","",'➀基本情報入力シート'!J81)</f>
        <v/>
      </c>
      <c r="J68" s="504" t="str">
        <f>IF('➀基本情報入力シート'!K81="","",'➀基本情報入力シート'!K81)</f>
        <v/>
      </c>
      <c r="K68" s="505" t="str">
        <f>IF('➀基本情報入力シート'!L81="","",'➀基本情報入力シート'!L81)</f>
        <v/>
      </c>
      <c r="L68" s="506" t="str">
        <f t="shared" si="2"/>
        <v/>
      </c>
      <c r="M68" s="507" t="str">
        <f>IF('➀基本情報入力シート'!M81="","",'➀基本情報入力シート'!M81)</f>
        <v/>
      </c>
      <c r="N68" s="513" t="str">
        <f>IF('➀基本情報入力シート'!R81="","",'➀基本情報入力シート'!R81)</f>
        <v/>
      </c>
      <c r="O68" s="513" t="str">
        <f>IF('➀基本情報入力シート'!W81="","",'➀基本情報入力シート'!W81)</f>
        <v/>
      </c>
      <c r="P68" s="509" t="str">
        <f>IF('➀基本情報入力シート'!X81="","",'➀基本情報入力シート'!X81)</f>
        <v/>
      </c>
      <c r="Q68" s="510" t="str">
        <f>IF('➀基本情報入力シート'!Y81="","",'➀基本情報入力シート'!Y81)</f>
        <v/>
      </c>
      <c r="R68" s="547"/>
      <c r="S68" s="531"/>
      <c r="T68" s="532"/>
      <c r="U68" s="536"/>
      <c r="V68" s="536"/>
      <c r="W68" s="537"/>
      <c r="X68" s="537"/>
      <c r="Y68" s="537"/>
      <c r="Z68" s="402"/>
      <c r="AA68" s="402"/>
      <c r="AB68" s="402"/>
    </row>
    <row r="69" spans="1:28" ht="27.75" customHeight="1">
      <c r="A69" s="512">
        <f t="shared" si="1"/>
        <v>50</v>
      </c>
      <c r="B69" s="503" t="str">
        <f>IF('➀基本情報入力シート'!C82="","",'➀基本情報入力シート'!C82)</f>
        <v/>
      </c>
      <c r="C69" s="504" t="str">
        <f>IF('➀基本情報入力シート'!D82="","",'➀基本情報入力シート'!D82)</f>
        <v/>
      </c>
      <c r="D69" s="504" t="str">
        <f>IF('➀基本情報入力シート'!E82="","",'➀基本情報入力シート'!E82)</f>
        <v/>
      </c>
      <c r="E69" s="504" t="str">
        <f>IF('➀基本情報入力シート'!F82="","",'➀基本情報入力シート'!F82)</f>
        <v/>
      </c>
      <c r="F69" s="504" t="str">
        <f>IF('➀基本情報入力シート'!G82="","",'➀基本情報入力シート'!G82)</f>
        <v/>
      </c>
      <c r="G69" s="504" t="str">
        <f>IF('➀基本情報入力シート'!H82="","",'➀基本情報入力シート'!H82)</f>
        <v/>
      </c>
      <c r="H69" s="504" t="str">
        <f>IF('➀基本情報入力シート'!I82="","",'➀基本情報入力シート'!I82)</f>
        <v/>
      </c>
      <c r="I69" s="504" t="str">
        <f>IF('➀基本情報入力シート'!J82="","",'➀基本情報入力シート'!J82)</f>
        <v/>
      </c>
      <c r="J69" s="504" t="str">
        <f>IF('➀基本情報入力シート'!K82="","",'➀基本情報入力シート'!K82)</f>
        <v/>
      </c>
      <c r="K69" s="505" t="str">
        <f>IF('➀基本情報入力シート'!L82="","",'➀基本情報入力シート'!L82)</f>
        <v/>
      </c>
      <c r="L69" s="506" t="str">
        <f t="shared" si="2"/>
        <v/>
      </c>
      <c r="M69" s="507" t="str">
        <f>IF('➀基本情報入力シート'!M82="","",'➀基本情報入力シート'!M82)</f>
        <v/>
      </c>
      <c r="N69" s="513" t="str">
        <f>IF('➀基本情報入力シート'!R82="","",'➀基本情報入力シート'!R82)</f>
        <v/>
      </c>
      <c r="O69" s="513" t="str">
        <f>IF('➀基本情報入力シート'!W82="","",'➀基本情報入力シート'!W82)</f>
        <v/>
      </c>
      <c r="P69" s="509" t="str">
        <f>IF('➀基本情報入力シート'!X82="","",'➀基本情報入力シート'!X82)</f>
        <v/>
      </c>
      <c r="Q69" s="510" t="str">
        <f>IF('➀基本情報入力シート'!Y82="","",'➀基本情報入力シート'!Y82)</f>
        <v/>
      </c>
      <c r="R69" s="547"/>
      <c r="S69" s="531"/>
      <c r="T69" s="532"/>
      <c r="U69" s="536"/>
      <c r="V69" s="536"/>
      <c r="W69" s="537"/>
      <c r="X69" s="537"/>
      <c r="Y69" s="537"/>
      <c r="Z69" s="402"/>
      <c r="AA69" s="402"/>
      <c r="AB69" s="402"/>
    </row>
    <row r="70" spans="1:28" ht="27.75" customHeight="1">
      <c r="A70" s="512">
        <f t="shared" si="1"/>
        <v>51</v>
      </c>
      <c r="B70" s="503" t="str">
        <f>IF('➀基本情報入力シート'!C83="","",'➀基本情報入力シート'!C83)</f>
        <v/>
      </c>
      <c r="C70" s="504" t="str">
        <f>IF('➀基本情報入力シート'!D83="","",'➀基本情報入力シート'!D83)</f>
        <v/>
      </c>
      <c r="D70" s="504" t="str">
        <f>IF('➀基本情報入力シート'!E83="","",'➀基本情報入力シート'!E83)</f>
        <v/>
      </c>
      <c r="E70" s="504" t="str">
        <f>IF('➀基本情報入力シート'!F83="","",'➀基本情報入力シート'!F83)</f>
        <v/>
      </c>
      <c r="F70" s="504" t="str">
        <f>IF('➀基本情報入力シート'!G83="","",'➀基本情報入力シート'!G83)</f>
        <v/>
      </c>
      <c r="G70" s="504" t="str">
        <f>IF('➀基本情報入力シート'!H83="","",'➀基本情報入力シート'!H83)</f>
        <v/>
      </c>
      <c r="H70" s="504" t="str">
        <f>IF('➀基本情報入力シート'!I83="","",'➀基本情報入力シート'!I83)</f>
        <v/>
      </c>
      <c r="I70" s="504" t="str">
        <f>IF('➀基本情報入力シート'!J83="","",'➀基本情報入力シート'!J83)</f>
        <v/>
      </c>
      <c r="J70" s="504" t="str">
        <f>IF('➀基本情報入力シート'!K83="","",'➀基本情報入力シート'!K83)</f>
        <v/>
      </c>
      <c r="K70" s="505" t="str">
        <f>IF('➀基本情報入力シート'!L83="","",'➀基本情報入力シート'!L83)</f>
        <v/>
      </c>
      <c r="L70" s="506" t="str">
        <f t="shared" si="2"/>
        <v/>
      </c>
      <c r="M70" s="507" t="str">
        <f>IF('➀基本情報入力シート'!M83="","",'➀基本情報入力シート'!M83)</f>
        <v/>
      </c>
      <c r="N70" s="513" t="str">
        <f>IF('➀基本情報入力シート'!R83="","",'➀基本情報入力シート'!R83)</f>
        <v/>
      </c>
      <c r="O70" s="513" t="str">
        <f>IF('➀基本情報入力シート'!W83="","",'➀基本情報入力シート'!W83)</f>
        <v/>
      </c>
      <c r="P70" s="509" t="str">
        <f>IF('➀基本情報入力シート'!X83="","",'➀基本情報入力シート'!X83)</f>
        <v/>
      </c>
      <c r="Q70" s="510" t="str">
        <f>IF('➀基本情報入力シート'!Y83="","",'➀基本情報入力シート'!Y83)</f>
        <v/>
      </c>
      <c r="R70" s="547"/>
      <c r="S70" s="531"/>
      <c r="T70" s="532"/>
      <c r="U70" s="536"/>
      <c r="V70" s="536"/>
      <c r="W70" s="537"/>
      <c r="X70" s="537"/>
      <c r="Y70" s="537"/>
      <c r="Z70" s="402"/>
      <c r="AA70" s="402"/>
      <c r="AB70" s="402"/>
    </row>
    <row r="71" spans="1:28" ht="27.75" customHeight="1">
      <c r="A71" s="512">
        <f t="shared" si="1"/>
        <v>52</v>
      </c>
      <c r="B71" s="503" t="str">
        <f>IF('➀基本情報入力シート'!C84="","",'➀基本情報入力シート'!C84)</f>
        <v/>
      </c>
      <c r="C71" s="504" t="str">
        <f>IF('➀基本情報入力シート'!D84="","",'➀基本情報入力シート'!D84)</f>
        <v/>
      </c>
      <c r="D71" s="504" t="str">
        <f>IF('➀基本情報入力シート'!E84="","",'➀基本情報入力シート'!E84)</f>
        <v/>
      </c>
      <c r="E71" s="504" t="str">
        <f>IF('➀基本情報入力シート'!F84="","",'➀基本情報入力シート'!F84)</f>
        <v/>
      </c>
      <c r="F71" s="504" t="str">
        <f>IF('➀基本情報入力シート'!G84="","",'➀基本情報入力シート'!G84)</f>
        <v/>
      </c>
      <c r="G71" s="504" t="str">
        <f>IF('➀基本情報入力シート'!H84="","",'➀基本情報入力シート'!H84)</f>
        <v/>
      </c>
      <c r="H71" s="504" t="str">
        <f>IF('➀基本情報入力シート'!I84="","",'➀基本情報入力シート'!I84)</f>
        <v/>
      </c>
      <c r="I71" s="504" t="str">
        <f>IF('➀基本情報入力シート'!J84="","",'➀基本情報入力シート'!J84)</f>
        <v/>
      </c>
      <c r="J71" s="504" t="str">
        <f>IF('➀基本情報入力シート'!K84="","",'➀基本情報入力シート'!K84)</f>
        <v/>
      </c>
      <c r="K71" s="505" t="str">
        <f>IF('➀基本情報入力シート'!L84="","",'➀基本情報入力シート'!L84)</f>
        <v/>
      </c>
      <c r="L71" s="506" t="str">
        <f t="shared" si="2"/>
        <v/>
      </c>
      <c r="M71" s="507" t="str">
        <f>IF('➀基本情報入力シート'!M84="","",'➀基本情報入力シート'!M84)</f>
        <v/>
      </c>
      <c r="N71" s="513" t="str">
        <f>IF('➀基本情報入力シート'!R84="","",'➀基本情報入力シート'!R84)</f>
        <v/>
      </c>
      <c r="O71" s="513" t="str">
        <f>IF('➀基本情報入力シート'!W84="","",'➀基本情報入力シート'!W84)</f>
        <v/>
      </c>
      <c r="P71" s="509" t="str">
        <f>IF('➀基本情報入力シート'!X84="","",'➀基本情報入力シート'!X84)</f>
        <v/>
      </c>
      <c r="Q71" s="510" t="str">
        <f>IF('➀基本情報入力シート'!Y84="","",'➀基本情報入力シート'!Y84)</f>
        <v/>
      </c>
      <c r="R71" s="547"/>
      <c r="S71" s="531"/>
      <c r="T71" s="532"/>
      <c r="U71" s="536"/>
      <c r="V71" s="536"/>
      <c r="W71" s="537"/>
      <c r="X71" s="537"/>
      <c r="Y71" s="537"/>
      <c r="Z71" s="402"/>
      <c r="AA71" s="402"/>
      <c r="AB71" s="402"/>
    </row>
    <row r="72" spans="1:28" ht="27.75" customHeight="1">
      <c r="A72" s="512">
        <f t="shared" si="1"/>
        <v>53</v>
      </c>
      <c r="B72" s="503" t="str">
        <f>IF('➀基本情報入力シート'!C85="","",'➀基本情報入力シート'!C85)</f>
        <v/>
      </c>
      <c r="C72" s="504" t="str">
        <f>IF('➀基本情報入力シート'!D85="","",'➀基本情報入力シート'!D85)</f>
        <v/>
      </c>
      <c r="D72" s="504" t="str">
        <f>IF('➀基本情報入力シート'!E85="","",'➀基本情報入力シート'!E85)</f>
        <v/>
      </c>
      <c r="E72" s="504" t="str">
        <f>IF('➀基本情報入力シート'!F85="","",'➀基本情報入力シート'!F85)</f>
        <v/>
      </c>
      <c r="F72" s="504" t="str">
        <f>IF('➀基本情報入力シート'!G85="","",'➀基本情報入力シート'!G85)</f>
        <v/>
      </c>
      <c r="G72" s="504" t="str">
        <f>IF('➀基本情報入力シート'!H85="","",'➀基本情報入力シート'!H85)</f>
        <v/>
      </c>
      <c r="H72" s="504" t="str">
        <f>IF('➀基本情報入力シート'!I85="","",'➀基本情報入力シート'!I85)</f>
        <v/>
      </c>
      <c r="I72" s="504" t="str">
        <f>IF('➀基本情報入力シート'!J85="","",'➀基本情報入力シート'!J85)</f>
        <v/>
      </c>
      <c r="J72" s="504" t="str">
        <f>IF('➀基本情報入力シート'!K85="","",'➀基本情報入力シート'!K85)</f>
        <v/>
      </c>
      <c r="K72" s="505" t="str">
        <f>IF('➀基本情報入力シート'!L85="","",'➀基本情報入力シート'!L85)</f>
        <v/>
      </c>
      <c r="L72" s="506" t="str">
        <f t="shared" si="2"/>
        <v/>
      </c>
      <c r="M72" s="507" t="str">
        <f>IF('➀基本情報入力シート'!M85="","",'➀基本情報入力シート'!M85)</f>
        <v/>
      </c>
      <c r="N72" s="513" t="str">
        <f>IF('➀基本情報入力シート'!R85="","",'➀基本情報入力シート'!R85)</f>
        <v/>
      </c>
      <c r="O72" s="513" t="str">
        <f>IF('➀基本情報入力シート'!W85="","",'➀基本情報入力シート'!W85)</f>
        <v/>
      </c>
      <c r="P72" s="509" t="str">
        <f>IF('➀基本情報入力シート'!X85="","",'➀基本情報入力シート'!X85)</f>
        <v/>
      </c>
      <c r="Q72" s="510" t="str">
        <f>IF('➀基本情報入力シート'!Y85="","",'➀基本情報入力シート'!Y85)</f>
        <v/>
      </c>
      <c r="R72" s="547"/>
      <c r="S72" s="531"/>
      <c r="T72" s="532"/>
      <c r="U72" s="536"/>
      <c r="V72" s="536"/>
      <c r="W72" s="537"/>
      <c r="X72" s="537"/>
      <c r="Y72" s="537"/>
      <c r="Z72" s="402"/>
      <c r="AA72" s="402"/>
      <c r="AB72" s="402"/>
    </row>
    <row r="73" spans="1:28" ht="27.75" customHeight="1">
      <c r="A73" s="512">
        <f t="shared" si="1"/>
        <v>54</v>
      </c>
      <c r="B73" s="503" t="str">
        <f>IF('➀基本情報入力シート'!C86="","",'➀基本情報入力シート'!C86)</f>
        <v/>
      </c>
      <c r="C73" s="504" t="str">
        <f>IF('➀基本情報入力シート'!D86="","",'➀基本情報入力シート'!D86)</f>
        <v/>
      </c>
      <c r="D73" s="504" t="str">
        <f>IF('➀基本情報入力シート'!E86="","",'➀基本情報入力シート'!E86)</f>
        <v/>
      </c>
      <c r="E73" s="504" t="str">
        <f>IF('➀基本情報入力シート'!F86="","",'➀基本情報入力シート'!F86)</f>
        <v/>
      </c>
      <c r="F73" s="504" t="str">
        <f>IF('➀基本情報入力シート'!G86="","",'➀基本情報入力シート'!G86)</f>
        <v/>
      </c>
      <c r="G73" s="504" t="str">
        <f>IF('➀基本情報入力シート'!H86="","",'➀基本情報入力シート'!H86)</f>
        <v/>
      </c>
      <c r="H73" s="504" t="str">
        <f>IF('➀基本情報入力シート'!I86="","",'➀基本情報入力シート'!I86)</f>
        <v/>
      </c>
      <c r="I73" s="504" t="str">
        <f>IF('➀基本情報入力シート'!J86="","",'➀基本情報入力シート'!J86)</f>
        <v/>
      </c>
      <c r="J73" s="504" t="str">
        <f>IF('➀基本情報入力シート'!K86="","",'➀基本情報入力シート'!K86)</f>
        <v/>
      </c>
      <c r="K73" s="505" t="str">
        <f>IF('➀基本情報入力シート'!L86="","",'➀基本情報入力シート'!L86)</f>
        <v/>
      </c>
      <c r="L73" s="506" t="str">
        <f t="shared" si="2"/>
        <v/>
      </c>
      <c r="M73" s="507" t="str">
        <f>IF('➀基本情報入力シート'!M86="","",'➀基本情報入力シート'!M86)</f>
        <v/>
      </c>
      <c r="N73" s="513" t="str">
        <f>IF('➀基本情報入力シート'!R86="","",'➀基本情報入力シート'!R86)</f>
        <v/>
      </c>
      <c r="O73" s="513" t="str">
        <f>IF('➀基本情報入力シート'!W86="","",'➀基本情報入力シート'!W86)</f>
        <v/>
      </c>
      <c r="P73" s="509" t="str">
        <f>IF('➀基本情報入力シート'!X86="","",'➀基本情報入力シート'!X86)</f>
        <v/>
      </c>
      <c r="Q73" s="510" t="str">
        <f>IF('➀基本情報入力シート'!Y86="","",'➀基本情報入力シート'!Y86)</f>
        <v/>
      </c>
      <c r="R73" s="547"/>
      <c r="S73" s="531"/>
      <c r="T73" s="532"/>
      <c r="U73" s="536"/>
      <c r="V73" s="536"/>
      <c r="W73" s="537"/>
      <c r="X73" s="537"/>
      <c r="Y73" s="537"/>
      <c r="Z73" s="402"/>
      <c r="AA73" s="402"/>
      <c r="AB73" s="402"/>
    </row>
    <row r="74" spans="1:28" ht="27.75" customHeight="1">
      <c r="A74" s="512">
        <f t="shared" si="1"/>
        <v>55</v>
      </c>
      <c r="B74" s="503" t="str">
        <f>IF('➀基本情報入力シート'!C87="","",'➀基本情報入力シート'!C87)</f>
        <v/>
      </c>
      <c r="C74" s="504" t="str">
        <f>IF('➀基本情報入力シート'!D87="","",'➀基本情報入力シート'!D87)</f>
        <v/>
      </c>
      <c r="D74" s="504" t="str">
        <f>IF('➀基本情報入力シート'!E87="","",'➀基本情報入力シート'!E87)</f>
        <v/>
      </c>
      <c r="E74" s="504" t="str">
        <f>IF('➀基本情報入力シート'!F87="","",'➀基本情報入力シート'!F87)</f>
        <v/>
      </c>
      <c r="F74" s="504" t="str">
        <f>IF('➀基本情報入力シート'!G87="","",'➀基本情報入力シート'!G87)</f>
        <v/>
      </c>
      <c r="G74" s="504" t="str">
        <f>IF('➀基本情報入力シート'!H87="","",'➀基本情報入力シート'!H87)</f>
        <v/>
      </c>
      <c r="H74" s="504" t="str">
        <f>IF('➀基本情報入力シート'!I87="","",'➀基本情報入力シート'!I87)</f>
        <v/>
      </c>
      <c r="I74" s="504" t="str">
        <f>IF('➀基本情報入力シート'!J87="","",'➀基本情報入力シート'!J87)</f>
        <v/>
      </c>
      <c r="J74" s="504" t="str">
        <f>IF('➀基本情報入力シート'!K87="","",'➀基本情報入力シート'!K87)</f>
        <v/>
      </c>
      <c r="K74" s="505" t="str">
        <f>IF('➀基本情報入力シート'!L87="","",'➀基本情報入力シート'!L87)</f>
        <v/>
      </c>
      <c r="L74" s="506" t="str">
        <f t="shared" si="2"/>
        <v/>
      </c>
      <c r="M74" s="507" t="str">
        <f>IF('➀基本情報入力シート'!M87="","",'➀基本情報入力シート'!M87)</f>
        <v/>
      </c>
      <c r="N74" s="513" t="str">
        <f>IF('➀基本情報入力シート'!R87="","",'➀基本情報入力シート'!R87)</f>
        <v/>
      </c>
      <c r="O74" s="513" t="str">
        <f>IF('➀基本情報入力シート'!W87="","",'➀基本情報入力シート'!W87)</f>
        <v/>
      </c>
      <c r="P74" s="509" t="str">
        <f>IF('➀基本情報入力シート'!X87="","",'➀基本情報入力シート'!X87)</f>
        <v/>
      </c>
      <c r="Q74" s="510" t="str">
        <f>IF('➀基本情報入力シート'!Y87="","",'➀基本情報入力シート'!Y87)</f>
        <v/>
      </c>
      <c r="R74" s="547"/>
      <c r="S74" s="531"/>
      <c r="T74" s="532"/>
      <c r="U74" s="536"/>
      <c r="V74" s="536"/>
      <c r="W74" s="537"/>
      <c r="X74" s="537"/>
      <c r="Y74" s="537"/>
      <c r="Z74" s="402"/>
      <c r="AA74" s="402"/>
      <c r="AB74" s="402"/>
    </row>
    <row r="75" spans="1:28" ht="27.75" customHeight="1">
      <c r="A75" s="512">
        <f t="shared" si="1"/>
        <v>56</v>
      </c>
      <c r="B75" s="503" t="str">
        <f>IF('➀基本情報入力シート'!C88="","",'➀基本情報入力シート'!C88)</f>
        <v/>
      </c>
      <c r="C75" s="504" t="str">
        <f>IF('➀基本情報入力シート'!D88="","",'➀基本情報入力シート'!D88)</f>
        <v/>
      </c>
      <c r="D75" s="504" t="str">
        <f>IF('➀基本情報入力シート'!E88="","",'➀基本情報入力シート'!E88)</f>
        <v/>
      </c>
      <c r="E75" s="504" t="str">
        <f>IF('➀基本情報入力シート'!F88="","",'➀基本情報入力シート'!F88)</f>
        <v/>
      </c>
      <c r="F75" s="504" t="str">
        <f>IF('➀基本情報入力シート'!G88="","",'➀基本情報入力シート'!G88)</f>
        <v/>
      </c>
      <c r="G75" s="504" t="str">
        <f>IF('➀基本情報入力シート'!H88="","",'➀基本情報入力シート'!H88)</f>
        <v/>
      </c>
      <c r="H75" s="504" t="str">
        <f>IF('➀基本情報入力シート'!I88="","",'➀基本情報入力シート'!I88)</f>
        <v/>
      </c>
      <c r="I75" s="504" t="str">
        <f>IF('➀基本情報入力シート'!J88="","",'➀基本情報入力シート'!J88)</f>
        <v/>
      </c>
      <c r="J75" s="504" t="str">
        <f>IF('➀基本情報入力シート'!K88="","",'➀基本情報入力シート'!K88)</f>
        <v/>
      </c>
      <c r="K75" s="505" t="str">
        <f>IF('➀基本情報入力シート'!L88="","",'➀基本情報入力シート'!L88)</f>
        <v/>
      </c>
      <c r="L75" s="506" t="str">
        <f t="shared" si="2"/>
        <v/>
      </c>
      <c r="M75" s="507" t="str">
        <f>IF('➀基本情報入力シート'!M88="","",'➀基本情報入力シート'!M88)</f>
        <v/>
      </c>
      <c r="N75" s="513" t="str">
        <f>IF('➀基本情報入力シート'!R88="","",'➀基本情報入力シート'!R88)</f>
        <v/>
      </c>
      <c r="O75" s="513" t="str">
        <f>IF('➀基本情報入力シート'!W88="","",'➀基本情報入力シート'!W88)</f>
        <v/>
      </c>
      <c r="P75" s="509" t="str">
        <f>IF('➀基本情報入力シート'!X88="","",'➀基本情報入力シート'!X88)</f>
        <v/>
      </c>
      <c r="Q75" s="510" t="str">
        <f>IF('➀基本情報入力シート'!Y88="","",'➀基本情報入力シート'!Y88)</f>
        <v/>
      </c>
      <c r="R75" s="547"/>
      <c r="S75" s="531"/>
      <c r="T75" s="532"/>
      <c r="U75" s="536"/>
      <c r="V75" s="536"/>
      <c r="W75" s="537"/>
      <c r="X75" s="537"/>
      <c r="Y75" s="537"/>
      <c r="Z75" s="402"/>
      <c r="AA75" s="402"/>
      <c r="AB75" s="402"/>
    </row>
    <row r="76" spans="1:28" ht="27.75" customHeight="1">
      <c r="A76" s="512">
        <f t="shared" si="1"/>
        <v>57</v>
      </c>
      <c r="B76" s="503" t="str">
        <f>IF('➀基本情報入力シート'!C89="","",'➀基本情報入力シート'!C89)</f>
        <v/>
      </c>
      <c r="C76" s="504" t="str">
        <f>IF('➀基本情報入力シート'!D89="","",'➀基本情報入力シート'!D89)</f>
        <v/>
      </c>
      <c r="D76" s="504" t="str">
        <f>IF('➀基本情報入力シート'!E89="","",'➀基本情報入力シート'!E89)</f>
        <v/>
      </c>
      <c r="E76" s="504" t="str">
        <f>IF('➀基本情報入力シート'!F89="","",'➀基本情報入力シート'!F89)</f>
        <v/>
      </c>
      <c r="F76" s="504" t="str">
        <f>IF('➀基本情報入力シート'!G89="","",'➀基本情報入力シート'!G89)</f>
        <v/>
      </c>
      <c r="G76" s="504" t="str">
        <f>IF('➀基本情報入力シート'!H89="","",'➀基本情報入力シート'!H89)</f>
        <v/>
      </c>
      <c r="H76" s="504" t="str">
        <f>IF('➀基本情報入力シート'!I89="","",'➀基本情報入力シート'!I89)</f>
        <v/>
      </c>
      <c r="I76" s="504" t="str">
        <f>IF('➀基本情報入力シート'!J89="","",'➀基本情報入力シート'!J89)</f>
        <v/>
      </c>
      <c r="J76" s="504" t="str">
        <f>IF('➀基本情報入力シート'!K89="","",'➀基本情報入力シート'!K89)</f>
        <v/>
      </c>
      <c r="K76" s="505" t="str">
        <f>IF('➀基本情報入力シート'!L89="","",'➀基本情報入力シート'!L89)</f>
        <v/>
      </c>
      <c r="L76" s="506" t="str">
        <f t="shared" si="2"/>
        <v/>
      </c>
      <c r="M76" s="507" t="str">
        <f>IF('➀基本情報入力シート'!M89="","",'➀基本情報入力シート'!M89)</f>
        <v/>
      </c>
      <c r="N76" s="513" t="str">
        <f>IF('➀基本情報入力シート'!R89="","",'➀基本情報入力シート'!R89)</f>
        <v/>
      </c>
      <c r="O76" s="513" t="str">
        <f>IF('➀基本情報入力シート'!W89="","",'➀基本情報入力シート'!W89)</f>
        <v/>
      </c>
      <c r="P76" s="509" t="str">
        <f>IF('➀基本情報入力シート'!X89="","",'➀基本情報入力シート'!X89)</f>
        <v/>
      </c>
      <c r="Q76" s="510" t="str">
        <f>IF('➀基本情報入力シート'!Y89="","",'➀基本情報入力シート'!Y89)</f>
        <v/>
      </c>
      <c r="R76" s="547"/>
      <c r="S76" s="531"/>
      <c r="T76" s="532"/>
      <c r="U76" s="536"/>
      <c r="V76" s="536"/>
      <c r="W76" s="537"/>
      <c r="X76" s="537"/>
      <c r="Y76" s="537"/>
      <c r="Z76" s="402"/>
      <c r="AA76" s="402"/>
      <c r="AB76" s="402"/>
    </row>
    <row r="77" spans="1:28" ht="27.75" customHeight="1">
      <c r="A77" s="512">
        <f t="shared" si="1"/>
        <v>58</v>
      </c>
      <c r="B77" s="503" t="str">
        <f>IF('➀基本情報入力シート'!C90="","",'➀基本情報入力シート'!C90)</f>
        <v/>
      </c>
      <c r="C77" s="504" t="str">
        <f>IF('➀基本情報入力シート'!D90="","",'➀基本情報入力シート'!D90)</f>
        <v/>
      </c>
      <c r="D77" s="504" t="str">
        <f>IF('➀基本情報入力シート'!E90="","",'➀基本情報入力シート'!E90)</f>
        <v/>
      </c>
      <c r="E77" s="504" t="str">
        <f>IF('➀基本情報入力シート'!F90="","",'➀基本情報入力シート'!F90)</f>
        <v/>
      </c>
      <c r="F77" s="504" t="str">
        <f>IF('➀基本情報入力シート'!G90="","",'➀基本情報入力シート'!G90)</f>
        <v/>
      </c>
      <c r="G77" s="504" t="str">
        <f>IF('➀基本情報入力シート'!H90="","",'➀基本情報入力シート'!H90)</f>
        <v/>
      </c>
      <c r="H77" s="504" t="str">
        <f>IF('➀基本情報入力シート'!I90="","",'➀基本情報入力シート'!I90)</f>
        <v/>
      </c>
      <c r="I77" s="504" t="str">
        <f>IF('➀基本情報入力シート'!J90="","",'➀基本情報入力シート'!J90)</f>
        <v/>
      </c>
      <c r="J77" s="504" t="str">
        <f>IF('➀基本情報入力シート'!K90="","",'➀基本情報入力シート'!K90)</f>
        <v/>
      </c>
      <c r="K77" s="505" t="str">
        <f>IF('➀基本情報入力シート'!L90="","",'➀基本情報入力シート'!L90)</f>
        <v/>
      </c>
      <c r="L77" s="506" t="str">
        <f t="shared" si="2"/>
        <v/>
      </c>
      <c r="M77" s="507" t="str">
        <f>IF('➀基本情報入力シート'!M90="","",'➀基本情報入力シート'!M90)</f>
        <v/>
      </c>
      <c r="N77" s="513" t="str">
        <f>IF('➀基本情報入力シート'!R90="","",'➀基本情報入力シート'!R90)</f>
        <v/>
      </c>
      <c r="O77" s="513" t="str">
        <f>IF('➀基本情報入力シート'!W90="","",'➀基本情報入力シート'!W90)</f>
        <v/>
      </c>
      <c r="P77" s="509" t="str">
        <f>IF('➀基本情報入力シート'!X90="","",'➀基本情報入力シート'!X90)</f>
        <v/>
      </c>
      <c r="Q77" s="510" t="str">
        <f>IF('➀基本情報入力シート'!Y90="","",'➀基本情報入力シート'!Y90)</f>
        <v/>
      </c>
      <c r="R77" s="547"/>
      <c r="S77" s="531"/>
      <c r="T77" s="532"/>
      <c r="U77" s="536"/>
      <c r="V77" s="536"/>
      <c r="W77" s="537"/>
      <c r="X77" s="537"/>
      <c r="Y77" s="537"/>
      <c r="Z77" s="402"/>
      <c r="AA77" s="402"/>
      <c r="AB77" s="402"/>
    </row>
    <row r="78" spans="1:28" ht="27.75" customHeight="1">
      <c r="A78" s="512">
        <f t="shared" si="1"/>
        <v>59</v>
      </c>
      <c r="B78" s="503" t="str">
        <f>IF('➀基本情報入力シート'!C91="","",'➀基本情報入力シート'!C91)</f>
        <v/>
      </c>
      <c r="C78" s="504" t="str">
        <f>IF('➀基本情報入力シート'!D91="","",'➀基本情報入力シート'!D91)</f>
        <v/>
      </c>
      <c r="D78" s="504" t="str">
        <f>IF('➀基本情報入力シート'!E91="","",'➀基本情報入力シート'!E91)</f>
        <v/>
      </c>
      <c r="E78" s="504" t="str">
        <f>IF('➀基本情報入力シート'!F91="","",'➀基本情報入力シート'!F91)</f>
        <v/>
      </c>
      <c r="F78" s="504" t="str">
        <f>IF('➀基本情報入力シート'!G91="","",'➀基本情報入力シート'!G91)</f>
        <v/>
      </c>
      <c r="G78" s="504" t="str">
        <f>IF('➀基本情報入力シート'!H91="","",'➀基本情報入力シート'!H91)</f>
        <v/>
      </c>
      <c r="H78" s="504" t="str">
        <f>IF('➀基本情報入力シート'!I91="","",'➀基本情報入力シート'!I91)</f>
        <v/>
      </c>
      <c r="I78" s="504" t="str">
        <f>IF('➀基本情報入力シート'!J91="","",'➀基本情報入力シート'!J91)</f>
        <v/>
      </c>
      <c r="J78" s="504" t="str">
        <f>IF('➀基本情報入力シート'!K91="","",'➀基本情報入力シート'!K91)</f>
        <v/>
      </c>
      <c r="K78" s="505" t="str">
        <f>IF('➀基本情報入力シート'!L91="","",'➀基本情報入力シート'!L91)</f>
        <v/>
      </c>
      <c r="L78" s="506" t="str">
        <f t="shared" si="2"/>
        <v/>
      </c>
      <c r="M78" s="507" t="str">
        <f>IF('➀基本情報入力シート'!M91="","",'➀基本情報入力シート'!M91)</f>
        <v/>
      </c>
      <c r="N78" s="513" t="str">
        <f>IF('➀基本情報入力シート'!R91="","",'➀基本情報入力シート'!R91)</f>
        <v/>
      </c>
      <c r="O78" s="513" t="str">
        <f>IF('➀基本情報入力シート'!W91="","",'➀基本情報入力シート'!W91)</f>
        <v/>
      </c>
      <c r="P78" s="509" t="str">
        <f>IF('➀基本情報入力シート'!X91="","",'➀基本情報入力シート'!X91)</f>
        <v/>
      </c>
      <c r="Q78" s="510" t="str">
        <f>IF('➀基本情報入力シート'!Y91="","",'➀基本情報入力シート'!Y91)</f>
        <v/>
      </c>
      <c r="R78" s="547"/>
      <c r="S78" s="531"/>
      <c r="T78" s="532"/>
      <c r="U78" s="536"/>
      <c r="V78" s="536"/>
      <c r="W78" s="537"/>
      <c r="X78" s="537"/>
      <c r="Y78" s="537"/>
      <c r="Z78" s="402"/>
      <c r="AA78" s="402"/>
      <c r="AB78" s="402"/>
    </row>
    <row r="79" spans="1:28" ht="27.75" customHeight="1">
      <c r="A79" s="512">
        <f t="shared" si="1"/>
        <v>60</v>
      </c>
      <c r="B79" s="503" t="str">
        <f>IF('➀基本情報入力シート'!C92="","",'➀基本情報入力シート'!C92)</f>
        <v/>
      </c>
      <c r="C79" s="504" t="str">
        <f>IF('➀基本情報入力シート'!D92="","",'➀基本情報入力シート'!D92)</f>
        <v/>
      </c>
      <c r="D79" s="504" t="str">
        <f>IF('➀基本情報入力シート'!E92="","",'➀基本情報入力シート'!E92)</f>
        <v/>
      </c>
      <c r="E79" s="504" t="str">
        <f>IF('➀基本情報入力シート'!F92="","",'➀基本情報入力シート'!F92)</f>
        <v/>
      </c>
      <c r="F79" s="504" t="str">
        <f>IF('➀基本情報入力シート'!G92="","",'➀基本情報入力シート'!G92)</f>
        <v/>
      </c>
      <c r="G79" s="504" t="str">
        <f>IF('➀基本情報入力シート'!H92="","",'➀基本情報入力シート'!H92)</f>
        <v/>
      </c>
      <c r="H79" s="504" t="str">
        <f>IF('➀基本情報入力シート'!I92="","",'➀基本情報入力シート'!I92)</f>
        <v/>
      </c>
      <c r="I79" s="504" t="str">
        <f>IF('➀基本情報入力シート'!J92="","",'➀基本情報入力シート'!J92)</f>
        <v/>
      </c>
      <c r="J79" s="504" t="str">
        <f>IF('➀基本情報入力シート'!K92="","",'➀基本情報入力シート'!K92)</f>
        <v/>
      </c>
      <c r="K79" s="505" t="str">
        <f>IF('➀基本情報入力シート'!L92="","",'➀基本情報入力シート'!L92)</f>
        <v/>
      </c>
      <c r="L79" s="506" t="str">
        <f t="shared" si="2"/>
        <v/>
      </c>
      <c r="M79" s="507" t="str">
        <f>IF('➀基本情報入力シート'!M92="","",'➀基本情報入力シート'!M92)</f>
        <v/>
      </c>
      <c r="N79" s="513" t="str">
        <f>IF('➀基本情報入力シート'!R92="","",'➀基本情報入力シート'!R92)</f>
        <v/>
      </c>
      <c r="O79" s="513" t="str">
        <f>IF('➀基本情報入力シート'!W92="","",'➀基本情報入力シート'!W92)</f>
        <v/>
      </c>
      <c r="P79" s="509" t="str">
        <f>IF('➀基本情報入力シート'!X92="","",'➀基本情報入力シート'!X92)</f>
        <v/>
      </c>
      <c r="Q79" s="510" t="str">
        <f>IF('➀基本情報入力シート'!Y92="","",'➀基本情報入力シート'!Y92)</f>
        <v/>
      </c>
      <c r="R79" s="547"/>
      <c r="S79" s="531"/>
      <c r="T79" s="532"/>
      <c r="U79" s="536"/>
      <c r="V79" s="536"/>
      <c r="W79" s="537"/>
      <c r="X79" s="537"/>
      <c r="Y79" s="537"/>
      <c r="Z79" s="402"/>
      <c r="AA79" s="402"/>
      <c r="AB79" s="402"/>
    </row>
    <row r="80" spans="1:28" ht="27.75" customHeight="1">
      <c r="A80" s="512">
        <f t="shared" si="1"/>
        <v>61</v>
      </c>
      <c r="B80" s="503" t="str">
        <f>IF('➀基本情報入力シート'!C93="","",'➀基本情報入力シート'!C93)</f>
        <v/>
      </c>
      <c r="C80" s="504" t="str">
        <f>IF('➀基本情報入力シート'!D93="","",'➀基本情報入力シート'!D93)</f>
        <v/>
      </c>
      <c r="D80" s="504" t="str">
        <f>IF('➀基本情報入力シート'!E93="","",'➀基本情報入力シート'!E93)</f>
        <v/>
      </c>
      <c r="E80" s="504" t="str">
        <f>IF('➀基本情報入力シート'!F93="","",'➀基本情報入力シート'!F93)</f>
        <v/>
      </c>
      <c r="F80" s="504" t="str">
        <f>IF('➀基本情報入力シート'!G93="","",'➀基本情報入力シート'!G93)</f>
        <v/>
      </c>
      <c r="G80" s="504" t="str">
        <f>IF('➀基本情報入力シート'!H93="","",'➀基本情報入力シート'!H93)</f>
        <v/>
      </c>
      <c r="H80" s="504" t="str">
        <f>IF('➀基本情報入力シート'!I93="","",'➀基本情報入力シート'!I93)</f>
        <v/>
      </c>
      <c r="I80" s="504" t="str">
        <f>IF('➀基本情報入力シート'!J93="","",'➀基本情報入力シート'!J93)</f>
        <v/>
      </c>
      <c r="J80" s="504" t="str">
        <f>IF('➀基本情報入力シート'!K93="","",'➀基本情報入力シート'!K93)</f>
        <v/>
      </c>
      <c r="K80" s="505" t="str">
        <f>IF('➀基本情報入力シート'!L93="","",'➀基本情報入力シート'!L93)</f>
        <v/>
      </c>
      <c r="L80" s="506" t="str">
        <f t="shared" si="2"/>
        <v/>
      </c>
      <c r="M80" s="507" t="str">
        <f>IF('➀基本情報入力シート'!M93="","",'➀基本情報入力シート'!M93)</f>
        <v/>
      </c>
      <c r="N80" s="513" t="str">
        <f>IF('➀基本情報入力シート'!R93="","",'➀基本情報入力シート'!R93)</f>
        <v/>
      </c>
      <c r="O80" s="513" t="str">
        <f>IF('➀基本情報入力シート'!W93="","",'➀基本情報入力シート'!W93)</f>
        <v/>
      </c>
      <c r="P80" s="509" t="str">
        <f>IF('➀基本情報入力シート'!X93="","",'➀基本情報入力シート'!X93)</f>
        <v/>
      </c>
      <c r="Q80" s="510" t="str">
        <f>IF('➀基本情報入力シート'!Y93="","",'➀基本情報入力シート'!Y93)</f>
        <v/>
      </c>
      <c r="R80" s="547"/>
      <c r="S80" s="531"/>
      <c r="T80" s="532"/>
      <c r="U80" s="536"/>
      <c r="V80" s="536"/>
      <c r="W80" s="537"/>
      <c r="X80" s="537"/>
      <c r="Y80" s="537"/>
      <c r="Z80" s="402"/>
      <c r="AA80" s="402"/>
      <c r="AB80" s="402"/>
    </row>
    <row r="81" spans="1:28" ht="27.75" customHeight="1">
      <c r="A81" s="512">
        <f t="shared" si="1"/>
        <v>62</v>
      </c>
      <c r="B81" s="503" t="str">
        <f>IF('➀基本情報入力シート'!C94="","",'➀基本情報入力シート'!C94)</f>
        <v/>
      </c>
      <c r="C81" s="504" t="str">
        <f>IF('➀基本情報入力シート'!D94="","",'➀基本情報入力シート'!D94)</f>
        <v/>
      </c>
      <c r="D81" s="504" t="str">
        <f>IF('➀基本情報入力シート'!E94="","",'➀基本情報入力シート'!E94)</f>
        <v/>
      </c>
      <c r="E81" s="504" t="str">
        <f>IF('➀基本情報入力シート'!F94="","",'➀基本情報入力シート'!F94)</f>
        <v/>
      </c>
      <c r="F81" s="504" t="str">
        <f>IF('➀基本情報入力シート'!G94="","",'➀基本情報入力シート'!G94)</f>
        <v/>
      </c>
      <c r="G81" s="504" t="str">
        <f>IF('➀基本情報入力シート'!H94="","",'➀基本情報入力シート'!H94)</f>
        <v/>
      </c>
      <c r="H81" s="504" t="str">
        <f>IF('➀基本情報入力シート'!I94="","",'➀基本情報入力シート'!I94)</f>
        <v/>
      </c>
      <c r="I81" s="504" t="str">
        <f>IF('➀基本情報入力シート'!J94="","",'➀基本情報入力シート'!J94)</f>
        <v/>
      </c>
      <c r="J81" s="504" t="str">
        <f>IF('➀基本情報入力シート'!K94="","",'➀基本情報入力シート'!K94)</f>
        <v/>
      </c>
      <c r="K81" s="505" t="str">
        <f>IF('➀基本情報入力シート'!L94="","",'➀基本情報入力シート'!L94)</f>
        <v/>
      </c>
      <c r="L81" s="506" t="str">
        <f t="shared" si="2"/>
        <v/>
      </c>
      <c r="M81" s="507" t="str">
        <f>IF('➀基本情報入力シート'!M94="","",'➀基本情報入力シート'!M94)</f>
        <v/>
      </c>
      <c r="N81" s="513" t="str">
        <f>IF('➀基本情報入力シート'!R94="","",'➀基本情報入力シート'!R94)</f>
        <v/>
      </c>
      <c r="O81" s="513" t="str">
        <f>IF('➀基本情報入力シート'!W94="","",'➀基本情報入力シート'!W94)</f>
        <v/>
      </c>
      <c r="P81" s="509" t="str">
        <f>IF('➀基本情報入力シート'!X94="","",'➀基本情報入力シート'!X94)</f>
        <v/>
      </c>
      <c r="Q81" s="510" t="str">
        <f>IF('➀基本情報入力シート'!Y94="","",'➀基本情報入力シート'!Y94)</f>
        <v/>
      </c>
      <c r="R81" s="547"/>
      <c r="S81" s="531"/>
      <c r="T81" s="532"/>
      <c r="U81" s="536"/>
      <c r="V81" s="536"/>
      <c r="W81" s="537"/>
      <c r="X81" s="537"/>
      <c r="Y81" s="537"/>
      <c r="Z81" s="402"/>
      <c r="AA81" s="402"/>
      <c r="AB81" s="402"/>
    </row>
    <row r="82" spans="1:28" ht="27.75" customHeight="1">
      <c r="A82" s="512">
        <f t="shared" si="1"/>
        <v>63</v>
      </c>
      <c r="B82" s="503" t="str">
        <f>IF('➀基本情報入力シート'!C95="","",'➀基本情報入力シート'!C95)</f>
        <v/>
      </c>
      <c r="C82" s="504" t="str">
        <f>IF('➀基本情報入力シート'!D95="","",'➀基本情報入力シート'!D95)</f>
        <v/>
      </c>
      <c r="D82" s="504" t="str">
        <f>IF('➀基本情報入力シート'!E95="","",'➀基本情報入力シート'!E95)</f>
        <v/>
      </c>
      <c r="E82" s="504" t="str">
        <f>IF('➀基本情報入力シート'!F95="","",'➀基本情報入力シート'!F95)</f>
        <v/>
      </c>
      <c r="F82" s="504" t="str">
        <f>IF('➀基本情報入力シート'!G95="","",'➀基本情報入力シート'!G95)</f>
        <v/>
      </c>
      <c r="G82" s="504" t="str">
        <f>IF('➀基本情報入力シート'!H95="","",'➀基本情報入力シート'!H95)</f>
        <v/>
      </c>
      <c r="H82" s="504" t="str">
        <f>IF('➀基本情報入力シート'!I95="","",'➀基本情報入力シート'!I95)</f>
        <v/>
      </c>
      <c r="I82" s="504" t="str">
        <f>IF('➀基本情報入力シート'!J95="","",'➀基本情報入力シート'!J95)</f>
        <v/>
      </c>
      <c r="J82" s="504" t="str">
        <f>IF('➀基本情報入力シート'!K95="","",'➀基本情報入力シート'!K95)</f>
        <v/>
      </c>
      <c r="K82" s="505" t="str">
        <f>IF('➀基本情報入力シート'!L95="","",'➀基本情報入力シート'!L95)</f>
        <v/>
      </c>
      <c r="L82" s="506" t="str">
        <f t="shared" si="2"/>
        <v/>
      </c>
      <c r="M82" s="507" t="str">
        <f>IF('➀基本情報入力シート'!M95="","",'➀基本情報入力シート'!M95)</f>
        <v/>
      </c>
      <c r="N82" s="513" t="str">
        <f>IF('➀基本情報入力シート'!R95="","",'➀基本情報入力シート'!R95)</f>
        <v/>
      </c>
      <c r="O82" s="513" t="str">
        <f>IF('➀基本情報入力シート'!W95="","",'➀基本情報入力シート'!W95)</f>
        <v/>
      </c>
      <c r="P82" s="509" t="str">
        <f>IF('➀基本情報入力シート'!X95="","",'➀基本情報入力シート'!X95)</f>
        <v/>
      </c>
      <c r="Q82" s="510" t="str">
        <f>IF('➀基本情報入力シート'!Y95="","",'➀基本情報入力シート'!Y95)</f>
        <v/>
      </c>
      <c r="R82" s="547"/>
      <c r="S82" s="531"/>
      <c r="T82" s="532"/>
      <c r="U82" s="536"/>
      <c r="V82" s="536"/>
      <c r="W82" s="537"/>
      <c r="X82" s="537"/>
      <c r="Y82" s="537"/>
      <c r="Z82" s="402"/>
      <c r="AA82" s="402"/>
      <c r="AB82" s="402"/>
    </row>
    <row r="83" spans="1:28" ht="27.75" customHeight="1">
      <c r="A83" s="512">
        <f t="shared" si="1"/>
        <v>64</v>
      </c>
      <c r="B83" s="503" t="str">
        <f>IF('➀基本情報入力シート'!C96="","",'➀基本情報入力シート'!C96)</f>
        <v/>
      </c>
      <c r="C83" s="504" t="str">
        <f>IF('➀基本情報入力シート'!D96="","",'➀基本情報入力シート'!D96)</f>
        <v/>
      </c>
      <c r="D83" s="504" t="str">
        <f>IF('➀基本情報入力シート'!E96="","",'➀基本情報入力シート'!E96)</f>
        <v/>
      </c>
      <c r="E83" s="504" t="str">
        <f>IF('➀基本情報入力シート'!F96="","",'➀基本情報入力シート'!F96)</f>
        <v/>
      </c>
      <c r="F83" s="504" t="str">
        <f>IF('➀基本情報入力シート'!G96="","",'➀基本情報入力シート'!G96)</f>
        <v/>
      </c>
      <c r="G83" s="504" t="str">
        <f>IF('➀基本情報入力シート'!H96="","",'➀基本情報入力シート'!H96)</f>
        <v/>
      </c>
      <c r="H83" s="504" t="str">
        <f>IF('➀基本情報入力シート'!I96="","",'➀基本情報入力シート'!I96)</f>
        <v/>
      </c>
      <c r="I83" s="504" t="str">
        <f>IF('➀基本情報入力シート'!J96="","",'➀基本情報入力シート'!J96)</f>
        <v/>
      </c>
      <c r="J83" s="504" t="str">
        <f>IF('➀基本情報入力シート'!K96="","",'➀基本情報入力シート'!K96)</f>
        <v/>
      </c>
      <c r="K83" s="505" t="str">
        <f>IF('➀基本情報入力シート'!L96="","",'➀基本情報入力シート'!L96)</f>
        <v/>
      </c>
      <c r="L83" s="506" t="str">
        <f t="shared" si="2"/>
        <v/>
      </c>
      <c r="M83" s="507" t="str">
        <f>IF('➀基本情報入力シート'!M96="","",'➀基本情報入力シート'!M96)</f>
        <v/>
      </c>
      <c r="N83" s="513" t="str">
        <f>IF('➀基本情報入力シート'!R96="","",'➀基本情報入力シート'!R96)</f>
        <v/>
      </c>
      <c r="O83" s="513" t="str">
        <f>IF('➀基本情報入力シート'!W96="","",'➀基本情報入力シート'!W96)</f>
        <v/>
      </c>
      <c r="P83" s="509" t="str">
        <f>IF('➀基本情報入力シート'!X96="","",'➀基本情報入力シート'!X96)</f>
        <v/>
      </c>
      <c r="Q83" s="510" t="str">
        <f>IF('➀基本情報入力シート'!Y96="","",'➀基本情報入力シート'!Y96)</f>
        <v/>
      </c>
      <c r="R83" s="547"/>
      <c r="S83" s="531"/>
      <c r="T83" s="532"/>
      <c r="U83" s="536"/>
      <c r="V83" s="536"/>
      <c r="W83" s="537"/>
      <c r="X83" s="537"/>
      <c r="Y83" s="537"/>
      <c r="Z83" s="402"/>
      <c r="AA83" s="402"/>
      <c r="AB83" s="402"/>
    </row>
    <row r="84" spans="1:28" ht="27.75" customHeight="1">
      <c r="A84" s="512">
        <f t="shared" si="1"/>
        <v>65</v>
      </c>
      <c r="B84" s="503" t="str">
        <f>IF('➀基本情報入力シート'!C97="","",'➀基本情報入力シート'!C97)</f>
        <v/>
      </c>
      <c r="C84" s="504" t="str">
        <f>IF('➀基本情報入力シート'!D97="","",'➀基本情報入力シート'!D97)</f>
        <v/>
      </c>
      <c r="D84" s="504" t="str">
        <f>IF('➀基本情報入力シート'!E97="","",'➀基本情報入力シート'!E97)</f>
        <v/>
      </c>
      <c r="E84" s="504" t="str">
        <f>IF('➀基本情報入力シート'!F97="","",'➀基本情報入力シート'!F97)</f>
        <v/>
      </c>
      <c r="F84" s="504" t="str">
        <f>IF('➀基本情報入力シート'!G97="","",'➀基本情報入力シート'!G97)</f>
        <v/>
      </c>
      <c r="G84" s="504" t="str">
        <f>IF('➀基本情報入力シート'!H97="","",'➀基本情報入力シート'!H97)</f>
        <v/>
      </c>
      <c r="H84" s="504" t="str">
        <f>IF('➀基本情報入力シート'!I97="","",'➀基本情報入力シート'!I97)</f>
        <v/>
      </c>
      <c r="I84" s="504" t="str">
        <f>IF('➀基本情報入力シート'!J97="","",'➀基本情報入力シート'!J97)</f>
        <v/>
      </c>
      <c r="J84" s="504" t="str">
        <f>IF('➀基本情報入力シート'!K97="","",'➀基本情報入力シート'!K97)</f>
        <v/>
      </c>
      <c r="K84" s="505" t="str">
        <f>IF('➀基本情報入力シート'!L97="","",'➀基本情報入力シート'!L97)</f>
        <v/>
      </c>
      <c r="L84" s="506" t="str">
        <f t="shared" si="2"/>
        <v/>
      </c>
      <c r="M84" s="507" t="str">
        <f>IF('➀基本情報入力シート'!M97="","",'➀基本情報入力シート'!M97)</f>
        <v/>
      </c>
      <c r="N84" s="513" t="str">
        <f>IF('➀基本情報入力シート'!R97="","",'➀基本情報入力シート'!R97)</f>
        <v/>
      </c>
      <c r="O84" s="513" t="str">
        <f>IF('➀基本情報入力シート'!W97="","",'➀基本情報入力シート'!W97)</f>
        <v/>
      </c>
      <c r="P84" s="509" t="str">
        <f>IF('➀基本情報入力シート'!X97="","",'➀基本情報入力シート'!X97)</f>
        <v/>
      </c>
      <c r="Q84" s="510" t="str">
        <f>IF('➀基本情報入力シート'!Y97="","",'➀基本情報入力シート'!Y97)</f>
        <v/>
      </c>
      <c r="R84" s="547"/>
      <c r="S84" s="531"/>
      <c r="T84" s="532"/>
      <c r="U84" s="536"/>
      <c r="V84" s="536"/>
      <c r="W84" s="537"/>
      <c r="X84" s="537"/>
      <c r="Y84" s="537"/>
      <c r="Z84" s="402"/>
      <c r="AA84" s="402"/>
      <c r="AB84" s="402"/>
    </row>
    <row r="85" spans="1:28" ht="27.75" customHeight="1">
      <c r="A85" s="512">
        <f t="shared" si="1"/>
        <v>66</v>
      </c>
      <c r="B85" s="503" t="str">
        <f>IF('➀基本情報入力シート'!C98="","",'➀基本情報入力シート'!C98)</f>
        <v/>
      </c>
      <c r="C85" s="504" t="str">
        <f>IF('➀基本情報入力シート'!D98="","",'➀基本情報入力シート'!D98)</f>
        <v/>
      </c>
      <c r="D85" s="504" t="str">
        <f>IF('➀基本情報入力シート'!E98="","",'➀基本情報入力シート'!E98)</f>
        <v/>
      </c>
      <c r="E85" s="504" t="str">
        <f>IF('➀基本情報入力シート'!F98="","",'➀基本情報入力シート'!F98)</f>
        <v/>
      </c>
      <c r="F85" s="504" t="str">
        <f>IF('➀基本情報入力シート'!G98="","",'➀基本情報入力シート'!G98)</f>
        <v/>
      </c>
      <c r="G85" s="504" t="str">
        <f>IF('➀基本情報入力シート'!H98="","",'➀基本情報入力シート'!H98)</f>
        <v/>
      </c>
      <c r="H85" s="504" t="str">
        <f>IF('➀基本情報入力シート'!I98="","",'➀基本情報入力シート'!I98)</f>
        <v/>
      </c>
      <c r="I85" s="504" t="str">
        <f>IF('➀基本情報入力シート'!J98="","",'➀基本情報入力シート'!J98)</f>
        <v/>
      </c>
      <c r="J85" s="504" t="str">
        <f>IF('➀基本情報入力シート'!K98="","",'➀基本情報入力シート'!K98)</f>
        <v/>
      </c>
      <c r="K85" s="505" t="str">
        <f>IF('➀基本情報入力シート'!L98="","",'➀基本情報入力シート'!L98)</f>
        <v/>
      </c>
      <c r="L85" s="506" t="str">
        <f t="shared" si="2"/>
        <v/>
      </c>
      <c r="M85" s="507" t="str">
        <f>IF('➀基本情報入力シート'!M98="","",'➀基本情報入力シート'!M98)</f>
        <v/>
      </c>
      <c r="N85" s="513" t="str">
        <f>IF('➀基本情報入力シート'!R98="","",'➀基本情報入力シート'!R98)</f>
        <v/>
      </c>
      <c r="O85" s="513" t="str">
        <f>IF('➀基本情報入力シート'!W98="","",'➀基本情報入力シート'!W98)</f>
        <v/>
      </c>
      <c r="P85" s="509" t="str">
        <f>IF('➀基本情報入力シート'!X98="","",'➀基本情報入力シート'!X98)</f>
        <v/>
      </c>
      <c r="Q85" s="510" t="str">
        <f>IF('➀基本情報入力シート'!Y98="","",'➀基本情報入力シート'!Y98)</f>
        <v/>
      </c>
      <c r="R85" s="547"/>
      <c r="S85" s="531"/>
      <c r="T85" s="532"/>
      <c r="U85" s="536"/>
      <c r="V85" s="536"/>
      <c r="W85" s="537"/>
      <c r="X85" s="537"/>
      <c r="Y85" s="537"/>
      <c r="Z85" s="402"/>
      <c r="AA85" s="402"/>
      <c r="AB85" s="402"/>
    </row>
    <row r="86" spans="1:28" ht="27.75" customHeight="1">
      <c r="A86" s="512">
        <f t="shared" ref="A86:A119" si="3">A85+1</f>
        <v>67</v>
      </c>
      <c r="B86" s="503" t="str">
        <f>IF('➀基本情報入力シート'!C99="","",'➀基本情報入力シート'!C99)</f>
        <v/>
      </c>
      <c r="C86" s="504" t="str">
        <f>IF('➀基本情報入力シート'!D99="","",'➀基本情報入力シート'!D99)</f>
        <v/>
      </c>
      <c r="D86" s="504" t="str">
        <f>IF('➀基本情報入力シート'!E99="","",'➀基本情報入力シート'!E99)</f>
        <v/>
      </c>
      <c r="E86" s="504" t="str">
        <f>IF('➀基本情報入力シート'!F99="","",'➀基本情報入力シート'!F99)</f>
        <v/>
      </c>
      <c r="F86" s="504" t="str">
        <f>IF('➀基本情報入力シート'!G99="","",'➀基本情報入力シート'!G99)</f>
        <v/>
      </c>
      <c r="G86" s="504" t="str">
        <f>IF('➀基本情報入力シート'!H99="","",'➀基本情報入力シート'!H99)</f>
        <v/>
      </c>
      <c r="H86" s="504" t="str">
        <f>IF('➀基本情報入力シート'!I99="","",'➀基本情報入力シート'!I99)</f>
        <v/>
      </c>
      <c r="I86" s="504" t="str">
        <f>IF('➀基本情報入力シート'!J99="","",'➀基本情報入力シート'!J99)</f>
        <v/>
      </c>
      <c r="J86" s="504" t="str">
        <f>IF('➀基本情報入力シート'!K99="","",'➀基本情報入力シート'!K99)</f>
        <v/>
      </c>
      <c r="K86" s="505" t="str">
        <f>IF('➀基本情報入力シート'!L99="","",'➀基本情報入力シート'!L99)</f>
        <v/>
      </c>
      <c r="L86" s="506" t="str">
        <f t="shared" si="2"/>
        <v/>
      </c>
      <c r="M86" s="507" t="str">
        <f>IF('➀基本情報入力シート'!M99="","",'➀基本情報入力シート'!M99)</f>
        <v/>
      </c>
      <c r="N86" s="513" t="str">
        <f>IF('➀基本情報入力シート'!R99="","",'➀基本情報入力シート'!R99)</f>
        <v/>
      </c>
      <c r="O86" s="513" t="str">
        <f>IF('➀基本情報入力シート'!W99="","",'➀基本情報入力シート'!W99)</f>
        <v/>
      </c>
      <c r="P86" s="509" t="str">
        <f>IF('➀基本情報入力シート'!X99="","",'➀基本情報入力シート'!X99)</f>
        <v/>
      </c>
      <c r="Q86" s="510" t="str">
        <f>IF('➀基本情報入力シート'!Y99="","",'➀基本情報入力シート'!Y99)</f>
        <v/>
      </c>
      <c r="R86" s="547"/>
      <c r="S86" s="531"/>
      <c r="T86" s="532"/>
      <c r="U86" s="536"/>
      <c r="V86" s="536"/>
      <c r="W86" s="537"/>
      <c r="X86" s="537"/>
      <c r="Y86" s="537"/>
      <c r="Z86" s="402"/>
      <c r="AA86" s="402"/>
      <c r="AB86" s="402"/>
    </row>
    <row r="87" spans="1:28" ht="27.75" customHeight="1">
      <c r="A87" s="512">
        <f t="shared" si="3"/>
        <v>68</v>
      </c>
      <c r="B87" s="503" t="str">
        <f>IF('➀基本情報入力シート'!C100="","",'➀基本情報入力シート'!C100)</f>
        <v/>
      </c>
      <c r="C87" s="504" t="str">
        <f>IF('➀基本情報入力シート'!D100="","",'➀基本情報入力シート'!D100)</f>
        <v/>
      </c>
      <c r="D87" s="504" t="str">
        <f>IF('➀基本情報入力シート'!E100="","",'➀基本情報入力シート'!E100)</f>
        <v/>
      </c>
      <c r="E87" s="504" t="str">
        <f>IF('➀基本情報入力シート'!F100="","",'➀基本情報入力シート'!F100)</f>
        <v/>
      </c>
      <c r="F87" s="504" t="str">
        <f>IF('➀基本情報入力シート'!G100="","",'➀基本情報入力シート'!G100)</f>
        <v/>
      </c>
      <c r="G87" s="504" t="str">
        <f>IF('➀基本情報入力シート'!H100="","",'➀基本情報入力シート'!H100)</f>
        <v/>
      </c>
      <c r="H87" s="504" t="str">
        <f>IF('➀基本情報入力シート'!I100="","",'➀基本情報入力シート'!I100)</f>
        <v/>
      </c>
      <c r="I87" s="504" t="str">
        <f>IF('➀基本情報入力シート'!J100="","",'➀基本情報入力シート'!J100)</f>
        <v/>
      </c>
      <c r="J87" s="504" t="str">
        <f>IF('➀基本情報入力シート'!K100="","",'➀基本情報入力シート'!K100)</f>
        <v/>
      </c>
      <c r="K87" s="505" t="str">
        <f>IF('➀基本情報入力シート'!L100="","",'➀基本情報入力シート'!L100)</f>
        <v/>
      </c>
      <c r="L87" s="506" t="str">
        <f t="shared" si="2"/>
        <v/>
      </c>
      <c r="M87" s="507" t="str">
        <f>IF('➀基本情報入力シート'!M100="","",'➀基本情報入力シート'!M100)</f>
        <v/>
      </c>
      <c r="N87" s="513" t="str">
        <f>IF('➀基本情報入力シート'!R100="","",'➀基本情報入力シート'!R100)</f>
        <v/>
      </c>
      <c r="O87" s="513" t="str">
        <f>IF('➀基本情報入力シート'!W100="","",'➀基本情報入力シート'!W100)</f>
        <v/>
      </c>
      <c r="P87" s="509" t="str">
        <f>IF('➀基本情報入力シート'!X100="","",'➀基本情報入力シート'!X100)</f>
        <v/>
      </c>
      <c r="Q87" s="510" t="str">
        <f>IF('➀基本情報入力シート'!Y100="","",'➀基本情報入力シート'!Y100)</f>
        <v/>
      </c>
      <c r="R87" s="547"/>
      <c r="S87" s="531"/>
      <c r="T87" s="532"/>
      <c r="U87" s="536"/>
      <c r="V87" s="536"/>
      <c r="W87" s="537"/>
      <c r="X87" s="537"/>
      <c r="Y87" s="537"/>
      <c r="Z87" s="402"/>
      <c r="AA87" s="402"/>
      <c r="AB87" s="402"/>
    </row>
    <row r="88" spans="1:28" ht="27.75" customHeight="1">
      <c r="A88" s="512">
        <f t="shared" si="3"/>
        <v>69</v>
      </c>
      <c r="B88" s="503" t="str">
        <f>IF('➀基本情報入力シート'!C101="","",'➀基本情報入力シート'!C101)</f>
        <v/>
      </c>
      <c r="C88" s="504" t="str">
        <f>IF('➀基本情報入力シート'!D101="","",'➀基本情報入力シート'!D101)</f>
        <v/>
      </c>
      <c r="D88" s="504" t="str">
        <f>IF('➀基本情報入力シート'!E101="","",'➀基本情報入力シート'!E101)</f>
        <v/>
      </c>
      <c r="E88" s="504" t="str">
        <f>IF('➀基本情報入力シート'!F101="","",'➀基本情報入力シート'!F101)</f>
        <v/>
      </c>
      <c r="F88" s="504" t="str">
        <f>IF('➀基本情報入力シート'!G101="","",'➀基本情報入力シート'!G101)</f>
        <v/>
      </c>
      <c r="G88" s="504" t="str">
        <f>IF('➀基本情報入力シート'!H101="","",'➀基本情報入力シート'!H101)</f>
        <v/>
      </c>
      <c r="H88" s="504" t="str">
        <f>IF('➀基本情報入力シート'!I101="","",'➀基本情報入力シート'!I101)</f>
        <v/>
      </c>
      <c r="I88" s="504" t="str">
        <f>IF('➀基本情報入力シート'!J101="","",'➀基本情報入力シート'!J101)</f>
        <v/>
      </c>
      <c r="J88" s="504" t="str">
        <f>IF('➀基本情報入力シート'!K101="","",'➀基本情報入力シート'!K101)</f>
        <v/>
      </c>
      <c r="K88" s="505" t="str">
        <f>IF('➀基本情報入力シート'!L101="","",'➀基本情報入力シート'!L101)</f>
        <v/>
      </c>
      <c r="L88" s="506" t="str">
        <f t="shared" si="2"/>
        <v/>
      </c>
      <c r="M88" s="507" t="str">
        <f>IF('➀基本情報入力シート'!M101="","",'➀基本情報入力シート'!M101)</f>
        <v/>
      </c>
      <c r="N88" s="513" t="str">
        <f>IF('➀基本情報入力シート'!R101="","",'➀基本情報入力シート'!R101)</f>
        <v/>
      </c>
      <c r="O88" s="513" t="str">
        <f>IF('➀基本情報入力シート'!W101="","",'➀基本情報入力シート'!W101)</f>
        <v/>
      </c>
      <c r="P88" s="509" t="str">
        <f>IF('➀基本情報入力シート'!X101="","",'➀基本情報入力シート'!X101)</f>
        <v/>
      </c>
      <c r="Q88" s="510" t="str">
        <f>IF('➀基本情報入力シート'!Y101="","",'➀基本情報入力シート'!Y101)</f>
        <v/>
      </c>
      <c r="R88" s="547"/>
      <c r="S88" s="531"/>
      <c r="T88" s="532"/>
      <c r="U88" s="536"/>
      <c r="V88" s="536"/>
      <c r="W88" s="537"/>
      <c r="X88" s="537"/>
      <c r="Y88" s="537"/>
      <c r="Z88" s="402"/>
      <c r="AA88" s="402"/>
      <c r="AB88" s="402"/>
    </row>
    <row r="89" spans="1:28" ht="27.75" customHeight="1">
      <c r="A89" s="512">
        <f t="shared" si="3"/>
        <v>70</v>
      </c>
      <c r="B89" s="503" t="str">
        <f>IF('➀基本情報入力シート'!C102="","",'➀基本情報入力シート'!C102)</f>
        <v/>
      </c>
      <c r="C89" s="504" t="str">
        <f>IF('➀基本情報入力シート'!D102="","",'➀基本情報入力シート'!D102)</f>
        <v/>
      </c>
      <c r="D89" s="504" t="str">
        <f>IF('➀基本情報入力シート'!E102="","",'➀基本情報入力シート'!E102)</f>
        <v/>
      </c>
      <c r="E89" s="504" t="str">
        <f>IF('➀基本情報入力シート'!F102="","",'➀基本情報入力シート'!F102)</f>
        <v/>
      </c>
      <c r="F89" s="504" t="str">
        <f>IF('➀基本情報入力シート'!G102="","",'➀基本情報入力シート'!G102)</f>
        <v/>
      </c>
      <c r="G89" s="504" t="str">
        <f>IF('➀基本情報入力シート'!H102="","",'➀基本情報入力シート'!H102)</f>
        <v/>
      </c>
      <c r="H89" s="504" t="str">
        <f>IF('➀基本情報入力シート'!I102="","",'➀基本情報入力シート'!I102)</f>
        <v/>
      </c>
      <c r="I89" s="504" t="str">
        <f>IF('➀基本情報入力シート'!J102="","",'➀基本情報入力シート'!J102)</f>
        <v/>
      </c>
      <c r="J89" s="504" t="str">
        <f>IF('➀基本情報入力シート'!K102="","",'➀基本情報入力シート'!K102)</f>
        <v/>
      </c>
      <c r="K89" s="505" t="str">
        <f>IF('➀基本情報入力シート'!L102="","",'➀基本情報入力シート'!L102)</f>
        <v/>
      </c>
      <c r="L89" s="506" t="str">
        <f t="shared" si="2"/>
        <v/>
      </c>
      <c r="M89" s="507" t="str">
        <f>IF('➀基本情報入力シート'!M102="","",'➀基本情報入力シート'!M102)</f>
        <v/>
      </c>
      <c r="N89" s="513" t="str">
        <f>IF('➀基本情報入力シート'!R102="","",'➀基本情報入力シート'!R102)</f>
        <v/>
      </c>
      <c r="O89" s="513" t="str">
        <f>IF('➀基本情報入力シート'!W102="","",'➀基本情報入力シート'!W102)</f>
        <v/>
      </c>
      <c r="P89" s="509" t="str">
        <f>IF('➀基本情報入力シート'!X102="","",'➀基本情報入力シート'!X102)</f>
        <v/>
      </c>
      <c r="Q89" s="510" t="str">
        <f>IF('➀基本情報入力シート'!Y102="","",'➀基本情報入力シート'!Y102)</f>
        <v/>
      </c>
      <c r="R89" s="547"/>
      <c r="S89" s="531"/>
      <c r="T89" s="532"/>
      <c r="U89" s="536"/>
      <c r="V89" s="536"/>
      <c r="W89" s="537"/>
      <c r="X89" s="537"/>
      <c r="Y89" s="537"/>
      <c r="Z89" s="402"/>
      <c r="AA89" s="402"/>
      <c r="AB89" s="402"/>
    </row>
    <row r="90" spans="1:28" ht="27.75" customHeight="1">
      <c r="A90" s="512">
        <f t="shared" si="3"/>
        <v>71</v>
      </c>
      <c r="B90" s="503" t="str">
        <f>IF('➀基本情報入力シート'!C103="","",'➀基本情報入力シート'!C103)</f>
        <v/>
      </c>
      <c r="C90" s="504" t="str">
        <f>IF('➀基本情報入力シート'!D103="","",'➀基本情報入力シート'!D103)</f>
        <v/>
      </c>
      <c r="D90" s="504" t="str">
        <f>IF('➀基本情報入力シート'!E103="","",'➀基本情報入力シート'!E103)</f>
        <v/>
      </c>
      <c r="E90" s="504" t="str">
        <f>IF('➀基本情報入力シート'!F103="","",'➀基本情報入力シート'!F103)</f>
        <v/>
      </c>
      <c r="F90" s="504" t="str">
        <f>IF('➀基本情報入力シート'!G103="","",'➀基本情報入力シート'!G103)</f>
        <v/>
      </c>
      <c r="G90" s="504" t="str">
        <f>IF('➀基本情報入力シート'!H103="","",'➀基本情報入力シート'!H103)</f>
        <v/>
      </c>
      <c r="H90" s="504" t="str">
        <f>IF('➀基本情報入力シート'!I103="","",'➀基本情報入力シート'!I103)</f>
        <v/>
      </c>
      <c r="I90" s="504" t="str">
        <f>IF('➀基本情報入力シート'!J103="","",'➀基本情報入力シート'!J103)</f>
        <v/>
      </c>
      <c r="J90" s="504" t="str">
        <f>IF('➀基本情報入力シート'!K103="","",'➀基本情報入力シート'!K103)</f>
        <v/>
      </c>
      <c r="K90" s="505" t="str">
        <f>IF('➀基本情報入力シート'!L103="","",'➀基本情報入力シート'!L103)</f>
        <v/>
      </c>
      <c r="L90" s="506" t="str">
        <f t="shared" ref="L90:L119" si="4">B90&amp;C90</f>
        <v/>
      </c>
      <c r="M90" s="507" t="str">
        <f>IF('➀基本情報入力シート'!M103="","",'➀基本情報入力シート'!M103)</f>
        <v/>
      </c>
      <c r="N90" s="513" t="str">
        <f>IF('➀基本情報入力シート'!R103="","",'➀基本情報入力シート'!R103)</f>
        <v/>
      </c>
      <c r="O90" s="513" t="str">
        <f>IF('➀基本情報入力シート'!W103="","",'➀基本情報入力シート'!W103)</f>
        <v/>
      </c>
      <c r="P90" s="509" t="str">
        <f>IF('➀基本情報入力シート'!X103="","",'➀基本情報入力シート'!X103)</f>
        <v/>
      </c>
      <c r="Q90" s="510" t="str">
        <f>IF('➀基本情報入力シート'!Y103="","",'➀基本情報入力シート'!Y103)</f>
        <v/>
      </c>
      <c r="R90" s="547"/>
      <c r="S90" s="531"/>
      <c r="T90" s="532"/>
      <c r="U90" s="536"/>
      <c r="V90" s="536"/>
      <c r="W90" s="537"/>
      <c r="X90" s="537"/>
      <c r="Y90" s="537"/>
      <c r="Z90" s="402"/>
      <c r="AA90" s="402"/>
      <c r="AB90" s="402"/>
    </row>
    <row r="91" spans="1:28" ht="27.75" customHeight="1">
      <c r="A91" s="512">
        <f t="shared" si="3"/>
        <v>72</v>
      </c>
      <c r="B91" s="503" t="str">
        <f>IF('➀基本情報入力シート'!C104="","",'➀基本情報入力シート'!C104)</f>
        <v/>
      </c>
      <c r="C91" s="504" t="str">
        <f>IF('➀基本情報入力シート'!D104="","",'➀基本情報入力シート'!D104)</f>
        <v/>
      </c>
      <c r="D91" s="504" t="str">
        <f>IF('➀基本情報入力シート'!E104="","",'➀基本情報入力シート'!E104)</f>
        <v/>
      </c>
      <c r="E91" s="504" t="str">
        <f>IF('➀基本情報入力シート'!F104="","",'➀基本情報入力シート'!F104)</f>
        <v/>
      </c>
      <c r="F91" s="504" t="str">
        <f>IF('➀基本情報入力シート'!G104="","",'➀基本情報入力シート'!G104)</f>
        <v/>
      </c>
      <c r="G91" s="504" t="str">
        <f>IF('➀基本情報入力シート'!H104="","",'➀基本情報入力シート'!H104)</f>
        <v/>
      </c>
      <c r="H91" s="504" t="str">
        <f>IF('➀基本情報入力シート'!I104="","",'➀基本情報入力シート'!I104)</f>
        <v/>
      </c>
      <c r="I91" s="504" t="str">
        <f>IF('➀基本情報入力シート'!J104="","",'➀基本情報入力シート'!J104)</f>
        <v/>
      </c>
      <c r="J91" s="504" t="str">
        <f>IF('➀基本情報入力シート'!K104="","",'➀基本情報入力シート'!K104)</f>
        <v/>
      </c>
      <c r="K91" s="505" t="str">
        <f>IF('➀基本情報入力シート'!L104="","",'➀基本情報入力シート'!L104)</f>
        <v/>
      </c>
      <c r="L91" s="506" t="str">
        <f t="shared" si="4"/>
        <v/>
      </c>
      <c r="M91" s="507" t="str">
        <f>IF('➀基本情報入力シート'!M104="","",'➀基本情報入力シート'!M104)</f>
        <v/>
      </c>
      <c r="N91" s="513" t="str">
        <f>IF('➀基本情報入力シート'!R104="","",'➀基本情報入力シート'!R104)</f>
        <v/>
      </c>
      <c r="O91" s="513" t="str">
        <f>IF('➀基本情報入力シート'!W104="","",'➀基本情報入力シート'!W104)</f>
        <v/>
      </c>
      <c r="P91" s="509" t="str">
        <f>IF('➀基本情報入力シート'!X104="","",'➀基本情報入力シート'!X104)</f>
        <v/>
      </c>
      <c r="Q91" s="510" t="str">
        <f>IF('➀基本情報入力シート'!Y104="","",'➀基本情報入力シート'!Y104)</f>
        <v/>
      </c>
      <c r="R91" s="547"/>
      <c r="S91" s="531"/>
      <c r="T91" s="532"/>
      <c r="U91" s="536"/>
      <c r="V91" s="536"/>
      <c r="W91" s="537"/>
      <c r="X91" s="537"/>
      <c r="Y91" s="537"/>
      <c r="Z91" s="402"/>
      <c r="AA91" s="402"/>
      <c r="AB91" s="402"/>
    </row>
    <row r="92" spans="1:28" ht="27.75" customHeight="1">
      <c r="A92" s="512">
        <f t="shared" si="3"/>
        <v>73</v>
      </c>
      <c r="B92" s="503" t="str">
        <f>IF('➀基本情報入力シート'!C105="","",'➀基本情報入力シート'!C105)</f>
        <v/>
      </c>
      <c r="C92" s="504" t="str">
        <f>IF('➀基本情報入力シート'!D105="","",'➀基本情報入力シート'!D105)</f>
        <v/>
      </c>
      <c r="D92" s="504" t="str">
        <f>IF('➀基本情報入力シート'!E105="","",'➀基本情報入力シート'!E105)</f>
        <v/>
      </c>
      <c r="E92" s="504" t="str">
        <f>IF('➀基本情報入力シート'!F105="","",'➀基本情報入力シート'!F105)</f>
        <v/>
      </c>
      <c r="F92" s="504" t="str">
        <f>IF('➀基本情報入力シート'!G105="","",'➀基本情報入力シート'!G105)</f>
        <v/>
      </c>
      <c r="G92" s="504" t="str">
        <f>IF('➀基本情報入力シート'!H105="","",'➀基本情報入力シート'!H105)</f>
        <v/>
      </c>
      <c r="H92" s="504" t="str">
        <f>IF('➀基本情報入力シート'!I105="","",'➀基本情報入力シート'!I105)</f>
        <v/>
      </c>
      <c r="I92" s="504" t="str">
        <f>IF('➀基本情報入力シート'!J105="","",'➀基本情報入力シート'!J105)</f>
        <v/>
      </c>
      <c r="J92" s="504" t="str">
        <f>IF('➀基本情報入力シート'!K105="","",'➀基本情報入力シート'!K105)</f>
        <v/>
      </c>
      <c r="K92" s="505" t="str">
        <f>IF('➀基本情報入力シート'!L105="","",'➀基本情報入力シート'!L105)</f>
        <v/>
      </c>
      <c r="L92" s="506" t="str">
        <f t="shared" si="4"/>
        <v/>
      </c>
      <c r="M92" s="507" t="str">
        <f>IF('➀基本情報入力シート'!M105="","",'➀基本情報入力シート'!M105)</f>
        <v/>
      </c>
      <c r="N92" s="513" t="str">
        <f>IF('➀基本情報入力シート'!R105="","",'➀基本情報入力シート'!R105)</f>
        <v/>
      </c>
      <c r="O92" s="513" t="str">
        <f>IF('➀基本情報入力シート'!W105="","",'➀基本情報入力シート'!W105)</f>
        <v/>
      </c>
      <c r="P92" s="509" t="str">
        <f>IF('➀基本情報入力シート'!X105="","",'➀基本情報入力シート'!X105)</f>
        <v/>
      </c>
      <c r="Q92" s="510" t="str">
        <f>IF('➀基本情報入力シート'!Y105="","",'➀基本情報入力シート'!Y105)</f>
        <v/>
      </c>
      <c r="R92" s="547"/>
      <c r="S92" s="531"/>
      <c r="T92" s="532"/>
      <c r="U92" s="536"/>
      <c r="V92" s="536"/>
      <c r="W92" s="537"/>
      <c r="X92" s="537"/>
      <c r="Y92" s="537"/>
      <c r="Z92" s="402"/>
      <c r="AA92" s="402"/>
      <c r="AB92" s="402"/>
    </row>
    <row r="93" spans="1:28" ht="27.75" customHeight="1">
      <c r="A93" s="512">
        <f t="shared" si="3"/>
        <v>74</v>
      </c>
      <c r="B93" s="503" t="str">
        <f>IF('➀基本情報入力シート'!C106="","",'➀基本情報入力シート'!C106)</f>
        <v/>
      </c>
      <c r="C93" s="504" t="str">
        <f>IF('➀基本情報入力シート'!D106="","",'➀基本情報入力シート'!D106)</f>
        <v/>
      </c>
      <c r="D93" s="504" t="str">
        <f>IF('➀基本情報入力シート'!E106="","",'➀基本情報入力シート'!E106)</f>
        <v/>
      </c>
      <c r="E93" s="504" t="str">
        <f>IF('➀基本情報入力シート'!F106="","",'➀基本情報入力シート'!F106)</f>
        <v/>
      </c>
      <c r="F93" s="504" t="str">
        <f>IF('➀基本情報入力シート'!G106="","",'➀基本情報入力シート'!G106)</f>
        <v/>
      </c>
      <c r="G93" s="504" t="str">
        <f>IF('➀基本情報入力シート'!H106="","",'➀基本情報入力シート'!H106)</f>
        <v/>
      </c>
      <c r="H93" s="504" t="str">
        <f>IF('➀基本情報入力シート'!I106="","",'➀基本情報入力シート'!I106)</f>
        <v/>
      </c>
      <c r="I93" s="504" t="str">
        <f>IF('➀基本情報入力シート'!J106="","",'➀基本情報入力シート'!J106)</f>
        <v/>
      </c>
      <c r="J93" s="504" t="str">
        <f>IF('➀基本情報入力シート'!K106="","",'➀基本情報入力シート'!K106)</f>
        <v/>
      </c>
      <c r="K93" s="505" t="str">
        <f>IF('➀基本情報入力シート'!L106="","",'➀基本情報入力シート'!L106)</f>
        <v/>
      </c>
      <c r="L93" s="506" t="str">
        <f t="shared" si="4"/>
        <v/>
      </c>
      <c r="M93" s="507" t="str">
        <f>IF('➀基本情報入力シート'!M106="","",'➀基本情報入力シート'!M106)</f>
        <v/>
      </c>
      <c r="N93" s="513" t="str">
        <f>IF('➀基本情報入力シート'!R106="","",'➀基本情報入力シート'!R106)</f>
        <v/>
      </c>
      <c r="O93" s="513" t="str">
        <f>IF('➀基本情報入力シート'!W106="","",'➀基本情報入力シート'!W106)</f>
        <v/>
      </c>
      <c r="P93" s="509" t="str">
        <f>IF('➀基本情報入力シート'!X106="","",'➀基本情報入力シート'!X106)</f>
        <v/>
      </c>
      <c r="Q93" s="510" t="str">
        <f>IF('➀基本情報入力シート'!Y106="","",'➀基本情報入力シート'!Y106)</f>
        <v/>
      </c>
      <c r="R93" s="547"/>
      <c r="S93" s="531"/>
      <c r="T93" s="532"/>
      <c r="U93" s="536"/>
      <c r="V93" s="536"/>
      <c r="W93" s="537"/>
      <c r="X93" s="537"/>
      <c r="Y93" s="537"/>
      <c r="Z93" s="402"/>
      <c r="AA93" s="402"/>
      <c r="AB93" s="402"/>
    </row>
    <row r="94" spans="1:28" ht="27.75" customHeight="1">
      <c r="A94" s="512">
        <f t="shared" si="3"/>
        <v>75</v>
      </c>
      <c r="B94" s="503" t="str">
        <f>IF('➀基本情報入力シート'!C107="","",'➀基本情報入力シート'!C107)</f>
        <v/>
      </c>
      <c r="C94" s="504" t="str">
        <f>IF('➀基本情報入力シート'!D107="","",'➀基本情報入力シート'!D107)</f>
        <v/>
      </c>
      <c r="D94" s="504" t="str">
        <f>IF('➀基本情報入力シート'!E107="","",'➀基本情報入力シート'!E107)</f>
        <v/>
      </c>
      <c r="E94" s="504" t="str">
        <f>IF('➀基本情報入力シート'!F107="","",'➀基本情報入力シート'!F107)</f>
        <v/>
      </c>
      <c r="F94" s="504" t="str">
        <f>IF('➀基本情報入力シート'!G107="","",'➀基本情報入力シート'!G107)</f>
        <v/>
      </c>
      <c r="G94" s="504" t="str">
        <f>IF('➀基本情報入力シート'!H107="","",'➀基本情報入力シート'!H107)</f>
        <v/>
      </c>
      <c r="H94" s="504" t="str">
        <f>IF('➀基本情報入力シート'!I107="","",'➀基本情報入力シート'!I107)</f>
        <v/>
      </c>
      <c r="I94" s="504" t="str">
        <f>IF('➀基本情報入力シート'!J107="","",'➀基本情報入力シート'!J107)</f>
        <v/>
      </c>
      <c r="J94" s="504" t="str">
        <f>IF('➀基本情報入力シート'!K107="","",'➀基本情報入力シート'!K107)</f>
        <v/>
      </c>
      <c r="K94" s="505" t="str">
        <f>IF('➀基本情報入力シート'!L107="","",'➀基本情報入力シート'!L107)</f>
        <v/>
      </c>
      <c r="L94" s="506" t="str">
        <f t="shared" si="4"/>
        <v/>
      </c>
      <c r="M94" s="507" t="str">
        <f>IF('➀基本情報入力シート'!M107="","",'➀基本情報入力シート'!M107)</f>
        <v/>
      </c>
      <c r="N94" s="513" t="str">
        <f>IF('➀基本情報入力シート'!R107="","",'➀基本情報入力シート'!R107)</f>
        <v/>
      </c>
      <c r="O94" s="513" t="str">
        <f>IF('➀基本情報入力シート'!W107="","",'➀基本情報入力シート'!W107)</f>
        <v/>
      </c>
      <c r="P94" s="509" t="str">
        <f>IF('➀基本情報入力シート'!X107="","",'➀基本情報入力シート'!X107)</f>
        <v/>
      </c>
      <c r="Q94" s="510" t="str">
        <f>IF('➀基本情報入力シート'!Y107="","",'➀基本情報入力シート'!Y107)</f>
        <v/>
      </c>
      <c r="R94" s="547"/>
      <c r="S94" s="531"/>
      <c r="T94" s="532"/>
      <c r="U94" s="536"/>
      <c r="V94" s="536"/>
      <c r="W94" s="537"/>
      <c r="X94" s="537"/>
      <c r="Y94" s="537"/>
      <c r="Z94" s="402"/>
      <c r="AA94" s="402"/>
      <c r="AB94" s="402"/>
    </row>
    <row r="95" spans="1:28" ht="27.75" customHeight="1">
      <c r="A95" s="512">
        <f t="shared" si="3"/>
        <v>76</v>
      </c>
      <c r="B95" s="503" t="str">
        <f>IF('➀基本情報入力シート'!C108="","",'➀基本情報入力シート'!C108)</f>
        <v/>
      </c>
      <c r="C95" s="504" t="str">
        <f>IF('➀基本情報入力シート'!D108="","",'➀基本情報入力シート'!D108)</f>
        <v/>
      </c>
      <c r="D95" s="504" t="str">
        <f>IF('➀基本情報入力シート'!E108="","",'➀基本情報入力シート'!E108)</f>
        <v/>
      </c>
      <c r="E95" s="504" t="str">
        <f>IF('➀基本情報入力シート'!F108="","",'➀基本情報入力シート'!F108)</f>
        <v/>
      </c>
      <c r="F95" s="504" t="str">
        <f>IF('➀基本情報入力シート'!G108="","",'➀基本情報入力シート'!G108)</f>
        <v/>
      </c>
      <c r="G95" s="504" t="str">
        <f>IF('➀基本情報入力シート'!H108="","",'➀基本情報入力シート'!H108)</f>
        <v/>
      </c>
      <c r="H95" s="504" t="str">
        <f>IF('➀基本情報入力シート'!I108="","",'➀基本情報入力シート'!I108)</f>
        <v/>
      </c>
      <c r="I95" s="504" t="str">
        <f>IF('➀基本情報入力シート'!J108="","",'➀基本情報入力シート'!J108)</f>
        <v/>
      </c>
      <c r="J95" s="504" t="str">
        <f>IF('➀基本情報入力シート'!K108="","",'➀基本情報入力シート'!K108)</f>
        <v/>
      </c>
      <c r="K95" s="505" t="str">
        <f>IF('➀基本情報入力シート'!L108="","",'➀基本情報入力シート'!L108)</f>
        <v/>
      </c>
      <c r="L95" s="506" t="str">
        <f t="shared" si="4"/>
        <v/>
      </c>
      <c r="M95" s="507" t="str">
        <f>IF('➀基本情報入力シート'!M108="","",'➀基本情報入力シート'!M108)</f>
        <v/>
      </c>
      <c r="N95" s="513" t="str">
        <f>IF('➀基本情報入力シート'!R108="","",'➀基本情報入力シート'!R108)</f>
        <v/>
      </c>
      <c r="O95" s="513" t="str">
        <f>IF('➀基本情報入力シート'!W108="","",'➀基本情報入力シート'!W108)</f>
        <v/>
      </c>
      <c r="P95" s="509" t="str">
        <f>IF('➀基本情報入力シート'!X108="","",'➀基本情報入力シート'!X108)</f>
        <v/>
      </c>
      <c r="Q95" s="510" t="str">
        <f>IF('➀基本情報入力シート'!Y108="","",'➀基本情報入力シート'!Y108)</f>
        <v/>
      </c>
      <c r="R95" s="547"/>
      <c r="S95" s="531"/>
      <c r="T95" s="532"/>
      <c r="U95" s="536"/>
      <c r="V95" s="536"/>
      <c r="W95" s="537"/>
      <c r="X95" s="537"/>
      <c r="Y95" s="537"/>
      <c r="Z95" s="402"/>
      <c r="AA95" s="402"/>
      <c r="AB95" s="402"/>
    </row>
    <row r="96" spans="1:28" ht="27.75" customHeight="1">
      <c r="A96" s="512">
        <f t="shared" si="3"/>
        <v>77</v>
      </c>
      <c r="B96" s="503" t="str">
        <f>IF('➀基本情報入力シート'!C109="","",'➀基本情報入力シート'!C109)</f>
        <v/>
      </c>
      <c r="C96" s="504" t="str">
        <f>IF('➀基本情報入力シート'!D109="","",'➀基本情報入力シート'!D109)</f>
        <v/>
      </c>
      <c r="D96" s="504" t="str">
        <f>IF('➀基本情報入力シート'!E109="","",'➀基本情報入力シート'!E109)</f>
        <v/>
      </c>
      <c r="E96" s="504" t="str">
        <f>IF('➀基本情報入力シート'!F109="","",'➀基本情報入力シート'!F109)</f>
        <v/>
      </c>
      <c r="F96" s="504" t="str">
        <f>IF('➀基本情報入力シート'!G109="","",'➀基本情報入力シート'!G109)</f>
        <v/>
      </c>
      <c r="G96" s="504" t="str">
        <f>IF('➀基本情報入力シート'!H109="","",'➀基本情報入力シート'!H109)</f>
        <v/>
      </c>
      <c r="H96" s="504" t="str">
        <f>IF('➀基本情報入力シート'!I109="","",'➀基本情報入力シート'!I109)</f>
        <v/>
      </c>
      <c r="I96" s="504" t="str">
        <f>IF('➀基本情報入力シート'!J109="","",'➀基本情報入力シート'!J109)</f>
        <v/>
      </c>
      <c r="J96" s="504" t="str">
        <f>IF('➀基本情報入力シート'!K109="","",'➀基本情報入力シート'!K109)</f>
        <v/>
      </c>
      <c r="K96" s="505" t="str">
        <f>IF('➀基本情報入力シート'!L109="","",'➀基本情報入力シート'!L109)</f>
        <v/>
      </c>
      <c r="L96" s="506" t="str">
        <f t="shared" si="4"/>
        <v/>
      </c>
      <c r="M96" s="507" t="str">
        <f>IF('➀基本情報入力シート'!M109="","",'➀基本情報入力シート'!M109)</f>
        <v/>
      </c>
      <c r="N96" s="513" t="str">
        <f>IF('➀基本情報入力シート'!R109="","",'➀基本情報入力シート'!R109)</f>
        <v/>
      </c>
      <c r="O96" s="513" t="str">
        <f>IF('➀基本情報入力シート'!W109="","",'➀基本情報入力シート'!W109)</f>
        <v/>
      </c>
      <c r="P96" s="509" t="str">
        <f>IF('➀基本情報入力シート'!X109="","",'➀基本情報入力シート'!X109)</f>
        <v/>
      </c>
      <c r="Q96" s="510" t="str">
        <f>IF('➀基本情報入力シート'!Y109="","",'➀基本情報入力シート'!Y109)</f>
        <v/>
      </c>
      <c r="R96" s="547"/>
      <c r="S96" s="531"/>
      <c r="T96" s="532"/>
      <c r="U96" s="536"/>
      <c r="V96" s="536"/>
      <c r="W96" s="537"/>
      <c r="X96" s="537"/>
      <c r="Y96" s="537"/>
      <c r="Z96" s="402"/>
      <c r="AA96" s="402"/>
      <c r="AB96" s="402"/>
    </row>
    <row r="97" spans="1:28" ht="27.75" customHeight="1">
      <c r="A97" s="512">
        <f t="shared" si="3"/>
        <v>78</v>
      </c>
      <c r="B97" s="503" t="str">
        <f>IF('➀基本情報入力シート'!C110="","",'➀基本情報入力シート'!C110)</f>
        <v/>
      </c>
      <c r="C97" s="504" t="str">
        <f>IF('➀基本情報入力シート'!D110="","",'➀基本情報入力シート'!D110)</f>
        <v/>
      </c>
      <c r="D97" s="504" t="str">
        <f>IF('➀基本情報入力シート'!E110="","",'➀基本情報入力シート'!E110)</f>
        <v/>
      </c>
      <c r="E97" s="504" t="str">
        <f>IF('➀基本情報入力シート'!F110="","",'➀基本情報入力シート'!F110)</f>
        <v/>
      </c>
      <c r="F97" s="504" t="str">
        <f>IF('➀基本情報入力シート'!G110="","",'➀基本情報入力シート'!G110)</f>
        <v/>
      </c>
      <c r="G97" s="504" t="str">
        <f>IF('➀基本情報入力シート'!H110="","",'➀基本情報入力シート'!H110)</f>
        <v/>
      </c>
      <c r="H97" s="504" t="str">
        <f>IF('➀基本情報入力シート'!I110="","",'➀基本情報入力シート'!I110)</f>
        <v/>
      </c>
      <c r="I97" s="504" t="str">
        <f>IF('➀基本情報入力シート'!J110="","",'➀基本情報入力シート'!J110)</f>
        <v/>
      </c>
      <c r="J97" s="504" t="str">
        <f>IF('➀基本情報入力シート'!K110="","",'➀基本情報入力シート'!K110)</f>
        <v/>
      </c>
      <c r="K97" s="505" t="str">
        <f>IF('➀基本情報入力シート'!L110="","",'➀基本情報入力シート'!L110)</f>
        <v/>
      </c>
      <c r="L97" s="506" t="str">
        <f t="shared" si="4"/>
        <v/>
      </c>
      <c r="M97" s="507" t="str">
        <f>IF('➀基本情報入力シート'!M110="","",'➀基本情報入力シート'!M110)</f>
        <v/>
      </c>
      <c r="N97" s="513" t="str">
        <f>IF('➀基本情報入力シート'!R110="","",'➀基本情報入力シート'!R110)</f>
        <v/>
      </c>
      <c r="O97" s="513" t="str">
        <f>IF('➀基本情報入力シート'!W110="","",'➀基本情報入力シート'!W110)</f>
        <v/>
      </c>
      <c r="P97" s="509" t="str">
        <f>IF('➀基本情報入力シート'!X110="","",'➀基本情報入力シート'!X110)</f>
        <v/>
      </c>
      <c r="Q97" s="510" t="str">
        <f>IF('➀基本情報入力シート'!Y110="","",'➀基本情報入力シート'!Y110)</f>
        <v/>
      </c>
      <c r="R97" s="547"/>
      <c r="S97" s="531"/>
      <c r="T97" s="532"/>
      <c r="U97" s="536"/>
      <c r="V97" s="536"/>
      <c r="W97" s="537"/>
      <c r="X97" s="537"/>
      <c r="Y97" s="537"/>
      <c r="Z97" s="402"/>
      <c r="AA97" s="402"/>
      <c r="AB97" s="402"/>
    </row>
    <row r="98" spans="1:28" ht="27.75" customHeight="1">
      <c r="A98" s="512">
        <f t="shared" si="3"/>
        <v>79</v>
      </c>
      <c r="B98" s="503" t="str">
        <f>IF('➀基本情報入力シート'!C111="","",'➀基本情報入力シート'!C111)</f>
        <v/>
      </c>
      <c r="C98" s="504" t="str">
        <f>IF('➀基本情報入力シート'!D111="","",'➀基本情報入力シート'!D111)</f>
        <v/>
      </c>
      <c r="D98" s="504" t="str">
        <f>IF('➀基本情報入力シート'!E111="","",'➀基本情報入力シート'!E111)</f>
        <v/>
      </c>
      <c r="E98" s="504" t="str">
        <f>IF('➀基本情報入力シート'!F111="","",'➀基本情報入力シート'!F111)</f>
        <v/>
      </c>
      <c r="F98" s="504" t="str">
        <f>IF('➀基本情報入力シート'!G111="","",'➀基本情報入力シート'!G111)</f>
        <v/>
      </c>
      <c r="G98" s="504" t="str">
        <f>IF('➀基本情報入力シート'!H111="","",'➀基本情報入力シート'!H111)</f>
        <v/>
      </c>
      <c r="H98" s="504" t="str">
        <f>IF('➀基本情報入力シート'!I111="","",'➀基本情報入力シート'!I111)</f>
        <v/>
      </c>
      <c r="I98" s="504" t="str">
        <f>IF('➀基本情報入力シート'!J111="","",'➀基本情報入力シート'!J111)</f>
        <v/>
      </c>
      <c r="J98" s="504" t="str">
        <f>IF('➀基本情報入力シート'!K111="","",'➀基本情報入力シート'!K111)</f>
        <v/>
      </c>
      <c r="K98" s="505" t="str">
        <f>IF('➀基本情報入力シート'!L111="","",'➀基本情報入力シート'!L111)</f>
        <v/>
      </c>
      <c r="L98" s="506" t="str">
        <f t="shared" si="4"/>
        <v/>
      </c>
      <c r="M98" s="507" t="str">
        <f>IF('➀基本情報入力シート'!M111="","",'➀基本情報入力シート'!M111)</f>
        <v/>
      </c>
      <c r="N98" s="513" t="str">
        <f>IF('➀基本情報入力シート'!R111="","",'➀基本情報入力シート'!R111)</f>
        <v/>
      </c>
      <c r="O98" s="513" t="str">
        <f>IF('➀基本情報入力シート'!W111="","",'➀基本情報入力シート'!W111)</f>
        <v/>
      </c>
      <c r="P98" s="509" t="str">
        <f>IF('➀基本情報入力シート'!X111="","",'➀基本情報入力シート'!X111)</f>
        <v/>
      </c>
      <c r="Q98" s="510" t="str">
        <f>IF('➀基本情報入力シート'!Y111="","",'➀基本情報入力シート'!Y111)</f>
        <v/>
      </c>
      <c r="R98" s="547"/>
      <c r="S98" s="531"/>
      <c r="T98" s="532"/>
      <c r="U98" s="536"/>
      <c r="V98" s="536"/>
      <c r="W98" s="537"/>
      <c r="X98" s="537"/>
      <c r="Y98" s="537"/>
      <c r="Z98" s="402"/>
      <c r="AA98" s="402"/>
      <c r="AB98" s="402"/>
    </row>
    <row r="99" spans="1:28" ht="27.75" customHeight="1">
      <c r="A99" s="512">
        <f t="shared" si="3"/>
        <v>80</v>
      </c>
      <c r="B99" s="503" t="str">
        <f>IF('➀基本情報入力シート'!C112="","",'➀基本情報入力シート'!C112)</f>
        <v/>
      </c>
      <c r="C99" s="504" t="str">
        <f>IF('➀基本情報入力シート'!D112="","",'➀基本情報入力シート'!D112)</f>
        <v/>
      </c>
      <c r="D99" s="504" t="str">
        <f>IF('➀基本情報入力シート'!E112="","",'➀基本情報入力シート'!E112)</f>
        <v/>
      </c>
      <c r="E99" s="504" t="str">
        <f>IF('➀基本情報入力シート'!F112="","",'➀基本情報入力シート'!F112)</f>
        <v/>
      </c>
      <c r="F99" s="504" t="str">
        <f>IF('➀基本情報入力シート'!G112="","",'➀基本情報入力シート'!G112)</f>
        <v/>
      </c>
      <c r="G99" s="504" t="str">
        <f>IF('➀基本情報入力シート'!H112="","",'➀基本情報入力シート'!H112)</f>
        <v/>
      </c>
      <c r="H99" s="504" t="str">
        <f>IF('➀基本情報入力シート'!I112="","",'➀基本情報入力シート'!I112)</f>
        <v/>
      </c>
      <c r="I99" s="504" t="str">
        <f>IF('➀基本情報入力シート'!J112="","",'➀基本情報入力シート'!J112)</f>
        <v/>
      </c>
      <c r="J99" s="504" t="str">
        <f>IF('➀基本情報入力シート'!K112="","",'➀基本情報入力シート'!K112)</f>
        <v/>
      </c>
      <c r="K99" s="505" t="str">
        <f>IF('➀基本情報入力シート'!L112="","",'➀基本情報入力シート'!L112)</f>
        <v/>
      </c>
      <c r="L99" s="506" t="str">
        <f t="shared" si="4"/>
        <v/>
      </c>
      <c r="M99" s="507" t="str">
        <f>IF('➀基本情報入力シート'!M112="","",'➀基本情報入力シート'!M112)</f>
        <v/>
      </c>
      <c r="N99" s="513" t="str">
        <f>IF('➀基本情報入力シート'!R112="","",'➀基本情報入力シート'!R112)</f>
        <v/>
      </c>
      <c r="O99" s="513" t="str">
        <f>IF('➀基本情報入力シート'!W112="","",'➀基本情報入力シート'!W112)</f>
        <v/>
      </c>
      <c r="P99" s="509" t="str">
        <f>IF('➀基本情報入力シート'!X112="","",'➀基本情報入力シート'!X112)</f>
        <v/>
      </c>
      <c r="Q99" s="510" t="str">
        <f>IF('➀基本情報入力シート'!Y112="","",'➀基本情報入力シート'!Y112)</f>
        <v/>
      </c>
      <c r="R99" s="547"/>
      <c r="S99" s="531"/>
      <c r="T99" s="532"/>
      <c r="U99" s="536"/>
      <c r="V99" s="536"/>
      <c r="W99" s="537"/>
      <c r="X99" s="537"/>
      <c r="Y99" s="537"/>
      <c r="Z99" s="402"/>
      <c r="AA99" s="402"/>
      <c r="AB99" s="402"/>
    </row>
    <row r="100" spans="1:28" ht="27.75" customHeight="1">
      <c r="A100" s="512">
        <f t="shared" si="3"/>
        <v>81</v>
      </c>
      <c r="B100" s="503" t="str">
        <f>IF('➀基本情報入力シート'!C113="","",'➀基本情報入力シート'!C113)</f>
        <v/>
      </c>
      <c r="C100" s="504" t="str">
        <f>IF('➀基本情報入力シート'!D113="","",'➀基本情報入力シート'!D113)</f>
        <v/>
      </c>
      <c r="D100" s="504" t="str">
        <f>IF('➀基本情報入力シート'!E113="","",'➀基本情報入力シート'!E113)</f>
        <v/>
      </c>
      <c r="E100" s="504" t="str">
        <f>IF('➀基本情報入力シート'!F113="","",'➀基本情報入力シート'!F113)</f>
        <v/>
      </c>
      <c r="F100" s="504" t="str">
        <f>IF('➀基本情報入力シート'!G113="","",'➀基本情報入力シート'!G113)</f>
        <v/>
      </c>
      <c r="G100" s="504" t="str">
        <f>IF('➀基本情報入力シート'!H113="","",'➀基本情報入力シート'!H113)</f>
        <v/>
      </c>
      <c r="H100" s="504" t="str">
        <f>IF('➀基本情報入力シート'!I113="","",'➀基本情報入力シート'!I113)</f>
        <v/>
      </c>
      <c r="I100" s="504" t="str">
        <f>IF('➀基本情報入力シート'!J113="","",'➀基本情報入力シート'!J113)</f>
        <v/>
      </c>
      <c r="J100" s="504" t="str">
        <f>IF('➀基本情報入力シート'!K113="","",'➀基本情報入力シート'!K113)</f>
        <v/>
      </c>
      <c r="K100" s="505" t="str">
        <f>IF('➀基本情報入力シート'!L113="","",'➀基本情報入力シート'!L113)</f>
        <v/>
      </c>
      <c r="L100" s="506" t="str">
        <f t="shared" si="4"/>
        <v/>
      </c>
      <c r="M100" s="507" t="str">
        <f>IF('➀基本情報入力シート'!M113="","",'➀基本情報入力シート'!M113)</f>
        <v/>
      </c>
      <c r="N100" s="513" t="str">
        <f>IF('➀基本情報入力シート'!R113="","",'➀基本情報入力シート'!R113)</f>
        <v/>
      </c>
      <c r="O100" s="513" t="str">
        <f>IF('➀基本情報入力シート'!W113="","",'➀基本情報入力シート'!W113)</f>
        <v/>
      </c>
      <c r="P100" s="509" t="str">
        <f>IF('➀基本情報入力シート'!X113="","",'➀基本情報入力シート'!X113)</f>
        <v/>
      </c>
      <c r="Q100" s="510" t="str">
        <f>IF('➀基本情報入力シート'!Y113="","",'➀基本情報入力シート'!Y113)</f>
        <v/>
      </c>
      <c r="R100" s="547"/>
      <c r="S100" s="531"/>
      <c r="T100" s="532"/>
      <c r="U100" s="536"/>
      <c r="V100" s="536"/>
      <c r="W100" s="537"/>
      <c r="X100" s="537"/>
      <c r="Y100" s="537"/>
      <c r="Z100" s="402"/>
      <c r="AA100" s="402"/>
      <c r="AB100" s="402"/>
    </row>
    <row r="101" spans="1:28" ht="27.75" customHeight="1">
      <c r="A101" s="512">
        <f t="shared" si="3"/>
        <v>82</v>
      </c>
      <c r="B101" s="503" t="str">
        <f>IF('➀基本情報入力シート'!C114="","",'➀基本情報入力シート'!C114)</f>
        <v/>
      </c>
      <c r="C101" s="504" t="str">
        <f>IF('➀基本情報入力シート'!D114="","",'➀基本情報入力シート'!D114)</f>
        <v/>
      </c>
      <c r="D101" s="504" t="str">
        <f>IF('➀基本情報入力シート'!E114="","",'➀基本情報入力シート'!E114)</f>
        <v/>
      </c>
      <c r="E101" s="504" t="str">
        <f>IF('➀基本情報入力シート'!F114="","",'➀基本情報入力シート'!F114)</f>
        <v/>
      </c>
      <c r="F101" s="504" t="str">
        <f>IF('➀基本情報入力シート'!G114="","",'➀基本情報入力シート'!G114)</f>
        <v/>
      </c>
      <c r="G101" s="504" t="str">
        <f>IF('➀基本情報入力シート'!H114="","",'➀基本情報入力シート'!H114)</f>
        <v/>
      </c>
      <c r="H101" s="504" t="str">
        <f>IF('➀基本情報入力シート'!I114="","",'➀基本情報入力シート'!I114)</f>
        <v/>
      </c>
      <c r="I101" s="504" t="str">
        <f>IF('➀基本情報入力シート'!J114="","",'➀基本情報入力シート'!J114)</f>
        <v/>
      </c>
      <c r="J101" s="504" t="str">
        <f>IF('➀基本情報入力シート'!K114="","",'➀基本情報入力シート'!K114)</f>
        <v/>
      </c>
      <c r="K101" s="505" t="str">
        <f>IF('➀基本情報入力シート'!L114="","",'➀基本情報入力シート'!L114)</f>
        <v/>
      </c>
      <c r="L101" s="506" t="str">
        <f t="shared" si="4"/>
        <v/>
      </c>
      <c r="M101" s="507" t="str">
        <f>IF('➀基本情報入力シート'!M114="","",'➀基本情報入力シート'!M114)</f>
        <v/>
      </c>
      <c r="N101" s="513" t="str">
        <f>IF('➀基本情報入力シート'!R114="","",'➀基本情報入力シート'!R114)</f>
        <v/>
      </c>
      <c r="O101" s="513" t="str">
        <f>IF('➀基本情報入力シート'!W114="","",'➀基本情報入力シート'!W114)</f>
        <v/>
      </c>
      <c r="P101" s="509" t="str">
        <f>IF('➀基本情報入力シート'!X114="","",'➀基本情報入力シート'!X114)</f>
        <v/>
      </c>
      <c r="Q101" s="510" t="str">
        <f>IF('➀基本情報入力シート'!Y114="","",'➀基本情報入力シート'!Y114)</f>
        <v/>
      </c>
      <c r="R101" s="547"/>
      <c r="S101" s="531"/>
      <c r="T101" s="532"/>
      <c r="U101" s="536"/>
      <c r="V101" s="536"/>
      <c r="W101" s="537"/>
      <c r="X101" s="537"/>
      <c r="Y101" s="537"/>
      <c r="Z101" s="402"/>
      <c r="AA101" s="402"/>
      <c r="AB101" s="402"/>
    </row>
    <row r="102" spans="1:28" ht="27.75" customHeight="1">
      <c r="A102" s="512">
        <f t="shared" si="3"/>
        <v>83</v>
      </c>
      <c r="B102" s="503" t="str">
        <f>IF('➀基本情報入力シート'!C115="","",'➀基本情報入力シート'!C115)</f>
        <v/>
      </c>
      <c r="C102" s="504" t="str">
        <f>IF('➀基本情報入力シート'!D115="","",'➀基本情報入力シート'!D115)</f>
        <v/>
      </c>
      <c r="D102" s="504" t="str">
        <f>IF('➀基本情報入力シート'!E115="","",'➀基本情報入力シート'!E115)</f>
        <v/>
      </c>
      <c r="E102" s="504" t="str">
        <f>IF('➀基本情報入力シート'!F115="","",'➀基本情報入力シート'!F115)</f>
        <v/>
      </c>
      <c r="F102" s="504" t="str">
        <f>IF('➀基本情報入力シート'!G115="","",'➀基本情報入力シート'!G115)</f>
        <v/>
      </c>
      <c r="G102" s="504" t="str">
        <f>IF('➀基本情報入力シート'!H115="","",'➀基本情報入力シート'!H115)</f>
        <v/>
      </c>
      <c r="H102" s="504" t="str">
        <f>IF('➀基本情報入力シート'!I115="","",'➀基本情報入力シート'!I115)</f>
        <v/>
      </c>
      <c r="I102" s="504" t="str">
        <f>IF('➀基本情報入力シート'!J115="","",'➀基本情報入力シート'!J115)</f>
        <v/>
      </c>
      <c r="J102" s="504" t="str">
        <f>IF('➀基本情報入力シート'!K115="","",'➀基本情報入力シート'!K115)</f>
        <v/>
      </c>
      <c r="K102" s="505" t="str">
        <f>IF('➀基本情報入力シート'!L115="","",'➀基本情報入力シート'!L115)</f>
        <v/>
      </c>
      <c r="L102" s="506" t="str">
        <f t="shared" si="4"/>
        <v/>
      </c>
      <c r="M102" s="507" t="str">
        <f>IF('➀基本情報入力シート'!M115="","",'➀基本情報入力シート'!M115)</f>
        <v/>
      </c>
      <c r="N102" s="513" t="str">
        <f>IF('➀基本情報入力シート'!R115="","",'➀基本情報入力シート'!R115)</f>
        <v/>
      </c>
      <c r="O102" s="513" t="str">
        <f>IF('➀基本情報入力シート'!W115="","",'➀基本情報入力シート'!W115)</f>
        <v/>
      </c>
      <c r="P102" s="509" t="str">
        <f>IF('➀基本情報入力シート'!X115="","",'➀基本情報入力シート'!X115)</f>
        <v/>
      </c>
      <c r="Q102" s="510" t="str">
        <f>IF('➀基本情報入力シート'!Y115="","",'➀基本情報入力シート'!Y115)</f>
        <v/>
      </c>
      <c r="R102" s="547"/>
      <c r="S102" s="531"/>
      <c r="T102" s="532"/>
      <c r="U102" s="536"/>
      <c r="V102" s="536"/>
      <c r="W102" s="537"/>
      <c r="X102" s="537"/>
      <c r="Y102" s="537"/>
      <c r="Z102" s="402"/>
      <c r="AA102" s="402"/>
      <c r="AB102" s="402"/>
    </row>
    <row r="103" spans="1:28" ht="27.75" customHeight="1">
      <c r="A103" s="512">
        <f t="shared" si="3"/>
        <v>84</v>
      </c>
      <c r="B103" s="503" t="str">
        <f>IF('➀基本情報入力シート'!C116="","",'➀基本情報入力シート'!C116)</f>
        <v/>
      </c>
      <c r="C103" s="504" t="str">
        <f>IF('➀基本情報入力シート'!D116="","",'➀基本情報入力シート'!D116)</f>
        <v/>
      </c>
      <c r="D103" s="504" t="str">
        <f>IF('➀基本情報入力シート'!E116="","",'➀基本情報入力シート'!E116)</f>
        <v/>
      </c>
      <c r="E103" s="504" t="str">
        <f>IF('➀基本情報入力シート'!F116="","",'➀基本情報入力シート'!F116)</f>
        <v/>
      </c>
      <c r="F103" s="504" t="str">
        <f>IF('➀基本情報入力シート'!G116="","",'➀基本情報入力シート'!G116)</f>
        <v/>
      </c>
      <c r="G103" s="504" t="str">
        <f>IF('➀基本情報入力シート'!H116="","",'➀基本情報入力シート'!H116)</f>
        <v/>
      </c>
      <c r="H103" s="504" t="str">
        <f>IF('➀基本情報入力シート'!I116="","",'➀基本情報入力シート'!I116)</f>
        <v/>
      </c>
      <c r="I103" s="504" t="str">
        <f>IF('➀基本情報入力シート'!J116="","",'➀基本情報入力シート'!J116)</f>
        <v/>
      </c>
      <c r="J103" s="504" t="str">
        <f>IF('➀基本情報入力シート'!K116="","",'➀基本情報入力シート'!K116)</f>
        <v/>
      </c>
      <c r="K103" s="505" t="str">
        <f>IF('➀基本情報入力シート'!L116="","",'➀基本情報入力シート'!L116)</f>
        <v/>
      </c>
      <c r="L103" s="506" t="str">
        <f t="shared" si="4"/>
        <v/>
      </c>
      <c r="M103" s="507" t="str">
        <f>IF('➀基本情報入力シート'!M116="","",'➀基本情報入力シート'!M116)</f>
        <v/>
      </c>
      <c r="N103" s="513" t="str">
        <f>IF('➀基本情報入力シート'!R116="","",'➀基本情報入力シート'!R116)</f>
        <v/>
      </c>
      <c r="O103" s="513" t="str">
        <f>IF('➀基本情報入力シート'!W116="","",'➀基本情報入力シート'!W116)</f>
        <v/>
      </c>
      <c r="P103" s="509" t="str">
        <f>IF('➀基本情報入力シート'!X116="","",'➀基本情報入力シート'!X116)</f>
        <v/>
      </c>
      <c r="Q103" s="510" t="str">
        <f>IF('➀基本情報入力シート'!Y116="","",'➀基本情報入力シート'!Y116)</f>
        <v/>
      </c>
      <c r="R103" s="547"/>
      <c r="S103" s="531"/>
      <c r="T103" s="532"/>
      <c r="U103" s="536"/>
      <c r="V103" s="536"/>
      <c r="W103" s="537"/>
      <c r="X103" s="537"/>
      <c r="Y103" s="537"/>
      <c r="Z103" s="402"/>
      <c r="AA103" s="402"/>
      <c r="AB103" s="402"/>
    </row>
    <row r="104" spans="1:28" ht="27.75" customHeight="1">
      <c r="A104" s="512">
        <f t="shared" si="3"/>
        <v>85</v>
      </c>
      <c r="B104" s="503" t="str">
        <f>IF('➀基本情報入力シート'!C117="","",'➀基本情報入力シート'!C117)</f>
        <v/>
      </c>
      <c r="C104" s="504" t="str">
        <f>IF('➀基本情報入力シート'!D117="","",'➀基本情報入力シート'!D117)</f>
        <v/>
      </c>
      <c r="D104" s="504" t="str">
        <f>IF('➀基本情報入力シート'!E117="","",'➀基本情報入力シート'!E117)</f>
        <v/>
      </c>
      <c r="E104" s="504" t="str">
        <f>IF('➀基本情報入力シート'!F117="","",'➀基本情報入力シート'!F117)</f>
        <v/>
      </c>
      <c r="F104" s="504" t="str">
        <f>IF('➀基本情報入力シート'!G117="","",'➀基本情報入力シート'!G117)</f>
        <v/>
      </c>
      <c r="G104" s="504" t="str">
        <f>IF('➀基本情報入力シート'!H117="","",'➀基本情報入力シート'!H117)</f>
        <v/>
      </c>
      <c r="H104" s="504" t="str">
        <f>IF('➀基本情報入力シート'!I117="","",'➀基本情報入力シート'!I117)</f>
        <v/>
      </c>
      <c r="I104" s="504" t="str">
        <f>IF('➀基本情報入力シート'!J117="","",'➀基本情報入力シート'!J117)</f>
        <v/>
      </c>
      <c r="J104" s="504" t="str">
        <f>IF('➀基本情報入力シート'!K117="","",'➀基本情報入力シート'!K117)</f>
        <v/>
      </c>
      <c r="K104" s="505" t="str">
        <f>IF('➀基本情報入力シート'!L117="","",'➀基本情報入力シート'!L117)</f>
        <v/>
      </c>
      <c r="L104" s="506" t="str">
        <f t="shared" si="4"/>
        <v/>
      </c>
      <c r="M104" s="507" t="str">
        <f>IF('➀基本情報入力シート'!M117="","",'➀基本情報入力シート'!M117)</f>
        <v/>
      </c>
      <c r="N104" s="513" t="str">
        <f>IF('➀基本情報入力シート'!R117="","",'➀基本情報入力シート'!R117)</f>
        <v/>
      </c>
      <c r="O104" s="513" t="str">
        <f>IF('➀基本情報入力シート'!W117="","",'➀基本情報入力シート'!W117)</f>
        <v/>
      </c>
      <c r="P104" s="509" t="str">
        <f>IF('➀基本情報入力シート'!X117="","",'➀基本情報入力シート'!X117)</f>
        <v/>
      </c>
      <c r="Q104" s="510" t="str">
        <f>IF('➀基本情報入力シート'!Y117="","",'➀基本情報入力シート'!Y117)</f>
        <v/>
      </c>
      <c r="R104" s="547"/>
      <c r="S104" s="531"/>
      <c r="T104" s="532"/>
      <c r="U104" s="536"/>
      <c r="V104" s="536"/>
      <c r="W104" s="537"/>
      <c r="X104" s="537"/>
      <c r="Y104" s="537"/>
      <c r="Z104" s="402"/>
      <c r="AA104" s="402"/>
      <c r="AB104" s="402"/>
    </row>
    <row r="105" spans="1:28" ht="27.75" customHeight="1">
      <c r="A105" s="512">
        <f t="shared" si="3"/>
        <v>86</v>
      </c>
      <c r="B105" s="503" t="str">
        <f>IF('➀基本情報入力シート'!C118="","",'➀基本情報入力シート'!C118)</f>
        <v/>
      </c>
      <c r="C105" s="504" t="str">
        <f>IF('➀基本情報入力シート'!D118="","",'➀基本情報入力シート'!D118)</f>
        <v/>
      </c>
      <c r="D105" s="504" t="str">
        <f>IF('➀基本情報入力シート'!E118="","",'➀基本情報入力シート'!E118)</f>
        <v/>
      </c>
      <c r="E105" s="504" t="str">
        <f>IF('➀基本情報入力シート'!F118="","",'➀基本情報入力シート'!F118)</f>
        <v/>
      </c>
      <c r="F105" s="504" t="str">
        <f>IF('➀基本情報入力シート'!G118="","",'➀基本情報入力シート'!G118)</f>
        <v/>
      </c>
      <c r="G105" s="504" t="str">
        <f>IF('➀基本情報入力シート'!H118="","",'➀基本情報入力シート'!H118)</f>
        <v/>
      </c>
      <c r="H105" s="504" t="str">
        <f>IF('➀基本情報入力シート'!I118="","",'➀基本情報入力シート'!I118)</f>
        <v/>
      </c>
      <c r="I105" s="504" t="str">
        <f>IF('➀基本情報入力シート'!J118="","",'➀基本情報入力シート'!J118)</f>
        <v/>
      </c>
      <c r="J105" s="504" t="str">
        <f>IF('➀基本情報入力シート'!K118="","",'➀基本情報入力シート'!K118)</f>
        <v/>
      </c>
      <c r="K105" s="505" t="str">
        <f>IF('➀基本情報入力シート'!L118="","",'➀基本情報入力シート'!L118)</f>
        <v/>
      </c>
      <c r="L105" s="506" t="str">
        <f t="shared" si="4"/>
        <v/>
      </c>
      <c r="M105" s="507" t="str">
        <f>IF('➀基本情報入力シート'!M118="","",'➀基本情報入力シート'!M118)</f>
        <v/>
      </c>
      <c r="N105" s="513" t="str">
        <f>IF('➀基本情報入力シート'!R118="","",'➀基本情報入力シート'!R118)</f>
        <v/>
      </c>
      <c r="O105" s="513" t="str">
        <f>IF('➀基本情報入力シート'!W118="","",'➀基本情報入力シート'!W118)</f>
        <v/>
      </c>
      <c r="P105" s="509" t="str">
        <f>IF('➀基本情報入力シート'!X118="","",'➀基本情報入力シート'!X118)</f>
        <v/>
      </c>
      <c r="Q105" s="510" t="str">
        <f>IF('➀基本情報入力シート'!Y118="","",'➀基本情報入力シート'!Y118)</f>
        <v/>
      </c>
      <c r="R105" s="547"/>
      <c r="S105" s="531"/>
      <c r="T105" s="532"/>
      <c r="U105" s="536"/>
      <c r="V105" s="536"/>
      <c r="W105" s="537"/>
      <c r="X105" s="537"/>
      <c r="Y105" s="537"/>
      <c r="Z105" s="402"/>
      <c r="AA105" s="402"/>
      <c r="AB105" s="402"/>
    </row>
    <row r="106" spans="1:28" ht="27.75" customHeight="1">
      <c r="A106" s="512">
        <f t="shared" si="3"/>
        <v>87</v>
      </c>
      <c r="B106" s="503" t="str">
        <f>IF('➀基本情報入力シート'!C119="","",'➀基本情報入力シート'!C119)</f>
        <v/>
      </c>
      <c r="C106" s="504" t="str">
        <f>IF('➀基本情報入力シート'!D119="","",'➀基本情報入力シート'!D119)</f>
        <v/>
      </c>
      <c r="D106" s="504" t="str">
        <f>IF('➀基本情報入力シート'!E119="","",'➀基本情報入力シート'!E119)</f>
        <v/>
      </c>
      <c r="E106" s="504" t="str">
        <f>IF('➀基本情報入力シート'!F119="","",'➀基本情報入力シート'!F119)</f>
        <v/>
      </c>
      <c r="F106" s="504" t="str">
        <f>IF('➀基本情報入力シート'!G119="","",'➀基本情報入力シート'!G119)</f>
        <v/>
      </c>
      <c r="G106" s="504" t="str">
        <f>IF('➀基本情報入力シート'!H119="","",'➀基本情報入力シート'!H119)</f>
        <v/>
      </c>
      <c r="H106" s="504" t="str">
        <f>IF('➀基本情報入力シート'!I119="","",'➀基本情報入力シート'!I119)</f>
        <v/>
      </c>
      <c r="I106" s="504" t="str">
        <f>IF('➀基本情報入力シート'!J119="","",'➀基本情報入力シート'!J119)</f>
        <v/>
      </c>
      <c r="J106" s="504" t="str">
        <f>IF('➀基本情報入力シート'!K119="","",'➀基本情報入力シート'!K119)</f>
        <v/>
      </c>
      <c r="K106" s="505" t="str">
        <f>IF('➀基本情報入力シート'!L119="","",'➀基本情報入力シート'!L119)</f>
        <v/>
      </c>
      <c r="L106" s="506" t="str">
        <f t="shared" si="4"/>
        <v/>
      </c>
      <c r="M106" s="507" t="str">
        <f>IF('➀基本情報入力シート'!M119="","",'➀基本情報入力シート'!M119)</f>
        <v/>
      </c>
      <c r="N106" s="513" t="str">
        <f>IF('➀基本情報入力シート'!R119="","",'➀基本情報入力シート'!R119)</f>
        <v/>
      </c>
      <c r="O106" s="513" t="str">
        <f>IF('➀基本情報入力シート'!W119="","",'➀基本情報入力シート'!W119)</f>
        <v/>
      </c>
      <c r="P106" s="509" t="str">
        <f>IF('➀基本情報入力シート'!X119="","",'➀基本情報入力シート'!X119)</f>
        <v/>
      </c>
      <c r="Q106" s="510" t="str">
        <f>IF('➀基本情報入力シート'!Y119="","",'➀基本情報入力シート'!Y119)</f>
        <v/>
      </c>
      <c r="R106" s="547"/>
      <c r="S106" s="531"/>
      <c r="T106" s="532"/>
      <c r="U106" s="536"/>
      <c r="V106" s="536"/>
      <c r="W106" s="537"/>
      <c r="X106" s="537"/>
      <c r="Y106" s="537"/>
      <c r="Z106" s="402"/>
      <c r="AA106" s="402"/>
      <c r="AB106" s="402"/>
    </row>
    <row r="107" spans="1:28" ht="27.75" customHeight="1">
      <c r="A107" s="512">
        <f t="shared" si="3"/>
        <v>88</v>
      </c>
      <c r="B107" s="503" t="str">
        <f>IF('➀基本情報入力シート'!C120="","",'➀基本情報入力シート'!C120)</f>
        <v/>
      </c>
      <c r="C107" s="504" t="str">
        <f>IF('➀基本情報入力シート'!D120="","",'➀基本情報入力シート'!D120)</f>
        <v/>
      </c>
      <c r="D107" s="504" t="str">
        <f>IF('➀基本情報入力シート'!E120="","",'➀基本情報入力シート'!E120)</f>
        <v/>
      </c>
      <c r="E107" s="504" t="str">
        <f>IF('➀基本情報入力シート'!F120="","",'➀基本情報入力シート'!F120)</f>
        <v/>
      </c>
      <c r="F107" s="504" t="str">
        <f>IF('➀基本情報入力シート'!G120="","",'➀基本情報入力シート'!G120)</f>
        <v/>
      </c>
      <c r="G107" s="504" t="str">
        <f>IF('➀基本情報入力シート'!H120="","",'➀基本情報入力シート'!H120)</f>
        <v/>
      </c>
      <c r="H107" s="504" t="str">
        <f>IF('➀基本情報入力シート'!I120="","",'➀基本情報入力シート'!I120)</f>
        <v/>
      </c>
      <c r="I107" s="504" t="str">
        <f>IF('➀基本情報入力シート'!J120="","",'➀基本情報入力シート'!J120)</f>
        <v/>
      </c>
      <c r="J107" s="504" t="str">
        <f>IF('➀基本情報入力シート'!K120="","",'➀基本情報入力シート'!K120)</f>
        <v/>
      </c>
      <c r="K107" s="505" t="str">
        <f>IF('➀基本情報入力シート'!L120="","",'➀基本情報入力シート'!L120)</f>
        <v/>
      </c>
      <c r="L107" s="506" t="str">
        <f t="shared" si="4"/>
        <v/>
      </c>
      <c r="M107" s="507" t="str">
        <f>IF('➀基本情報入力シート'!M120="","",'➀基本情報入力シート'!M120)</f>
        <v/>
      </c>
      <c r="N107" s="513" t="str">
        <f>IF('➀基本情報入力シート'!R120="","",'➀基本情報入力シート'!R120)</f>
        <v/>
      </c>
      <c r="O107" s="513" t="str">
        <f>IF('➀基本情報入力シート'!W120="","",'➀基本情報入力シート'!W120)</f>
        <v/>
      </c>
      <c r="P107" s="509" t="str">
        <f>IF('➀基本情報入力シート'!X120="","",'➀基本情報入力シート'!X120)</f>
        <v/>
      </c>
      <c r="Q107" s="510" t="str">
        <f>IF('➀基本情報入力シート'!Y120="","",'➀基本情報入力シート'!Y120)</f>
        <v/>
      </c>
      <c r="R107" s="547"/>
      <c r="S107" s="531"/>
      <c r="T107" s="532"/>
      <c r="U107" s="536"/>
      <c r="V107" s="536"/>
      <c r="W107" s="537"/>
      <c r="X107" s="537"/>
      <c r="Y107" s="537"/>
      <c r="Z107" s="402"/>
      <c r="AA107" s="402"/>
      <c r="AB107" s="402"/>
    </row>
    <row r="108" spans="1:28" ht="27.75" customHeight="1">
      <c r="A108" s="512">
        <f t="shared" si="3"/>
        <v>89</v>
      </c>
      <c r="B108" s="503" t="str">
        <f>IF('➀基本情報入力シート'!C121="","",'➀基本情報入力シート'!C121)</f>
        <v/>
      </c>
      <c r="C108" s="504" t="str">
        <f>IF('➀基本情報入力シート'!D121="","",'➀基本情報入力シート'!D121)</f>
        <v/>
      </c>
      <c r="D108" s="504" t="str">
        <f>IF('➀基本情報入力シート'!E121="","",'➀基本情報入力シート'!E121)</f>
        <v/>
      </c>
      <c r="E108" s="504" t="str">
        <f>IF('➀基本情報入力シート'!F121="","",'➀基本情報入力シート'!F121)</f>
        <v/>
      </c>
      <c r="F108" s="504" t="str">
        <f>IF('➀基本情報入力シート'!G121="","",'➀基本情報入力シート'!G121)</f>
        <v/>
      </c>
      <c r="G108" s="504" t="str">
        <f>IF('➀基本情報入力シート'!H121="","",'➀基本情報入力シート'!H121)</f>
        <v/>
      </c>
      <c r="H108" s="504" t="str">
        <f>IF('➀基本情報入力シート'!I121="","",'➀基本情報入力シート'!I121)</f>
        <v/>
      </c>
      <c r="I108" s="504" t="str">
        <f>IF('➀基本情報入力シート'!J121="","",'➀基本情報入力シート'!J121)</f>
        <v/>
      </c>
      <c r="J108" s="504" t="str">
        <f>IF('➀基本情報入力シート'!K121="","",'➀基本情報入力シート'!K121)</f>
        <v/>
      </c>
      <c r="K108" s="505" t="str">
        <f>IF('➀基本情報入力シート'!L121="","",'➀基本情報入力シート'!L121)</f>
        <v/>
      </c>
      <c r="L108" s="506" t="str">
        <f t="shared" si="4"/>
        <v/>
      </c>
      <c r="M108" s="507" t="str">
        <f>IF('➀基本情報入力シート'!M121="","",'➀基本情報入力シート'!M121)</f>
        <v/>
      </c>
      <c r="N108" s="513" t="str">
        <f>IF('➀基本情報入力シート'!R121="","",'➀基本情報入力シート'!R121)</f>
        <v/>
      </c>
      <c r="O108" s="513" t="str">
        <f>IF('➀基本情報入力シート'!W121="","",'➀基本情報入力シート'!W121)</f>
        <v/>
      </c>
      <c r="P108" s="509" t="str">
        <f>IF('➀基本情報入力シート'!X121="","",'➀基本情報入力シート'!X121)</f>
        <v/>
      </c>
      <c r="Q108" s="510" t="str">
        <f>IF('➀基本情報入力シート'!Y121="","",'➀基本情報入力シート'!Y121)</f>
        <v/>
      </c>
      <c r="R108" s="547"/>
      <c r="S108" s="531"/>
      <c r="T108" s="532"/>
      <c r="U108" s="536"/>
      <c r="V108" s="536"/>
      <c r="W108" s="537"/>
      <c r="X108" s="537"/>
      <c r="Y108" s="537"/>
      <c r="Z108" s="402"/>
      <c r="AA108" s="402"/>
      <c r="AB108" s="402"/>
    </row>
    <row r="109" spans="1:28" ht="27.75" customHeight="1">
      <c r="A109" s="512">
        <f t="shared" si="3"/>
        <v>90</v>
      </c>
      <c r="B109" s="503" t="str">
        <f>IF('➀基本情報入力シート'!C122="","",'➀基本情報入力シート'!C122)</f>
        <v/>
      </c>
      <c r="C109" s="504" t="str">
        <f>IF('➀基本情報入力シート'!D122="","",'➀基本情報入力シート'!D122)</f>
        <v/>
      </c>
      <c r="D109" s="504" t="str">
        <f>IF('➀基本情報入力シート'!E122="","",'➀基本情報入力シート'!E122)</f>
        <v/>
      </c>
      <c r="E109" s="504" t="str">
        <f>IF('➀基本情報入力シート'!F122="","",'➀基本情報入力シート'!F122)</f>
        <v/>
      </c>
      <c r="F109" s="504" t="str">
        <f>IF('➀基本情報入力シート'!G122="","",'➀基本情報入力シート'!G122)</f>
        <v/>
      </c>
      <c r="G109" s="504" t="str">
        <f>IF('➀基本情報入力シート'!H122="","",'➀基本情報入力シート'!H122)</f>
        <v/>
      </c>
      <c r="H109" s="504" t="str">
        <f>IF('➀基本情報入力シート'!I122="","",'➀基本情報入力シート'!I122)</f>
        <v/>
      </c>
      <c r="I109" s="504" t="str">
        <f>IF('➀基本情報入力シート'!J122="","",'➀基本情報入力シート'!J122)</f>
        <v/>
      </c>
      <c r="J109" s="504" t="str">
        <f>IF('➀基本情報入力シート'!K122="","",'➀基本情報入力シート'!K122)</f>
        <v/>
      </c>
      <c r="K109" s="505" t="str">
        <f>IF('➀基本情報入力シート'!L122="","",'➀基本情報入力シート'!L122)</f>
        <v/>
      </c>
      <c r="L109" s="506" t="str">
        <f t="shared" si="4"/>
        <v/>
      </c>
      <c r="M109" s="507" t="str">
        <f>IF('➀基本情報入力シート'!M122="","",'➀基本情報入力シート'!M122)</f>
        <v/>
      </c>
      <c r="N109" s="513" t="str">
        <f>IF('➀基本情報入力シート'!R122="","",'➀基本情報入力シート'!R122)</f>
        <v/>
      </c>
      <c r="O109" s="513" t="str">
        <f>IF('➀基本情報入力シート'!W122="","",'➀基本情報入力シート'!W122)</f>
        <v/>
      </c>
      <c r="P109" s="509" t="str">
        <f>IF('➀基本情報入力シート'!X122="","",'➀基本情報入力シート'!X122)</f>
        <v/>
      </c>
      <c r="Q109" s="510" t="str">
        <f>IF('➀基本情報入力シート'!Y122="","",'➀基本情報入力シート'!Y122)</f>
        <v/>
      </c>
      <c r="R109" s="547"/>
      <c r="S109" s="531"/>
      <c r="T109" s="532"/>
      <c r="U109" s="536"/>
      <c r="V109" s="536"/>
      <c r="W109" s="537"/>
      <c r="X109" s="537"/>
      <c r="Y109" s="537"/>
      <c r="Z109" s="402"/>
      <c r="AA109" s="402"/>
      <c r="AB109" s="402"/>
    </row>
    <row r="110" spans="1:28" ht="27.75" customHeight="1">
      <c r="A110" s="512">
        <f t="shared" si="3"/>
        <v>91</v>
      </c>
      <c r="B110" s="503" t="str">
        <f>IF('➀基本情報入力シート'!C123="","",'➀基本情報入力シート'!C123)</f>
        <v/>
      </c>
      <c r="C110" s="504" t="str">
        <f>IF('➀基本情報入力シート'!D123="","",'➀基本情報入力シート'!D123)</f>
        <v/>
      </c>
      <c r="D110" s="504" t="str">
        <f>IF('➀基本情報入力シート'!E123="","",'➀基本情報入力シート'!E123)</f>
        <v/>
      </c>
      <c r="E110" s="504" t="str">
        <f>IF('➀基本情報入力シート'!F123="","",'➀基本情報入力シート'!F123)</f>
        <v/>
      </c>
      <c r="F110" s="504" t="str">
        <f>IF('➀基本情報入力シート'!G123="","",'➀基本情報入力シート'!G123)</f>
        <v/>
      </c>
      <c r="G110" s="504" t="str">
        <f>IF('➀基本情報入力シート'!H123="","",'➀基本情報入力シート'!H123)</f>
        <v/>
      </c>
      <c r="H110" s="504" t="str">
        <f>IF('➀基本情報入力シート'!I123="","",'➀基本情報入力シート'!I123)</f>
        <v/>
      </c>
      <c r="I110" s="504" t="str">
        <f>IF('➀基本情報入力シート'!J123="","",'➀基本情報入力シート'!J123)</f>
        <v/>
      </c>
      <c r="J110" s="504" t="str">
        <f>IF('➀基本情報入力シート'!K123="","",'➀基本情報入力シート'!K123)</f>
        <v/>
      </c>
      <c r="K110" s="505" t="str">
        <f>IF('➀基本情報入力シート'!L123="","",'➀基本情報入力シート'!L123)</f>
        <v/>
      </c>
      <c r="L110" s="506" t="str">
        <f t="shared" si="4"/>
        <v/>
      </c>
      <c r="M110" s="507" t="str">
        <f>IF('➀基本情報入力シート'!M123="","",'➀基本情報入力シート'!M123)</f>
        <v/>
      </c>
      <c r="N110" s="513" t="str">
        <f>IF('➀基本情報入力シート'!R123="","",'➀基本情報入力シート'!R123)</f>
        <v/>
      </c>
      <c r="O110" s="513" t="str">
        <f>IF('➀基本情報入力シート'!W123="","",'➀基本情報入力シート'!W123)</f>
        <v/>
      </c>
      <c r="P110" s="509" t="str">
        <f>IF('➀基本情報入力シート'!X123="","",'➀基本情報入力シート'!X123)</f>
        <v/>
      </c>
      <c r="Q110" s="510" t="str">
        <f>IF('➀基本情報入力シート'!Y123="","",'➀基本情報入力シート'!Y123)</f>
        <v/>
      </c>
      <c r="R110" s="547"/>
      <c r="S110" s="531"/>
      <c r="T110" s="532"/>
      <c r="U110" s="536"/>
      <c r="V110" s="536"/>
      <c r="W110" s="537"/>
      <c r="X110" s="537"/>
      <c r="Y110" s="537"/>
      <c r="Z110" s="402"/>
      <c r="AA110" s="402"/>
      <c r="AB110" s="402"/>
    </row>
    <row r="111" spans="1:28" ht="27.75" customHeight="1">
      <c r="A111" s="512">
        <f t="shared" si="3"/>
        <v>92</v>
      </c>
      <c r="B111" s="503" t="str">
        <f>IF('➀基本情報入力シート'!C124="","",'➀基本情報入力シート'!C124)</f>
        <v/>
      </c>
      <c r="C111" s="504" t="str">
        <f>IF('➀基本情報入力シート'!D124="","",'➀基本情報入力シート'!D124)</f>
        <v/>
      </c>
      <c r="D111" s="504" t="str">
        <f>IF('➀基本情報入力シート'!E124="","",'➀基本情報入力シート'!E124)</f>
        <v/>
      </c>
      <c r="E111" s="504" t="str">
        <f>IF('➀基本情報入力シート'!F124="","",'➀基本情報入力シート'!F124)</f>
        <v/>
      </c>
      <c r="F111" s="504" t="str">
        <f>IF('➀基本情報入力シート'!G124="","",'➀基本情報入力シート'!G124)</f>
        <v/>
      </c>
      <c r="G111" s="504" t="str">
        <f>IF('➀基本情報入力シート'!H124="","",'➀基本情報入力シート'!H124)</f>
        <v/>
      </c>
      <c r="H111" s="504" t="str">
        <f>IF('➀基本情報入力シート'!I124="","",'➀基本情報入力シート'!I124)</f>
        <v/>
      </c>
      <c r="I111" s="504" t="str">
        <f>IF('➀基本情報入力シート'!J124="","",'➀基本情報入力シート'!J124)</f>
        <v/>
      </c>
      <c r="J111" s="504" t="str">
        <f>IF('➀基本情報入力シート'!K124="","",'➀基本情報入力シート'!K124)</f>
        <v/>
      </c>
      <c r="K111" s="505" t="str">
        <f>IF('➀基本情報入力シート'!L124="","",'➀基本情報入力シート'!L124)</f>
        <v/>
      </c>
      <c r="L111" s="506" t="str">
        <f t="shared" si="4"/>
        <v/>
      </c>
      <c r="M111" s="507" t="str">
        <f>IF('➀基本情報入力シート'!M124="","",'➀基本情報入力シート'!M124)</f>
        <v/>
      </c>
      <c r="N111" s="513" t="str">
        <f>IF('➀基本情報入力シート'!R124="","",'➀基本情報入力シート'!R124)</f>
        <v/>
      </c>
      <c r="O111" s="513" t="str">
        <f>IF('➀基本情報入力シート'!W124="","",'➀基本情報入力シート'!W124)</f>
        <v/>
      </c>
      <c r="P111" s="509" t="str">
        <f>IF('➀基本情報入力シート'!X124="","",'➀基本情報入力シート'!X124)</f>
        <v/>
      </c>
      <c r="Q111" s="510" t="str">
        <f>IF('➀基本情報入力シート'!Y124="","",'➀基本情報入力シート'!Y124)</f>
        <v/>
      </c>
      <c r="R111" s="547"/>
      <c r="S111" s="531"/>
      <c r="T111" s="532"/>
      <c r="U111" s="536"/>
      <c r="V111" s="536"/>
      <c r="W111" s="537"/>
      <c r="X111" s="537"/>
      <c r="Y111" s="537"/>
      <c r="Z111" s="402"/>
      <c r="AA111" s="402"/>
      <c r="AB111" s="402"/>
    </row>
    <row r="112" spans="1:28" ht="27.75" customHeight="1">
      <c r="A112" s="512">
        <f t="shared" si="3"/>
        <v>93</v>
      </c>
      <c r="B112" s="503" t="str">
        <f>IF('➀基本情報入力シート'!C125="","",'➀基本情報入力シート'!C125)</f>
        <v/>
      </c>
      <c r="C112" s="504" t="str">
        <f>IF('➀基本情報入力シート'!D125="","",'➀基本情報入力シート'!D125)</f>
        <v/>
      </c>
      <c r="D112" s="504" t="str">
        <f>IF('➀基本情報入力シート'!E125="","",'➀基本情報入力シート'!E125)</f>
        <v/>
      </c>
      <c r="E112" s="504" t="str">
        <f>IF('➀基本情報入力シート'!F125="","",'➀基本情報入力シート'!F125)</f>
        <v/>
      </c>
      <c r="F112" s="504" t="str">
        <f>IF('➀基本情報入力シート'!G125="","",'➀基本情報入力シート'!G125)</f>
        <v/>
      </c>
      <c r="G112" s="504" t="str">
        <f>IF('➀基本情報入力シート'!H125="","",'➀基本情報入力シート'!H125)</f>
        <v/>
      </c>
      <c r="H112" s="504" t="str">
        <f>IF('➀基本情報入力シート'!I125="","",'➀基本情報入力シート'!I125)</f>
        <v/>
      </c>
      <c r="I112" s="504" t="str">
        <f>IF('➀基本情報入力シート'!J125="","",'➀基本情報入力シート'!J125)</f>
        <v/>
      </c>
      <c r="J112" s="504" t="str">
        <f>IF('➀基本情報入力シート'!K125="","",'➀基本情報入力シート'!K125)</f>
        <v/>
      </c>
      <c r="K112" s="505" t="str">
        <f>IF('➀基本情報入力シート'!L125="","",'➀基本情報入力シート'!L125)</f>
        <v/>
      </c>
      <c r="L112" s="506" t="str">
        <f t="shared" si="4"/>
        <v/>
      </c>
      <c r="M112" s="507" t="str">
        <f>IF('➀基本情報入力シート'!M125="","",'➀基本情報入力シート'!M125)</f>
        <v/>
      </c>
      <c r="N112" s="513" t="str">
        <f>IF('➀基本情報入力シート'!R125="","",'➀基本情報入力シート'!R125)</f>
        <v/>
      </c>
      <c r="O112" s="513" t="str">
        <f>IF('➀基本情報入力シート'!W125="","",'➀基本情報入力シート'!W125)</f>
        <v/>
      </c>
      <c r="P112" s="509" t="str">
        <f>IF('➀基本情報入力シート'!X125="","",'➀基本情報入力シート'!X125)</f>
        <v/>
      </c>
      <c r="Q112" s="510" t="str">
        <f>IF('➀基本情報入力シート'!Y125="","",'➀基本情報入力シート'!Y125)</f>
        <v/>
      </c>
      <c r="R112" s="547"/>
      <c r="S112" s="531"/>
      <c r="T112" s="532"/>
      <c r="U112" s="536"/>
      <c r="V112" s="536"/>
      <c r="W112" s="537"/>
      <c r="X112" s="537"/>
      <c r="Y112" s="537"/>
      <c r="Z112" s="402"/>
      <c r="AA112" s="402"/>
      <c r="AB112" s="402"/>
    </row>
    <row r="113" spans="1:28" ht="27.75" customHeight="1">
      <c r="A113" s="512">
        <f t="shared" si="3"/>
        <v>94</v>
      </c>
      <c r="B113" s="503" t="str">
        <f>IF('➀基本情報入力シート'!C126="","",'➀基本情報入力シート'!C126)</f>
        <v/>
      </c>
      <c r="C113" s="504" t="str">
        <f>IF('➀基本情報入力シート'!D126="","",'➀基本情報入力シート'!D126)</f>
        <v/>
      </c>
      <c r="D113" s="504" t="str">
        <f>IF('➀基本情報入力シート'!E126="","",'➀基本情報入力シート'!E126)</f>
        <v/>
      </c>
      <c r="E113" s="504" t="str">
        <f>IF('➀基本情報入力シート'!F126="","",'➀基本情報入力シート'!F126)</f>
        <v/>
      </c>
      <c r="F113" s="504" t="str">
        <f>IF('➀基本情報入力シート'!G126="","",'➀基本情報入力シート'!G126)</f>
        <v/>
      </c>
      <c r="G113" s="504" t="str">
        <f>IF('➀基本情報入力シート'!H126="","",'➀基本情報入力シート'!H126)</f>
        <v/>
      </c>
      <c r="H113" s="504" t="str">
        <f>IF('➀基本情報入力シート'!I126="","",'➀基本情報入力シート'!I126)</f>
        <v/>
      </c>
      <c r="I113" s="504" t="str">
        <f>IF('➀基本情報入力シート'!J126="","",'➀基本情報入力シート'!J126)</f>
        <v/>
      </c>
      <c r="J113" s="504" t="str">
        <f>IF('➀基本情報入力シート'!K126="","",'➀基本情報入力シート'!K126)</f>
        <v/>
      </c>
      <c r="K113" s="505" t="str">
        <f>IF('➀基本情報入力シート'!L126="","",'➀基本情報入力シート'!L126)</f>
        <v/>
      </c>
      <c r="L113" s="506" t="str">
        <f t="shared" si="4"/>
        <v/>
      </c>
      <c r="M113" s="507" t="str">
        <f>IF('➀基本情報入力シート'!M126="","",'➀基本情報入力シート'!M126)</f>
        <v/>
      </c>
      <c r="N113" s="513" t="str">
        <f>IF('➀基本情報入力シート'!R126="","",'➀基本情報入力シート'!R126)</f>
        <v/>
      </c>
      <c r="O113" s="513" t="str">
        <f>IF('➀基本情報入力シート'!W126="","",'➀基本情報入力シート'!W126)</f>
        <v/>
      </c>
      <c r="P113" s="509" t="str">
        <f>IF('➀基本情報入力シート'!X126="","",'➀基本情報入力シート'!X126)</f>
        <v/>
      </c>
      <c r="Q113" s="510" t="str">
        <f>IF('➀基本情報入力シート'!Y126="","",'➀基本情報入力シート'!Y126)</f>
        <v/>
      </c>
      <c r="R113" s="547"/>
      <c r="S113" s="531"/>
      <c r="T113" s="532"/>
      <c r="U113" s="536"/>
      <c r="V113" s="536"/>
      <c r="W113" s="537"/>
      <c r="X113" s="537"/>
      <c r="Y113" s="537"/>
      <c r="Z113" s="402"/>
      <c r="AA113" s="402"/>
      <c r="AB113" s="402"/>
    </row>
    <row r="114" spans="1:28" ht="27.75" customHeight="1">
      <c r="A114" s="512">
        <f t="shared" si="3"/>
        <v>95</v>
      </c>
      <c r="B114" s="503" t="str">
        <f>IF('➀基本情報入力シート'!C127="","",'➀基本情報入力シート'!C127)</f>
        <v/>
      </c>
      <c r="C114" s="504" t="str">
        <f>IF('➀基本情報入力シート'!D127="","",'➀基本情報入力シート'!D127)</f>
        <v/>
      </c>
      <c r="D114" s="504" t="str">
        <f>IF('➀基本情報入力シート'!E127="","",'➀基本情報入力シート'!E127)</f>
        <v/>
      </c>
      <c r="E114" s="504" t="str">
        <f>IF('➀基本情報入力シート'!F127="","",'➀基本情報入力シート'!F127)</f>
        <v/>
      </c>
      <c r="F114" s="504" t="str">
        <f>IF('➀基本情報入力シート'!G127="","",'➀基本情報入力シート'!G127)</f>
        <v/>
      </c>
      <c r="G114" s="504" t="str">
        <f>IF('➀基本情報入力シート'!H127="","",'➀基本情報入力シート'!H127)</f>
        <v/>
      </c>
      <c r="H114" s="504" t="str">
        <f>IF('➀基本情報入力シート'!I127="","",'➀基本情報入力シート'!I127)</f>
        <v/>
      </c>
      <c r="I114" s="504" t="str">
        <f>IF('➀基本情報入力シート'!J127="","",'➀基本情報入力シート'!J127)</f>
        <v/>
      </c>
      <c r="J114" s="504" t="str">
        <f>IF('➀基本情報入力シート'!K127="","",'➀基本情報入力シート'!K127)</f>
        <v/>
      </c>
      <c r="K114" s="505" t="str">
        <f>IF('➀基本情報入力シート'!L127="","",'➀基本情報入力シート'!L127)</f>
        <v/>
      </c>
      <c r="L114" s="506" t="str">
        <f t="shared" si="4"/>
        <v/>
      </c>
      <c r="M114" s="507" t="str">
        <f>IF('➀基本情報入力シート'!M127="","",'➀基本情報入力シート'!M127)</f>
        <v/>
      </c>
      <c r="N114" s="513" t="str">
        <f>IF('➀基本情報入力シート'!R127="","",'➀基本情報入力シート'!R127)</f>
        <v/>
      </c>
      <c r="O114" s="513" t="str">
        <f>IF('➀基本情報入力シート'!W127="","",'➀基本情報入力シート'!W127)</f>
        <v/>
      </c>
      <c r="P114" s="509" t="str">
        <f>IF('➀基本情報入力シート'!X127="","",'➀基本情報入力シート'!X127)</f>
        <v/>
      </c>
      <c r="Q114" s="510" t="str">
        <f>IF('➀基本情報入力シート'!Y127="","",'➀基本情報入力シート'!Y127)</f>
        <v/>
      </c>
      <c r="R114" s="547"/>
      <c r="S114" s="531"/>
      <c r="T114" s="532"/>
      <c r="U114" s="536"/>
      <c r="V114" s="536"/>
      <c r="W114" s="537"/>
      <c r="X114" s="537"/>
      <c r="Y114" s="537"/>
      <c r="Z114" s="402"/>
      <c r="AA114" s="402"/>
      <c r="AB114" s="402"/>
    </row>
    <row r="115" spans="1:28" ht="27.75" customHeight="1">
      <c r="A115" s="512">
        <f t="shared" si="3"/>
        <v>96</v>
      </c>
      <c r="B115" s="503" t="str">
        <f>IF('➀基本情報入力シート'!C128="","",'➀基本情報入力シート'!C128)</f>
        <v/>
      </c>
      <c r="C115" s="504" t="str">
        <f>IF('➀基本情報入力シート'!D128="","",'➀基本情報入力シート'!D128)</f>
        <v/>
      </c>
      <c r="D115" s="504" t="str">
        <f>IF('➀基本情報入力シート'!E128="","",'➀基本情報入力シート'!E128)</f>
        <v/>
      </c>
      <c r="E115" s="504" t="str">
        <f>IF('➀基本情報入力シート'!F128="","",'➀基本情報入力シート'!F128)</f>
        <v/>
      </c>
      <c r="F115" s="504" t="str">
        <f>IF('➀基本情報入力シート'!G128="","",'➀基本情報入力シート'!G128)</f>
        <v/>
      </c>
      <c r="G115" s="504" t="str">
        <f>IF('➀基本情報入力シート'!H128="","",'➀基本情報入力シート'!H128)</f>
        <v/>
      </c>
      <c r="H115" s="504" t="str">
        <f>IF('➀基本情報入力シート'!I128="","",'➀基本情報入力シート'!I128)</f>
        <v/>
      </c>
      <c r="I115" s="504" t="str">
        <f>IF('➀基本情報入力シート'!J128="","",'➀基本情報入力シート'!J128)</f>
        <v/>
      </c>
      <c r="J115" s="504" t="str">
        <f>IF('➀基本情報入力シート'!K128="","",'➀基本情報入力シート'!K128)</f>
        <v/>
      </c>
      <c r="K115" s="505" t="str">
        <f>IF('➀基本情報入力シート'!L128="","",'➀基本情報入力シート'!L128)</f>
        <v/>
      </c>
      <c r="L115" s="506" t="str">
        <f t="shared" si="4"/>
        <v/>
      </c>
      <c r="M115" s="507" t="str">
        <f>IF('➀基本情報入力シート'!M128="","",'➀基本情報入力シート'!M128)</f>
        <v/>
      </c>
      <c r="N115" s="513" t="str">
        <f>IF('➀基本情報入力シート'!R128="","",'➀基本情報入力シート'!R128)</f>
        <v/>
      </c>
      <c r="O115" s="513" t="str">
        <f>IF('➀基本情報入力シート'!W128="","",'➀基本情報入力シート'!W128)</f>
        <v/>
      </c>
      <c r="P115" s="509" t="str">
        <f>IF('➀基本情報入力シート'!X128="","",'➀基本情報入力シート'!X128)</f>
        <v/>
      </c>
      <c r="Q115" s="510" t="str">
        <f>IF('➀基本情報入力シート'!Y128="","",'➀基本情報入力シート'!Y128)</f>
        <v/>
      </c>
      <c r="R115" s="547"/>
      <c r="S115" s="531"/>
      <c r="T115" s="532"/>
      <c r="U115" s="536"/>
      <c r="V115" s="536"/>
      <c r="W115" s="537"/>
      <c r="X115" s="537"/>
      <c r="Y115" s="537"/>
      <c r="Z115" s="402"/>
      <c r="AA115" s="402"/>
      <c r="AB115" s="402"/>
    </row>
    <row r="116" spans="1:28" ht="27.75" customHeight="1">
      <c r="A116" s="512">
        <f t="shared" si="3"/>
        <v>97</v>
      </c>
      <c r="B116" s="503" t="str">
        <f>IF('➀基本情報入力シート'!C129="","",'➀基本情報入力シート'!C129)</f>
        <v/>
      </c>
      <c r="C116" s="504" t="str">
        <f>IF('➀基本情報入力シート'!D129="","",'➀基本情報入力シート'!D129)</f>
        <v/>
      </c>
      <c r="D116" s="504" t="str">
        <f>IF('➀基本情報入力シート'!E129="","",'➀基本情報入力シート'!E129)</f>
        <v/>
      </c>
      <c r="E116" s="504" t="str">
        <f>IF('➀基本情報入力シート'!F129="","",'➀基本情報入力シート'!F129)</f>
        <v/>
      </c>
      <c r="F116" s="504" t="str">
        <f>IF('➀基本情報入力シート'!G129="","",'➀基本情報入力シート'!G129)</f>
        <v/>
      </c>
      <c r="G116" s="504" t="str">
        <f>IF('➀基本情報入力シート'!H129="","",'➀基本情報入力シート'!H129)</f>
        <v/>
      </c>
      <c r="H116" s="504" t="str">
        <f>IF('➀基本情報入力シート'!I129="","",'➀基本情報入力シート'!I129)</f>
        <v/>
      </c>
      <c r="I116" s="504" t="str">
        <f>IF('➀基本情報入力シート'!J129="","",'➀基本情報入力シート'!J129)</f>
        <v/>
      </c>
      <c r="J116" s="504" t="str">
        <f>IF('➀基本情報入力シート'!K129="","",'➀基本情報入力シート'!K129)</f>
        <v/>
      </c>
      <c r="K116" s="505" t="str">
        <f>IF('➀基本情報入力シート'!L129="","",'➀基本情報入力シート'!L129)</f>
        <v/>
      </c>
      <c r="L116" s="506" t="str">
        <f t="shared" si="4"/>
        <v/>
      </c>
      <c r="M116" s="507" t="str">
        <f>IF('➀基本情報入力シート'!M129="","",'➀基本情報入力シート'!M129)</f>
        <v/>
      </c>
      <c r="N116" s="513" t="str">
        <f>IF('➀基本情報入力シート'!R129="","",'➀基本情報入力シート'!R129)</f>
        <v/>
      </c>
      <c r="O116" s="513" t="str">
        <f>IF('➀基本情報入力シート'!W129="","",'➀基本情報入力シート'!W129)</f>
        <v/>
      </c>
      <c r="P116" s="509" t="str">
        <f>IF('➀基本情報入力シート'!X129="","",'➀基本情報入力シート'!X129)</f>
        <v/>
      </c>
      <c r="Q116" s="510" t="str">
        <f>IF('➀基本情報入力シート'!Y129="","",'➀基本情報入力シート'!Y129)</f>
        <v/>
      </c>
      <c r="R116" s="547"/>
      <c r="S116" s="531"/>
      <c r="T116" s="532"/>
      <c r="U116" s="536"/>
      <c r="V116" s="536"/>
      <c r="W116" s="537"/>
      <c r="X116" s="537"/>
      <c r="Y116" s="537"/>
      <c r="Z116" s="402"/>
      <c r="AA116" s="402"/>
      <c r="AB116" s="402"/>
    </row>
    <row r="117" spans="1:28" ht="27.75" customHeight="1">
      <c r="A117" s="512">
        <f t="shared" si="3"/>
        <v>98</v>
      </c>
      <c r="B117" s="503" t="str">
        <f>IF('➀基本情報入力シート'!C130="","",'➀基本情報入力シート'!C130)</f>
        <v/>
      </c>
      <c r="C117" s="504" t="str">
        <f>IF('➀基本情報入力シート'!D130="","",'➀基本情報入力シート'!D130)</f>
        <v/>
      </c>
      <c r="D117" s="504" t="str">
        <f>IF('➀基本情報入力シート'!E130="","",'➀基本情報入力シート'!E130)</f>
        <v/>
      </c>
      <c r="E117" s="504" t="str">
        <f>IF('➀基本情報入力シート'!F130="","",'➀基本情報入力シート'!F130)</f>
        <v/>
      </c>
      <c r="F117" s="504" t="str">
        <f>IF('➀基本情報入力シート'!G130="","",'➀基本情報入力シート'!G130)</f>
        <v/>
      </c>
      <c r="G117" s="504" t="str">
        <f>IF('➀基本情報入力シート'!H130="","",'➀基本情報入力シート'!H130)</f>
        <v/>
      </c>
      <c r="H117" s="504" t="str">
        <f>IF('➀基本情報入力シート'!I130="","",'➀基本情報入力シート'!I130)</f>
        <v/>
      </c>
      <c r="I117" s="504" t="str">
        <f>IF('➀基本情報入力シート'!J130="","",'➀基本情報入力シート'!J130)</f>
        <v/>
      </c>
      <c r="J117" s="504" t="str">
        <f>IF('➀基本情報入力シート'!K130="","",'➀基本情報入力シート'!K130)</f>
        <v/>
      </c>
      <c r="K117" s="505" t="str">
        <f>IF('➀基本情報入力シート'!L130="","",'➀基本情報入力シート'!L130)</f>
        <v/>
      </c>
      <c r="L117" s="506" t="str">
        <f t="shared" si="4"/>
        <v/>
      </c>
      <c r="M117" s="507" t="str">
        <f>IF('➀基本情報入力シート'!M130="","",'➀基本情報入力シート'!M130)</f>
        <v/>
      </c>
      <c r="N117" s="513" t="str">
        <f>IF('➀基本情報入力シート'!R130="","",'➀基本情報入力シート'!R130)</f>
        <v/>
      </c>
      <c r="O117" s="513" t="str">
        <f>IF('➀基本情報入力シート'!W130="","",'➀基本情報入力シート'!W130)</f>
        <v/>
      </c>
      <c r="P117" s="509" t="str">
        <f>IF('➀基本情報入力シート'!X130="","",'➀基本情報入力シート'!X130)</f>
        <v/>
      </c>
      <c r="Q117" s="510" t="str">
        <f>IF('➀基本情報入力シート'!Y130="","",'➀基本情報入力シート'!Y130)</f>
        <v/>
      </c>
      <c r="R117" s="547"/>
      <c r="S117" s="531"/>
      <c r="T117" s="532"/>
      <c r="U117" s="536"/>
      <c r="V117" s="536"/>
      <c r="W117" s="537"/>
      <c r="X117" s="537"/>
      <c r="Y117" s="537"/>
      <c r="Z117" s="402"/>
      <c r="AA117" s="402"/>
      <c r="AB117" s="402"/>
    </row>
    <row r="118" spans="1:28" ht="27.75" customHeight="1">
      <c r="A118" s="512">
        <f t="shared" si="3"/>
        <v>99</v>
      </c>
      <c r="B118" s="503" t="str">
        <f>IF('➀基本情報入力シート'!C131="","",'➀基本情報入力シート'!C131)</f>
        <v/>
      </c>
      <c r="C118" s="504" t="str">
        <f>IF('➀基本情報入力シート'!D131="","",'➀基本情報入力シート'!D131)</f>
        <v/>
      </c>
      <c r="D118" s="504" t="str">
        <f>IF('➀基本情報入力シート'!E131="","",'➀基本情報入力シート'!E131)</f>
        <v/>
      </c>
      <c r="E118" s="504" t="str">
        <f>IF('➀基本情報入力シート'!F131="","",'➀基本情報入力シート'!F131)</f>
        <v/>
      </c>
      <c r="F118" s="504" t="str">
        <f>IF('➀基本情報入力シート'!G131="","",'➀基本情報入力シート'!G131)</f>
        <v/>
      </c>
      <c r="G118" s="504" t="str">
        <f>IF('➀基本情報入力シート'!H131="","",'➀基本情報入力シート'!H131)</f>
        <v/>
      </c>
      <c r="H118" s="504" t="str">
        <f>IF('➀基本情報入力シート'!I131="","",'➀基本情報入力シート'!I131)</f>
        <v/>
      </c>
      <c r="I118" s="504" t="str">
        <f>IF('➀基本情報入力シート'!J131="","",'➀基本情報入力シート'!J131)</f>
        <v/>
      </c>
      <c r="J118" s="504" t="str">
        <f>IF('➀基本情報入力シート'!K131="","",'➀基本情報入力シート'!K131)</f>
        <v/>
      </c>
      <c r="K118" s="505" t="str">
        <f>IF('➀基本情報入力シート'!L131="","",'➀基本情報入力シート'!L131)</f>
        <v/>
      </c>
      <c r="L118" s="506" t="str">
        <f t="shared" si="4"/>
        <v/>
      </c>
      <c r="M118" s="507" t="str">
        <f>IF('➀基本情報入力シート'!M131="","",'➀基本情報入力シート'!M131)</f>
        <v/>
      </c>
      <c r="N118" s="513" t="str">
        <f>IF('➀基本情報入力シート'!R131="","",'➀基本情報入力シート'!R131)</f>
        <v/>
      </c>
      <c r="O118" s="513" t="str">
        <f>IF('➀基本情報入力シート'!W131="","",'➀基本情報入力シート'!W131)</f>
        <v/>
      </c>
      <c r="P118" s="509" t="str">
        <f>IF('➀基本情報入力シート'!X131="","",'➀基本情報入力シート'!X131)</f>
        <v/>
      </c>
      <c r="Q118" s="510" t="str">
        <f>IF('➀基本情報入力シート'!Y131="","",'➀基本情報入力シート'!Y131)</f>
        <v/>
      </c>
      <c r="R118" s="547"/>
      <c r="S118" s="531"/>
      <c r="T118" s="532"/>
      <c r="U118" s="536"/>
      <c r="V118" s="536"/>
      <c r="W118" s="537"/>
      <c r="X118" s="537"/>
      <c r="Y118" s="537"/>
      <c r="Z118" s="402"/>
      <c r="AA118" s="402"/>
      <c r="AB118" s="402"/>
    </row>
    <row r="119" spans="1:28" ht="27.75" customHeight="1">
      <c r="A119" s="512">
        <f t="shared" si="3"/>
        <v>100</v>
      </c>
      <c r="B119" s="514" t="str">
        <f>IF('➀基本情報入力シート'!C132="","",'➀基本情報入力シート'!C132)</f>
        <v/>
      </c>
      <c r="C119" s="515" t="str">
        <f>IF('➀基本情報入力シート'!D132="","",'➀基本情報入力シート'!D132)</f>
        <v/>
      </c>
      <c r="D119" s="515" t="str">
        <f>IF('➀基本情報入力シート'!E132="","",'➀基本情報入力シート'!E132)</f>
        <v/>
      </c>
      <c r="E119" s="515" t="str">
        <f>IF('➀基本情報入力シート'!F132="","",'➀基本情報入力シート'!F132)</f>
        <v/>
      </c>
      <c r="F119" s="515" t="str">
        <f>IF('➀基本情報入力シート'!G132="","",'➀基本情報入力シート'!G132)</f>
        <v/>
      </c>
      <c r="G119" s="515" t="str">
        <f>IF('➀基本情報入力シート'!H132="","",'➀基本情報入力シート'!H132)</f>
        <v/>
      </c>
      <c r="H119" s="515" t="str">
        <f>IF('➀基本情報入力シート'!I132="","",'➀基本情報入力シート'!I132)</f>
        <v/>
      </c>
      <c r="I119" s="515" t="str">
        <f>IF('➀基本情報入力シート'!J132="","",'➀基本情報入力シート'!J132)</f>
        <v/>
      </c>
      <c r="J119" s="515" t="str">
        <f>IF('➀基本情報入力シート'!K132="","",'➀基本情報入力シート'!K132)</f>
        <v/>
      </c>
      <c r="K119" s="516" t="str">
        <f>IF('➀基本情報入力シート'!L132="","",'➀基本情報入力シート'!L132)</f>
        <v/>
      </c>
      <c r="L119" s="506" t="str">
        <f t="shared" si="4"/>
        <v/>
      </c>
      <c r="M119" s="513" t="str">
        <f>IF('➀基本情報入力シート'!M132="","",'➀基本情報入力シート'!M132)</f>
        <v/>
      </c>
      <c r="N119" s="513" t="str">
        <f>IF('➀基本情報入力シート'!R132="","",'➀基本情報入力シート'!R132)</f>
        <v/>
      </c>
      <c r="O119" s="513" t="str">
        <f>IF('➀基本情報入力シート'!W132="","",'➀基本情報入力シート'!W132)</f>
        <v/>
      </c>
      <c r="P119" s="517" t="str">
        <f>IF('➀基本情報入力シート'!X132="","",'➀基本情報入力シート'!X132)</f>
        <v/>
      </c>
      <c r="Q119" s="518" t="str">
        <f>IF('➀基本情報入力シート'!Y132="","",'➀基本情報入力シート'!Y132)</f>
        <v/>
      </c>
      <c r="R119" s="547"/>
      <c r="S119" s="531"/>
      <c r="T119" s="534"/>
      <c r="U119" s="535"/>
      <c r="V119" s="535"/>
      <c r="W119" s="537"/>
      <c r="X119" s="537"/>
      <c r="Y119" s="537"/>
      <c r="Z119" s="402"/>
      <c r="AA119" s="402"/>
      <c r="AB119" s="402"/>
    </row>
    <row r="120" spans="1:28">
      <c r="A120" s="519"/>
      <c r="B120" s="520"/>
      <c r="C120" s="521"/>
      <c r="D120" s="521"/>
      <c r="E120" s="521"/>
      <c r="F120" s="521"/>
      <c r="G120" s="521"/>
      <c r="H120" s="521"/>
      <c r="I120" s="521"/>
      <c r="J120" s="521"/>
      <c r="K120" s="521"/>
      <c r="L120" s="521"/>
      <c r="M120" s="521"/>
      <c r="N120" s="521"/>
      <c r="O120" s="521"/>
      <c r="Q120" s="388"/>
      <c r="R120" s="388"/>
      <c r="S120" s="343"/>
      <c r="T120" s="435"/>
      <c r="U120" s="435"/>
      <c r="V120" s="435"/>
      <c r="W120" s="522"/>
      <c r="X120" s="341"/>
      <c r="Y120" s="343"/>
      <c r="Z120" s="343"/>
      <c r="AA120" s="343"/>
      <c r="AB120" s="343"/>
    </row>
    <row r="123" spans="1:28">
      <c r="C123" s="523"/>
      <c r="D123" s="523"/>
      <c r="E123" s="523"/>
      <c r="F123" s="523"/>
      <c r="G123" s="523"/>
      <c r="H123" s="523"/>
      <c r="I123" s="523"/>
      <c r="J123" s="523"/>
      <c r="K123" s="523"/>
      <c r="L123" s="523"/>
      <c r="M123" s="523"/>
      <c r="N123" s="523"/>
      <c r="O123" s="523"/>
      <c r="P123" s="523"/>
    </row>
    <row r="124" spans="1:28">
      <c r="B124" s="523"/>
    </row>
  </sheetData>
  <sheetProtection password="CF7A" sheet="1" scenarios="1" autoFilter="0"/>
  <autoFilter ref="M19:AB119"/>
  <mergeCells count="22">
    <mergeCell ref="B6:P6"/>
    <mergeCell ref="A3:C3"/>
    <mergeCell ref="D3:P3"/>
    <mergeCell ref="B7:P7"/>
    <mergeCell ref="B11:Q11"/>
    <mergeCell ref="A13:A17"/>
    <mergeCell ref="B13:K18"/>
    <mergeCell ref="M13:M18"/>
    <mergeCell ref="P13:P18"/>
    <mergeCell ref="Q13:Q18"/>
    <mergeCell ref="N14:O14"/>
    <mergeCell ref="Y16:Y18"/>
    <mergeCell ref="S13:Y13"/>
    <mergeCell ref="R14:R18"/>
    <mergeCell ref="W16:W18"/>
    <mergeCell ref="X16:X18"/>
    <mergeCell ref="S14:S18"/>
    <mergeCell ref="T17:T18"/>
    <mergeCell ref="U17:U18"/>
    <mergeCell ref="T14:U16"/>
    <mergeCell ref="V16:V18"/>
    <mergeCell ref="V14:Y14"/>
  </mergeCells>
  <phoneticPr fontId="3"/>
  <dataValidations xWindow="580" yWindow="610" count="2">
    <dataValidation type="list" allowBlank="1" showErrorMessage="1" prompt="選択して下さい。" sqref="R20:R119">
      <formula1>"加算Ⅰ,加算Ⅱ,加算Ⅲ"</formula1>
    </dataValidation>
    <dataValidation type="whole" imeMode="disabled" allowBlank="1" showInputMessage="1" showErrorMessage="1" error="整数での入力をお願いします。小数点以下は入力しないでください。" sqref="S20:Y119">
      <formula1>0</formula1>
      <formula2>9999999999999</formula2>
    </dataValidation>
  </dataValidations>
  <printOptions horizontalCentered="1"/>
  <pageMargins left="0.51181102362204722" right="0.51181102362204722" top="0.74803149606299213" bottom="0.74803149606299213" header="0.31496062992125984" footer="0.31496062992125984"/>
  <pageSetup paperSize="9" scale="68" fitToHeight="0" orientation="landscape" r:id="rId1"/>
  <legacyDrawing r:id="rId2"/>
  <extLst>
    <ext xmlns:x14="http://schemas.microsoft.com/office/spreadsheetml/2009/9/main" uri="{CCE6A557-97BC-4b89-ADB6-D9C93CAAB3DF}">
      <x14:dataValidations xmlns:xm="http://schemas.microsoft.com/office/excel/2006/main" xWindow="580" yWindow="610" count="1">
        <x14:dataValidation type="list" allowBlank="1" showInputMessage="1" showErrorMessage="1">
          <x14:formula1>
            <xm:f>【参考】サービス名一覧!$A$4:$A$27</xm:f>
          </x14:formula1>
          <xm:sqref>Q20:Q119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AT109"/>
  <sheetViews>
    <sheetView view="pageBreakPreview" topLeftCell="A19" zoomScaleNormal="120" zoomScaleSheetLayoutView="100" workbookViewId="0">
      <selection activeCell="AG27" sqref="AG27"/>
    </sheetView>
  </sheetViews>
  <sheetFormatPr defaultColWidth="9" defaultRowHeight="13.5"/>
  <cols>
    <col min="1" max="1" width="2.5" style="386" customWidth="1"/>
    <col min="2" max="6" width="2.75" style="386" customWidth="1"/>
    <col min="7" max="36" width="2.5" style="386" customWidth="1"/>
    <col min="37" max="37" width="4.125" style="386" customWidth="1"/>
    <col min="38" max="43" width="9" style="386"/>
    <col min="44" max="44" width="23.875" style="386" customWidth="1"/>
    <col min="45" max="45" width="9" style="386"/>
    <col min="46" max="46" width="42.375" style="386" customWidth="1"/>
    <col min="47" max="16384" width="9" style="386"/>
  </cols>
  <sheetData>
    <row r="1" spans="1:46">
      <c r="A1" s="386" t="s">
        <v>253</v>
      </c>
      <c r="W1" s="387" t="s">
        <v>27</v>
      </c>
      <c r="X1" s="387"/>
      <c r="Y1" s="387"/>
      <c r="Z1" s="969" t="str">
        <f>'➀基本情報入力シート'!C11</f>
        <v>茨城県</v>
      </c>
      <c r="AA1" s="900"/>
      <c r="AB1" s="900"/>
      <c r="AC1" s="900"/>
      <c r="AD1" s="900"/>
      <c r="AE1" s="900"/>
      <c r="AF1" s="900"/>
      <c r="AG1" s="900"/>
      <c r="AH1" s="900"/>
      <c r="AI1" s="900"/>
      <c r="AJ1" s="938"/>
    </row>
    <row r="3" spans="1:46" ht="16.5" customHeight="1">
      <c r="A3" s="970" t="s">
        <v>284</v>
      </c>
      <c r="B3" s="970"/>
      <c r="C3" s="970"/>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c r="AH3" s="970"/>
      <c r="AI3" s="970"/>
      <c r="AJ3" s="970"/>
    </row>
    <row r="5" spans="1:46" ht="6" customHeight="1"/>
    <row r="6" spans="1:46">
      <c r="A6" s="386" t="s">
        <v>29</v>
      </c>
      <c r="R6" s="388"/>
      <c r="S6" s="388"/>
      <c r="T6" s="388"/>
      <c r="U6" s="388"/>
      <c r="V6" s="388"/>
      <c r="W6" s="388"/>
      <c r="X6" s="388"/>
      <c r="Y6" s="388"/>
      <c r="Z6" s="388"/>
      <c r="AA6" s="389"/>
      <c r="AB6" s="389"/>
      <c r="AC6" s="389"/>
      <c r="AD6" s="389"/>
      <c r="AE6" s="389"/>
      <c r="AF6" s="389"/>
      <c r="AG6" s="389"/>
      <c r="AH6" s="389"/>
      <c r="AI6" s="389"/>
      <c r="AJ6" s="389"/>
    </row>
    <row r="7" spans="1:46" ht="4.5" customHeight="1"/>
    <row r="8" spans="1:46" s="390" customFormat="1" ht="13.5" customHeight="1">
      <c r="A8" s="971" t="s">
        <v>0</v>
      </c>
      <c r="B8" s="972"/>
      <c r="C8" s="972"/>
      <c r="D8" s="972"/>
      <c r="E8" s="972"/>
      <c r="F8" s="972"/>
      <c r="G8" s="953">
        <f>'➀基本情報入力シート'!M15</f>
        <v>0</v>
      </c>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5"/>
    </row>
    <row r="9" spans="1:46" s="390" customFormat="1" ht="22.5" customHeight="1">
      <c r="A9" s="963" t="s">
        <v>34</v>
      </c>
      <c r="B9" s="973"/>
      <c r="C9" s="973"/>
      <c r="D9" s="973"/>
      <c r="E9" s="973"/>
      <c r="F9" s="973"/>
      <c r="G9" s="974">
        <f>'➀基本情報入力シート'!M16</f>
        <v>0</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row>
    <row r="10" spans="1:46" s="390" customFormat="1" ht="12.75" customHeight="1">
      <c r="A10" s="985" t="s">
        <v>30</v>
      </c>
      <c r="B10" s="986"/>
      <c r="C10" s="986"/>
      <c r="D10" s="986"/>
      <c r="E10" s="986"/>
      <c r="F10" s="986"/>
      <c r="G10" s="391" t="str">
        <f>'➀基本情報入力シート'!C17</f>
        <v>〒</v>
      </c>
      <c r="H10" s="989" t="str">
        <f>'➀基本情報入力シート'!M17&amp;'➀基本情報入力シート'!N17&amp;'➀基本情報入力シート'!O17&amp;'➀基本情報入力シート'!P17&amp;'➀基本情報入力シート'!Q17&amp;'➀基本情報入力シート'!R17&amp;'➀基本情報入力シート'!S17&amp;'➀基本情報入力シート'!T17</f>
        <v>－</v>
      </c>
      <c r="I10" s="989"/>
      <c r="J10" s="989"/>
      <c r="K10" s="989"/>
      <c r="L10" s="989"/>
      <c r="M10" s="392"/>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4"/>
    </row>
    <row r="11" spans="1:46" s="390" customFormat="1" ht="12" customHeight="1">
      <c r="A11" s="956"/>
      <c r="B11" s="957"/>
      <c r="C11" s="957"/>
      <c r="D11" s="957"/>
      <c r="E11" s="957"/>
      <c r="F11" s="957"/>
      <c r="G11" s="990">
        <f>'➀基本情報入力シート'!M18</f>
        <v>0</v>
      </c>
      <c r="H11" s="991"/>
      <c r="I11" s="991"/>
      <c r="J11" s="991"/>
      <c r="K11" s="991"/>
      <c r="L11" s="991"/>
      <c r="M11" s="991"/>
      <c r="N11" s="991"/>
      <c r="O11" s="991"/>
      <c r="P11" s="991"/>
      <c r="Q11" s="991"/>
      <c r="R11" s="991"/>
      <c r="S11" s="991"/>
      <c r="T11" s="991"/>
      <c r="U11" s="991"/>
      <c r="V11" s="991"/>
      <c r="W11" s="991"/>
      <c r="X11" s="991"/>
      <c r="Y11" s="991"/>
      <c r="Z11" s="991"/>
      <c r="AA11" s="991"/>
      <c r="AB11" s="991"/>
      <c r="AC11" s="991"/>
      <c r="AD11" s="991"/>
      <c r="AE11" s="991"/>
      <c r="AF11" s="991"/>
      <c r="AG11" s="991"/>
      <c r="AH11" s="991"/>
      <c r="AI11" s="991"/>
      <c r="AJ11" s="992"/>
    </row>
    <row r="12" spans="1:46" s="390" customFormat="1" ht="12" customHeight="1">
      <c r="A12" s="987"/>
      <c r="B12" s="988"/>
      <c r="C12" s="988"/>
      <c r="D12" s="988"/>
      <c r="E12" s="988"/>
      <c r="F12" s="988"/>
      <c r="G12" s="958">
        <f>'➀基本情報入力シート'!M19</f>
        <v>0</v>
      </c>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60"/>
    </row>
    <row r="13" spans="1:46" s="390" customFormat="1" ht="12">
      <c r="A13" s="993" t="s">
        <v>0</v>
      </c>
      <c r="B13" s="994"/>
      <c r="C13" s="994"/>
      <c r="D13" s="994"/>
      <c r="E13" s="994"/>
      <c r="F13" s="994"/>
      <c r="G13" s="953">
        <f>'➀基本情報入力シート'!M22</f>
        <v>0</v>
      </c>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5"/>
      <c r="AT13" s="395"/>
    </row>
    <row r="14" spans="1:46" s="390" customFormat="1" ht="22.5" customHeight="1">
      <c r="A14" s="956" t="s">
        <v>31</v>
      </c>
      <c r="B14" s="957"/>
      <c r="C14" s="957"/>
      <c r="D14" s="957"/>
      <c r="E14" s="957"/>
      <c r="F14" s="957"/>
      <c r="G14" s="958">
        <f>'➀基本情報入力シート'!M23</f>
        <v>0</v>
      </c>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60"/>
      <c r="AT14" s="395"/>
    </row>
    <row r="15" spans="1:46" s="390" customFormat="1" ht="15" customHeight="1">
      <c r="A15" s="961" t="s">
        <v>32</v>
      </c>
      <c r="B15" s="961"/>
      <c r="C15" s="961"/>
      <c r="D15" s="961"/>
      <c r="E15" s="961"/>
      <c r="F15" s="961"/>
      <c r="G15" s="962" t="s">
        <v>286</v>
      </c>
      <c r="H15" s="962"/>
      <c r="I15" s="962"/>
      <c r="J15" s="963"/>
      <c r="K15" s="964">
        <f>'➀基本情報入力シート'!M24</f>
        <v>0</v>
      </c>
      <c r="L15" s="964"/>
      <c r="M15" s="964"/>
      <c r="N15" s="964"/>
      <c r="O15" s="964"/>
      <c r="P15" s="965" t="s">
        <v>287</v>
      </c>
      <c r="Q15" s="962"/>
      <c r="R15" s="962"/>
      <c r="S15" s="963"/>
      <c r="T15" s="964">
        <f>'➀基本情報入力シート'!M25</f>
        <v>0</v>
      </c>
      <c r="U15" s="964"/>
      <c r="V15" s="964"/>
      <c r="W15" s="964"/>
      <c r="X15" s="964"/>
      <c r="Y15" s="965" t="s">
        <v>288</v>
      </c>
      <c r="Z15" s="962"/>
      <c r="AA15" s="962"/>
      <c r="AB15" s="963"/>
      <c r="AC15" s="966">
        <f>'➀基本情報入力シート'!M26</f>
        <v>0</v>
      </c>
      <c r="AD15" s="966"/>
      <c r="AE15" s="966"/>
      <c r="AF15" s="966"/>
      <c r="AG15" s="966"/>
      <c r="AH15" s="966"/>
      <c r="AI15" s="966"/>
      <c r="AJ15" s="966"/>
      <c r="AT15" s="395"/>
    </row>
    <row r="16" spans="1:46" s="390" customFormat="1" ht="12" customHeight="1">
      <c r="A16" s="396"/>
      <c r="B16" s="396"/>
      <c r="C16" s="396"/>
      <c r="D16" s="396"/>
      <c r="E16" s="396"/>
      <c r="F16" s="396"/>
      <c r="G16" s="396"/>
      <c r="H16" s="396"/>
      <c r="I16" s="396"/>
      <c r="J16" s="396"/>
      <c r="K16" s="397"/>
      <c r="L16" s="397"/>
      <c r="M16" s="397"/>
      <c r="N16" s="397"/>
      <c r="O16" s="397"/>
      <c r="P16" s="397"/>
      <c r="Q16" s="397"/>
      <c r="R16" s="397"/>
      <c r="S16" s="397"/>
      <c r="T16" s="397"/>
      <c r="U16" s="397"/>
      <c r="V16" s="396"/>
      <c r="W16" s="396"/>
      <c r="X16" s="396"/>
      <c r="Y16" s="396"/>
      <c r="Z16" s="397"/>
      <c r="AA16" s="397"/>
      <c r="AB16" s="397"/>
      <c r="AC16" s="397"/>
      <c r="AD16" s="397"/>
      <c r="AE16" s="397"/>
      <c r="AF16" s="397"/>
      <c r="AG16" s="397"/>
      <c r="AH16" s="397"/>
      <c r="AI16" s="397"/>
      <c r="AJ16" s="397"/>
      <c r="AT16" s="395"/>
    </row>
    <row r="17" spans="1:46" s="390" customFormat="1" ht="6" customHeight="1">
      <c r="A17" s="396"/>
      <c r="B17" s="396"/>
      <c r="C17" s="396"/>
      <c r="D17" s="396"/>
      <c r="E17" s="396"/>
      <c r="F17" s="396"/>
      <c r="G17" s="396"/>
      <c r="H17" s="396"/>
      <c r="I17" s="396"/>
      <c r="J17" s="396"/>
      <c r="K17" s="397"/>
      <c r="L17" s="397"/>
      <c r="M17" s="397"/>
      <c r="N17" s="397"/>
      <c r="O17" s="397"/>
      <c r="P17" s="397"/>
      <c r="Q17" s="397"/>
      <c r="R17" s="397"/>
      <c r="S17" s="397"/>
      <c r="T17" s="397"/>
      <c r="U17" s="397"/>
      <c r="V17" s="396"/>
      <c r="W17" s="396"/>
      <c r="X17" s="396"/>
      <c r="Y17" s="396"/>
      <c r="Z17" s="397"/>
      <c r="AA17" s="397"/>
      <c r="AB17" s="397"/>
      <c r="AC17" s="397"/>
      <c r="AD17" s="397"/>
      <c r="AE17" s="397"/>
      <c r="AF17" s="397"/>
      <c r="AG17" s="397"/>
      <c r="AH17" s="397"/>
      <c r="AI17" s="397"/>
      <c r="AJ17" s="397"/>
      <c r="AT17" s="395"/>
    </row>
    <row r="18" spans="1:46" s="390" customFormat="1" ht="12">
      <c r="A18" s="398" t="s">
        <v>267</v>
      </c>
      <c r="B18" s="396"/>
      <c r="C18" s="396"/>
      <c r="D18" s="396"/>
      <c r="E18" s="396"/>
      <c r="G18" s="396"/>
      <c r="H18" s="396"/>
      <c r="I18" s="396"/>
      <c r="J18" s="396"/>
      <c r="K18" s="397"/>
      <c r="L18" s="399" t="s">
        <v>26</v>
      </c>
      <c r="N18" s="397"/>
      <c r="O18" s="397"/>
      <c r="P18" s="397"/>
      <c r="Q18" s="397"/>
      <c r="R18" s="397"/>
      <c r="S18" s="397"/>
      <c r="T18" s="397"/>
      <c r="U18" s="397"/>
      <c r="V18" s="396"/>
      <c r="W18" s="396"/>
      <c r="X18" s="396"/>
      <c r="Y18" s="396"/>
      <c r="Z18" s="397"/>
      <c r="AA18" s="397"/>
      <c r="AB18" s="397"/>
      <c r="AC18" s="397"/>
      <c r="AD18" s="397"/>
      <c r="AE18" s="397"/>
      <c r="AF18" s="397"/>
      <c r="AG18" s="397"/>
      <c r="AH18" s="397"/>
      <c r="AI18" s="397"/>
      <c r="AJ18" s="397"/>
      <c r="AT18" s="395"/>
    </row>
    <row r="19" spans="1:46" ht="36.75" customHeight="1">
      <c r="A19" s="400"/>
      <c r="B19" s="977" t="s">
        <v>297</v>
      </c>
      <c r="C19" s="977"/>
      <c r="D19" s="977"/>
      <c r="E19" s="977"/>
      <c r="F19" s="977"/>
      <c r="G19" s="977"/>
      <c r="H19" s="977"/>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401"/>
      <c r="AK19" s="402"/>
      <c r="AT19" s="403"/>
    </row>
    <row r="20" spans="1:46" ht="11.25" customHeight="1" thickBot="1">
      <c r="A20" s="400"/>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978" t="s">
        <v>268</v>
      </c>
      <c r="AK20" s="402"/>
      <c r="AT20" s="403"/>
    </row>
    <row r="21" spans="1:46" ht="21" customHeight="1" thickBot="1">
      <c r="A21" s="980" t="s">
        <v>327</v>
      </c>
      <c r="B21" s="981"/>
      <c r="C21" s="981"/>
      <c r="D21" s="981"/>
      <c r="E21" s="981"/>
      <c r="F21" s="981"/>
      <c r="G21" s="981"/>
      <c r="H21" s="981"/>
      <c r="I21" s="981"/>
      <c r="J21" s="981"/>
      <c r="K21" s="981"/>
      <c r="L21" s="981"/>
      <c r="M21" s="981"/>
      <c r="N21" s="981"/>
      <c r="O21" s="981"/>
      <c r="P21" s="981"/>
      <c r="Q21" s="981"/>
      <c r="R21" s="981"/>
      <c r="S21" s="981"/>
      <c r="T21" s="981"/>
      <c r="U21" s="981"/>
      <c r="V21" s="981"/>
      <c r="W21" s="981"/>
      <c r="X21" s="981"/>
      <c r="Y21" s="981"/>
      <c r="Z21" s="982">
        <f>'➁（交付金）別紙様式3-2'!$Q$6</f>
        <v>0</v>
      </c>
      <c r="AA21" s="983"/>
      <c r="AB21" s="983"/>
      <c r="AC21" s="983"/>
      <c r="AD21" s="983"/>
      <c r="AE21" s="983"/>
      <c r="AF21" s="984"/>
      <c r="AG21" s="938" t="s">
        <v>4</v>
      </c>
      <c r="AH21" s="939"/>
      <c r="AI21" s="405"/>
      <c r="AJ21" s="979"/>
      <c r="AK21" s="540"/>
      <c r="AR21" s="403"/>
    </row>
    <row r="22" spans="1:46" ht="21" customHeight="1" thickBot="1">
      <c r="A22" s="945" t="s">
        <v>301</v>
      </c>
      <c r="B22" s="946"/>
      <c r="C22" s="946"/>
      <c r="D22" s="946"/>
      <c r="E22" s="946"/>
      <c r="F22" s="946"/>
      <c r="G22" s="946"/>
      <c r="H22" s="946"/>
      <c r="I22" s="946"/>
      <c r="J22" s="946"/>
      <c r="K22" s="946"/>
      <c r="L22" s="946"/>
      <c r="M22" s="946"/>
      <c r="N22" s="946"/>
      <c r="O22" s="946"/>
      <c r="P22" s="946"/>
      <c r="Q22" s="946"/>
      <c r="R22" s="946"/>
      <c r="S22" s="946"/>
      <c r="T22" s="946"/>
      <c r="U22" s="946"/>
      <c r="V22" s="946"/>
      <c r="W22" s="946"/>
      <c r="X22" s="946"/>
      <c r="Y22" s="946"/>
      <c r="Z22" s="947">
        <f>IFERROR($Z$23-$Z$24,"")</f>
        <v>0</v>
      </c>
      <c r="AA22" s="948"/>
      <c r="AB22" s="948"/>
      <c r="AC22" s="948"/>
      <c r="AD22" s="948"/>
      <c r="AE22" s="948"/>
      <c r="AF22" s="949"/>
      <c r="AG22" s="938" t="s">
        <v>4</v>
      </c>
      <c r="AH22" s="939"/>
      <c r="AI22" s="402" t="s">
        <v>89</v>
      </c>
      <c r="AJ22" s="406" t="str">
        <f>IF(Z22="","",IF(Z21="","",IF(Z22&gt;Z21,IF(AS26="○","○","×"),"×")))</f>
        <v>×</v>
      </c>
      <c r="AK22" s="967" t="str">
        <f>IF(Z24="","２ ②ii)前年度（賃金改善実施期間に相当する期間）の福祉・介護職員等の賃金の総額【基準額】を入力してください。",IF(AND(Z22&gt;Z21,AS26="○"),"",IF(AND(Z22&gt;Z21,AS26="×"),"！要件を満たしていません。「★」が「●＋●」と一致するよう様式3-1 2 ②ii）もしくは様式3-2③i(i-1)，③ii(j-1)の金額の訂正をお願いします。",IF(AND(Z22&lt;Z21,AS26="○"),"！要件を満たしていません。★が①(k)を上回るように②ii）もしくは様式3-2②(l)(m)の金額の訂正をお願いします。",IF(AND(Z22&gt;Z21,AS26="×"),"","！要件を満たしていません。★が①(k)を上回り，かつ★が●＋●と一致するよう②iiもしくは様式3-2③i(i-1)，③ii(j-1)の金額の訂正をお願いします。")))))</f>
        <v>２ ②ii)前年度（賃金改善実施期間に相当する期間）の福祉・介護職員等の賃金の総額【基準額】を入力してください。</v>
      </c>
      <c r="AL22" s="968"/>
      <c r="AM22" s="968"/>
      <c r="AN22" s="968"/>
      <c r="AO22" s="968"/>
      <c r="AP22" s="968"/>
      <c r="AQ22" s="968"/>
      <c r="AR22" s="968"/>
      <c r="AS22" s="968"/>
      <c r="AT22" s="968"/>
    </row>
    <row r="23" spans="1:46" ht="21" customHeight="1">
      <c r="A23" s="553"/>
      <c r="B23" s="940" t="s">
        <v>328</v>
      </c>
      <c r="C23" s="941"/>
      <c r="D23" s="941"/>
      <c r="E23" s="941"/>
      <c r="F23" s="941"/>
      <c r="G23" s="941"/>
      <c r="H23" s="941"/>
      <c r="I23" s="941"/>
      <c r="J23" s="941"/>
      <c r="K23" s="941"/>
      <c r="L23" s="941"/>
      <c r="M23" s="941"/>
      <c r="N23" s="941"/>
      <c r="O23" s="941"/>
      <c r="P23" s="941"/>
      <c r="Q23" s="941"/>
      <c r="R23" s="941"/>
      <c r="S23" s="941"/>
      <c r="T23" s="941"/>
      <c r="U23" s="941"/>
      <c r="V23" s="941"/>
      <c r="W23" s="941"/>
      <c r="X23" s="941"/>
      <c r="Y23" s="941"/>
      <c r="Z23" s="942">
        <f>'➁（交付金）別紙様式3-2'!$Q$7</f>
        <v>0</v>
      </c>
      <c r="AA23" s="942"/>
      <c r="AB23" s="942"/>
      <c r="AC23" s="942"/>
      <c r="AD23" s="942"/>
      <c r="AE23" s="942"/>
      <c r="AF23" s="942"/>
      <c r="AG23" s="939" t="s">
        <v>4</v>
      </c>
      <c r="AH23" s="939"/>
      <c r="AI23" s="402"/>
      <c r="AQ23" s="541"/>
      <c r="AR23" s="403"/>
    </row>
    <row r="24" spans="1:46" ht="21" customHeight="1">
      <c r="A24" s="554"/>
      <c r="B24" s="943" t="s">
        <v>279</v>
      </c>
      <c r="C24" s="943"/>
      <c r="D24" s="943"/>
      <c r="E24" s="943"/>
      <c r="F24" s="943"/>
      <c r="G24" s="943"/>
      <c r="H24" s="943"/>
      <c r="I24" s="943"/>
      <c r="J24" s="943"/>
      <c r="K24" s="943"/>
      <c r="L24" s="943"/>
      <c r="M24" s="943"/>
      <c r="N24" s="943"/>
      <c r="O24" s="943"/>
      <c r="P24" s="943"/>
      <c r="Q24" s="943"/>
      <c r="R24" s="943"/>
      <c r="S24" s="943"/>
      <c r="T24" s="943"/>
      <c r="U24" s="943"/>
      <c r="V24" s="943"/>
      <c r="W24" s="943"/>
      <c r="X24" s="943"/>
      <c r="Y24" s="943"/>
      <c r="Z24" s="944"/>
      <c r="AA24" s="944"/>
      <c r="AB24" s="944"/>
      <c r="AC24" s="944"/>
      <c r="AD24" s="944"/>
      <c r="AE24" s="944"/>
      <c r="AF24" s="944"/>
      <c r="AG24" s="939" t="s">
        <v>4</v>
      </c>
      <c r="AH24" s="939"/>
      <c r="AI24" s="402"/>
      <c r="AQ24" s="541"/>
      <c r="AR24" s="403"/>
    </row>
    <row r="25" spans="1:46" ht="21" customHeight="1" thickBot="1">
      <c r="A25" s="935" t="s">
        <v>269</v>
      </c>
      <c r="B25" s="936"/>
      <c r="C25" s="936"/>
      <c r="D25" s="936"/>
      <c r="E25" s="936"/>
      <c r="F25" s="936"/>
      <c r="G25" s="936"/>
      <c r="H25" s="936"/>
      <c r="I25" s="936"/>
      <c r="J25" s="936"/>
      <c r="K25" s="936"/>
      <c r="L25" s="936"/>
      <c r="M25" s="936"/>
      <c r="N25" s="936"/>
      <c r="O25" s="936"/>
      <c r="P25" s="936"/>
      <c r="Q25" s="936"/>
      <c r="R25" s="936"/>
      <c r="S25" s="936"/>
      <c r="T25" s="936"/>
      <c r="U25" s="936"/>
      <c r="V25" s="936"/>
      <c r="W25" s="936"/>
      <c r="X25" s="936"/>
      <c r="Y25" s="937"/>
      <c r="Z25" s="407"/>
      <c r="AA25" s="408"/>
      <c r="AB25" s="409"/>
      <c r="AC25" s="410"/>
      <c r="AD25" s="410"/>
      <c r="AE25" s="411"/>
      <c r="AF25" s="412"/>
      <c r="AG25" s="412"/>
      <c r="AH25" s="412"/>
      <c r="AI25" s="412"/>
      <c r="AJ25" s="413"/>
      <c r="AK25" s="405"/>
      <c r="AQ25" s="541"/>
      <c r="AT25" s="403"/>
    </row>
    <row r="26" spans="1:46" ht="21" customHeight="1" thickBot="1">
      <c r="A26" s="414"/>
      <c r="B26" s="902" t="s">
        <v>329</v>
      </c>
      <c r="C26" s="903"/>
      <c r="D26" s="903"/>
      <c r="E26" s="903"/>
      <c r="F26" s="908"/>
      <c r="G26" s="908"/>
      <c r="H26" s="908"/>
      <c r="I26" s="908"/>
      <c r="J26" s="908"/>
      <c r="K26" s="908"/>
      <c r="L26" s="909"/>
      <c r="M26" s="910">
        <f>SUM('➁（交付金）別紙様式3-2'!$V$20:'➁（交付金）別紙様式3-2'!$V$119)</f>
        <v>0</v>
      </c>
      <c r="N26" s="911"/>
      <c r="O26" s="911"/>
      <c r="P26" s="911"/>
      <c r="Q26" s="911"/>
      <c r="R26" s="911"/>
      <c r="S26" s="912"/>
      <c r="T26" s="415" t="s">
        <v>4</v>
      </c>
      <c r="U26" s="416"/>
      <c r="V26" s="417"/>
      <c r="W26" s="417"/>
      <c r="X26" s="418"/>
      <c r="Y26" s="419"/>
      <c r="Z26" s="913" t="s">
        <v>89</v>
      </c>
      <c r="AA26" s="915" t="str">
        <f>IF(AND(V27&lt;=100,V27&gt;=200/3),"○","×")</f>
        <v>×</v>
      </c>
      <c r="AB26" s="927" t="s">
        <v>270</v>
      </c>
      <c r="AC26" s="410"/>
      <c r="AD26" s="410"/>
      <c r="AE26" s="410"/>
      <c r="AF26" s="410"/>
      <c r="AG26" s="410"/>
      <c r="AH26" s="410"/>
      <c r="AI26" s="405"/>
      <c r="AL26" s="544"/>
      <c r="AM26" s="389"/>
      <c r="AN26" s="389"/>
      <c r="AO26" s="389"/>
      <c r="AP26" s="543"/>
      <c r="AQ26" s="542"/>
      <c r="AR26" s="403"/>
      <c r="AS26" s="539" t="str">
        <f>IF(ROUNDDOWN(M26,0)+ROUNDDOWN(M29,0)=Z22,"○","×")</f>
        <v>○</v>
      </c>
    </row>
    <row r="27" spans="1:46" ht="21" customHeight="1" thickBot="1">
      <c r="A27" s="414"/>
      <c r="B27" s="904"/>
      <c r="C27" s="905"/>
      <c r="D27" s="905"/>
      <c r="E27" s="905"/>
      <c r="F27" s="931" t="s">
        <v>331</v>
      </c>
      <c r="G27" s="918"/>
      <c r="H27" s="918"/>
      <c r="I27" s="918"/>
      <c r="J27" s="918"/>
      <c r="K27" s="918"/>
      <c r="L27" s="918"/>
      <c r="M27" s="922">
        <f>SUM('➁（交付金）別紙様式3-2'!W20:'➁（交付金）別紙様式3-2'!W119)</f>
        <v>0</v>
      </c>
      <c r="N27" s="923"/>
      <c r="O27" s="923"/>
      <c r="P27" s="923"/>
      <c r="Q27" s="923"/>
      <c r="R27" s="923"/>
      <c r="S27" s="924"/>
      <c r="T27" s="420" t="s">
        <v>4</v>
      </c>
      <c r="U27" s="421" t="s">
        <v>22</v>
      </c>
      <c r="V27" s="925">
        <f>IFERROR(M27/M26*100,0)</f>
        <v>0</v>
      </c>
      <c r="W27" s="925"/>
      <c r="X27" s="410" t="s">
        <v>23</v>
      </c>
      <c r="Y27" s="422" t="s">
        <v>271</v>
      </c>
      <c r="Z27" s="913"/>
      <c r="AA27" s="916"/>
      <c r="AB27" s="928"/>
      <c r="AC27" s="410"/>
      <c r="AD27" s="410"/>
      <c r="AE27" s="410"/>
      <c r="AF27" s="410"/>
      <c r="AG27" s="410"/>
      <c r="AH27" s="410"/>
      <c r="AI27" s="405"/>
      <c r="AR27" s="403"/>
    </row>
    <row r="28" spans="1:46" ht="21" customHeight="1" thickBot="1">
      <c r="A28" s="414"/>
      <c r="B28" s="904"/>
      <c r="C28" s="905"/>
      <c r="D28" s="905"/>
      <c r="E28" s="905"/>
      <c r="F28" s="919"/>
      <c r="G28" s="920"/>
      <c r="H28" s="920"/>
      <c r="I28" s="920"/>
      <c r="J28" s="920"/>
      <c r="K28" s="920"/>
      <c r="L28" s="921"/>
      <c r="M28" s="926" t="s">
        <v>272</v>
      </c>
      <c r="N28" s="926"/>
      <c r="O28" s="926"/>
      <c r="P28" s="932">
        <f>M27/(AE32-Z32+1)</f>
        <v>0</v>
      </c>
      <c r="Q28" s="933"/>
      <c r="R28" s="933"/>
      <c r="S28" s="934"/>
      <c r="T28" s="423" t="s">
        <v>273</v>
      </c>
      <c r="U28" s="421"/>
      <c r="V28" s="925"/>
      <c r="W28" s="925"/>
      <c r="X28" s="410"/>
      <c r="Y28" s="422"/>
      <c r="Z28" s="913"/>
      <c r="AA28" s="917"/>
      <c r="AB28" s="929"/>
      <c r="AC28" s="950" t="str">
        <f>IF(OR(AA26="×",AA29="×"),"←←←","")</f>
        <v>←←←</v>
      </c>
      <c r="AD28" s="951"/>
      <c r="AE28" s="951"/>
      <c r="AF28" s="951"/>
      <c r="AG28" s="951"/>
      <c r="AH28" s="951"/>
      <c r="AI28" s="951"/>
      <c r="AJ28" s="951"/>
      <c r="AK28" s="901" t="str">
        <f>IF(AND(AA26="○",AA29="○"),"",IF(AND(AA26="×",AA29="○"),"！福祉・介護職員の賃金改善額が要件を満たしていません。
66.67%以上100%以下となるように様式3-2③(i-2)の金額訂正をお願いします。",IF(AND(AA26="○",AA29="×"),"！その他の職員の賃金改善額が要件を満たしていません。
66.67%以上100%以下となるように様式3-2③(j-2)の金額訂正をお願いします。",IF(AND(AA26="×",AA29="×"),"！福祉・介護職員とその他の職員ともに賃金改善額が要件を満たしていません。
それぞれ66.67%以上100%以下となるように様式3-2③(i-2),(j-2)の金額訂正をお願いします。"))))</f>
        <v>！福祉・介護職員の賃金改善額が要件を満たしていません。
66.67%以上100%以下となるように様式3-2③(i-2)の金額訂正をお願いします。</v>
      </c>
      <c r="AL28" s="901"/>
      <c r="AM28" s="901"/>
      <c r="AN28" s="901"/>
      <c r="AO28" s="901"/>
      <c r="AP28" s="901"/>
      <c r="AQ28" s="901"/>
      <c r="AR28" s="901"/>
      <c r="AT28" s="403"/>
    </row>
    <row r="29" spans="1:46" ht="21" customHeight="1" thickBot="1">
      <c r="A29" s="414"/>
      <c r="B29" s="902" t="s">
        <v>330</v>
      </c>
      <c r="C29" s="903"/>
      <c r="D29" s="903"/>
      <c r="E29" s="903"/>
      <c r="F29" s="908"/>
      <c r="G29" s="908"/>
      <c r="H29" s="908"/>
      <c r="I29" s="908"/>
      <c r="J29" s="908"/>
      <c r="K29" s="908"/>
      <c r="L29" s="909"/>
      <c r="M29" s="910">
        <f>SUM('➁（交付金）別紙様式3-2'!$X$20:'➁（交付金）別紙様式3-2'!$X$119)</f>
        <v>0</v>
      </c>
      <c r="N29" s="911"/>
      <c r="O29" s="911"/>
      <c r="P29" s="911"/>
      <c r="Q29" s="911"/>
      <c r="R29" s="911"/>
      <c r="S29" s="912"/>
      <c r="T29" s="415" t="s">
        <v>4</v>
      </c>
      <c r="U29" s="416"/>
      <c r="V29" s="417"/>
      <c r="W29" s="417"/>
      <c r="X29" s="418"/>
      <c r="Y29" s="419"/>
      <c r="Z29" s="913" t="s">
        <v>89</v>
      </c>
      <c r="AA29" s="915" t="str">
        <f>IF(OR(AND(M29=0,M30=0),AND(V30&lt;=100,V30&gt;=200/3)),"○","×")</f>
        <v>○</v>
      </c>
      <c r="AB29" s="929"/>
      <c r="AC29" s="952"/>
      <c r="AD29" s="951"/>
      <c r="AE29" s="951"/>
      <c r="AF29" s="951"/>
      <c r="AG29" s="951"/>
      <c r="AH29" s="951"/>
      <c r="AI29" s="951"/>
      <c r="AJ29" s="951"/>
      <c r="AK29" s="901"/>
      <c r="AL29" s="901"/>
      <c r="AM29" s="901"/>
      <c r="AN29" s="901"/>
      <c r="AO29" s="901"/>
      <c r="AP29" s="901"/>
      <c r="AQ29" s="901"/>
      <c r="AR29" s="901"/>
      <c r="AT29" s="403"/>
    </row>
    <row r="30" spans="1:46" ht="21" customHeight="1" thickBot="1">
      <c r="A30" s="414"/>
      <c r="B30" s="904"/>
      <c r="C30" s="905"/>
      <c r="D30" s="905"/>
      <c r="E30" s="905"/>
      <c r="F30" s="902" t="s">
        <v>332</v>
      </c>
      <c r="G30" s="918"/>
      <c r="H30" s="918"/>
      <c r="I30" s="918"/>
      <c r="J30" s="918"/>
      <c r="K30" s="918"/>
      <c r="L30" s="918"/>
      <c r="M30" s="922">
        <f>SUM('➁（交付金）別紙様式3-2'!Y20:'➁（交付金）別紙様式3-2'!Y119)</f>
        <v>0</v>
      </c>
      <c r="N30" s="923"/>
      <c r="O30" s="923"/>
      <c r="P30" s="923"/>
      <c r="Q30" s="923"/>
      <c r="R30" s="923"/>
      <c r="S30" s="924"/>
      <c r="T30" s="420" t="s">
        <v>4</v>
      </c>
      <c r="U30" s="421" t="s">
        <v>22</v>
      </c>
      <c r="V30" s="925">
        <f>IFERROR(M30/M29*100,0)</f>
        <v>0</v>
      </c>
      <c r="W30" s="925"/>
      <c r="X30" s="410" t="s">
        <v>23</v>
      </c>
      <c r="Y30" s="422" t="s">
        <v>271</v>
      </c>
      <c r="Z30" s="913"/>
      <c r="AA30" s="916"/>
      <c r="AB30" s="928"/>
      <c r="AC30" s="410"/>
      <c r="AD30" s="410"/>
      <c r="AE30" s="410"/>
      <c r="AF30" s="410"/>
      <c r="AG30" s="410"/>
      <c r="AH30" s="410"/>
      <c r="AI30" s="410"/>
      <c r="AJ30" s="410"/>
      <c r="AK30" s="424"/>
      <c r="AL30" s="424"/>
      <c r="AM30" s="424"/>
      <c r="AN30" s="424"/>
      <c r="AO30" s="424"/>
      <c r="AP30" s="424"/>
      <c r="AQ30" s="424"/>
      <c r="AR30" s="424"/>
      <c r="AT30" s="403"/>
    </row>
    <row r="31" spans="1:46" ht="21" customHeight="1" thickBot="1">
      <c r="A31" s="414"/>
      <c r="B31" s="906"/>
      <c r="C31" s="907"/>
      <c r="D31" s="907"/>
      <c r="E31" s="907"/>
      <c r="F31" s="919"/>
      <c r="G31" s="920"/>
      <c r="H31" s="920"/>
      <c r="I31" s="920"/>
      <c r="J31" s="920"/>
      <c r="K31" s="920"/>
      <c r="L31" s="921"/>
      <c r="M31" s="926" t="s">
        <v>272</v>
      </c>
      <c r="N31" s="926"/>
      <c r="O31" s="926"/>
      <c r="P31" s="932">
        <f>M30/(AE32-Z32+1)</f>
        <v>0</v>
      </c>
      <c r="Q31" s="933"/>
      <c r="R31" s="933"/>
      <c r="S31" s="934"/>
      <c r="T31" s="423" t="s">
        <v>273</v>
      </c>
      <c r="U31" s="421"/>
      <c r="V31" s="925"/>
      <c r="W31" s="925"/>
      <c r="X31" s="410"/>
      <c r="Y31" s="422"/>
      <c r="Z31" s="914"/>
      <c r="AA31" s="917"/>
      <c r="AB31" s="930"/>
      <c r="AC31" s="409"/>
      <c r="AD31" s="409"/>
      <c r="AE31" s="410"/>
      <c r="AF31" s="410"/>
      <c r="AG31" s="409"/>
      <c r="AH31" s="410"/>
      <c r="AI31" s="405"/>
      <c r="AR31" s="403"/>
    </row>
    <row r="32" spans="1:46" s="390" customFormat="1" ht="21" customHeight="1">
      <c r="A32" s="425" t="s">
        <v>20</v>
      </c>
      <c r="B32" s="895" t="s">
        <v>280</v>
      </c>
      <c r="C32" s="895"/>
      <c r="D32" s="895"/>
      <c r="E32" s="895"/>
      <c r="F32" s="895"/>
      <c r="G32" s="895"/>
      <c r="H32" s="895"/>
      <c r="I32" s="895"/>
      <c r="J32" s="895"/>
      <c r="K32" s="895"/>
      <c r="L32" s="896"/>
      <c r="M32" s="897" t="s">
        <v>313</v>
      </c>
      <c r="N32" s="898"/>
      <c r="O32" s="898"/>
      <c r="P32" s="898"/>
      <c r="Q32" s="898"/>
      <c r="R32" s="898"/>
      <c r="S32" s="898"/>
      <c r="T32" s="898"/>
      <c r="U32" s="898"/>
      <c r="V32" s="898"/>
      <c r="W32" s="898"/>
      <c r="X32" s="898"/>
      <c r="Y32" s="898"/>
      <c r="Z32" s="899">
        <v>2</v>
      </c>
      <c r="AA32" s="899"/>
      <c r="AB32" s="426" t="s">
        <v>274</v>
      </c>
      <c r="AC32" s="900" t="s">
        <v>275</v>
      </c>
      <c r="AD32" s="900"/>
      <c r="AE32" s="899">
        <v>9</v>
      </c>
      <c r="AF32" s="899"/>
      <c r="AG32" s="427" t="s">
        <v>276</v>
      </c>
      <c r="AH32" s="428"/>
      <c r="AI32" s="429"/>
      <c r="AJ32" s="405"/>
    </row>
    <row r="33" spans="1:46" s="390" customFormat="1" ht="9" customHeight="1">
      <c r="A33" s="430"/>
      <c r="B33" s="431"/>
      <c r="C33" s="431"/>
      <c r="D33" s="431"/>
      <c r="E33" s="431"/>
      <c r="F33" s="431"/>
      <c r="G33" s="431"/>
      <c r="H33" s="431"/>
      <c r="I33" s="431"/>
      <c r="J33" s="431"/>
      <c r="K33" s="431"/>
      <c r="L33" s="431"/>
      <c r="M33" s="432"/>
      <c r="N33" s="432"/>
      <c r="O33" s="432"/>
      <c r="P33" s="432"/>
      <c r="Q33" s="432"/>
      <c r="R33" s="432"/>
      <c r="S33" s="432"/>
      <c r="T33" s="432"/>
      <c r="U33" s="432"/>
      <c r="V33" s="432"/>
      <c r="W33" s="432"/>
      <c r="X33" s="432"/>
      <c r="Y33" s="432"/>
      <c r="Z33" s="433"/>
      <c r="AA33" s="433"/>
      <c r="AB33" s="413"/>
      <c r="AC33" s="413"/>
      <c r="AD33" s="413"/>
      <c r="AE33" s="433"/>
      <c r="AF33" s="433"/>
      <c r="AG33" s="429"/>
      <c r="AH33" s="413"/>
      <c r="AI33" s="429"/>
      <c r="AJ33" s="405"/>
    </row>
    <row r="34" spans="1:46" s="390" customFormat="1" ht="12">
      <c r="A34" s="434"/>
      <c r="B34" s="894" t="s">
        <v>289</v>
      </c>
      <c r="C34" s="894"/>
      <c r="D34" s="894"/>
      <c r="E34" s="894"/>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397"/>
      <c r="AT34" s="395"/>
    </row>
    <row r="35" spans="1:46" s="390" customFormat="1" ht="12" customHeight="1">
      <c r="A35" s="396"/>
      <c r="B35" s="894"/>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396"/>
      <c r="AT35" s="395"/>
    </row>
    <row r="36" spans="1:46" s="390" customFormat="1" ht="12" customHeight="1">
      <c r="A36" s="396"/>
      <c r="B36" s="894" t="s">
        <v>290</v>
      </c>
      <c r="C36" s="894"/>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396"/>
      <c r="AT36" s="395"/>
    </row>
    <row r="37" spans="1:46" s="390" customFormat="1" ht="12" customHeight="1">
      <c r="A37" s="396"/>
      <c r="B37" s="894"/>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396"/>
      <c r="AT37" s="395"/>
    </row>
    <row r="38" spans="1:46" s="390" customFormat="1" ht="13.5" customHeight="1" thickBot="1">
      <c r="A38" s="396"/>
      <c r="B38" s="435"/>
      <c r="C38" s="396"/>
      <c r="D38" s="396"/>
      <c r="E38" s="396"/>
      <c r="F38" s="396"/>
      <c r="G38" s="396"/>
      <c r="H38" s="396"/>
      <c r="I38" s="396"/>
      <c r="J38" s="396"/>
      <c r="K38" s="397"/>
      <c r="L38" s="397"/>
      <c r="M38" s="397"/>
      <c r="N38" s="397"/>
      <c r="O38" s="397"/>
      <c r="P38" s="397"/>
      <c r="Q38" s="397"/>
      <c r="R38" s="397"/>
      <c r="S38" s="436"/>
      <c r="T38" s="436"/>
      <c r="U38" s="436"/>
      <c r="V38" s="436"/>
      <c r="W38" s="436"/>
      <c r="X38" s="436"/>
      <c r="Y38" s="436"/>
      <c r="Z38" s="436"/>
      <c r="AA38" s="436"/>
      <c r="AB38" s="436"/>
      <c r="AC38" s="436"/>
      <c r="AD38" s="436"/>
      <c r="AE38" s="436"/>
      <c r="AF38" s="436"/>
      <c r="AG38" s="437"/>
      <c r="AH38" s="437"/>
      <c r="AI38" s="438"/>
      <c r="AJ38" s="438"/>
      <c r="AT38" s="395"/>
    </row>
    <row r="39" spans="1:46" ht="7.5" customHeight="1">
      <c r="A39" s="439"/>
      <c r="B39" s="440"/>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T39" s="403"/>
    </row>
    <row r="40" spans="1:46" ht="24" customHeight="1">
      <c r="A40" s="442"/>
      <c r="B40" s="887" t="s">
        <v>277</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442"/>
      <c r="AT40" s="403"/>
    </row>
    <row r="41" spans="1:46" ht="16.5" customHeight="1">
      <c r="A41" s="443"/>
      <c r="B41" s="888" t="s">
        <v>281</v>
      </c>
      <c r="C41" s="888"/>
      <c r="D41" s="888"/>
      <c r="E41" s="888"/>
      <c r="F41" s="888"/>
      <c r="G41" s="888"/>
      <c r="H41" s="888"/>
      <c r="I41" s="888"/>
      <c r="J41" s="888"/>
      <c r="K41" s="888"/>
      <c r="L41" s="888"/>
      <c r="M41" s="888"/>
      <c r="N41" s="888"/>
      <c r="O41" s="888"/>
      <c r="P41" s="888"/>
      <c r="Q41" s="888"/>
      <c r="R41" s="888"/>
      <c r="S41" s="888"/>
      <c r="T41" s="888"/>
      <c r="U41" s="888"/>
      <c r="V41" s="888"/>
      <c r="W41" s="888"/>
      <c r="X41" s="888"/>
      <c r="Y41" s="888"/>
      <c r="Z41" s="888"/>
      <c r="AA41" s="888"/>
      <c r="AB41" s="888"/>
      <c r="AC41" s="888"/>
      <c r="AD41" s="888"/>
      <c r="AE41" s="888"/>
      <c r="AF41" s="888"/>
      <c r="AG41" s="888"/>
      <c r="AH41" s="888"/>
      <c r="AI41" s="888"/>
      <c r="AJ41" s="443"/>
      <c r="AT41" s="403"/>
    </row>
    <row r="42" spans="1:46" ht="6.75" customHeight="1" thickBot="1">
      <c r="A42" s="444"/>
      <c r="B42" s="389"/>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T42" s="403"/>
    </row>
    <row r="43" spans="1:46" ht="25.5" customHeight="1">
      <c r="A43" s="445" t="s">
        <v>107</v>
      </c>
      <c r="B43" s="889" t="s">
        <v>108</v>
      </c>
      <c r="C43" s="890"/>
      <c r="D43" s="890"/>
      <c r="E43" s="890"/>
      <c r="F43" s="890"/>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1"/>
      <c r="AJ43" s="445"/>
    </row>
    <row r="44" spans="1:46" ht="7.5" customHeight="1">
      <c r="A44" s="445"/>
      <c r="B44" s="446"/>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7"/>
      <c r="AJ44" s="445"/>
    </row>
    <row r="45" spans="1:46" s="453" customFormat="1" ht="19.5" customHeight="1">
      <c r="A45" s="448"/>
      <c r="B45" s="449"/>
      <c r="C45" s="448" t="s">
        <v>13</v>
      </c>
      <c r="D45" s="448"/>
      <c r="E45" s="892"/>
      <c r="F45" s="893"/>
      <c r="G45" s="448" t="s">
        <v>2</v>
      </c>
      <c r="H45" s="892"/>
      <c r="I45" s="893"/>
      <c r="J45" s="448" t="s">
        <v>3</v>
      </c>
      <c r="K45" s="892"/>
      <c r="L45" s="893"/>
      <c r="M45" s="448" t="s">
        <v>6</v>
      </c>
      <c r="N45" s="450"/>
      <c r="O45" s="450"/>
      <c r="P45" s="450"/>
      <c r="Q45" s="451"/>
      <c r="R45" s="885" t="s">
        <v>14</v>
      </c>
      <c r="S45" s="885"/>
      <c r="T45" s="885"/>
      <c r="U45" s="885"/>
      <c r="V45" s="885"/>
      <c r="W45" s="886">
        <f>'➀基本情報入力シート'!M16</f>
        <v>0</v>
      </c>
      <c r="X45" s="886"/>
      <c r="Y45" s="886"/>
      <c r="Z45" s="886"/>
      <c r="AA45" s="886"/>
      <c r="AB45" s="886"/>
      <c r="AC45" s="886"/>
      <c r="AD45" s="886"/>
      <c r="AE45" s="886"/>
      <c r="AF45" s="886"/>
      <c r="AG45" s="886"/>
      <c r="AH45" s="886"/>
      <c r="AI45" s="452"/>
      <c r="AJ45" s="450"/>
    </row>
    <row r="46" spans="1:46" s="453" customFormat="1" ht="19.5" customHeight="1">
      <c r="A46" s="448"/>
      <c r="B46" s="454"/>
      <c r="C46" s="448"/>
      <c r="D46" s="448"/>
      <c r="E46" s="448"/>
      <c r="F46" s="448"/>
      <c r="G46" s="448"/>
      <c r="H46" s="448"/>
      <c r="I46" s="448"/>
      <c r="J46" s="448"/>
      <c r="K46" s="448"/>
      <c r="L46" s="448"/>
      <c r="M46" s="448"/>
      <c r="N46" s="448"/>
      <c r="O46" s="448"/>
      <c r="P46" s="450"/>
      <c r="Q46" s="451"/>
      <c r="R46" s="885" t="s">
        <v>15</v>
      </c>
      <c r="S46" s="885"/>
      <c r="T46" s="885"/>
      <c r="U46" s="885"/>
      <c r="V46" s="885"/>
      <c r="W46" s="886">
        <f>'➀基本情報入力シート'!M21</f>
        <v>0</v>
      </c>
      <c r="X46" s="886"/>
      <c r="Y46" s="886"/>
      <c r="Z46" s="886"/>
      <c r="AA46" s="886"/>
      <c r="AB46" s="886"/>
      <c r="AC46" s="886"/>
      <c r="AD46" s="886"/>
      <c r="AE46" s="886"/>
      <c r="AF46" s="886"/>
      <c r="AG46" s="886"/>
      <c r="AH46" s="886"/>
      <c r="AI46" s="455"/>
      <c r="AJ46" s="450"/>
    </row>
    <row r="47" spans="1:46" ht="7.5" customHeight="1" thickBot="1">
      <c r="A47" s="456"/>
      <c r="B47" s="457"/>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9"/>
      <c r="AJ47" s="460"/>
    </row>
    <row r="48" spans="1:46" ht="17.25">
      <c r="A48" s="461"/>
      <c r="B48" s="389"/>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3"/>
      <c r="AF48" s="462"/>
      <c r="AG48" s="462"/>
      <c r="AH48" s="462"/>
      <c r="AI48" s="462"/>
      <c r="AJ48" s="461"/>
    </row>
    <row r="49" spans="1:36">
      <c r="A49" s="464"/>
      <c r="B49" s="464"/>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row>
    <row r="50" spans="1:36">
      <c r="A50" s="464"/>
      <c r="B50" s="464"/>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row>
    <row r="51" spans="1:36">
      <c r="A51" s="464"/>
      <c r="B51" s="464"/>
      <c r="C51" s="464"/>
      <c r="D51" s="464"/>
      <c r="E51" s="464"/>
      <c r="F51" s="464"/>
      <c r="G51" s="464"/>
      <c r="H51" s="464"/>
      <c r="I51" s="464"/>
      <c r="J51" s="464"/>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4"/>
      <c r="AI51" s="464"/>
      <c r="AJ51" s="464"/>
    </row>
    <row r="52" spans="1:36">
      <c r="A52" s="464"/>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row>
    <row r="53" spans="1:36">
      <c r="A53" s="464"/>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row>
    <row r="54" spans="1:36">
      <c r="A54" s="464"/>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row>
    <row r="55" spans="1:36">
      <c r="A55" s="464"/>
      <c r="B55" s="464"/>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64"/>
      <c r="AA55" s="464"/>
      <c r="AB55" s="464"/>
      <c r="AC55" s="464"/>
      <c r="AD55" s="464"/>
      <c r="AE55" s="464"/>
      <c r="AF55" s="464"/>
      <c r="AG55" s="464"/>
      <c r="AH55" s="464"/>
      <c r="AI55" s="464"/>
      <c r="AJ55" s="464"/>
    </row>
    <row r="56" spans="1:36">
      <c r="A56" s="464"/>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row>
    <row r="57" spans="1:36">
      <c r="A57" s="464"/>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row>
    <row r="58" spans="1:36">
      <c r="A58" s="464"/>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row>
    <row r="59" spans="1:36">
      <c r="A59" s="464"/>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row>
    <row r="60" spans="1:36">
      <c r="A60" s="464"/>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row>
    <row r="61" spans="1:36">
      <c r="A61" s="464"/>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row>
    <row r="62" spans="1:36">
      <c r="A62" s="464"/>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row>
    <row r="63" spans="1:36">
      <c r="A63" s="464"/>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row>
    <row r="64" spans="1:36">
      <c r="A64" s="464"/>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row>
    <row r="65" spans="1:36">
      <c r="A65" s="464"/>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row>
    <row r="66" spans="1:36">
      <c r="A66" s="464"/>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row>
    <row r="67" spans="1:36">
      <c r="A67" s="464"/>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row>
    <row r="68" spans="1:36">
      <c r="A68" s="464"/>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row>
    <row r="69" spans="1:36">
      <c r="A69" s="464"/>
      <c r="B69" s="464"/>
      <c r="C69" s="464"/>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4"/>
      <c r="AH69" s="464"/>
      <c r="AI69" s="464"/>
      <c r="AJ69" s="464"/>
    </row>
    <row r="70" spans="1:36">
      <c r="A70" s="464"/>
      <c r="B70" s="464"/>
      <c r="C70" s="464"/>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row>
    <row r="71" spans="1:36">
      <c r="A71" s="464"/>
      <c r="B71" s="464"/>
      <c r="C71" s="464"/>
      <c r="D71" s="464"/>
      <c r="E71" s="464"/>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row>
    <row r="72" spans="1:36">
      <c r="A72" s="464"/>
      <c r="B72" s="464"/>
      <c r="C72" s="464"/>
      <c r="D72" s="464"/>
      <c r="E72" s="464"/>
      <c r="F72" s="464"/>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row>
    <row r="73" spans="1:36">
      <c r="A73" s="464"/>
      <c r="B73" s="464"/>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row>
    <row r="74" spans="1:36">
      <c r="A74" s="464"/>
      <c r="B74" s="464"/>
      <c r="C74" s="464"/>
      <c r="D74" s="464"/>
      <c r="E74" s="464"/>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4"/>
      <c r="AJ74" s="464"/>
    </row>
    <row r="75" spans="1:36">
      <c r="A75" s="464"/>
      <c r="B75" s="464"/>
      <c r="C75" s="464"/>
      <c r="D75" s="464"/>
      <c r="E75" s="464"/>
      <c r="F75" s="464"/>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row>
    <row r="76" spans="1:36">
      <c r="A76" s="464"/>
      <c r="B76" s="464"/>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row>
    <row r="77" spans="1:36">
      <c r="A77" s="464"/>
      <c r="B77" s="464"/>
      <c r="C77" s="464"/>
      <c r="D77" s="464"/>
      <c r="E77" s="464"/>
      <c r="F77" s="464"/>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row>
    <row r="78" spans="1:36">
      <c r="A78" s="464"/>
      <c r="B78" s="464"/>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row>
    <row r="79" spans="1:36">
      <c r="A79" s="464"/>
      <c r="B79" s="464"/>
      <c r="C79" s="464"/>
      <c r="D79" s="464"/>
      <c r="E79" s="464"/>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row>
    <row r="80" spans="1:36">
      <c r="A80" s="464"/>
      <c r="B80" s="464"/>
      <c r="C80" s="464"/>
      <c r="D80" s="464"/>
      <c r="E80" s="464"/>
      <c r="F80" s="464"/>
      <c r="G80" s="464"/>
      <c r="H80" s="464"/>
      <c r="I80" s="464"/>
      <c r="J80" s="464"/>
      <c r="K80" s="464"/>
      <c r="L80" s="464"/>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row>
    <row r="81" spans="1:36">
      <c r="A81" s="464"/>
      <c r="B81" s="464"/>
      <c r="C81" s="464"/>
      <c r="D81" s="464"/>
      <c r="E81" s="464"/>
      <c r="F81" s="464"/>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4"/>
    </row>
    <row r="82" spans="1:36">
      <c r="A82" s="464"/>
      <c r="B82" s="464"/>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row>
    <row r="83" spans="1:36">
      <c r="A83" s="464"/>
      <c r="B83" s="464"/>
      <c r="C83" s="464"/>
      <c r="D83" s="464"/>
      <c r="E83" s="464"/>
      <c r="F83" s="464"/>
      <c r="G83" s="464"/>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464"/>
      <c r="AG83" s="464"/>
      <c r="AH83" s="464"/>
      <c r="AI83" s="464"/>
      <c r="AJ83" s="464"/>
    </row>
    <row r="84" spans="1:36">
      <c r="A84" s="464"/>
      <c r="B84" s="464"/>
      <c r="C84" s="464"/>
      <c r="D84" s="464"/>
      <c r="E84" s="464"/>
      <c r="F84" s="464"/>
      <c r="G84" s="464"/>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4"/>
      <c r="AJ84" s="464"/>
    </row>
    <row r="85" spans="1:36">
      <c r="A85" s="464"/>
      <c r="B85" s="464"/>
      <c r="C85" s="464"/>
      <c r="D85" s="464"/>
      <c r="E85" s="464"/>
      <c r="F85" s="464"/>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4"/>
    </row>
    <row r="86" spans="1:36">
      <c r="A86" s="464"/>
      <c r="B86" s="464"/>
      <c r="C86" s="464"/>
      <c r="D86" s="464"/>
      <c r="E86" s="464"/>
      <c r="F86" s="464"/>
      <c r="G86" s="464"/>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464"/>
      <c r="AG86" s="464"/>
      <c r="AH86" s="464"/>
      <c r="AI86" s="464"/>
      <c r="AJ86" s="464"/>
    </row>
    <row r="87" spans="1:36">
      <c r="A87" s="464"/>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row>
    <row r="88" spans="1:36">
      <c r="A88" s="464"/>
      <c r="B88" s="464"/>
      <c r="C88" s="464"/>
      <c r="D88" s="464"/>
      <c r="E88" s="464"/>
      <c r="F88" s="464"/>
      <c r="G88" s="464"/>
      <c r="H88" s="464"/>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4"/>
      <c r="AJ88" s="464"/>
    </row>
    <row r="89" spans="1:36">
      <c r="A89" s="464"/>
      <c r="B89" s="464"/>
      <c r="C89" s="464"/>
      <c r="D89" s="464"/>
      <c r="E89" s="464"/>
      <c r="F89" s="464"/>
      <c r="G89" s="464"/>
      <c r="H89" s="464"/>
      <c r="I89" s="464"/>
      <c r="J89" s="464"/>
      <c r="K89" s="464"/>
      <c r="L89" s="464"/>
      <c r="M89" s="464"/>
      <c r="N89" s="464"/>
      <c r="O89" s="464"/>
      <c r="P89" s="464"/>
      <c r="Q89" s="464"/>
      <c r="R89" s="464"/>
      <c r="S89" s="464"/>
      <c r="T89" s="464"/>
      <c r="U89" s="464"/>
      <c r="V89" s="464"/>
      <c r="W89" s="464"/>
      <c r="X89" s="464"/>
      <c r="Y89" s="464"/>
      <c r="Z89" s="464"/>
      <c r="AA89" s="464"/>
      <c r="AB89" s="464"/>
      <c r="AC89" s="464"/>
      <c r="AD89" s="464"/>
      <c r="AE89" s="464"/>
      <c r="AF89" s="464"/>
      <c r="AG89" s="464"/>
      <c r="AH89" s="464"/>
      <c r="AI89" s="464"/>
      <c r="AJ89" s="464"/>
    </row>
    <row r="90" spans="1:36">
      <c r="A90" s="464"/>
      <c r="B90" s="464"/>
      <c r="C90" s="464"/>
      <c r="D90" s="464"/>
      <c r="E90" s="464"/>
      <c r="F90" s="464"/>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4"/>
    </row>
    <row r="91" spans="1:36">
      <c r="A91" s="464"/>
      <c r="B91" s="464"/>
      <c r="C91" s="464"/>
      <c r="D91" s="464"/>
      <c r="E91" s="464"/>
      <c r="F91" s="464"/>
      <c r="G91" s="464"/>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4"/>
      <c r="AI91" s="464"/>
      <c r="AJ91" s="464"/>
    </row>
    <row r="92" spans="1:36">
      <c r="A92" s="464"/>
      <c r="B92" s="464"/>
      <c r="C92" s="464"/>
      <c r="D92" s="464"/>
      <c r="E92" s="464"/>
      <c r="F92" s="464"/>
      <c r="G92" s="464"/>
      <c r="H92" s="464"/>
      <c r="I92" s="464"/>
      <c r="J92" s="464"/>
      <c r="K92" s="464"/>
      <c r="L92" s="464"/>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row>
    <row r="93" spans="1:36">
      <c r="A93" s="464"/>
      <c r="B93" s="464"/>
      <c r="C93" s="464"/>
      <c r="D93" s="464"/>
      <c r="E93" s="464"/>
      <c r="F93" s="464"/>
      <c r="G93" s="464"/>
      <c r="H93" s="464"/>
      <c r="I93" s="464"/>
      <c r="J93" s="464"/>
      <c r="K93" s="464"/>
      <c r="L93" s="464"/>
      <c r="M93" s="464"/>
      <c r="N93" s="464"/>
      <c r="O93" s="464"/>
      <c r="P93" s="464"/>
      <c r="Q93" s="464"/>
      <c r="R93" s="464"/>
      <c r="S93" s="464"/>
      <c r="T93" s="464"/>
      <c r="U93" s="464"/>
      <c r="V93" s="464"/>
      <c r="W93" s="464"/>
      <c r="X93" s="464"/>
      <c r="Y93" s="464"/>
      <c r="Z93" s="464"/>
      <c r="AA93" s="464"/>
      <c r="AB93" s="464"/>
      <c r="AC93" s="464"/>
      <c r="AD93" s="464"/>
      <c r="AE93" s="464"/>
      <c r="AF93" s="464"/>
      <c r="AG93" s="464"/>
      <c r="AH93" s="464"/>
      <c r="AI93" s="464"/>
      <c r="AJ93" s="464"/>
    </row>
    <row r="94" spans="1:36">
      <c r="A94" s="464"/>
      <c r="B94" s="464"/>
      <c r="C94" s="464"/>
      <c r="D94" s="464"/>
      <c r="E94" s="464"/>
      <c r="F94" s="464"/>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4"/>
    </row>
    <row r="95" spans="1:36">
      <c r="A95" s="464"/>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row>
    <row r="96" spans="1:36">
      <c r="A96" s="464"/>
      <c r="B96" s="464"/>
      <c r="C96" s="464"/>
      <c r="D96" s="464"/>
      <c r="E96" s="464"/>
      <c r="F96" s="464"/>
      <c r="G96" s="464"/>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row>
    <row r="97" spans="1:36">
      <c r="A97" s="464"/>
      <c r="B97" s="464"/>
      <c r="C97" s="464"/>
      <c r="D97" s="464"/>
      <c r="E97" s="464"/>
      <c r="F97" s="464"/>
      <c r="G97" s="464"/>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row>
    <row r="98" spans="1:36">
      <c r="A98" s="464"/>
      <c r="B98" s="464"/>
      <c r="C98" s="464"/>
      <c r="D98" s="464"/>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row>
    <row r="99" spans="1:36">
      <c r="A99" s="464"/>
      <c r="B99" s="464"/>
      <c r="C99" s="464"/>
      <c r="D99" s="464"/>
      <c r="E99" s="464"/>
      <c r="F99" s="464"/>
      <c r="G99" s="464"/>
      <c r="H99" s="464"/>
      <c r="I99" s="464"/>
      <c r="J99" s="464"/>
      <c r="K99" s="464"/>
      <c r="L99" s="464"/>
      <c r="M99" s="464"/>
      <c r="N99" s="464"/>
      <c r="O99" s="464"/>
      <c r="P99" s="464"/>
      <c r="Q99" s="464"/>
      <c r="R99" s="464"/>
      <c r="S99" s="464"/>
      <c r="T99" s="464"/>
      <c r="U99" s="464"/>
      <c r="V99" s="464"/>
      <c r="W99" s="464"/>
      <c r="X99" s="464"/>
      <c r="Y99" s="464"/>
      <c r="Z99" s="464"/>
      <c r="AA99" s="464"/>
      <c r="AB99" s="464"/>
      <c r="AC99" s="464"/>
      <c r="AD99" s="464"/>
      <c r="AE99" s="464"/>
      <c r="AF99" s="464"/>
      <c r="AG99" s="464"/>
      <c r="AH99" s="464"/>
      <c r="AI99" s="464"/>
      <c r="AJ99" s="464"/>
    </row>
    <row r="100" spans="1:36">
      <c r="A100" s="464"/>
      <c r="B100" s="464"/>
      <c r="C100" s="464"/>
      <c r="D100" s="464"/>
      <c r="E100" s="464"/>
      <c r="F100" s="464"/>
      <c r="G100" s="464"/>
      <c r="H100" s="464"/>
      <c r="I100" s="464"/>
      <c r="J100" s="464"/>
      <c r="K100" s="464"/>
      <c r="L100" s="464"/>
      <c r="M100" s="464"/>
      <c r="N100" s="464"/>
      <c r="O100" s="464"/>
      <c r="P100" s="464"/>
      <c r="Q100" s="464"/>
      <c r="R100" s="464"/>
      <c r="S100" s="464"/>
      <c r="T100" s="464"/>
      <c r="U100" s="464"/>
      <c r="V100" s="464"/>
      <c r="W100" s="464"/>
      <c r="X100" s="464"/>
      <c r="Y100" s="464"/>
      <c r="Z100" s="464"/>
      <c r="AA100" s="464"/>
      <c r="AB100" s="464"/>
      <c r="AC100" s="464"/>
      <c r="AD100" s="464"/>
      <c r="AE100" s="464"/>
      <c r="AF100" s="464"/>
      <c r="AG100" s="464"/>
      <c r="AH100" s="464"/>
      <c r="AI100" s="464"/>
      <c r="AJ100" s="464"/>
    </row>
    <row r="101" spans="1:36">
      <c r="A101" s="464"/>
      <c r="B101" s="464"/>
      <c r="C101" s="464"/>
      <c r="D101" s="464"/>
      <c r="E101" s="464"/>
      <c r="F101" s="464"/>
      <c r="G101" s="464"/>
      <c r="H101" s="464"/>
      <c r="I101" s="464"/>
      <c r="J101" s="464"/>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464"/>
      <c r="AI101" s="464"/>
      <c r="AJ101" s="464"/>
    </row>
    <row r="102" spans="1:36">
      <c r="A102" s="464"/>
      <c r="B102" s="464"/>
      <c r="C102" s="464"/>
      <c r="D102" s="464"/>
      <c r="E102" s="464"/>
      <c r="F102" s="464"/>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row>
    <row r="103" spans="1:36">
      <c r="A103" s="464"/>
      <c r="B103" s="464"/>
      <c r="C103" s="464"/>
      <c r="D103" s="464"/>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row>
    <row r="104" spans="1:36">
      <c r="A104" s="464"/>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row>
    <row r="105" spans="1:36">
      <c r="A105" s="464"/>
      <c r="B105" s="464"/>
      <c r="C105" s="464"/>
      <c r="D105" s="464"/>
      <c r="E105" s="464"/>
      <c r="F105" s="464"/>
      <c r="G105" s="464"/>
      <c r="H105" s="464"/>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row>
    <row r="106" spans="1:36">
      <c r="A106" s="464"/>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4"/>
      <c r="AI106" s="464"/>
      <c r="AJ106" s="464"/>
    </row>
    <row r="107" spans="1:36">
      <c r="A107" s="462"/>
      <c r="B107" s="464"/>
      <c r="C107" s="462"/>
      <c r="D107" s="462"/>
      <c r="E107" s="462"/>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c r="AH107" s="462"/>
      <c r="AI107" s="462"/>
      <c r="AJ107" s="462"/>
    </row>
    <row r="108" spans="1:36">
      <c r="A108" s="462"/>
      <c r="B108" s="462"/>
      <c r="C108" s="462"/>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2"/>
      <c r="AD108" s="462"/>
      <c r="AE108" s="462"/>
      <c r="AF108" s="462"/>
      <c r="AG108" s="462"/>
      <c r="AH108" s="462"/>
      <c r="AI108" s="462"/>
      <c r="AJ108" s="462"/>
    </row>
    <row r="109" spans="1:36">
      <c r="B109" s="462"/>
    </row>
  </sheetData>
  <sheetProtection password="CF7A" sheet="1" scenarios="1"/>
  <mergeCells count="79">
    <mergeCell ref="AK22:AT22"/>
    <mergeCell ref="Z1:AJ1"/>
    <mergeCell ref="A3:AJ3"/>
    <mergeCell ref="A8:F8"/>
    <mergeCell ref="G8:AJ8"/>
    <mergeCell ref="A9:F9"/>
    <mergeCell ref="G9:AJ9"/>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AG22:AH22"/>
    <mergeCell ref="AC28:AJ29"/>
    <mergeCell ref="V31:W31"/>
    <mergeCell ref="A25:Y25"/>
    <mergeCell ref="B26:E28"/>
    <mergeCell ref="F26:L26"/>
    <mergeCell ref="M26:S26"/>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P31:S31"/>
    <mergeCell ref="B34:AI35"/>
    <mergeCell ref="B36:AI37"/>
    <mergeCell ref="B32:L32"/>
    <mergeCell ref="M32:Y32"/>
    <mergeCell ref="Z32:AA32"/>
    <mergeCell ref="AC32:AD32"/>
    <mergeCell ref="AE32:AF32"/>
    <mergeCell ref="R46:V46"/>
    <mergeCell ref="W46:AH46"/>
    <mergeCell ref="B40:AI40"/>
    <mergeCell ref="B41:AI41"/>
    <mergeCell ref="B43:AI43"/>
    <mergeCell ref="E45:F45"/>
    <mergeCell ref="H45:I45"/>
    <mergeCell ref="K45:L45"/>
    <mergeCell ref="R45:V45"/>
    <mergeCell ref="W45:AH45"/>
  </mergeCells>
  <phoneticPr fontId="3"/>
  <conditionalFormatting sqref="V27:W27">
    <cfRule type="cellIs" dxfId="6" priority="12" stopIfTrue="1" operator="lessThan">
      <formula>66.66</formula>
    </cfRule>
    <cfRule type="cellIs" dxfId="5" priority="13" stopIfTrue="1" operator="greaterThan">
      <formula>100.1</formula>
    </cfRule>
  </conditionalFormatting>
  <conditionalFormatting sqref="V30:W30">
    <cfRule type="expression" dxfId="4" priority="10">
      <formula>$AA$29="×"</formula>
    </cfRule>
    <cfRule type="cellIs" dxfId="3" priority="11" operator="greaterThan">
      <formula>100.1</formula>
    </cfRule>
  </conditionalFormatting>
  <conditionalFormatting sqref="AJ22 AA26 AA29">
    <cfRule type="cellIs" dxfId="2" priority="9" operator="equal">
      <formula>"×"</formula>
    </cfRule>
  </conditionalFormatting>
  <conditionalFormatting sqref="AK28:AR29">
    <cfRule type="containsText" dxfId="1" priority="4" operator="containsText" text="要件を満たしていません。">
      <formula>NOT(ISERROR(SEARCH("要件を満たしていません。",AK28)))</formula>
    </cfRule>
  </conditionalFormatting>
  <conditionalFormatting sqref="AK22:AT22">
    <cfRule type="containsText" dxfId="0" priority="1" operator="containsText" text="い">
      <formula>NOT(ISERROR(SEARCH("い",AK22)))</formula>
    </cfRule>
  </conditionalFormatting>
  <dataValidations count="12">
    <dataValidation imeMode="halfAlpha" allowBlank="1" showInputMessage="1" showErrorMessage="1" sqref="Z33:AA33 AJ34 AE33 A15 N17:U18 L17:M17 K15 T15 K16:U16 K38:R38 K17:K18 Z16:AJ18"/>
    <dataValidation imeMode="hiragana" allowBlank="1" showInputMessage="1" showErrorMessage="1" sqref="W46"/>
    <dataValidation type="list" imeMode="halfAlpha" allowBlank="1" showInputMessage="1" showErrorMessage="1" sqref="AE32:AF32">
      <formula1>"2,3,4,5,6,7,8,9,10,11,12"</formula1>
    </dataValidation>
    <dataValidation type="list" imeMode="halfAlpha" allowBlank="1" showInputMessage="1" showErrorMessage="1" sqref="E45:F45">
      <formula1>"4,5"</formula1>
    </dataValidation>
    <dataValidation type="list" imeMode="halfAlpha" allowBlank="1" showInputMessage="1" showErrorMessage="1" sqref="H45:I45">
      <formula1>"12,1"</formula1>
    </dataValidation>
    <dataValidation type="list" imeMode="halfAlpha" allowBlank="1" showInputMessage="1" showErrorMessage="1" sqref="K45:L45">
      <formula1>"1,2,3,4,5,6,7,8,9,10,11,12,13,14,15,16,17,18,19,20,21,22,23,24,25,26,27,28,29,30,31"</formula1>
    </dataValidation>
    <dataValidation type="list" imeMode="halfAlpha" allowBlank="1" showInputMessage="1" showErrorMessage="1" sqref="Z32:AA32">
      <formula1>"2,3,4,5,6,7,8,9,10,11,12"</formula1>
    </dataValidation>
    <dataValidation allowBlank="1" showInputMessage="1" showErrorMessage="1" prompt="この金額を訂正する際は様式3-2③i(i-1)を編集してください。" sqref="M26:S26"/>
    <dataValidation allowBlank="1" showInputMessage="1" showErrorMessage="1" prompt="この金額を訂正する際は様式3-2③ii(j-1)を編集してください。" sqref="M29:S29"/>
    <dataValidation allowBlank="1" showInputMessage="1" showErrorMessage="1" prompt="この金額を訂正する際は様式3-2③(i-2)を編集してください。" sqref="M27:S27"/>
    <dataValidation allowBlank="1" showInputMessage="1" showErrorMessage="1" prompt="この金額を訂正する際は様式3-2③(j-2)を編集してください。" sqref="M30:S30"/>
    <dataValidation type="whole" imeMode="disabled" operator="greaterThanOrEqual" allowBlank="1" showInputMessage="1" showErrorMessage="1" sqref="Z24:AF24">
      <formula1>1</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01"/>
  <sheetViews>
    <sheetView zoomScale="80" zoomScaleNormal="80" workbookViewId="0">
      <selection activeCell="F12" sqref="F12"/>
    </sheetView>
  </sheetViews>
  <sheetFormatPr defaultRowHeight="13.5"/>
  <cols>
    <col min="1" max="1" width="20" bestFit="1" customWidth="1"/>
    <col min="2" max="2" width="13" bestFit="1" customWidth="1"/>
    <col min="3" max="5" width="11" bestFit="1" customWidth="1"/>
    <col min="6" max="6" width="30.625" customWidth="1"/>
    <col min="7" max="7" width="11" bestFit="1" customWidth="1"/>
    <col min="8" max="8" width="15.125" bestFit="1" customWidth="1"/>
    <col min="9" max="9" width="11" bestFit="1" customWidth="1"/>
    <col min="10" max="10" width="17.125" bestFit="1" customWidth="1"/>
    <col min="11" max="11" width="11" bestFit="1" customWidth="1"/>
    <col min="12" max="12" width="25.375" customWidth="1"/>
    <col min="13" max="13" width="19.25" bestFit="1" customWidth="1"/>
    <col min="14" max="14" width="23.375" bestFit="1" customWidth="1"/>
  </cols>
  <sheetData>
    <row r="1" spans="1:14">
      <c r="A1" s="316" t="s">
        <v>302</v>
      </c>
      <c r="B1" s="316" t="s">
        <v>303</v>
      </c>
      <c r="C1" s="316" t="s">
        <v>72</v>
      </c>
      <c r="D1" s="316" t="s">
        <v>305</v>
      </c>
      <c r="E1" s="316" t="s">
        <v>304</v>
      </c>
      <c r="F1" s="316" t="s">
        <v>7</v>
      </c>
      <c r="G1" s="316" t="s">
        <v>306</v>
      </c>
      <c r="H1" s="316" t="s">
        <v>307</v>
      </c>
      <c r="I1" s="316" t="s">
        <v>308</v>
      </c>
      <c r="J1" s="316" t="s">
        <v>309</v>
      </c>
      <c r="K1" s="316" t="s">
        <v>310</v>
      </c>
      <c r="L1" s="316" t="s">
        <v>311</v>
      </c>
      <c r="M1" s="316" t="s">
        <v>312</v>
      </c>
      <c r="N1" s="530" t="s">
        <v>314</v>
      </c>
    </row>
    <row r="2" spans="1:14">
      <c r="A2" s="529" t="str">
        <f>IF('➁（交付金）別紙様式3-2'!P20&lt;&gt;"",'➁（交付金）別紙様式3-2'!$D$3,"")</f>
        <v/>
      </c>
      <c r="B2" s="529" t="str">
        <f>CONCATENATE('➁（交付金）別紙様式3-2'!B20,'➁（交付金）別紙様式3-2'!C20,'➁（交付金）別紙様式3-2'!D20,'➁（交付金）別紙様式3-2'!E20,'➁（交付金）別紙様式3-2'!F20,'➁（交付金）別紙様式3-2'!G20,'➁（交付金）別紙様式3-2'!H20,'➁（交付金）別紙様式3-2'!I20,'➁（交付金）別紙様式3-2'!J20,'➁（交付金）別紙様式3-2'!K20)</f>
        <v/>
      </c>
      <c r="C2" s="529" t="str">
        <f>'➁（交付金）別紙様式3-2'!N20</f>
        <v>茨城県</v>
      </c>
      <c r="D2" s="529" t="str">
        <f>'➁（交付金）別紙様式3-2'!O20</f>
        <v/>
      </c>
      <c r="E2" s="529" t="str">
        <f>'➁（交付金）別紙様式3-2'!P20</f>
        <v/>
      </c>
      <c r="F2" s="529" t="str">
        <f>'➁（交付金）別紙様式3-2'!Q20</f>
        <v/>
      </c>
      <c r="G2" s="529">
        <f>'➁（交付金）別紙様式3-2'!R20</f>
        <v>0</v>
      </c>
      <c r="H2" s="529" t="str">
        <f>IF('➁（交付金）別紙様式3-2'!P20&lt;&gt;"",'➀基本情報入力シート'!$M$26,"")</f>
        <v/>
      </c>
      <c r="I2" s="529" t="str">
        <f>IF('➁（交付金）別紙様式3-2'!P20&lt;&gt;"",'➀基本情報入力シート'!$M$24,"")</f>
        <v/>
      </c>
      <c r="J2" s="529" t="str">
        <f>IF('➁（交付金）別紙様式3-2'!P20&lt;&gt;"",'➀基本情報入力シート'!$M$23,"")</f>
        <v/>
      </c>
      <c r="K2" s="529" t="str">
        <f>IF('➁（交付金）別紙様式3-2'!P20&lt;&gt;"",CONCATENATE('➀基本情報入力シート'!$M$17,'➀基本情報入力シート'!$N$17,'➀基本情報入力シート'!$O$17,'➀基本情報入力シート'!$Q$17,'➀基本情報入力シート'!$R$17,'➀基本情報入力シート'!$S$17,'➀基本情報入力シート'!$T$17),"")</f>
        <v/>
      </c>
      <c r="L2" s="529" t="str">
        <f>IF('➁（交付金）別紙様式3-2'!P20&lt;&gt;"",'➀基本情報入力シート'!$M$18&amp;'➀基本情報入力シート'!$M$19,"")</f>
        <v/>
      </c>
      <c r="M2" s="529" t="str">
        <f>IF('➁（交付金）別紙様式3-2'!P20&lt;&gt;"",CONCATENATE('③（交付金）別紙様式3-1'!$M$32,'③（交付金）別紙様式3-1'!$Z$32,'③（交付金）別紙様式3-1'!$AB$32,'③（交付金）別紙様式3-1'!$AC$32,'③（交付金）別紙様式3-1'!$AE$32,'③（交付金）別紙様式3-1'!$AG$32),"")</f>
        <v/>
      </c>
      <c r="N2" s="538">
        <f>'➁（交付金）別紙様式3-2'!S20</f>
        <v>0</v>
      </c>
    </row>
    <row r="3" spans="1:14">
      <c r="A3" s="529" t="str">
        <f>IF('➁（交付金）別紙様式3-2'!P21&lt;&gt;"",'➁（交付金）別紙様式3-2'!$D$3,"")</f>
        <v/>
      </c>
      <c r="B3" s="529" t="str">
        <f>CONCATENATE('➁（交付金）別紙様式3-2'!B21,'➁（交付金）別紙様式3-2'!C21,'➁（交付金）別紙様式3-2'!D21,'➁（交付金）別紙様式3-2'!E21,'➁（交付金）別紙様式3-2'!F21,'➁（交付金）別紙様式3-2'!G21,'➁（交付金）別紙様式3-2'!H21,'➁（交付金）別紙様式3-2'!I21,'➁（交付金）別紙様式3-2'!J21,'➁（交付金）別紙様式3-2'!K21)</f>
        <v/>
      </c>
      <c r="C3" s="529" t="str">
        <f>'➁（交付金）別紙様式3-2'!N21</f>
        <v/>
      </c>
      <c r="D3" s="529" t="str">
        <f>'➁（交付金）別紙様式3-2'!O21</f>
        <v/>
      </c>
      <c r="E3" s="529" t="str">
        <f>'➁（交付金）別紙様式3-2'!P21</f>
        <v/>
      </c>
      <c r="F3" s="529" t="str">
        <f>'➁（交付金）別紙様式3-2'!Q21</f>
        <v/>
      </c>
      <c r="G3" s="529">
        <f>'➁（交付金）別紙様式3-2'!R21</f>
        <v>0</v>
      </c>
      <c r="H3" s="529" t="str">
        <f>IF('➁（交付金）別紙様式3-2'!P21&lt;&gt;"",'➀基本情報入力シート'!$M$26,"")</f>
        <v/>
      </c>
      <c r="I3" s="529" t="str">
        <f>IF('➁（交付金）別紙様式3-2'!P21&lt;&gt;"",'➀基本情報入力シート'!$M$24,"")</f>
        <v/>
      </c>
      <c r="J3" s="529" t="str">
        <f>IF('➁（交付金）別紙様式3-2'!P21&lt;&gt;"",'➀基本情報入力シート'!$M$23,"")</f>
        <v/>
      </c>
      <c r="K3" s="529" t="str">
        <f>IF('➁（交付金）別紙様式3-2'!P21&lt;&gt;"",CONCATENATE('➀基本情報入力シート'!$M$17,'➀基本情報入力シート'!$N$17,'➀基本情報入力シート'!$O$17,'➀基本情報入力シート'!$Q$17,'➀基本情報入力シート'!$R$17,'➀基本情報入力シート'!$S$17,'➀基本情報入力シート'!$T$17),"")</f>
        <v/>
      </c>
      <c r="L3" s="529" t="str">
        <f>IF('➁（交付金）別紙様式3-2'!P21&lt;&gt;"",'➀基本情報入力シート'!$M$18&amp;'➀基本情報入力シート'!$M$19,"")</f>
        <v/>
      </c>
      <c r="M3" s="529" t="str">
        <f>IF('➁（交付金）別紙様式3-2'!P21&lt;&gt;"",CONCATENATE('③（交付金）別紙様式3-1'!$M$32,'③（交付金）別紙様式3-1'!$Z$32,'③（交付金）別紙様式3-1'!$AB$32,'③（交付金）別紙様式3-1'!$AC$32,'③（交付金）別紙様式3-1'!$AE$32,'③（交付金）別紙様式3-1'!$AG$32),"")</f>
        <v/>
      </c>
      <c r="N3" s="538">
        <f>'➁（交付金）別紙様式3-2'!S21</f>
        <v>0</v>
      </c>
    </row>
    <row r="4" spans="1:14">
      <c r="A4" s="529" t="str">
        <f>IF('➁（交付金）別紙様式3-2'!P22&lt;&gt;"",'➁（交付金）別紙様式3-2'!$D$3,"")</f>
        <v/>
      </c>
      <c r="B4" s="529" t="str">
        <f>CONCATENATE('➁（交付金）別紙様式3-2'!B22,'➁（交付金）別紙様式3-2'!C22,'➁（交付金）別紙様式3-2'!D22,'➁（交付金）別紙様式3-2'!E22,'➁（交付金）別紙様式3-2'!F22,'➁（交付金）別紙様式3-2'!G22,'➁（交付金）別紙様式3-2'!H22,'➁（交付金）別紙様式3-2'!I22,'➁（交付金）別紙様式3-2'!J22,'➁（交付金）別紙様式3-2'!K22)</f>
        <v/>
      </c>
      <c r="C4" s="529" t="str">
        <f>'➁（交付金）別紙様式3-2'!N22</f>
        <v/>
      </c>
      <c r="D4" s="529" t="str">
        <f>'➁（交付金）別紙様式3-2'!O22</f>
        <v/>
      </c>
      <c r="E4" s="529" t="str">
        <f>'➁（交付金）別紙様式3-2'!P22</f>
        <v/>
      </c>
      <c r="F4" s="529" t="str">
        <f>'➁（交付金）別紙様式3-2'!Q22</f>
        <v/>
      </c>
      <c r="G4" s="529">
        <f>'➁（交付金）別紙様式3-2'!R22</f>
        <v>0</v>
      </c>
      <c r="H4" s="529" t="str">
        <f>IF('➁（交付金）別紙様式3-2'!P22&lt;&gt;"",'➀基本情報入力シート'!$M$26,"")</f>
        <v/>
      </c>
      <c r="I4" s="529" t="str">
        <f>IF('➁（交付金）別紙様式3-2'!P22&lt;&gt;"",'➀基本情報入力シート'!$M$24,"")</f>
        <v/>
      </c>
      <c r="J4" s="529" t="str">
        <f>IF('➁（交付金）別紙様式3-2'!P22&lt;&gt;"",'➀基本情報入力シート'!$M$23,"")</f>
        <v/>
      </c>
      <c r="K4" s="529" t="str">
        <f>IF('➁（交付金）別紙様式3-2'!P22&lt;&gt;"",CONCATENATE('➀基本情報入力シート'!$M$17,'➀基本情報入力シート'!$N$17,'➀基本情報入力シート'!$O$17,'➀基本情報入力シート'!$Q$17,'➀基本情報入力シート'!$R$17,'➀基本情報入力シート'!$S$17,'➀基本情報入力シート'!$T$17),"")</f>
        <v/>
      </c>
      <c r="L4" s="529" t="str">
        <f>IF('➁（交付金）別紙様式3-2'!P22&lt;&gt;"",'➀基本情報入力シート'!$M$18&amp;'➀基本情報入力シート'!$M$19,"")</f>
        <v/>
      </c>
      <c r="M4" s="529" t="str">
        <f>IF('➁（交付金）別紙様式3-2'!P22&lt;&gt;"",CONCATENATE('③（交付金）別紙様式3-1'!$M$32,'③（交付金）別紙様式3-1'!$Z$32,'③（交付金）別紙様式3-1'!$AB$32,'③（交付金）別紙様式3-1'!$AC$32,'③（交付金）別紙様式3-1'!$AE$32,'③（交付金）別紙様式3-1'!$AG$32),"")</f>
        <v/>
      </c>
      <c r="N4" s="538">
        <f>'➁（交付金）別紙様式3-2'!S22</f>
        <v>0</v>
      </c>
    </row>
    <row r="5" spans="1:14">
      <c r="A5" s="529" t="str">
        <f>IF('➁（交付金）別紙様式3-2'!P23&lt;&gt;"",'➁（交付金）別紙様式3-2'!$D$3,"")</f>
        <v/>
      </c>
      <c r="B5" s="529" t="str">
        <f>CONCATENATE('➁（交付金）別紙様式3-2'!B23,'➁（交付金）別紙様式3-2'!C23,'➁（交付金）別紙様式3-2'!D23,'➁（交付金）別紙様式3-2'!E23,'➁（交付金）別紙様式3-2'!F23,'➁（交付金）別紙様式3-2'!G23,'➁（交付金）別紙様式3-2'!H23,'➁（交付金）別紙様式3-2'!I23,'➁（交付金）別紙様式3-2'!J23,'➁（交付金）別紙様式3-2'!K23)</f>
        <v/>
      </c>
      <c r="C5" s="529" t="str">
        <f>'➁（交付金）別紙様式3-2'!N23</f>
        <v/>
      </c>
      <c r="D5" s="529" t="str">
        <f>'➁（交付金）別紙様式3-2'!O23</f>
        <v/>
      </c>
      <c r="E5" s="529" t="str">
        <f>'➁（交付金）別紙様式3-2'!P23</f>
        <v/>
      </c>
      <c r="F5" s="529" t="str">
        <f>'➁（交付金）別紙様式3-2'!Q23</f>
        <v/>
      </c>
      <c r="G5" s="529">
        <f>'➁（交付金）別紙様式3-2'!R23</f>
        <v>0</v>
      </c>
      <c r="H5" s="529" t="str">
        <f>IF('➁（交付金）別紙様式3-2'!P23&lt;&gt;"",'➀基本情報入力シート'!$M$26,"")</f>
        <v/>
      </c>
      <c r="I5" s="529" t="str">
        <f>IF('➁（交付金）別紙様式3-2'!P23&lt;&gt;"",'➀基本情報入力シート'!$M$24,"")</f>
        <v/>
      </c>
      <c r="J5" s="529" t="str">
        <f>IF('➁（交付金）別紙様式3-2'!P23&lt;&gt;"",'➀基本情報入力シート'!$M$23,"")</f>
        <v/>
      </c>
      <c r="K5" s="529" t="str">
        <f>IF('➁（交付金）別紙様式3-2'!P23&lt;&gt;"",CONCATENATE('➀基本情報入力シート'!$M$17,'➀基本情報入力シート'!$N$17,'➀基本情報入力シート'!$O$17,'➀基本情報入力シート'!$Q$17,'➀基本情報入力シート'!$R$17,'➀基本情報入力シート'!$S$17,'➀基本情報入力シート'!$T$17),"")</f>
        <v/>
      </c>
      <c r="L5" s="529" t="str">
        <f>IF('➁（交付金）別紙様式3-2'!P23&lt;&gt;"",'➀基本情報入力シート'!$M$18&amp;'➀基本情報入力シート'!$M$19,"")</f>
        <v/>
      </c>
      <c r="M5" s="529" t="str">
        <f>IF('➁（交付金）別紙様式3-2'!P23&lt;&gt;"",CONCATENATE('③（交付金）別紙様式3-1'!$M$32,'③（交付金）別紙様式3-1'!$Z$32,'③（交付金）別紙様式3-1'!$AB$32,'③（交付金）別紙様式3-1'!$AC$32,'③（交付金）別紙様式3-1'!$AE$32,'③（交付金）別紙様式3-1'!$AG$32),"")</f>
        <v/>
      </c>
      <c r="N5" s="538">
        <f>'➁（交付金）別紙様式3-2'!S23</f>
        <v>0</v>
      </c>
    </row>
    <row r="6" spans="1:14">
      <c r="A6" s="529" t="str">
        <f>IF('➁（交付金）別紙様式3-2'!P24&lt;&gt;"",'➁（交付金）別紙様式3-2'!$D$3,"")</f>
        <v/>
      </c>
      <c r="B6" s="529" t="str">
        <f>CONCATENATE('➁（交付金）別紙様式3-2'!B24,'➁（交付金）別紙様式3-2'!C24,'➁（交付金）別紙様式3-2'!D24,'➁（交付金）別紙様式3-2'!E24,'➁（交付金）別紙様式3-2'!F24,'➁（交付金）別紙様式3-2'!G24,'➁（交付金）別紙様式3-2'!H24,'➁（交付金）別紙様式3-2'!I24,'➁（交付金）別紙様式3-2'!J24,'➁（交付金）別紙様式3-2'!K24)</f>
        <v/>
      </c>
      <c r="C6" s="529" t="str">
        <f>'➁（交付金）別紙様式3-2'!N24</f>
        <v/>
      </c>
      <c r="D6" s="529" t="str">
        <f>'➁（交付金）別紙様式3-2'!O24</f>
        <v/>
      </c>
      <c r="E6" s="529" t="str">
        <f>'➁（交付金）別紙様式3-2'!P24</f>
        <v/>
      </c>
      <c r="F6" s="529" t="str">
        <f>'➁（交付金）別紙様式3-2'!Q24</f>
        <v/>
      </c>
      <c r="G6" s="529">
        <f>'➁（交付金）別紙様式3-2'!R24</f>
        <v>0</v>
      </c>
      <c r="H6" s="529" t="str">
        <f>IF('➁（交付金）別紙様式3-2'!P24&lt;&gt;"",'➀基本情報入力シート'!$M$26,"")</f>
        <v/>
      </c>
      <c r="I6" s="529" t="str">
        <f>IF('➁（交付金）別紙様式3-2'!P24&lt;&gt;"",'➀基本情報入力シート'!$M$24,"")</f>
        <v/>
      </c>
      <c r="J6" s="529" t="str">
        <f>IF('➁（交付金）別紙様式3-2'!P24&lt;&gt;"",'➀基本情報入力シート'!$M$23,"")</f>
        <v/>
      </c>
      <c r="K6" s="529" t="str">
        <f>IF('➁（交付金）別紙様式3-2'!P24&lt;&gt;"",CONCATENATE('➀基本情報入力シート'!$M$17,'➀基本情報入力シート'!$N$17,'➀基本情報入力シート'!$O$17,'➀基本情報入力シート'!$Q$17,'➀基本情報入力シート'!$R$17,'➀基本情報入力シート'!$S$17,'➀基本情報入力シート'!$T$17),"")</f>
        <v/>
      </c>
      <c r="L6" s="529" t="str">
        <f>IF('➁（交付金）別紙様式3-2'!P24&lt;&gt;"",'➀基本情報入力シート'!$M$18&amp;'➀基本情報入力シート'!$M$19,"")</f>
        <v/>
      </c>
      <c r="M6" s="529" t="str">
        <f>IF('➁（交付金）別紙様式3-2'!P24&lt;&gt;"",CONCATENATE('③（交付金）別紙様式3-1'!$M$32,'③（交付金）別紙様式3-1'!$Z$32,'③（交付金）別紙様式3-1'!$AB$32,'③（交付金）別紙様式3-1'!$AC$32,'③（交付金）別紙様式3-1'!$AE$32,'③（交付金）別紙様式3-1'!$AG$32),"")</f>
        <v/>
      </c>
      <c r="N6" s="538">
        <f>'➁（交付金）別紙様式3-2'!S24</f>
        <v>0</v>
      </c>
    </row>
    <row r="7" spans="1:14">
      <c r="A7" s="529" t="str">
        <f>IF('➁（交付金）別紙様式3-2'!P25&lt;&gt;"",'➁（交付金）別紙様式3-2'!$D$3,"")</f>
        <v/>
      </c>
      <c r="B7" s="529" t="str">
        <f>CONCATENATE('➁（交付金）別紙様式3-2'!B25,'➁（交付金）別紙様式3-2'!C25,'➁（交付金）別紙様式3-2'!D25,'➁（交付金）別紙様式3-2'!E25,'➁（交付金）別紙様式3-2'!F25,'➁（交付金）別紙様式3-2'!G25,'➁（交付金）別紙様式3-2'!H25,'➁（交付金）別紙様式3-2'!I25,'➁（交付金）別紙様式3-2'!J25,'➁（交付金）別紙様式3-2'!K25)</f>
        <v/>
      </c>
      <c r="C7" s="529" t="str">
        <f>'➁（交付金）別紙様式3-2'!N25</f>
        <v/>
      </c>
      <c r="D7" s="529" t="str">
        <f>'➁（交付金）別紙様式3-2'!O25</f>
        <v/>
      </c>
      <c r="E7" s="529" t="str">
        <f>'➁（交付金）別紙様式3-2'!P25</f>
        <v/>
      </c>
      <c r="F7" s="529" t="str">
        <f>'➁（交付金）別紙様式3-2'!Q25</f>
        <v/>
      </c>
      <c r="G7" s="529">
        <f>'➁（交付金）別紙様式3-2'!R25</f>
        <v>0</v>
      </c>
      <c r="H7" s="529" t="str">
        <f>IF('➁（交付金）別紙様式3-2'!P25&lt;&gt;"",'➀基本情報入力シート'!$M$26,"")</f>
        <v/>
      </c>
      <c r="I7" s="529" t="str">
        <f>IF('➁（交付金）別紙様式3-2'!P25&lt;&gt;"",'➀基本情報入力シート'!$M$24,"")</f>
        <v/>
      </c>
      <c r="J7" s="529" t="str">
        <f>IF('➁（交付金）別紙様式3-2'!P25&lt;&gt;"",'➀基本情報入力シート'!$M$23,"")</f>
        <v/>
      </c>
      <c r="K7" s="529" t="str">
        <f>IF('➁（交付金）別紙様式3-2'!P25&lt;&gt;"",CONCATENATE('➀基本情報入力シート'!$M$17,'➀基本情報入力シート'!$N$17,'➀基本情報入力シート'!$O$17,'➀基本情報入力シート'!$Q$17,'➀基本情報入力シート'!$R$17,'➀基本情報入力シート'!$S$17,'➀基本情報入力シート'!$T$17),"")</f>
        <v/>
      </c>
      <c r="L7" s="529" t="str">
        <f>IF('➁（交付金）別紙様式3-2'!P25&lt;&gt;"",'➀基本情報入力シート'!$M$18&amp;'➀基本情報入力シート'!$M$19,"")</f>
        <v/>
      </c>
      <c r="M7" s="529" t="str">
        <f>IF('➁（交付金）別紙様式3-2'!P25&lt;&gt;"",CONCATENATE('③（交付金）別紙様式3-1'!$M$32,'③（交付金）別紙様式3-1'!$Z$32,'③（交付金）別紙様式3-1'!$AB$32,'③（交付金）別紙様式3-1'!$AC$32,'③（交付金）別紙様式3-1'!$AE$32,'③（交付金）別紙様式3-1'!$AG$32),"")</f>
        <v/>
      </c>
      <c r="N7" s="538">
        <f>'➁（交付金）別紙様式3-2'!S25</f>
        <v>0</v>
      </c>
    </row>
    <row r="8" spans="1:14">
      <c r="A8" s="529" t="str">
        <f>IF('➁（交付金）別紙様式3-2'!P26&lt;&gt;"",'➁（交付金）別紙様式3-2'!$D$3,"")</f>
        <v/>
      </c>
      <c r="B8" s="529" t="str">
        <f>CONCATENATE('➁（交付金）別紙様式3-2'!B26,'➁（交付金）別紙様式3-2'!C26,'➁（交付金）別紙様式3-2'!D26,'➁（交付金）別紙様式3-2'!E26,'➁（交付金）別紙様式3-2'!F26,'➁（交付金）別紙様式3-2'!G26,'➁（交付金）別紙様式3-2'!H26,'➁（交付金）別紙様式3-2'!I26,'➁（交付金）別紙様式3-2'!J26,'➁（交付金）別紙様式3-2'!K26)</f>
        <v/>
      </c>
      <c r="C8" s="529" t="str">
        <f>'➁（交付金）別紙様式3-2'!N26</f>
        <v/>
      </c>
      <c r="D8" s="529" t="str">
        <f>'➁（交付金）別紙様式3-2'!O26</f>
        <v/>
      </c>
      <c r="E8" s="529" t="str">
        <f>'➁（交付金）別紙様式3-2'!P26</f>
        <v/>
      </c>
      <c r="F8" s="529" t="str">
        <f>'➁（交付金）別紙様式3-2'!Q26</f>
        <v/>
      </c>
      <c r="G8" s="529">
        <f>'➁（交付金）別紙様式3-2'!R26</f>
        <v>0</v>
      </c>
      <c r="H8" s="529" t="str">
        <f>IF('➁（交付金）別紙様式3-2'!P26&lt;&gt;"",'➀基本情報入力シート'!$M$26,"")</f>
        <v/>
      </c>
      <c r="I8" s="529" t="str">
        <f>IF('➁（交付金）別紙様式3-2'!P26&lt;&gt;"",'➀基本情報入力シート'!$M$24,"")</f>
        <v/>
      </c>
      <c r="J8" s="529" t="str">
        <f>IF('➁（交付金）別紙様式3-2'!P26&lt;&gt;"",'➀基本情報入力シート'!$M$23,"")</f>
        <v/>
      </c>
      <c r="K8" s="529" t="str">
        <f>IF('➁（交付金）別紙様式3-2'!P26&lt;&gt;"",CONCATENATE('➀基本情報入力シート'!$M$17,'➀基本情報入力シート'!$N$17,'➀基本情報入力シート'!$O$17,'➀基本情報入力シート'!$Q$17,'➀基本情報入力シート'!$R$17,'➀基本情報入力シート'!$S$17,'➀基本情報入力シート'!$T$17),"")</f>
        <v/>
      </c>
      <c r="L8" s="529" t="str">
        <f>IF('➁（交付金）別紙様式3-2'!P26&lt;&gt;"",'➀基本情報入力シート'!$M$18&amp;'➀基本情報入力シート'!$M$19,"")</f>
        <v/>
      </c>
      <c r="M8" s="529" t="str">
        <f>IF('➁（交付金）別紙様式3-2'!P26&lt;&gt;"",CONCATENATE('③（交付金）別紙様式3-1'!$M$32,'③（交付金）別紙様式3-1'!$Z$32,'③（交付金）別紙様式3-1'!$AB$32,'③（交付金）別紙様式3-1'!$AC$32,'③（交付金）別紙様式3-1'!$AE$32,'③（交付金）別紙様式3-1'!$AG$32),"")</f>
        <v/>
      </c>
      <c r="N8" s="538">
        <f>'➁（交付金）別紙様式3-2'!S26</f>
        <v>0</v>
      </c>
    </row>
    <row r="9" spans="1:14">
      <c r="A9" s="529" t="str">
        <f>IF('➁（交付金）別紙様式3-2'!P27&lt;&gt;"",'➁（交付金）別紙様式3-2'!$D$3,"")</f>
        <v/>
      </c>
      <c r="B9" s="529" t="str">
        <f>CONCATENATE('➁（交付金）別紙様式3-2'!B27,'➁（交付金）別紙様式3-2'!C27,'➁（交付金）別紙様式3-2'!D27,'➁（交付金）別紙様式3-2'!E27,'➁（交付金）別紙様式3-2'!F27,'➁（交付金）別紙様式3-2'!G27,'➁（交付金）別紙様式3-2'!H27,'➁（交付金）別紙様式3-2'!I27,'➁（交付金）別紙様式3-2'!J27,'➁（交付金）別紙様式3-2'!K27)</f>
        <v/>
      </c>
      <c r="C9" s="529" t="str">
        <f>'➁（交付金）別紙様式3-2'!N27</f>
        <v/>
      </c>
      <c r="D9" s="529" t="str">
        <f>'➁（交付金）別紙様式3-2'!O27</f>
        <v/>
      </c>
      <c r="E9" s="529" t="str">
        <f>'➁（交付金）別紙様式3-2'!P27</f>
        <v/>
      </c>
      <c r="F9" s="529" t="str">
        <f>'➁（交付金）別紙様式3-2'!Q27</f>
        <v/>
      </c>
      <c r="G9" s="529">
        <f>'➁（交付金）別紙様式3-2'!R27</f>
        <v>0</v>
      </c>
      <c r="H9" s="529" t="str">
        <f>IF('➁（交付金）別紙様式3-2'!P27&lt;&gt;"",'➀基本情報入力シート'!$M$26,"")</f>
        <v/>
      </c>
      <c r="I9" s="529" t="str">
        <f>IF('➁（交付金）別紙様式3-2'!P27&lt;&gt;"",'➀基本情報入力シート'!$M$24,"")</f>
        <v/>
      </c>
      <c r="J9" s="529" t="str">
        <f>IF('➁（交付金）別紙様式3-2'!P27&lt;&gt;"",'➀基本情報入力シート'!$M$23,"")</f>
        <v/>
      </c>
      <c r="K9" s="529" t="str">
        <f>IF('➁（交付金）別紙様式3-2'!P27&lt;&gt;"",CONCATENATE('➀基本情報入力シート'!$M$17,'➀基本情報入力シート'!$N$17,'➀基本情報入力シート'!$O$17,'➀基本情報入力シート'!$Q$17,'➀基本情報入力シート'!$R$17,'➀基本情報入力シート'!$S$17,'➀基本情報入力シート'!$T$17),"")</f>
        <v/>
      </c>
      <c r="L9" s="529" t="str">
        <f>IF('➁（交付金）別紙様式3-2'!P27&lt;&gt;"",'➀基本情報入力シート'!$M$18&amp;'➀基本情報入力シート'!$M$19,"")</f>
        <v/>
      </c>
      <c r="M9" s="529" t="str">
        <f>IF('➁（交付金）別紙様式3-2'!P27&lt;&gt;"",CONCATENATE('③（交付金）別紙様式3-1'!$M$32,'③（交付金）別紙様式3-1'!$Z$32,'③（交付金）別紙様式3-1'!$AB$32,'③（交付金）別紙様式3-1'!$AC$32,'③（交付金）別紙様式3-1'!$AE$32,'③（交付金）別紙様式3-1'!$AG$32),"")</f>
        <v/>
      </c>
      <c r="N9" s="538">
        <f>'➁（交付金）別紙様式3-2'!S27</f>
        <v>0</v>
      </c>
    </row>
    <row r="10" spans="1:14">
      <c r="A10" s="529" t="str">
        <f>IF('➁（交付金）別紙様式3-2'!P28&lt;&gt;"",'➁（交付金）別紙様式3-2'!$D$3,"")</f>
        <v/>
      </c>
      <c r="B10" s="529" t="str">
        <f>CONCATENATE('➁（交付金）別紙様式3-2'!B28,'➁（交付金）別紙様式3-2'!C28,'➁（交付金）別紙様式3-2'!D28,'➁（交付金）別紙様式3-2'!E28,'➁（交付金）別紙様式3-2'!F28,'➁（交付金）別紙様式3-2'!G28,'➁（交付金）別紙様式3-2'!H28,'➁（交付金）別紙様式3-2'!I28,'➁（交付金）別紙様式3-2'!J28,'➁（交付金）別紙様式3-2'!K28)</f>
        <v/>
      </c>
      <c r="C10" s="529" t="str">
        <f>'➁（交付金）別紙様式3-2'!N28</f>
        <v/>
      </c>
      <c r="D10" s="529" t="str">
        <f>'➁（交付金）別紙様式3-2'!O28</f>
        <v/>
      </c>
      <c r="E10" s="529" t="str">
        <f>'➁（交付金）別紙様式3-2'!P28</f>
        <v/>
      </c>
      <c r="F10" s="529" t="str">
        <f>'➁（交付金）別紙様式3-2'!Q28</f>
        <v/>
      </c>
      <c r="G10" s="529">
        <f>'➁（交付金）別紙様式3-2'!R28</f>
        <v>0</v>
      </c>
      <c r="H10" s="529" t="str">
        <f>IF('➁（交付金）別紙様式3-2'!P28&lt;&gt;"",'➀基本情報入力シート'!$M$26,"")</f>
        <v/>
      </c>
      <c r="I10" s="529" t="str">
        <f>IF('➁（交付金）別紙様式3-2'!P28&lt;&gt;"",'➀基本情報入力シート'!$M$24,"")</f>
        <v/>
      </c>
      <c r="J10" s="529" t="str">
        <f>IF('➁（交付金）別紙様式3-2'!P28&lt;&gt;"",'➀基本情報入力シート'!$M$23,"")</f>
        <v/>
      </c>
      <c r="K10" s="529" t="str">
        <f>IF('➁（交付金）別紙様式3-2'!P28&lt;&gt;"",CONCATENATE('➀基本情報入力シート'!$M$17,'➀基本情報入力シート'!$N$17,'➀基本情報入力シート'!$O$17,'➀基本情報入力シート'!$Q$17,'➀基本情報入力シート'!$R$17,'➀基本情報入力シート'!$S$17,'➀基本情報入力シート'!$T$17),"")</f>
        <v/>
      </c>
      <c r="L10" s="529" t="str">
        <f>IF('➁（交付金）別紙様式3-2'!P28&lt;&gt;"",'➀基本情報入力シート'!$M$18&amp;'➀基本情報入力シート'!$M$19,"")</f>
        <v/>
      </c>
      <c r="M10" s="529" t="str">
        <f>IF('➁（交付金）別紙様式3-2'!P28&lt;&gt;"",CONCATENATE('③（交付金）別紙様式3-1'!$M$32,'③（交付金）別紙様式3-1'!$Z$32,'③（交付金）別紙様式3-1'!$AB$32,'③（交付金）別紙様式3-1'!$AC$32,'③（交付金）別紙様式3-1'!$AE$32,'③（交付金）別紙様式3-1'!$AG$32),"")</f>
        <v/>
      </c>
      <c r="N10" s="538">
        <f>'➁（交付金）別紙様式3-2'!S28</f>
        <v>0</v>
      </c>
    </row>
    <row r="11" spans="1:14">
      <c r="A11" s="529" t="str">
        <f>IF('➁（交付金）別紙様式3-2'!P29&lt;&gt;"",'➁（交付金）別紙様式3-2'!$D$3,"")</f>
        <v/>
      </c>
      <c r="B11" s="529" t="str">
        <f>CONCATENATE('➁（交付金）別紙様式3-2'!B29,'➁（交付金）別紙様式3-2'!C29,'➁（交付金）別紙様式3-2'!D29,'➁（交付金）別紙様式3-2'!E29,'➁（交付金）別紙様式3-2'!F29,'➁（交付金）別紙様式3-2'!G29,'➁（交付金）別紙様式3-2'!H29,'➁（交付金）別紙様式3-2'!I29,'➁（交付金）別紙様式3-2'!J29,'➁（交付金）別紙様式3-2'!K29)</f>
        <v/>
      </c>
      <c r="C11" s="529" t="str">
        <f>'➁（交付金）別紙様式3-2'!N29</f>
        <v/>
      </c>
      <c r="D11" s="529" t="str">
        <f>'➁（交付金）別紙様式3-2'!O29</f>
        <v/>
      </c>
      <c r="E11" s="529" t="str">
        <f>'➁（交付金）別紙様式3-2'!P29</f>
        <v/>
      </c>
      <c r="F11" s="529" t="str">
        <f>'➁（交付金）別紙様式3-2'!Q29</f>
        <v/>
      </c>
      <c r="G11" s="529">
        <f>'➁（交付金）別紙様式3-2'!R29</f>
        <v>0</v>
      </c>
      <c r="H11" s="529" t="str">
        <f>IF('➁（交付金）別紙様式3-2'!P29&lt;&gt;"",'➀基本情報入力シート'!$M$26,"")</f>
        <v/>
      </c>
      <c r="I11" s="529" t="str">
        <f>IF('➁（交付金）別紙様式3-2'!P29&lt;&gt;"",'➀基本情報入力シート'!$M$24,"")</f>
        <v/>
      </c>
      <c r="J11" s="529" t="str">
        <f>IF('➁（交付金）別紙様式3-2'!P29&lt;&gt;"",'➀基本情報入力シート'!$M$23,"")</f>
        <v/>
      </c>
      <c r="K11" s="529" t="str">
        <f>IF('➁（交付金）別紙様式3-2'!P29&lt;&gt;"",CONCATENATE('➀基本情報入力シート'!$M$17,'➀基本情報入力シート'!$N$17,'➀基本情報入力シート'!$O$17,'➀基本情報入力シート'!$Q$17,'➀基本情報入力シート'!$R$17,'➀基本情報入力シート'!$S$17,'➀基本情報入力シート'!$T$17),"")</f>
        <v/>
      </c>
      <c r="L11" s="529" t="str">
        <f>IF('➁（交付金）別紙様式3-2'!P29&lt;&gt;"",'➀基本情報入力シート'!$M$18&amp;'➀基本情報入力シート'!$M$19,"")</f>
        <v/>
      </c>
      <c r="M11" s="529" t="str">
        <f>IF('➁（交付金）別紙様式3-2'!P29&lt;&gt;"",CONCATENATE('③（交付金）別紙様式3-1'!$M$32,'③（交付金）別紙様式3-1'!$Z$32,'③（交付金）別紙様式3-1'!$AB$32,'③（交付金）別紙様式3-1'!$AC$32,'③（交付金）別紙様式3-1'!$AE$32,'③（交付金）別紙様式3-1'!$AG$32),"")</f>
        <v/>
      </c>
      <c r="N11" s="538">
        <f>'➁（交付金）別紙様式3-2'!S29</f>
        <v>0</v>
      </c>
    </row>
    <row r="12" spans="1:14">
      <c r="A12" s="529" t="str">
        <f>IF('➁（交付金）別紙様式3-2'!P30&lt;&gt;"",'➁（交付金）別紙様式3-2'!$D$3,"")</f>
        <v/>
      </c>
      <c r="B12" s="529" t="str">
        <f>CONCATENATE('➁（交付金）別紙様式3-2'!B30,'➁（交付金）別紙様式3-2'!C30,'➁（交付金）別紙様式3-2'!D30,'➁（交付金）別紙様式3-2'!E30,'➁（交付金）別紙様式3-2'!F30,'➁（交付金）別紙様式3-2'!G30,'➁（交付金）別紙様式3-2'!H30,'➁（交付金）別紙様式3-2'!I30,'➁（交付金）別紙様式3-2'!J30,'➁（交付金）別紙様式3-2'!K30)</f>
        <v/>
      </c>
      <c r="C12" s="529" t="str">
        <f>'➁（交付金）別紙様式3-2'!N30</f>
        <v/>
      </c>
      <c r="D12" s="529" t="str">
        <f>'➁（交付金）別紙様式3-2'!O30</f>
        <v/>
      </c>
      <c r="E12" s="529" t="str">
        <f>'➁（交付金）別紙様式3-2'!P30</f>
        <v/>
      </c>
      <c r="F12" s="529" t="str">
        <f>'➁（交付金）別紙様式3-2'!Q30</f>
        <v/>
      </c>
      <c r="G12" s="529">
        <f>'➁（交付金）別紙様式3-2'!R30</f>
        <v>0</v>
      </c>
      <c r="H12" s="529" t="str">
        <f>IF('➁（交付金）別紙様式3-2'!P30&lt;&gt;"",'➀基本情報入力シート'!$M$26,"")</f>
        <v/>
      </c>
      <c r="I12" s="529" t="str">
        <f>IF('➁（交付金）別紙様式3-2'!P30&lt;&gt;"",'➀基本情報入力シート'!$M$24,"")</f>
        <v/>
      </c>
      <c r="J12" s="529" t="str">
        <f>IF('➁（交付金）別紙様式3-2'!P30&lt;&gt;"",'➀基本情報入力シート'!$M$23,"")</f>
        <v/>
      </c>
      <c r="K12" s="529" t="str">
        <f>IF('➁（交付金）別紙様式3-2'!P30&lt;&gt;"",CONCATENATE('➀基本情報入力シート'!$M$17,'➀基本情報入力シート'!$N$17,'➀基本情報入力シート'!$O$17,'➀基本情報入力シート'!$Q$17,'➀基本情報入力シート'!$R$17,'➀基本情報入力シート'!$S$17,'➀基本情報入力シート'!$T$17),"")</f>
        <v/>
      </c>
      <c r="L12" s="529" t="str">
        <f>IF('➁（交付金）別紙様式3-2'!P30&lt;&gt;"",'➀基本情報入力シート'!$M$18&amp;'➀基本情報入力シート'!$M$19,"")</f>
        <v/>
      </c>
      <c r="M12" s="529" t="str">
        <f>IF('➁（交付金）別紙様式3-2'!P30&lt;&gt;"",CONCATENATE('③（交付金）別紙様式3-1'!$M$32,'③（交付金）別紙様式3-1'!$Z$32,'③（交付金）別紙様式3-1'!$AB$32,'③（交付金）別紙様式3-1'!$AC$32,'③（交付金）別紙様式3-1'!$AE$32,'③（交付金）別紙様式3-1'!$AG$32),"")</f>
        <v/>
      </c>
      <c r="N12" s="538">
        <f>'➁（交付金）別紙様式3-2'!S30</f>
        <v>0</v>
      </c>
    </row>
    <row r="13" spans="1:14">
      <c r="A13" s="529" t="str">
        <f>IF('➁（交付金）別紙様式3-2'!P31&lt;&gt;"",'➁（交付金）別紙様式3-2'!$D$3,"")</f>
        <v/>
      </c>
      <c r="B13" s="529" t="str">
        <f>CONCATENATE('➁（交付金）別紙様式3-2'!B31,'➁（交付金）別紙様式3-2'!C31,'➁（交付金）別紙様式3-2'!D31,'➁（交付金）別紙様式3-2'!E31,'➁（交付金）別紙様式3-2'!F31,'➁（交付金）別紙様式3-2'!G31,'➁（交付金）別紙様式3-2'!H31,'➁（交付金）別紙様式3-2'!I31,'➁（交付金）別紙様式3-2'!J31,'➁（交付金）別紙様式3-2'!K31)</f>
        <v/>
      </c>
      <c r="C13" s="529" t="str">
        <f>'➁（交付金）別紙様式3-2'!N31</f>
        <v/>
      </c>
      <c r="D13" s="529" t="str">
        <f>'➁（交付金）別紙様式3-2'!O31</f>
        <v/>
      </c>
      <c r="E13" s="529" t="str">
        <f>'➁（交付金）別紙様式3-2'!P31</f>
        <v/>
      </c>
      <c r="F13" s="529" t="str">
        <f>'➁（交付金）別紙様式3-2'!Q31</f>
        <v/>
      </c>
      <c r="G13" s="529">
        <f>'➁（交付金）別紙様式3-2'!R31</f>
        <v>0</v>
      </c>
      <c r="H13" s="529" t="str">
        <f>IF('➁（交付金）別紙様式3-2'!P31&lt;&gt;"",'➀基本情報入力シート'!$M$26,"")</f>
        <v/>
      </c>
      <c r="I13" s="529" t="str">
        <f>IF('➁（交付金）別紙様式3-2'!P31&lt;&gt;"",'➀基本情報入力シート'!$M$24,"")</f>
        <v/>
      </c>
      <c r="J13" s="529" t="str">
        <f>IF('➁（交付金）別紙様式3-2'!P31&lt;&gt;"",'➀基本情報入力シート'!$M$23,"")</f>
        <v/>
      </c>
      <c r="K13" s="529" t="str">
        <f>IF('➁（交付金）別紙様式3-2'!P31&lt;&gt;"",CONCATENATE('➀基本情報入力シート'!$M$17,'➀基本情報入力シート'!$N$17,'➀基本情報入力シート'!$O$17,'➀基本情報入力シート'!$Q$17,'➀基本情報入力シート'!$R$17,'➀基本情報入力シート'!$S$17,'➀基本情報入力シート'!$T$17),"")</f>
        <v/>
      </c>
      <c r="L13" s="529" t="str">
        <f>IF('➁（交付金）別紙様式3-2'!P31&lt;&gt;"",'➀基本情報入力シート'!$M$18&amp;'➀基本情報入力シート'!$M$19,"")</f>
        <v/>
      </c>
      <c r="M13" s="529" t="str">
        <f>IF('➁（交付金）別紙様式3-2'!P31&lt;&gt;"",CONCATENATE('③（交付金）別紙様式3-1'!$M$32,'③（交付金）別紙様式3-1'!$Z$32,'③（交付金）別紙様式3-1'!$AB$32,'③（交付金）別紙様式3-1'!$AC$32,'③（交付金）別紙様式3-1'!$AE$32,'③（交付金）別紙様式3-1'!$AG$32),"")</f>
        <v/>
      </c>
      <c r="N13" s="538">
        <f>'➁（交付金）別紙様式3-2'!S31</f>
        <v>0</v>
      </c>
    </row>
    <row r="14" spans="1:14">
      <c r="A14" s="529" t="str">
        <f>IF('➁（交付金）別紙様式3-2'!P32&lt;&gt;"",'➁（交付金）別紙様式3-2'!$D$3,"")</f>
        <v/>
      </c>
      <c r="B14" s="529" t="str">
        <f>CONCATENATE('➁（交付金）別紙様式3-2'!B32,'➁（交付金）別紙様式3-2'!C32,'➁（交付金）別紙様式3-2'!D32,'➁（交付金）別紙様式3-2'!E32,'➁（交付金）別紙様式3-2'!F32,'➁（交付金）別紙様式3-2'!G32,'➁（交付金）別紙様式3-2'!H32,'➁（交付金）別紙様式3-2'!I32,'➁（交付金）別紙様式3-2'!J32,'➁（交付金）別紙様式3-2'!K32)</f>
        <v/>
      </c>
      <c r="C14" s="529" t="str">
        <f>'➁（交付金）別紙様式3-2'!N32</f>
        <v/>
      </c>
      <c r="D14" s="529" t="str">
        <f>'➁（交付金）別紙様式3-2'!O32</f>
        <v/>
      </c>
      <c r="E14" s="529" t="str">
        <f>'➁（交付金）別紙様式3-2'!P32</f>
        <v/>
      </c>
      <c r="F14" s="529" t="str">
        <f>'➁（交付金）別紙様式3-2'!Q32</f>
        <v/>
      </c>
      <c r="G14" s="529">
        <f>'➁（交付金）別紙様式3-2'!R32</f>
        <v>0</v>
      </c>
      <c r="H14" s="529" t="str">
        <f>IF('➁（交付金）別紙様式3-2'!P32&lt;&gt;"",'➀基本情報入力シート'!$M$26,"")</f>
        <v/>
      </c>
      <c r="I14" s="529" t="str">
        <f>IF('➁（交付金）別紙様式3-2'!P32&lt;&gt;"",'➀基本情報入力シート'!$M$24,"")</f>
        <v/>
      </c>
      <c r="J14" s="529" t="str">
        <f>IF('➁（交付金）別紙様式3-2'!P32&lt;&gt;"",'➀基本情報入力シート'!$M$23,"")</f>
        <v/>
      </c>
      <c r="K14" s="529" t="str">
        <f>IF('➁（交付金）別紙様式3-2'!P32&lt;&gt;"",CONCATENATE('➀基本情報入力シート'!$M$17,'➀基本情報入力シート'!$N$17,'➀基本情報入力シート'!$O$17,'➀基本情報入力シート'!$Q$17,'➀基本情報入力シート'!$R$17,'➀基本情報入力シート'!$S$17,'➀基本情報入力シート'!$T$17),"")</f>
        <v/>
      </c>
      <c r="L14" s="529" t="str">
        <f>IF('➁（交付金）別紙様式3-2'!P32&lt;&gt;"",'➀基本情報入力シート'!$M$18&amp;'➀基本情報入力シート'!$M$19,"")</f>
        <v/>
      </c>
      <c r="M14" s="529" t="str">
        <f>IF('➁（交付金）別紙様式3-2'!P32&lt;&gt;"",CONCATENATE('③（交付金）別紙様式3-1'!$M$32,'③（交付金）別紙様式3-1'!$Z$32,'③（交付金）別紙様式3-1'!$AB$32,'③（交付金）別紙様式3-1'!$AC$32,'③（交付金）別紙様式3-1'!$AE$32,'③（交付金）別紙様式3-1'!$AG$32),"")</f>
        <v/>
      </c>
      <c r="N14" s="538">
        <f>'➁（交付金）別紙様式3-2'!S32</f>
        <v>0</v>
      </c>
    </row>
    <row r="15" spans="1:14">
      <c r="A15" s="529" t="str">
        <f>IF('➁（交付金）別紙様式3-2'!P33&lt;&gt;"",'➁（交付金）別紙様式3-2'!$D$3,"")</f>
        <v/>
      </c>
      <c r="B15" s="529" t="str">
        <f>CONCATENATE('➁（交付金）別紙様式3-2'!B33,'➁（交付金）別紙様式3-2'!C33,'➁（交付金）別紙様式3-2'!D33,'➁（交付金）別紙様式3-2'!E33,'➁（交付金）別紙様式3-2'!F33,'➁（交付金）別紙様式3-2'!G33,'➁（交付金）別紙様式3-2'!H33,'➁（交付金）別紙様式3-2'!I33,'➁（交付金）別紙様式3-2'!J33,'➁（交付金）別紙様式3-2'!K33)</f>
        <v/>
      </c>
      <c r="C15" s="529" t="str">
        <f>'➁（交付金）別紙様式3-2'!N33</f>
        <v/>
      </c>
      <c r="D15" s="529" t="str">
        <f>'➁（交付金）別紙様式3-2'!O33</f>
        <v/>
      </c>
      <c r="E15" s="529" t="str">
        <f>'➁（交付金）別紙様式3-2'!P33</f>
        <v/>
      </c>
      <c r="F15" s="529" t="str">
        <f>'➁（交付金）別紙様式3-2'!Q33</f>
        <v/>
      </c>
      <c r="G15" s="529">
        <f>'➁（交付金）別紙様式3-2'!R33</f>
        <v>0</v>
      </c>
      <c r="H15" s="529" t="str">
        <f>IF('➁（交付金）別紙様式3-2'!P33&lt;&gt;"",'➀基本情報入力シート'!$M$26,"")</f>
        <v/>
      </c>
      <c r="I15" s="529" t="str">
        <f>IF('➁（交付金）別紙様式3-2'!P33&lt;&gt;"",'➀基本情報入力シート'!$M$24,"")</f>
        <v/>
      </c>
      <c r="J15" s="529" t="str">
        <f>IF('➁（交付金）別紙様式3-2'!P33&lt;&gt;"",'➀基本情報入力シート'!$M$23,"")</f>
        <v/>
      </c>
      <c r="K15" s="529" t="str">
        <f>IF('➁（交付金）別紙様式3-2'!P33&lt;&gt;"",CONCATENATE('➀基本情報入力シート'!$M$17,'➀基本情報入力シート'!$N$17,'➀基本情報入力シート'!$O$17,'➀基本情報入力シート'!$Q$17,'➀基本情報入力シート'!$R$17,'➀基本情報入力シート'!$S$17,'➀基本情報入力シート'!$T$17),"")</f>
        <v/>
      </c>
      <c r="L15" s="529" t="str">
        <f>IF('➁（交付金）別紙様式3-2'!P33&lt;&gt;"",'➀基本情報入力シート'!$M$18&amp;'➀基本情報入力シート'!$M$19,"")</f>
        <v/>
      </c>
      <c r="M15" s="529" t="str">
        <f>IF('➁（交付金）別紙様式3-2'!P33&lt;&gt;"",CONCATENATE('③（交付金）別紙様式3-1'!$M$32,'③（交付金）別紙様式3-1'!$Z$32,'③（交付金）別紙様式3-1'!$AB$32,'③（交付金）別紙様式3-1'!$AC$32,'③（交付金）別紙様式3-1'!$AE$32,'③（交付金）別紙様式3-1'!$AG$32),"")</f>
        <v/>
      </c>
      <c r="N15" s="538">
        <f>'➁（交付金）別紙様式3-2'!S33</f>
        <v>0</v>
      </c>
    </row>
    <row r="16" spans="1:14">
      <c r="A16" s="529" t="str">
        <f>IF('➁（交付金）別紙様式3-2'!P34&lt;&gt;"",'➁（交付金）別紙様式3-2'!$D$3,"")</f>
        <v/>
      </c>
      <c r="B16" s="529" t="str">
        <f>CONCATENATE('➁（交付金）別紙様式3-2'!B34,'➁（交付金）別紙様式3-2'!C34,'➁（交付金）別紙様式3-2'!D34,'➁（交付金）別紙様式3-2'!E34,'➁（交付金）別紙様式3-2'!F34,'➁（交付金）別紙様式3-2'!G34,'➁（交付金）別紙様式3-2'!H34,'➁（交付金）別紙様式3-2'!I34,'➁（交付金）別紙様式3-2'!J34,'➁（交付金）別紙様式3-2'!K34)</f>
        <v/>
      </c>
      <c r="C16" s="529" t="str">
        <f>'➁（交付金）別紙様式3-2'!N34</f>
        <v/>
      </c>
      <c r="D16" s="529" t="str">
        <f>'➁（交付金）別紙様式3-2'!O34</f>
        <v/>
      </c>
      <c r="E16" s="529" t="str">
        <f>'➁（交付金）別紙様式3-2'!P34</f>
        <v/>
      </c>
      <c r="F16" s="529" t="str">
        <f>'➁（交付金）別紙様式3-2'!Q34</f>
        <v/>
      </c>
      <c r="G16" s="529">
        <f>'➁（交付金）別紙様式3-2'!R34</f>
        <v>0</v>
      </c>
      <c r="H16" s="529" t="str">
        <f>IF('➁（交付金）別紙様式3-2'!P34&lt;&gt;"",'➀基本情報入力シート'!$M$26,"")</f>
        <v/>
      </c>
      <c r="I16" s="529" t="str">
        <f>IF('➁（交付金）別紙様式3-2'!P34&lt;&gt;"",'➀基本情報入力シート'!$M$24,"")</f>
        <v/>
      </c>
      <c r="J16" s="529" t="str">
        <f>IF('➁（交付金）別紙様式3-2'!P34&lt;&gt;"",'➀基本情報入力シート'!$M$23,"")</f>
        <v/>
      </c>
      <c r="K16" s="529" t="str">
        <f>IF('➁（交付金）別紙様式3-2'!P34&lt;&gt;"",CONCATENATE('➀基本情報入力シート'!$M$17,'➀基本情報入力シート'!$N$17,'➀基本情報入力シート'!$O$17,'➀基本情報入力シート'!$Q$17,'➀基本情報入力シート'!$R$17,'➀基本情報入力シート'!$S$17,'➀基本情報入力シート'!$T$17),"")</f>
        <v/>
      </c>
      <c r="L16" s="529" t="str">
        <f>IF('➁（交付金）別紙様式3-2'!P34&lt;&gt;"",'➀基本情報入力シート'!$M$18&amp;'➀基本情報入力シート'!$M$19,"")</f>
        <v/>
      </c>
      <c r="M16" s="529" t="str">
        <f>IF('➁（交付金）別紙様式3-2'!P34&lt;&gt;"",CONCATENATE('③（交付金）別紙様式3-1'!$M$32,'③（交付金）別紙様式3-1'!$Z$32,'③（交付金）別紙様式3-1'!$AB$32,'③（交付金）別紙様式3-1'!$AC$32,'③（交付金）別紙様式3-1'!$AE$32,'③（交付金）別紙様式3-1'!$AG$32),"")</f>
        <v/>
      </c>
      <c r="N16" s="538">
        <f>'➁（交付金）別紙様式3-2'!S34</f>
        <v>0</v>
      </c>
    </row>
    <row r="17" spans="1:14">
      <c r="A17" s="529" t="str">
        <f>IF('➁（交付金）別紙様式3-2'!P35&lt;&gt;"",'➁（交付金）別紙様式3-2'!$D$3,"")</f>
        <v/>
      </c>
      <c r="B17" s="529" t="str">
        <f>CONCATENATE('➁（交付金）別紙様式3-2'!B35,'➁（交付金）別紙様式3-2'!C35,'➁（交付金）別紙様式3-2'!D35,'➁（交付金）別紙様式3-2'!E35,'➁（交付金）別紙様式3-2'!F35,'➁（交付金）別紙様式3-2'!G35,'➁（交付金）別紙様式3-2'!H35,'➁（交付金）別紙様式3-2'!I35,'➁（交付金）別紙様式3-2'!J35,'➁（交付金）別紙様式3-2'!K35)</f>
        <v/>
      </c>
      <c r="C17" s="529" t="str">
        <f>'➁（交付金）別紙様式3-2'!N35</f>
        <v/>
      </c>
      <c r="D17" s="529" t="str">
        <f>'➁（交付金）別紙様式3-2'!O35</f>
        <v/>
      </c>
      <c r="E17" s="529" t="str">
        <f>'➁（交付金）別紙様式3-2'!P35</f>
        <v/>
      </c>
      <c r="F17" s="529" t="str">
        <f>'➁（交付金）別紙様式3-2'!Q35</f>
        <v/>
      </c>
      <c r="G17" s="529">
        <f>'➁（交付金）別紙様式3-2'!R35</f>
        <v>0</v>
      </c>
      <c r="H17" s="529" t="str">
        <f>IF('➁（交付金）別紙様式3-2'!P35&lt;&gt;"",'➀基本情報入力シート'!$M$26,"")</f>
        <v/>
      </c>
      <c r="I17" s="529" t="str">
        <f>IF('➁（交付金）別紙様式3-2'!P35&lt;&gt;"",'➀基本情報入力シート'!$M$24,"")</f>
        <v/>
      </c>
      <c r="J17" s="529" t="str">
        <f>IF('➁（交付金）別紙様式3-2'!P35&lt;&gt;"",'➀基本情報入力シート'!$M$23,"")</f>
        <v/>
      </c>
      <c r="K17" s="529" t="str">
        <f>IF('➁（交付金）別紙様式3-2'!P35&lt;&gt;"",CONCATENATE('➀基本情報入力シート'!$M$17,'➀基本情報入力シート'!$N$17,'➀基本情報入力シート'!$O$17,'➀基本情報入力シート'!$Q$17,'➀基本情報入力シート'!$R$17,'➀基本情報入力シート'!$S$17,'➀基本情報入力シート'!$T$17),"")</f>
        <v/>
      </c>
      <c r="L17" s="529" t="str">
        <f>IF('➁（交付金）別紙様式3-2'!P35&lt;&gt;"",'➀基本情報入力シート'!$M$18&amp;'➀基本情報入力シート'!$M$19,"")</f>
        <v/>
      </c>
      <c r="M17" s="529" t="str">
        <f>IF('➁（交付金）別紙様式3-2'!P35&lt;&gt;"",CONCATENATE('③（交付金）別紙様式3-1'!$M$32,'③（交付金）別紙様式3-1'!$Z$32,'③（交付金）別紙様式3-1'!$AB$32,'③（交付金）別紙様式3-1'!$AC$32,'③（交付金）別紙様式3-1'!$AE$32,'③（交付金）別紙様式3-1'!$AG$32),"")</f>
        <v/>
      </c>
      <c r="N17" s="538">
        <f>'➁（交付金）別紙様式3-2'!S35</f>
        <v>0</v>
      </c>
    </row>
    <row r="18" spans="1:14">
      <c r="A18" s="529" t="str">
        <f>IF('➁（交付金）別紙様式3-2'!P36&lt;&gt;"",'➁（交付金）別紙様式3-2'!$D$3,"")</f>
        <v/>
      </c>
      <c r="B18" s="529" t="str">
        <f>CONCATENATE('➁（交付金）別紙様式3-2'!B36,'➁（交付金）別紙様式3-2'!C36,'➁（交付金）別紙様式3-2'!D36,'➁（交付金）別紙様式3-2'!E36,'➁（交付金）別紙様式3-2'!F36,'➁（交付金）別紙様式3-2'!G36,'➁（交付金）別紙様式3-2'!H36,'➁（交付金）別紙様式3-2'!I36,'➁（交付金）別紙様式3-2'!J36,'➁（交付金）別紙様式3-2'!K36)</f>
        <v/>
      </c>
      <c r="C18" s="529" t="str">
        <f>'➁（交付金）別紙様式3-2'!N36</f>
        <v/>
      </c>
      <c r="D18" s="529" t="str">
        <f>'➁（交付金）別紙様式3-2'!O36</f>
        <v/>
      </c>
      <c r="E18" s="529" t="str">
        <f>'➁（交付金）別紙様式3-2'!P36</f>
        <v/>
      </c>
      <c r="F18" s="529" t="str">
        <f>'➁（交付金）別紙様式3-2'!Q36</f>
        <v/>
      </c>
      <c r="G18" s="529">
        <f>'➁（交付金）別紙様式3-2'!R36</f>
        <v>0</v>
      </c>
      <c r="H18" s="529" t="str">
        <f>IF('➁（交付金）別紙様式3-2'!P36&lt;&gt;"",'➀基本情報入力シート'!$M$26,"")</f>
        <v/>
      </c>
      <c r="I18" s="529" t="str">
        <f>IF('➁（交付金）別紙様式3-2'!P36&lt;&gt;"",'➀基本情報入力シート'!$M$24,"")</f>
        <v/>
      </c>
      <c r="J18" s="529" t="str">
        <f>IF('➁（交付金）別紙様式3-2'!P36&lt;&gt;"",'➀基本情報入力シート'!$M$23,"")</f>
        <v/>
      </c>
      <c r="K18" s="529" t="str">
        <f>IF('➁（交付金）別紙様式3-2'!P36&lt;&gt;"",CONCATENATE('➀基本情報入力シート'!$M$17,'➀基本情報入力シート'!$N$17,'➀基本情報入力シート'!$O$17,'➀基本情報入力シート'!$Q$17,'➀基本情報入力シート'!$R$17,'➀基本情報入力シート'!$S$17,'➀基本情報入力シート'!$T$17),"")</f>
        <v/>
      </c>
      <c r="L18" s="529" t="str">
        <f>IF('➁（交付金）別紙様式3-2'!P36&lt;&gt;"",'➀基本情報入力シート'!$M$18&amp;'➀基本情報入力シート'!$M$19,"")</f>
        <v/>
      </c>
      <c r="M18" s="529" t="str">
        <f>IF('➁（交付金）別紙様式3-2'!P36&lt;&gt;"",CONCATENATE('③（交付金）別紙様式3-1'!$M$32,'③（交付金）別紙様式3-1'!$Z$32,'③（交付金）別紙様式3-1'!$AB$32,'③（交付金）別紙様式3-1'!$AC$32,'③（交付金）別紙様式3-1'!$AE$32,'③（交付金）別紙様式3-1'!$AG$32),"")</f>
        <v/>
      </c>
      <c r="N18" s="538">
        <f>'➁（交付金）別紙様式3-2'!S36</f>
        <v>0</v>
      </c>
    </row>
    <row r="19" spans="1:14">
      <c r="A19" s="529" t="str">
        <f>IF('➁（交付金）別紙様式3-2'!P37&lt;&gt;"",'➁（交付金）別紙様式3-2'!$D$3,"")</f>
        <v/>
      </c>
      <c r="B19" s="529" t="str">
        <f>CONCATENATE('➁（交付金）別紙様式3-2'!B37,'➁（交付金）別紙様式3-2'!C37,'➁（交付金）別紙様式3-2'!D37,'➁（交付金）別紙様式3-2'!E37,'➁（交付金）別紙様式3-2'!F37,'➁（交付金）別紙様式3-2'!G37,'➁（交付金）別紙様式3-2'!H37,'➁（交付金）別紙様式3-2'!I37,'➁（交付金）別紙様式3-2'!J37,'➁（交付金）別紙様式3-2'!K37)</f>
        <v/>
      </c>
      <c r="C19" s="529" t="str">
        <f>'➁（交付金）別紙様式3-2'!N37</f>
        <v/>
      </c>
      <c r="D19" s="529" t="str">
        <f>'➁（交付金）別紙様式3-2'!O37</f>
        <v/>
      </c>
      <c r="E19" s="529" t="str">
        <f>'➁（交付金）別紙様式3-2'!P37</f>
        <v/>
      </c>
      <c r="F19" s="529" t="str">
        <f>'➁（交付金）別紙様式3-2'!Q37</f>
        <v/>
      </c>
      <c r="G19" s="529">
        <f>'➁（交付金）別紙様式3-2'!R37</f>
        <v>0</v>
      </c>
      <c r="H19" s="529" t="str">
        <f>IF('➁（交付金）別紙様式3-2'!P37&lt;&gt;"",'➀基本情報入力シート'!$M$26,"")</f>
        <v/>
      </c>
      <c r="I19" s="529" t="str">
        <f>IF('➁（交付金）別紙様式3-2'!P37&lt;&gt;"",'➀基本情報入力シート'!$M$24,"")</f>
        <v/>
      </c>
      <c r="J19" s="529" t="str">
        <f>IF('➁（交付金）別紙様式3-2'!P37&lt;&gt;"",'➀基本情報入力シート'!$M$23,"")</f>
        <v/>
      </c>
      <c r="K19" s="529" t="str">
        <f>IF('➁（交付金）別紙様式3-2'!P37&lt;&gt;"",CONCATENATE('➀基本情報入力シート'!$M$17,'➀基本情報入力シート'!$N$17,'➀基本情報入力シート'!$O$17,'➀基本情報入力シート'!$Q$17,'➀基本情報入力シート'!$R$17,'➀基本情報入力シート'!$S$17,'➀基本情報入力シート'!$T$17),"")</f>
        <v/>
      </c>
      <c r="L19" s="529" t="str">
        <f>IF('➁（交付金）別紙様式3-2'!P37&lt;&gt;"",'➀基本情報入力シート'!$M$18&amp;'➀基本情報入力シート'!$M$19,"")</f>
        <v/>
      </c>
      <c r="M19" s="529" t="str">
        <f>IF('➁（交付金）別紙様式3-2'!P37&lt;&gt;"",CONCATENATE('③（交付金）別紙様式3-1'!$M$32,'③（交付金）別紙様式3-1'!$Z$32,'③（交付金）別紙様式3-1'!$AB$32,'③（交付金）別紙様式3-1'!$AC$32,'③（交付金）別紙様式3-1'!$AE$32,'③（交付金）別紙様式3-1'!$AG$32),"")</f>
        <v/>
      </c>
      <c r="N19" s="538">
        <f>'➁（交付金）別紙様式3-2'!S37</f>
        <v>0</v>
      </c>
    </row>
    <row r="20" spans="1:14">
      <c r="A20" s="529" t="str">
        <f>IF('➁（交付金）別紙様式3-2'!P38&lt;&gt;"",'➁（交付金）別紙様式3-2'!$D$3,"")</f>
        <v/>
      </c>
      <c r="B20" s="529" t="str">
        <f>CONCATENATE('➁（交付金）別紙様式3-2'!B38,'➁（交付金）別紙様式3-2'!C38,'➁（交付金）別紙様式3-2'!D38,'➁（交付金）別紙様式3-2'!E38,'➁（交付金）別紙様式3-2'!F38,'➁（交付金）別紙様式3-2'!G38,'➁（交付金）別紙様式3-2'!H38,'➁（交付金）別紙様式3-2'!I38,'➁（交付金）別紙様式3-2'!J38,'➁（交付金）別紙様式3-2'!K38)</f>
        <v/>
      </c>
      <c r="C20" s="529" t="str">
        <f>'➁（交付金）別紙様式3-2'!N38</f>
        <v/>
      </c>
      <c r="D20" s="529" t="str">
        <f>'➁（交付金）別紙様式3-2'!O38</f>
        <v/>
      </c>
      <c r="E20" s="529" t="str">
        <f>'➁（交付金）別紙様式3-2'!P38</f>
        <v/>
      </c>
      <c r="F20" s="529" t="str">
        <f>'➁（交付金）別紙様式3-2'!Q38</f>
        <v/>
      </c>
      <c r="G20" s="529">
        <f>'➁（交付金）別紙様式3-2'!R38</f>
        <v>0</v>
      </c>
      <c r="H20" s="529" t="str">
        <f>IF('➁（交付金）別紙様式3-2'!P38&lt;&gt;"",'➀基本情報入力シート'!$M$26,"")</f>
        <v/>
      </c>
      <c r="I20" s="529" t="str">
        <f>IF('➁（交付金）別紙様式3-2'!P38&lt;&gt;"",'➀基本情報入力シート'!$M$24,"")</f>
        <v/>
      </c>
      <c r="J20" s="529" t="str">
        <f>IF('➁（交付金）別紙様式3-2'!P38&lt;&gt;"",'➀基本情報入力シート'!$M$23,"")</f>
        <v/>
      </c>
      <c r="K20" s="529" t="str">
        <f>IF('➁（交付金）別紙様式3-2'!P38&lt;&gt;"",CONCATENATE('➀基本情報入力シート'!$M$17,'➀基本情報入力シート'!$N$17,'➀基本情報入力シート'!$O$17,'➀基本情報入力シート'!$Q$17,'➀基本情報入力シート'!$R$17,'➀基本情報入力シート'!$S$17,'➀基本情報入力シート'!$T$17),"")</f>
        <v/>
      </c>
      <c r="L20" s="529" t="str">
        <f>IF('➁（交付金）別紙様式3-2'!P38&lt;&gt;"",'➀基本情報入力シート'!$M$18&amp;'➀基本情報入力シート'!$M$19,"")</f>
        <v/>
      </c>
      <c r="M20" s="529" t="str">
        <f>IF('➁（交付金）別紙様式3-2'!P38&lt;&gt;"",CONCATENATE('③（交付金）別紙様式3-1'!$M$32,'③（交付金）別紙様式3-1'!$Z$32,'③（交付金）別紙様式3-1'!$AB$32,'③（交付金）別紙様式3-1'!$AC$32,'③（交付金）別紙様式3-1'!$AE$32,'③（交付金）別紙様式3-1'!$AG$32),"")</f>
        <v/>
      </c>
      <c r="N20" s="538">
        <f>'➁（交付金）別紙様式3-2'!S38</f>
        <v>0</v>
      </c>
    </row>
    <row r="21" spans="1:14">
      <c r="A21" s="529" t="str">
        <f>IF('➁（交付金）別紙様式3-2'!P39&lt;&gt;"",'➁（交付金）別紙様式3-2'!$D$3,"")</f>
        <v/>
      </c>
      <c r="B21" s="529" t="str">
        <f>CONCATENATE('➁（交付金）別紙様式3-2'!B39,'➁（交付金）別紙様式3-2'!C39,'➁（交付金）別紙様式3-2'!D39,'➁（交付金）別紙様式3-2'!E39,'➁（交付金）別紙様式3-2'!F39,'➁（交付金）別紙様式3-2'!G39,'➁（交付金）別紙様式3-2'!H39,'➁（交付金）別紙様式3-2'!I39,'➁（交付金）別紙様式3-2'!J39,'➁（交付金）別紙様式3-2'!K39)</f>
        <v/>
      </c>
      <c r="C21" s="529" t="str">
        <f>'➁（交付金）別紙様式3-2'!N39</f>
        <v/>
      </c>
      <c r="D21" s="529" t="str">
        <f>'➁（交付金）別紙様式3-2'!O39</f>
        <v/>
      </c>
      <c r="E21" s="529" t="str">
        <f>'➁（交付金）別紙様式3-2'!P39</f>
        <v/>
      </c>
      <c r="F21" s="529" t="str">
        <f>'➁（交付金）別紙様式3-2'!Q39</f>
        <v/>
      </c>
      <c r="G21" s="529">
        <f>'➁（交付金）別紙様式3-2'!R39</f>
        <v>0</v>
      </c>
      <c r="H21" s="529" t="str">
        <f>IF('➁（交付金）別紙様式3-2'!P39&lt;&gt;"",'➀基本情報入力シート'!$M$26,"")</f>
        <v/>
      </c>
      <c r="I21" s="529" t="str">
        <f>IF('➁（交付金）別紙様式3-2'!P39&lt;&gt;"",'➀基本情報入力シート'!$M$24,"")</f>
        <v/>
      </c>
      <c r="J21" s="529" t="str">
        <f>IF('➁（交付金）別紙様式3-2'!P39&lt;&gt;"",'➀基本情報入力シート'!$M$23,"")</f>
        <v/>
      </c>
      <c r="K21" s="529" t="str">
        <f>IF('➁（交付金）別紙様式3-2'!P39&lt;&gt;"",CONCATENATE('➀基本情報入力シート'!$M$17,'➀基本情報入力シート'!$N$17,'➀基本情報入力シート'!$O$17,'➀基本情報入力シート'!$Q$17,'➀基本情報入力シート'!$R$17,'➀基本情報入力シート'!$S$17,'➀基本情報入力シート'!$T$17),"")</f>
        <v/>
      </c>
      <c r="L21" s="529" t="str">
        <f>IF('➁（交付金）別紙様式3-2'!P39&lt;&gt;"",'➀基本情報入力シート'!$M$18&amp;'➀基本情報入力シート'!$M$19,"")</f>
        <v/>
      </c>
      <c r="M21" s="529" t="str">
        <f>IF('➁（交付金）別紙様式3-2'!P39&lt;&gt;"",CONCATENATE('③（交付金）別紙様式3-1'!$M$32,'③（交付金）別紙様式3-1'!$Z$32,'③（交付金）別紙様式3-1'!$AB$32,'③（交付金）別紙様式3-1'!$AC$32,'③（交付金）別紙様式3-1'!$AE$32,'③（交付金）別紙様式3-1'!$AG$32),"")</f>
        <v/>
      </c>
      <c r="N21" s="538">
        <f>'➁（交付金）別紙様式3-2'!S39</f>
        <v>0</v>
      </c>
    </row>
    <row r="22" spans="1:14">
      <c r="A22" s="529" t="str">
        <f>IF('➁（交付金）別紙様式3-2'!P40&lt;&gt;"",'➁（交付金）別紙様式3-2'!$D$3,"")</f>
        <v/>
      </c>
      <c r="B22" s="529" t="str">
        <f>CONCATENATE('➁（交付金）別紙様式3-2'!B40,'➁（交付金）別紙様式3-2'!C40,'➁（交付金）別紙様式3-2'!D40,'➁（交付金）別紙様式3-2'!E40,'➁（交付金）別紙様式3-2'!F40,'➁（交付金）別紙様式3-2'!G40,'➁（交付金）別紙様式3-2'!H40,'➁（交付金）別紙様式3-2'!I40,'➁（交付金）別紙様式3-2'!J40,'➁（交付金）別紙様式3-2'!K40)</f>
        <v/>
      </c>
      <c r="C22" s="529" t="str">
        <f>'➁（交付金）別紙様式3-2'!N40</f>
        <v/>
      </c>
      <c r="D22" s="529" t="str">
        <f>'➁（交付金）別紙様式3-2'!O40</f>
        <v/>
      </c>
      <c r="E22" s="529" t="str">
        <f>'➁（交付金）別紙様式3-2'!P40</f>
        <v/>
      </c>
      <c r="F22" s="529" t="str">
        <f>'➁（交付金）別紙様式3-2'!Q40</f>
        <v/>
      </c>
      <c r="G22" s="529">
        <f>'➁（交付金）別紙様式3-2'!R40</f>
        <v>0</v>
      </c>
      <c r="H22" s="529" t="str">
        <f>IF('➁（交付金）別紙様式3-2'!P40&lt;&gt;"",'➀基本情報入力シート'!$M$26,"")</f>
        <v/>
      </c>
      <c r="I22" s="529" t="str">
        <f>IF('➁（交付金）別紙様式3-2'!P40&lt;&gt;"",'➀基本情報入力シート'!$M$24,"")</f>
        <v/>
      </c>
      <c r="J22" s="529" t="str">
        <f>IF('➁（交付金）別紙様式3-2'!P40&lt;&gt;"",'➀基本情報入力シート'!$M$23,"")</f>
        <v/>
      </c>
      <c r="K22" s="529" t="str">
        <f>IF('➁（交付金）別紙様式3-2'!P40&lt;&gt;"",CONCATENATE('➀基本情報入力シート'!$M$17,'➀基本情報入力シート'!$N$17,'➀基本情報入力シート'!$O$17,'➀基本情報入力シート'!$Q$17,'➀基本情報入力シート'!$R$17,'➀基本情報入力シート'!$S$17,'➀基本情報入力シート'!$T$17),"")</f>
        <v/>
      </c>
      <c r="L22" s="529" t="str">
        <f>IF('➁（交付金）別紙様式3-2'!P40&lt;&gt;"",'➀基本情報入力シート'!$M$18&amp;'➀基本情報入力シート'!$M$19,"")</f>
        <v/>
      </c>
      <c r="M22" s="529" t="str">
        <f>IF('➁（交付金）別紙様式3-2'!P40&lt;&gt;"",CONCATENATE('③（交付金）別紙様式3-1'!$M$32,'③（交付金）別紙様式3-1'!$Z$32,'③（交付金）別紙様式3-1'!$AB$32,'③（交付金）別紙様式3-1'!$AC$32,'③（交付金）別紙様式3-1'!$AE$32,'③（交付金）別紙様式3-1'!$AG$32),"")</f>
        <v/>
      </c>
      <c r="N22" s="538">
        <f>'➁（交付金）別紙様式3-2'!S40</f>
        <v>0</v>
      </c>
    </row>
    <row r="23" spans="1:14">
      <c r="A23" s="529" t="str">
        <f>IF('➁（交付金）別紙様式3-2'!P41&lt;&gt;"",'➁（交付金）別紙様式3-2'!$D$3,"")</f>
        <v/>
      </c>
      <c r="B23" s="529" t="str">
        <f>CONCATENATE('➁（交付金）別紙様式3-2'!B41,'➁（交付金）別紙様式3-2'!C41,'➁（交付金）別紙様式3-2'!D41,'➁（交付金）別紙様式3-2'!E41,'➁（交付金）別紙様式3-2'!F41,'➁（交付金）別紙様式3-2'!G41,'➁（交付金）別紙様式3-2'!H41,'➁（交付金）別紙様式3-2'!I41,'➁（交付金）別紙様式3-2'!J41,'➁（交付金）別紙様式3-2'!K41)</f>
        <v/>
      </c>
      <c r="C23" s="529" t="str">
        <f>'➁（交付金）別紙様式3-2'!N41</f>
        <v/>
      </c>
      <c r="D23" s="529" t="str">
        <f>'➁（交付金）別紙様式3-2'!O41</f>
        <v/>
      </c>
      <c r="E23" s="529" t="str">
        <f>'➁（交付金）別紙様式3-2'!P41</f>
        <v/>
      </c>
      <c r="F23" s="529" t="str">
        <f>'➁（交付金）別紙様式3-2'!Q41</f>
        <v/>
      </c>
      <c r="G23" s="529">
        <f>'➁（交付金）別紙様式3-2'!R41</f>
        <v>0</v>
      </c>
      <c r="H23" s="529" t="str">
        <f>IF('➁（交付金）別紙様式3-2'!P41&lt;&gt;"",'➀基本情報入力シート'!$M$26,"")</f>
        <v/>
      </c>
      <c r="I23" s="529" t="str">
        <f>IF('➁（交付金）別紙様式3-2'!P41&lt;&gt;"",'➀基本情報入力シート'!$M$24,"")</f>
        <v/>
      </c>
      <c r="J23" s="529" t="str">
        <f>IF('➁（交付金）別紙様式3-2'!P41&lt;&gt;"",'➀基本情報入力シート'!$M$23,"")</f>
        <v/>
      </c>
      <c r="K23" s="529" t="str">
        <f>IF('➁（交付金）別紙様式3-2'!P41&lt;&gt;"",CONCATENATE('➀基本情報入力シート'!$M$17,'➀基本情報入力シート'!$N$17,'➀基本情報入力シート'!$O$17,'➀基本情報入力シート'!$Q$17,'➀基本情報入力シート'!$R$17,'➀基本情報入力シート'!$S$17,'➀基本情報入力シート'!$T$17),"")</f>
        <v/>
      </c>
      <c r="L23" s="529" t="str">
        <f>IF('➁（交付金）別紙様式3-2'!P41&lt;&gt;"",'➀基本情報入力シート'!$M$18&amp;'➀基本情報入力シート'!$M$19,"")</f>
        <v/>
      </c>
      <c r="M23" s="529" t="str">
        <f>IF('➁（交付金）別紙様式3-2'!P41&lt;&gt;"",CONCATENATE('③（交付金）別紙様式3-1'!$M$32,'③（交付金）別紙様式3-1'!$Z$32,'③（交付金）別紙様式3-1'!$AB$32,'③（交付金）別紙様式3-1'!$AC$32,'③（交付金）別紙様式3-1'!$AE$32,'③（交付金）別紙様式3-1'!$AG$32),"")</f>
        <v/>
      </c>
      <c r="N23" s="538">
        <f>'➁（交付金）別紙様式3-2'!S41</f>
        <v>0</v>
      </c>
    </row>
    <row r="24" spans="1:14">
      <c r="A24" s="529" t="str">
        <f>IF('➁（交付金）別紙様式3-2'!P42&lt;&gt;"",'➁（交付金）別紙様式3-2'!$D$3,"")</f>
        <v/>
      </c>
      <c r="B24" s="529" t="str">
        <f>CONCATENATE('➁（交付金）別紙様式3-2'!B42,'➁（交付金）別紙様式3-2'!C42,'➁（交付金）別紙様式3-2'!D42,'➁（交付金）別紙様式3-2'!E42,'➁（交付金）別紙様式3-2'!F42,'➁（交付金）別紙様式3-2'!G42,'➁（交付金）別紙様式3-2'!H42,'➁（交付金）別紙様式3-2'!I42,'➁（交付金）別紙様式3-2'!J42,'➁（交付金）別紙様式3-2'!K42)</f>
        <v/>
      </c>
      <c r="C24" s="529" t="str">
        <f>'➁（交付金）別紙様式3-2'!N42</f>
        <v/>
      </c>
      <c r="D24" s="529" t="str">
        <f>'➁（交付金）別紙様式3-2'!O42</f>
        <v/>
      </c>
      <c r="E24" s="529" t="str">
        <f>'➁（交付金）別紙様式3-2'!P42</f>
        <v/>
      </c>
      <c r="F24" s="529" t="str">
        <f>'➁（交付金）別紙様式3-2'!Q42</f>
        <v/>
      </c>
      <c r="G24" s="529">
        <f>'➁（交付金）別紙様式3-2'!R42</f>
        <v>0</v>
      </c>
      <c r="H24" s="529" t="str">
        <f>IF('➁（交付金）別紙様式3-2'!P42&lt;&gt;"",'➀基本情報入力シート'!$M$26,"")</f>
        <v/>
      </c>
      <c r="I24" s="529" t="str">
        <f>IF('➁（交付金）別紙様式3-2'!P42&lt;&gt;"",'➀基本情報入力シート'!$M$24,"")</f>
        <v/>
      </c>
      <c r="J24" s="529" t="str">
        <f>IF('➁（交付金）別紙様式3-2'!P42&lt;&gt;"",'➀基本情報入力シート'!$M$23,"")</f>
        <v/>
      </c>
      <c r="K24" s="529" t="str">
        <f>IF('➁（交付金）別紙様式3-2'!P42&lt;&gt;"",CONCATENATE('➀基本情報入力シート'!$M$17,'➀基本情報入力シート'!$N$17,'➀基本情報入力シート'!$O$17,'➀基本情報入力シート'!$Q$17,'➀基本情報入力シート'!$R$17,'➀基本情報入力シート'!$S$17,'➀基本情報入力シート'!$T$17),"")</f>
        <v/>
      </c>
      <c r="L24" s="529" t="str">
        <f>IF('➁（交付金）別紙様式3-2'!P42&lt;&gt;"",'➀基本情報入力シート'!$M$18&amp;'➀基本情報入力シート'!$M$19,"")</f>
        <v/>
      </c>
      <c r="M24" s="529" t="str">
        <f>IF('➁（交付金）別紙様式3-2'!P42&lt;&gt;"",CONCATENATE('③（交付金）別紙様式3-1'!$M$32,'③（交付金）別紙様式3-1'!$Z$32,'③（交付金）別紙様式3-1'!$AB$32,'③（交付金）別紙様式3-1'!$AC$32,'③（交付金）別紙様式3-1'!$AE$32,'③（交付金）別紙様式3-1'!$AG$32),"")</f>
        <v/>
      </c>
      <c r="N24" s="538">
        <f>'➁（交付金）別紙様式3-2'!S42</f>
        <v>0</v>
      </c>
    </row>
    <row r="25" spans="1:14">
      <c r="A25" s="529" t="str">
        <f>IF('➁（交付金）別紙様式3-2'!P43&lt;&gt;"",'➁（交付金）別紙様式3-2'!$D$3,"")</f>
        <v/>
      </c>
      <c r="B25" s="529" t="str">
        <f>CONCATENATE('➁（交付金）別紙様式3-2'!B43,'➁（交付金）別紙様式3-2'!C43,'➁（交付金）別紙様式3-2'!D43,'➁（交付金）別紙様式3-2'!E43,'➁（交付金）別紙様式3-2'!F43,'➁（交付金）別紙様式3-2'!G43,'➁（交付金）別紙様式3-2'!H43,'➁（交付金）別紙様式3-2'!I43,'➁（交付金）別紙様式3-2'!J43,'➁（交付金）別紙様式3-2'!K43)</f>
        <v/>
      </c>
      <c r="C25" s="529" t="str">
        <f>'➁（交付金）別紙様式3-2'!N43</f>
        <v/>
      </c>
      <c r="D25" s="529" t="str">
        <f>'➁（交付金）別紙様式3-2'!O43</f>
        <v/>
      </c>
      <c r="E25" s="529" t="str">
        <f>'➁（交付金）別紙様式3-2'!P43</f>
        <v/>
      </c>
      <c r="F25" s="529" t="str">
        <f>'➁（交付金）別紙様式3-2'!Q43</f>
        <v/>
      </c>
      <c r="G25" s="529">
        <f>'➁（交付金）別紙様式3-2'!R43</f>
        <v>0</v>
      </c>
      <c r="H25" s="529" t="str">
        <f>IF('➁（交付金）別紙様式3-2'!P43&lt;&gt;"",'➀基本情報入力シート'!$M$26,"")</f>
        <v/>
      </c>
      <c r="I25" s="529" t="str">
        <f>IF('➁（交付金）別紙様式3-2'!P43&lt;&gt;"",'➀基本情報入力シート'!$M$24,"")</f>
        <v/>
      </c>
      <c r="J25" s="529" t="str">
        <f>IF('➁（交付金）別紙様式3-2'!P43&lt;&gt;"",'➀基本情報入力シート'!$M$23,"")</f>
        <v/>
      </c>
      <c r="K25" s="529" t="str">
        <f>IF('➁（交付金）別紙様式3-2'!P43&lt;&gt;"",CONCATENATE('➀基本情報入力シート'!$M$17,'➀基本情報入力シート'!$N$17,'➀基本情報入力シート'!$O$17,'➀基本情報入力シート'!$Q$17,'➀基本情報入力シート'!$R$17,'➀基本情報入力シート'!$S$17,'➀基本情報入力シート'!$T$17),"")</f>
        <v/>
      </c>
      <c r="L25" s="529" t="str">
        <f>IF('➁（交付金）別紙様式3-2'!P43&lt;&gt;"",'➀基本情報入力シート'!$M$18&amp;'➀基本情報入力シート'!$M$19,"")</f>
        <v/>
      </c>
      <c r="M25" s="529" t="str">
        <f>IF('➁（交付金）別紙様式3-2'!P43&lt;&gt;"",CONCATENATE('③（交付金）別紙様式3-1'!$M$32,'③（交付金）別紙様式3-1'!$Z$32,'③（交付金）別紙様式3-1'!$AB$32,'③（交付金）別紙様式3-1'!$AC$32,'③（交付金）別紙様式3-1'!$AE$32,'③（交付金）別紙様式3-1'!$AG$32),"")</f>
        <v/>
      </c>
      <c r="N25" s="538">
        <f>'➁（交付金）別紙様式3-2'!S43</f>
        <v>0</v>
      </c>
    </row>
    <row r="26" spans="1:14">
      <c r="A26" s="529" t="str">
        <f>IF('➁（交付金）別紙様式3-2'!P44&lt;&gt;"",'➁（交付金）別紙様式3-2'!$D$3,"")</f>
        <v/>
      </c>
      <c r="B26" s="529" t="str">
        <f>CONCATENATE('➁（交付金）別紙様式3-2'!B44,'➁（交付金）別紙様式3-2'!C44,'➁（交付金）別紙様式3-2'!D44,'➁（交付金）別紙様式3-2'!E44,'➁（交付金）別紙様式3-2'!F44,'➁（交付金）別紙様式3-2'!G44,'➁（交付金）別紙様式3-2'!H44,'➁（交付金）別紙様式3-2'!I44,'➁（交付金）別紙様式3-2'!J44,'➁（交付金）別紙様式3-2'!K44)</f>
        <v/>
      </c>
      <c r="C26" s="529" t="str">
        <f>'➁（交付金）別紙様式3-2'!N44</f>
        <v/>
      </c>
      <c r="D26" s="529" t="str">
        <f>'➁（交付金）別紙様式3-2'!O44</f>
        <v/>
      </c>
      <c r="E26" s="529" t="str">
        <f>'➁（交付金）別紙様式3-2'!P44</f>
        <v/>
      </c>
      <c r="F26" s="529" t="str">
        <f>'➁（交付金）別紙様式3-2'!Q44</f>
        <v/>
      </c>
      <c r="G26" s="529">
        <f>'➁（交付金）別紙様式3-2'!R44</f>
        <v>0</v>
      </c>
      <c r="H26" s="529" t="str">
        <f>IF('➁（交付金）別紙様式3-2'!P44&lt;&gt;"",'➀基本情報入力シート'!$M$26,"")</f>
        <v/>
      </c>
      <c r="I26" s="529" t="str">
        <f>IF('➁（交付金）別紙様式3-2'!P44&lt;&gt;"",'➀基本情報入力シート'!$M$24,"")</f>
        <v/>
      </c>
      <c r="J26" s="529" t="str">
        <f>IF('➁（交付金）別紙様式3-2'!P44&lt;&gt;"",'➀基本情報入力シート'!$M$23,"")</f>
        <v/>
      </c>
      <c r="K26" s="529" t="str">
        <f>IF('➁（交付金）別紙様式3-2'!P44&lt;&gt;"",CONCATENATE('➀基本情報入力シート'!$M$17,'➀基本情報入力シート'!$N$17,'➀基本情報入力シート'!$O$17,'➀基本情報入力シート'!$Q$17,'➀基本情報入力シート'!$R$17,'➀基本情報入力シート'!$S$17,'➀基本情報入力シート'!$T$17),"")</f>
        <v/>
      </c>
      <c r="L26" s="529" t="str">
        <f>IF('➁（交付金）別紙様式3-2'!P44&lt;&gt;"",'➀基本情報入力シート'!$M$18&amp;'➀基本情報入力シート'!$M$19,"")</f>
        <v/>
      </c>
      <c r="M26" s="529" t="str">
        <f>IF('➁（交付金）別紙様式3-2'!P44&lt;&gt;"",CONCATENATE('③（交付金）別紙様式3-1'!$M$32,'③（交付金）別紙様式3-1'!$Z$32,'③（交付金）別紙様式3-1'!$AB$32,'③（交付金）別紙様式3-1'!$AC$32,'③（交付金）別紙様式3-1'!$AE$32,'③（交付金）別紙様式3-1'!$AG$32),"")</f>
        <v/>
      </c>
      <c r="N26" s="538">
        <f>'➁（交付金）別紙様式3-2'!S44</f>
        <v>0</v>
      </c>
    </row>
    <row r="27" spans="1:14">
      <c r="A27" s="529" t="str">
        <f>IF('➁（交付金）別紙様式3-2'!P45&lt;&gt;"",'➁（交付金）別紙様式3-2'!$D$3,"")</f>
        <v/>
      </c>
      <c r="B27" s="529" t="str">
        <f>CONCATENATE('➁（交付金）別紙様式3-2'!B45,'➁（交付金）別紙様式3-2'!C45,'➁（交付金）別紙様式3-2'!D45,'➁（交付金）別紙様式3-2'!E45,'➁（交付金）別紙様式3-2'!F45,'➁（交付金）別紙様式3-2'!G45,'➁（交付金）別紙様式3-2'!H45,'➁（交付金）別紙様式3-2'!I45,'➁（交付金）別紙様式3-2'!J45,'➁（交付金）別紙様式3-2'!K45)</f>
        <v/>
      </c>
      <c r="C27" s="529" t="str">
        <f>'➁（交付金）別紙様式3-2'!N45</f>
        <v/>
      </c>
      <c r="D27" s="529" t="str">
        <f>'➁（交付金）別紙様式3-2'!O45</f>
        <v/>
      </c>
      <c r="E27" s="529" t="str">
        <f>'➁（交付金）別紙様式3-2'!P45</f>
        <v/>
      </c>
      <c r="F27" s="529" t="str">
        <f>'➁（交付金）別紙様式3-2'!Q45</f>
        <v/>
      </c>
      <c r="G27" s="529">
        <f>'➁（交付金）別紙様式3-2'!R45</f>
        <v>0</v>
      </c>
      <c r="H27" s="529" t="str">
        <f>IF('➁（交付金）別紙様式3-2'!P45&lt;&gt;"",'➀基本情報入力シート'!$M$26,"")</f>
        <v/>
      </c>
      <c r="I27" s="529" t="str">
        <f>IF('➁（交付金）別紙様式3-2'!P45&lt;&gt;"",'➀基本情報入力シート'!$M$24,"")</f>
        <v/>
      </c>
      <c r="J27" s="529" t="str">
        <f>IF('➁（交付金）別紙様式3-2'!P45&lt;&gt;"",'➀基本情報入力シート'!$M$23,"")</f>
        <v/>
      </c>
      <c r="K27" s="529" t="str">
        <f>IF('➁（交付金）別紙様式3-2'!P45&lt;&gt;"",CONCATENATE('➀基本情報入力シート'!$M$17,'➀基本情報入力シート'!$N$17,'➀基本情報入力シート'!$O$17,'➀基本情報入力シート'!$Q$17,'➀基本情報入力シート'!$R$17,'➀基本情報入力シート'!$S$17,'➀基本情報入力シート'!$T$17),"")</f>
        <v/>
      </c>
      <c r="L27" s="529" t="str">
        <f>IF('➁（交付金）別紙様式3-2'!P45&lt;&gt;"",'➀基本情報入力シート'!$M$18&amp;'➀基本情報入力シート'!$M$19,"")</f>
        <v/>
      </c>
      <c r="M27" s="529" t="str">
        <f>IF('➁（交付金）別紙様式3-2'!P45&lt;&gt;"",CONCATENATE('③（交付金）別紙様式3-1'!$M$32,'③（交付金）別紙様式3-1'!$Z$32,'③（交付金）別紙様式3-1'!$AB$32,'③（交付金）別紙様式3-1'!$AC$32,'③（交付金）別紙様式3-1'!$AE$32,'③（交付金）別紙様式3-1'!$AG$32),"")</f>
        <v/>
      </c>
      <c r="N27" s="538">
        <f>'➁（交付金）別紙様式3-2'!S45</f>
        <v>0</v>
      </c>
    </row>
    <row r="28" spans="1:14">
      <c r="A28" s="529" t="str">
        <f>IF('➁（交付金）別紙様式3-2'!P46&lt;&gt;"",'➁（交付金）別紙様式3-2'!$D$3,"")</f>
        <v/>
      </c>
      <c r="B28" s="529" t="str">
        <f>CONCATENATE('➁（交付金）別紙様式3-2'!B46,'➁（交付金）別紙様式3-2'!C46,'➁（交付金）別紙様式3-2'!D46,'➁（交付金）別紙様式3-2'!E46,'➁（交付金）別紙様式3-2'!F46,'➁（交付金）別紙様式3-2'!G46,'➁（交付金）別紙様式3-2'!H46,'➁（交付金）別紙様式3-2'!I46,'➁（交付金）別紙様式3-2'!J46,'➁（交付金）別紙様式3-2'!K46)</f>
        <v/>
      </c>
      <c r="C28" s="529" t="str">
        <f>'➁（交付金）別紙様式3-2'!N46</f>
        <v/>
      </c>
      <c r="D28" s="529" t="str">
        <f>'➁（交付金）別紙様式3-2'!O46</f>
        <v/>
      </c>
      <c r="E28" s="529" t="str">
        <f>'➁（交付金）別紙様式3-2'!P46</f>
        <v/>
      </c>
      <c r="F28" s="529" t="str">
        <f>'➁（交付金）別紙様式3-2'!Q46</f>
        <v/>
      </c>
      <c r="G28" s="529">
        <f>'➁（交付金）別紙様式3-2'!R46</f>
        <v>0</v>
      </c>
      <c r="H28" s="529" t="str">
        <f>IF('➁（交付金）別紙様式3-2'!P46&lt;&gt;"",'➀基本情報入力シート'!$M$26,"")</f>
        <v/>
      </c>
      <c r="I28" s="529" t="str">
        <f>IF('➁（交付金）別紙様式3-2'!P46&lt;&gt;"",'➀基本情報入力シート'!$M$24,"")</f>
        <v/>
      </c>
      <c r="J28" s="529" t="str">
        <f>IF('➁（交付金）別紙様式3-2'!P46&lt;&gt;"",'➀基本情報入力シート'!$M$23,"")</f>
        <v/>
      </c>
      <c r="K28" s="529" t="str">
        <f>IF('➁（交付金）別紙様式3-2'!P46&lt;&gt;"",CONCATENATE('➀基本情報入力シート'!$M$17,'➀基本情報入力シート'!$N$17,'➀基本情報入力シート'!$O$17,'➀基本情報入力シート'!$Q$17,'➀基本情報入力シート'!$R$17,'➀基本情報入力シート'!$S$17,'➀基本情報入力シート'!$T$17),"")</f>
        <v/>
      </c>
      <c r="L28" s="529" t="str">
        <f>IF('➁（交付金）別紙様式3-2'!P46&lt;&gt;"",'➀基本情報入力シート'!$M$18&amp;'➀基本情報入力シート'!$M$19,"")</f>
        <v/>
      </c>
      <c r="M28" s="529" t="str">
        <f>IF('➁（交付金）別紙様式3-2'!P46&lt;&gt;"",CONCATENATE('③（交付金）別紙様式3-1'!$M$32,'③（交付金）別紙様式3-1'!$Z$32,'③（交付金）別紙様式3-1'!$AB$32,'③（交付金）別紙様式3-1'!$AC$32,'③（交付金）別紙様式3-1'!$AE$32,'③（交付金）別紙様式3-1'!$AG$32),"")</f>
        <v/>
      </c>
      <c r="N28" s="538">
        <f>'➁（交付金）別紙様式3-2'!S46</f>
        <v>0</v>
      </c>
    </row>
    <row r="29" spans="1:14">
      <c r="A29" s="529" t="str">
        <f>IF('➁（交付金）別紙様式3-2'!P47&lt;&gt;"",'➁（交付金）別紙様式3-2'!$D$3,"")</f>
        <v/>
      </c>
      <c r="B29" s="529" t="str">
        <f>CONCATENATE('➁（交付金）別紙様式3-2'!B47,'➁（交付金）別紙様式3-2'!C47,'➁（交付金）別紙様式3-2'!D47,'➁（交付金）別紙様式3-2'!E47,'➁（交付金）別紙様式3-2'!F47,'➁（交付金）別紙様式3-2'!G47,'➁（交付金）別紙様式3-2'!H47,'➁（交付金）別紙様式3-2'!I47,'➁（交付金）別紙様式3-2'!J47,'➁（交付金）別紙様式3-2'!K47)</f>
        <v/>
      </c>
      <c r="C29" s="529" t="str">
        <f>'➁（交付金）別紙様式3-2'!N47</f>
        <v/>
      </c>
      <c r="D29" s="529" t="str">
        <f>'➁（交付金）別紙様式3-2'!O47</f>
        <v/>
      </c>
      <c r="E29" s="529" t="str">
        <f>'➁（交付金）別紙様式3-2'!P47</f>
        <v/>
      </c>
      <c r="F29" s="529" t="str">
        <f>'➁（交付金）別紙様式3-2'!Q47</f>
        <v/>
      </c>
      <c r="G29" s="529">
        <f>'➁（交付金）別紙様式3-2'!R47</f>
        <v>0</v>
      </c>
      <c r="H29" s="529" t="str">
        <f>IF('➁（交付金）別紙様式3-2'!P47&lt;&gt;"",'➀基本情報入力シート'!$M$26,"")</f>
        <v/>
      </c>
      <c r="I29" s="529" t="str">
        <f>IF('➁（交付金）別紙様式3-2'!P47&lt;&gt;"",'➀基本情報入力シート'!$M$24,"")</f>
        <v/>
      </c>
      <c r="J29" s="529" t="str">
        <f>IF('➁（交付金）別紙様式3-2'!P47&lt;&gt;"",'➀基本情報入力シート'!$M$23,"")</f>
        <v/>
      </c>
      <c r="K29" s="529" t="str">
        <f>IF('➁（交付金）別紙様式3-2'!P47&lt;&gt;"",CONCATENATE('➀基本情報入力シート'!$M$17,'➀基本情報入力シート'!$N$17,'➀基本情報入力シート'!$O$17,'➀基本情報入力シート'!$Q$17,'➀基本情報入力シート'!$R$17,'➀基本情報入力シート'!$S$17,'➀基本情報入力シート'!$T$17),"")</f>
        <v/>
      </c>
      <c r="L29" s="529" t="str">
        <f>IF('➁（交付金）別紙様式3-2'!P47&lt;&gt;"",'➀基本情報入力シート'!$M$18&amp;'➀基本情報入力シート'!$M$19,"")</f>
        <v/>
      </c>
      <c r="M29" s="529" t="str">
        <f>IF('➁（交付金）別紙様式3-2'!P47&lt;&gt;"",CONCATENATE('③（交付金）別紙様式3-1'!$M$32,'③（交付金）別紙様式3-1'!$Z$32,'③（交付金）別紙様式3-1'!$AB$32,'③（交付金）別紙様式3-1'!$AC$32,'③（交付金）別紙様式3-1'!$AE$32,'③（交付金）別紙様式3-1'!$AG$32),"")</f>
        <v/>
      </c>
      <c r="N29" s="538">
        <f>'➁（交付金）別紙様式3-2'!S47</f>
        <v>0</v>
      </c>
    </row>
    <row r="30" spans="1:14">
      <c r="A30" s="529" t="str">
        <f>IF('➁（交付金）別紙様式3-2'!P48&lt;&gt;"",'➁（交付金）別紙様式3-2'!$D$3,"")</f>
        <v/>
      </c>
      <c r="B30" s="529" t="str">
        <f>CONCATENATE('➁（交付金）別紙様式3-2'!B48,'➁（交付金）別紙様式3-2'!C48,'➁（交付金）別紙様式3-2'!D48,'➁（交付金）別紙様式3-2'!E48,'➁（交付金）別紙様式3-2'!F48,'➁（交付金）別紙様式3-2'!G48,'➁（交付金）別紙様式3-2'!H48,'➁（交付金）別紙様式3-2'!I48,'➁（交付金）別紙様式3-2'!J48,'➁（交付金）別紙様式3-2'!K48)</f>
        <v/>
      </c>
      <c r="C30" s="529" t="str">
        <f>'➁（交付金）別紙様式3-2'!N48</f>
        <v/>
      </c>
      <c r="D30" s="529" t="str">
        <f>'➁（交付金）別紙様式3-2'!O48</f>
        <v/>
      </c>
      <c r="E30" s="529" t="str">
        <f>'➁（交付金）別紙様式3-2'!P48</f>
        <v/>
      </c>
      <c r="F30" s="529" t="str">
        <f>'➁（交付金）別紙様式3-2'!Q48</f>
        <v/>
      </c>
      <c r="G30" s="529">
        <f>'➁（交付金）別紙様式3-2'!R48</f>
        <v>0</v>
      </c>
      <c r="H30" s="529" t="str">
        <f>IF('➁（交付金）別紙様式3-2'!P48&lt;&gt;"",'➀基本情報入力シート'!$M$26,"")</f>
        <v/>
      </c>
      <c r="I30" s="529" t="str">
        <f>IF('➁（交付金）別紙様式3-2'!P48&lt;&gt;"",'➀基本情報入力シート'!$M$24,"")</f>
        <v/>
      </c>
      <c r="J30" s="529" t="str">
        <f>IF('➁（交付金）別紙様式3-2'!P48&lt;&gt;"",'➀基本情報入力シート'!$M$23,"")</f>
        <v/>
      </c>
      <c r="K30" s="529" t="str">
        <f>IF('➁（交付金）別紙様式3-2'!P48&lt;&gt;"",CONCATENATE('➀基本情報入力シート'!$M$17,'➀基本情報入力シート'!$N$17,'➀基本情報入力シート'!$O$17,'➀基本情報入力シート'!$Q$17,'➀基本情報入力シート'!$R$17,'➀基本情報入力シート'!$S$17,'➀基本情報入力シート'!$T$17),"")</f>
        <v/>
      </c>
      <c r="L30" s="529" t="str">
        <f>IF('➁（交付金）別紙様式3-2'!P48&lt;&gt;"",'➀基本情報入力シート'!$M$18&amp;'➀基本情報入力シート'!$M$19,"")</f>
        <v/>
      </c>
      <c r="M30" s="529" t="str">
        <f>IF('➁（交付金）別紙様式3-2'!P48&lt;&gt;"",CONCATENATE('③（交付金）別紙様式3-1'!$M$32,'③（交付金）別紙様式3-1'!$Z$32,'③（交付金）別紙様式3-1'!$AB$32,'③（交付金）別紙様式3-1'!$AC$32,'③（交付金）別紙様式3-1'!$AE$32,'③（交付金）別紙様式3-1'!$AG$32),"")</f>
        <v/>
      </c>
      <c r="N30" s="538">
        <f>'➁（交付金）別紙様式3-2'!S48</f>
        <v>0</v>
      </c>
    </row>
    <row r="31" spans="1:14">
      <c r="A31" s="529" t="str">
        <f>IF('➁（交付金）別紙様式3-2'!P49&lt;&gt;"",'➁（交付金）別紙様式3-2'!$D$3,"")</f>
        <v/>
      </c>
      <c r="B31" s="529" t="str">
        <f>CONCATENATE('➁（交付金）別紙様式3-2'!B49,'➁（交付金）別紙様式3-2'!C49,'➁（交付金）別紙様式3-2'!D49,'➁（交付金）別紙様式3-2'!E49,'➁（交付金）別紙様式3-2'!F49,'➁（交付金）別紙様式3-2'!G49,'➁（交付金）別紙様式3-2'!H49,'➁（交付金）別紙様式3-2'!I49,'➁（交付金）別紙様式3-2'!J49,'➁（交付金）別紙様式3-2'!K49)</f>
        <v/>
      </c>
      <c r="C31" s="529" t="str">
        <f>'➁（交付金）別紙様式3-2'!N49</f>
        <v/>
      </c>
      <c r="D31" s="529" t="str">
        <f>'➁（交付金）別紙様式3-2'!O49</f>
        <v/>
      </c>
      <c r="E31" s="529" t="str">
        <f>'➁（交付金）別紙様式3-2'!P49</f>
        <v/>
      </c>
      <c r="F31" s="529" t="str">
        <f>'➁（交付金）別紙様式3-2'!Q49</f>
        <v/>
      </c>
      <c r="G31" s="529">
        <f>'➁（交付金）別紙様式3-2'!R49</f>
        <v>0</v>
      </c>
      <c r="H31" s="529" t="str">
        <f>IF('➁（交付金）別紙様式3-2'!P49&lt;&gt;"",'➀基本情報入力シート'!$M$26,"")</f>
        <v/>
      </c>
      <c r="I31" s="529" t="str">
        <f>IF('➁（交付金）別紙様式3-2'!P49&lt;&gt;"",'➀基本情報入力シート'!$M$24,"")</f>
        <v/>
      </c>
      <c r="J31" s="529" t="str">
        <f>IF('➁（交付金）別紙様式3-2'!P49&lt;&gt;"",'➀基本情報入力シート'!$M$23,"")</f>
        <v/>
      </c>
      <c r="K31" s="529" t="str">
        <f>IF('➁（交付金）別紙様式3-2'!P49&lt;&gt;"",CONCATENATE('➀基本情報入力シート'!$M$17,'➀基本情報入力シート'!$N$17,'➀基本情報入力シート'!$O$17,'➀基本情報入力シート'!$Q$17,'➀基本情報入力シート'!$R$17,'➀基本情報入力シート'!$S$17,'➀基本情報入力シート'!$T$17),"")</f>
        <v/>
      </c>
      <c r="L31" s="529" t="str">
        <f>IF('➁（交付金）別紙様式3-2'!P49&lt;&gt;"",'➀基本情報入力シート'!$M$18&amp;'➀基本情報入力シート'!$M$19,"")</f>
        <v/>
      </c>
      <c r="M31" s="529" t="str">
        <f>IF('➁（交付金）別紙様式3-2'!P49&lt;&gt;"",CONCATENATE('③（交付金）別紙様式3-1'!$M$32,'③（交付金）別紙様式3-1'!$Z$32,'③（交付金）別紙様式3-1'!$AB$32,'③（交付金）別紙様式3-1'!$AC$32,'③（交付金）別紙様式3-1'!$AE$32,'③（交付金）別紙様式3-1'!$AG$32),"")</f>
        <v/>
      </c>
      <c r="N31" s="538">
        <f>'➁（交付金）別紙様式3-2'!S49</f>
        <v>0</v>
      </c>
    </row>
    <row r="32" spans="1:14">
      <c r="A32" s="529" t="str">
        <f>IF('➁（交付金）別紙様式3-2'!P50&lt;&gt;"",'➁（交付金）別紙様式3-2'!$D$3,"")</f>
        <v/>
      </c>
      <c r="B32" s="529" t="str">
        <f>CONCATENATE('➁（交付金）別紙様式3-2'!B50,'➁（交付金）別紙様式3-2'!C50,'➁（交付金）別紙様式3-2'!D50,'➁（交付金）別紙様式3-2'!E50,'➁（交付金）別紙様式3-2'!F50,'➁（交付金）別紙様式3-2'!G50,'➁（交付金）別紙様式3-2'!H50,'➁（交付金）別紙様式3-2'!I50,'➁（交付金）別紙様式3-2'!J50,'➁（交付金）別紙様式3-2'!K50)</f>
        <v/>
      </c>
      <c r="C32" s="529" t="str">
        <f>'➁（交付金）別紙様式3-2'!N50</f>
        <v/>
      </c>
      <c r="D32" s="529" t="str">
        <f>'➁（交付金）別紙様式3-2'!O50</f>
        <v/>
      </c>
      <c r="E32" s="529" t="str">
        <f>'➁（交付金）別紙様式3-2'!P50</f>
        <v/>
      </c>
      <c r="F32" s="529" t="str">
        <f>'➁（交付金）別紙様式3-2'!Q50</f>
        <v/>
      </c>
      <c r="G32" s="529">
        <f>'➁（交付金）別紙様式3-2'!R50</f>
        <v>0</v>
      </c>
      <c r="H32" s="529" t="str">
        <f>IF('➁（交付金）別紙様式3-2'!P50&lt;&gt;"",'➀基本情報入力シート'!$M$26,"")</f>
        <v/>
      </c>
      <c r="I32" s="529" t="str">
        <f>IF('➁（交付金）別紙様式3-2'!P50&lt;&gt;"",'➀基本情報入力シート'!$M$24,"")</f>
        <v/>
      </c>
      <c r="J32" s="529" t="str">
        <f>IF('➁（交付金）別紙様式3-2'!P50&lt;&gt;"",'➀基本情報入力シート'!$M$23,"")</f>
        <v/>
      </c>
      <c r="K32" s="529" t="str">
        <f>IF('➁（交付金）別紙様式3-2'!P50&lt;&gt;"",CONCATENATE('➀基本情報入力シート'!$M$17,'➀基本情報入力シート'!$N$17,'➀基本情報入力シート'!$O$17,'➀基本情報入力シート'!$Q$17,'➀基本情報入力シート'!$R$17,'➀基本情報入力シート'!$S$17,'➀基本情報入力シート'!$T$17),"")</f>
        <v/>
      </c>
      <c r="L32" s="529" t="str">
        <f>IF('➁（交付金）別紙様式3-2'!P50&lt;&gt;"",'➀基本情報入力シート'!$M$18&amp;'➀基本情報入力シート'!$M$19,"")</f>
        <v/>
      </c>
      <c r="M32" s="529" t="str">
        <f>IF('➁（交付金）別紙様式3-2'!P50&lt;&gt;"",CONCATENATE('③（交付金）別紙様式3-1'!$M$32,'③（交付金）別紙様式3-1'!$Z$32,'③（交付金）別紙様式3-1'!$AB$32,'③（交付金）別紙様式3-1'!$AC$32,'③（交付金）別紙様式3-1'!$AE$32,'③（交付金）別紙様式3-1'!$AG$32),"")</f>
        <v/>
      </c>
      <c r="N32" s="538">
        <f>'➁（交付金）別紙様式3-2'!S50</f>
        <v>0</v>
      </c>
    </row>
    <row r="33" spans="1:14">
      <c r="A33" s="529" t="str">
        <f>IF('➁（交付金）別紙様式3-2'!P51&lt;&gt;"",'➁（交付金）別紙様式3-2'!$D$3,"")</f>
        <v/>
      </c>
      <c r="B33" s="529" t="str">
        <f>CONCATENATE('➁（交付金）別紙様式3-2'!B51,'➁（交付金）別紙様式3-2'!C51,'➁（交付金）別紙様式3-2'!D51,'➁（交付金）別紙様式3-2'!E51,'➁（交付金）別紙様式3-2'!F51,'➁（交付金）別紙様式3-2'!G51,'➁（交付金）別紙様式3-2'!H51,'➁（交付金）別紙様式3-2'!I51,'➁（交付金）別紙様式3-2'!J51,'➁（交付金）別紙様式3-2'!K51)</f>
        <v/>
      </c>
      <c r="C33" s="529" t="str">
        <f>'➁（交付金）別紙様式3-2'!N51</f>
        <v/>
      </c>
      <c r="D33" s="529" t="str">
        <f>'➁（交付金）別紙様式3-2'!O51</f>
        <v/>
      </c>
      <c r="E33" s="529" t="str">
        <f>'➁（交付金）別紙様式3-2'!P51</f>
        <v/>
      </c>
      <c r="F33" s="529" t="str">
        <f>'➁（交付金）別紙様式3-2'!Q51</f>
        <v/>
      </c>
      <c r="G33" s="529">
        <f>'➁（交付金）別紙様式3-2'!R51</f>
        <v>0</v>
      </c>
      <c r="H33" s="529" t="str">
        <f>IF('➁（交付金）別紙様式3-2'!P51&lt;&gt;"",'➀基本情報入力シート'!$M$26,"")</f>
        <v/>
      </c>
      <c r="I33" s="529" t="str">
        <f>IF('➁（交付金）別紙様式3-2'!P51&lt;&gt;"",'➀基本情報入力シート'!$M$24,"")</f>
        <v/>
      </c>
      <c r="J33" s="529" t="str">
        <f>IF('➁（交付金）別紙様式3-2'!P51&lt;&gt;"",'➀基本情報入力シート'!$M$23,"")</f>
        <v/>
      </c>
      <c r="K33" s="529" t="str">
        <f>IF('➁（交付金）別紙様式3-2'!P51&lt;&gt;"",CONCATENATE('➀基本情報入力シート'!$M$17,'➀基本情報入力シート'!$N$17,'➀基本情報入力シート'!$O$17,'➀基本情報入力シート'!$Q$17,'➀基本情報入力シート'!$R$17,'➀基本情報入力シート'!$S$17,'➀基本情報入力シート'!$T$17),"")</f>
        <v/>
      </c>
      <c r="L33" s="529" t="str">
        <f>IF('➁（交付金）別紙様式3-2'!P51&lt;&gt;"",'➀基本情報入力シート'!$M$18&amp;'➀基本情報入力シート'!$M$19,"")</f>
        <v/>
      </c>
      <c r="M33" s="529" t="str">
        <f>IF('➁（交付金）別紙様式3-2'!P51&lt;&gt;"",CONCATENATE('③（交付金）別紙様式3-1'!$M$32,'③（交付金）別紙様式3-1'!$Z$32,'③（交付金）別紙様式3-1'!$AB$32,'③（交付金）別紙様式3-1'!$AC$32,'③（交付金）別紙様式3-1'!$AE$32,'③（交付金）別紙様式3-1'!$AG$32),"")</f>
        <v/>
      </c>
      <c r="N33" s="538">
        <f>'➁（交付金）別紙様式3-2'!S51</f>
        <v>0</v>
      </c>
    </row>
    <row r="34" spans="1:14">
      <c r="A34" s="529" t="str">
        <f>IF('➁（交付金）別紙様式3-2'!P52&lt;&gt;"",'➁（交付金）別紙様式3-2'!$D$3,"")</f>
        <v/>
      </c>
      <c r="B34" s="529" t="str">
        <f>CONCATENATE('➁（交付金）別紙様式3-2'!B52,'➁（交付金）別紙様式3-2'!C52,'➁（交付金）別紙様式3-2'!D52,'➁（交付金）別紙様式3-2'!E52,'➁（交付金）別紙様式3-2'!F52,'➁（交付金）別紙様式3-2'!G52,'➁（交付金）別紙様式3-2'!H52,'➁（交付金）別紙様式3-2'!I52,'➁（交付金）別紙様式3-2'!J52,'➁（交付金）別紙様式3-2'!K52)</f>
        <v/>
      </c>
      <c r="C34" s="529" t="str">
        <f>'➁（交付金）別紙様式3-2'!N52</f>
        <v/>
      </c>
      <c r="D34" s="529" t="str">
        <f>'➁（交付金）別紙様式3-2'!O52</f>
        <v/>
      </c>
      <c r="E34" s="529" t="str">
        <f>'➁（交付金）別紙様式3-2'!P52</f>
        <v/>
      </c>
      <c r="F34" s="529" t="str">
        <f>'➁（交付金）別紙様式3-2'!Q52</f>
        <v/>
      </c>
      <c r="G34" s="529">
        <f>'➁（交付金）別紙様式3-2'!R52</f>
        <v>0</v>
      </c>
      <c r="H34" s="529" t="str">
        <f>IF('➁（交付金）別紙様式3-2'!P52&lt;&gt;"",'➀基本情報入力シート'!$M$26,"")</f>
        <v/>
      </c>
      <c r="I34" s="529" t="str">
        <f>IF('➁（交付金）別紙様式3-2'!P52&lt;&gt;"",'➀基本情報入力シート'!$M$24,"")</f>
        <v/>
      </c>
      <c r="J34" s="529" t="str">
        <f>IF('➁（交付金）別紙様式3-2'!P52&lt;&gt;"",'➀基本情報入力シート'!$M$23,"")</f>
        <v/>
      </c>
      <c r="K34" s="529" t="str">
        <f>IF('➁（交付金）別紙様式3-2'!P52&lt;&gt;"",CONCATENATE('➀基本情報入力シート'!$M$17,'➀基本情報入力シート'!$N$17,'➀基本情報入力シート'!$O$17,'➀基本情報入力シート'!$Q$17,'➀基本情報入力シート'!$R$17,'➀基本情報入力シート'!$S$17,'➀基本情報入力シート'!$T$17),"")</f>
        <v/>
      </c>
      <c r="L34" s="529" t="str">
        <f>IF('➁（交付金）別紙様式3-2'!P52&lt;&gt;"",'➀基本情報入力シート'!$M$18&amp;'➀基本情報入力シート'!$M$19,"")</f>
        <v/>
      </c>
      <c r="M34" s="529" t="str">
        <f>IF('➁（交付金）別紙様式3-2'!P52&lt;&gt;"",CONCATENATE('③（交付金）別紙様式3-1'!$M$32,'③（交付金）別紙様式3-1'!$Z$32,'③（交付金）別紙様式3-1'!$AB$32,'③（交付金）別紙様式3-1'!$AC$32,'③（交付金）別紙様式3-1'!$AE$32,'③（交付金）別紙様式3-1'!$AG$32),"")</f>
        <v/>
      </c>
      <c r="N34" s="538">
        <f>'➁（交付金）別紙様式3-2'!S52</f>
        <v>0</v>
      </c>
    </row>
    <row r="35" spans="1:14">
      <c r="A35" s="529" t="str">
        <f>IF('➁（交付金）別紙様式3-2'!P53&lt;&gt;"",'➁（交付金）別紙様式3-2'!$D$3,"")</f>
        <v/>
      </c>
      <c r="B35" s="529" t="str">
        <f>CONCATENATE('➁（交付金）別紙様式3-2'!B53,'➁（交付金）別紙様式3-2'!C53,'➁（交付金）別紙様式3-2'!D53,'➁（交付金）別紙様式3-2'!E53,'➁（交付金）別紙様式3-2'!F53,'➁（交付金）別紙様式3-2'!G53,'➁（交付金）別紙様式3-2'!H53,'➁（交付金）別紙様式3-2'!I53,'➁（交付金）別紙様式3-2'!J53,'➁（交付金）別紙様式3-2'!K53)</f>
        <v/>
      </c>
      <c r="C35" s="529" t="str">
        <f>'➁（交付金）別紙様式3-2'!N53</f>
        <v/>
      </c>
      <c r="D35" s="529" t="str">
        <f>'➁（交付金）別紙様式3-2'!O53</f>
        <v/>
      </c>
      <c r="E35" s="529" t="str">
        <f>'➁（交付金）別紙様式3-2'!P53</f>
        <v/>
      </c>
      <c r="F35" s="529" t="str">
        <f>'➁（交付金）別紙様式3-2'!Q53</f>
        <v/>
      </c>
      <c r="G35" s="529">
        <f>'➁（交付金）別紙様式3-2'!R53</f>
        <v>0</v>
      </c>
      <c r="H35" s="529" t="str">
        <f>IF('➁（交付金）別紙様式3-2'!P53&lt;&gt;"",'➀基本情報入力シート'!$M$26,"")</f>
        <v/>
      </c>
      <c r="I35" s="529" t="str">
        <f>IF('➁（交付金）別紙様式3-2'!P53&lt;&gt;"",'➀基本情報入力シート'!$M$24,"")</f>
        <v/>
      </c>
      <c r="J35" s="529" t="str">
        <f>IF('➁（交付金）別紙様式3-2'!P53&lt;&gt;"",'➀基本情報入力シート'!$M$23,"")</f>
        <v/>
      </c>
      <c r="K35" s="529" t="str">
        <f>IF('➁（交付金）別紙様式3-2'!P53&lt;&gt;"",CONCATENATE('➀基本情報入力シート'!$M$17,'➀基本情報入力シート'!$N$17,'➀基本情報入力シート'!$O$17,'➀基本情報入力シート'!$Q$17,'➀基本情報入力シート'!$R$17,'➀基本情報入力シート'!$S$17,'➀基本情報入力シート'!$T$17),"")</f>
        <v/>
      </c>
      <c r="L35" s="529" t="str">
        <f>IF('➁（交付金）別紙様式3-2'!P53&lt;&gt;"",'➀基本情報入力シート'!$M$18&amp;'➀基本情報入力シート'!$M$19,"")</f>
        <v/>
      </c>
      <c r="M35" s="529" t="str">
        <f>IF('➁（交付金）別紙様式3-2'!P53&lt;&gt;"",CONCATENATE('③（交付金）別紙様式3-1'!$M$32,'③（交付金）別紙様式3-1'!$Z$32,'③（交付金）別紙様式3-1'!$AB$32,'③（交付金）別紙様式3-1'!$AC$32,'③（交付金）別紙様式3-1'!$AE$32,'③（交付金）別紙様式3-1'!$AG$32),"")</f>
        <v/>
      </c>
      <c r="N35" s="538">
        <f>'➁（交付金）別紙様式3-2'!S53</f>
        <v>0</v>
      </c>
    </row>
    <row r="36" spans="1:14">
      <c r="A36" s="529" t="str">
        <f>IF('➁（交付金）別紙様式3-2'!P54&lt;&gt;"",'➁（交付金）別紙様式3-2'!$D$3,"")</f>
        <v/>
      </c>
      <c r="B36" s="529" t="str">
        <f>CONCATENATE('➁（交付金）別紙様式3-2'!B54,'➁（交付金）別紙様式3-2'!C54,'➁（交付金）別紙様式3-2'!D54,'➁（交付金）別紙様式3-2'!E54,'➁（交付金）別紙様式3-2'!F54,'➁（交付金）別紙様式3-2'!G54,'➁（交付金）別紙様式3-2'!H54,'➁（交付金）別紙様式3-2'!I54,'➁（交付金）別紙様式3-2'!J54,'➁（交付金）別紙様式3-2'!K54)</f>
        <v/>
      </c>
      <c r="C36" s="529" t="str">
        <f>'➁（交付金）別紙様式3-2'!N54</f>
        <v/>
      </c>
      <c r="D36" s="529" t="str">
        <f>'➁（交付金）別紙様式3-2'!O54</f>
        <v/>
      </c>
      <c r="E36" s="529" t="str">
        <f>'➁（交付金）別紙様式3-2'!P54</f>
        <v/>
      </c>
      <c r="F36" s="529" t="str">
        <f>'➁（交付金）別紙様式3-2'!Q54</f>
        <v/>
      </c>
      <c r="G36" s="529">
        <f>'➁（交付金）別紙様式3-2'!R54</f>
        <v>0</v>
      </c>
      <c r="H36" s="529" t="str">
        <f>IF('➁（交付金）別紙様式3-2'!P54&lt;&gt;"",'➀基本情報入力シート'!$M$26,"")</f>
        <v/>
      </c>
      <c r="I36" s="529" t="str">
        <f>IF('➁（交付金）別紙様式3-2'!P54&lt;&gt;"",'➀基本情報入力シート'!$M$24,"")</f>
        <v/>
      </c>
      <c r="J36" s="529" t="str">
        <f>IF('➁（交付金）別紙様式3-2'!P54&lt;&gt;"",'➀基本情報入力シート'!$M$23,"")</f>
        <v/>
      </c>
      <c r="K36" s="529" t="str">
        <f>IF('➁（交付金）別紙様式3-2'!P54&lt;&gt;"",CONCATENATE('➀基本情報入力シート'!$M$17,'➀基本情報入力シート'!$N$17,'➀基本情報入力シート'!$O$17,'➀基本情報入力シート'!$Q$17,'➀基本情報入力シート'!$R$17,'➀基本情報入力シート'!$S$17,'➀基本情報入力シート'!$T$17),"")</f>
        <v/>
      </c>
      <c r="L36" s="529" t="str">
        <f>IF('➁（交付金）別紙様式3-2'!P54&lt;&gt;"",'➀基本情報入力シート'!$M$18&amp;'➀基本情報入力シート'!$M$19,"")</f>
        <v/>
      </c>
      <c r="M36" s="529" t="str">
        <f>IF('➁（交付金）別紙様式3-2'!P54&lt;&gt;"",CONCATENATE('③（交付金）別紙様式3-1'!$M$32,'③（交付金）別紙様式3-1'!$Z$32,'③（交付金）別紙様式3-1'!$AB$32,'③（交付金）別紙様式3-1'!$AC$32,'③（交付金）別紙様式3-1'!$AE$32,'③（交付金）別紙様式3-1'!$AG$32),"")</f>
        <v/>
      </c>
      <c r="N36" s="538">
        <f>'➁（交付金）別紙様式3-2'!S54</f>
        <v>0</v>
      </c>
    </row>
    <row r="37" spans="1:14">
      <c r="A37" s="529" t="str">
        <f>IF('➁（交付金）別紙様式3-2'!P55&lt;&gt;"",'➁（交付金）別紙様式3-2'!$D$3,"")</f>
        <v/>
      </c>
      <c r="B37" s="529" t="str">
        <f>CONCATENATE('➁（交付金）別紙様式3-2'!B55,'➁（交付金）別紙様式3-2'!C55,'➁（交付金）別紙様式3-2'!D55,'➁（交付金）別紙様式3-2'!E55,'➁（交付金）別紙様式3-2'!F55,'➁（交付金）別紙様式3-2'!G55,'➁（交付金）別紙様式3-2'!H55,'➁（交付金）別紙様式3-2'!I55,'➁（交付金）別紙様式3-2'!J55,'➁（交付金）別紙様式3-2'!K55)</f>
        <v/>
      </c>
      <c r="C37" s="529" t="str">
        <f>'➁（交付金）別紙様式3-2'!N55</f>
        <v/>
      </c>
      <c r="D37" s="529" t="str">
        <f>'➁（交付金）別紙様式3-2'!O55</f>
        <v/>
      </c>
      <c r="E37" s="529" t="str">
        <f>'➁（交付金）別紙様式3-2'!P55</f>
        <v/>
      </c>
      <c r="F37" s="529" t="str">
        <f>'➁（交付金）別紙様式3-2'!Q55</f>
        <v/>
      </c>
      <c r="G37" s="529">
        <f>'➁（交付金）別紙様式3-2'!R55</f>
        <v>0</v>
      </c>
      <c r="H37" s="529" t="str">
        <f>IF('➁（交付金）別紙様式3-2'!P55&lt;&gt;"",'➀基本情報入力シート'!$M$26,"")</f>
        <v/>
      </c>
      <c r="I37" s="529" t="str">
        <f>IF('➁（交付金）別紙様式3-2'!P55&lt;&gt;"",'➀基本情報入力シート'!$M$24,"")</f>
        <v/>
      </c>
      <c r="J37" s="529" t="str">
        <f>IF('➁（交付金）別紙様式3-2'!P55&lt;&gt;"",'➀基本情報入力シート'!$M$23,"")</f>
        <v/>
      </c>
      <c r="K37" s="529" t="str">
        <f>IF('➁（交付金）別紙様式3-2'!P55&lt;&gt;"",CONCATENATE('➀基本情報入力シート'!$M$17,'➀基本情報入力シート'!$N$17,'➀基本情報入力シート'!$O$17,'➀基本情報入力シート'!$Q$17,'➀基本情報入力シート'!$R$17,'➀基本情報入力シート'!$S$17,'➀基本情報入力シート'!$T$17),"")</f>
        <v/>
      </c>
      <c r="L37" s="529" t="str">
        <f>IF('➁（交付金）別紙様式3-2'!P55&lt;&gt;"",'➀基本情報入力シート'!$M$18&amp;'➀基本情報入力シート'!$M$19,"")</f>
        <v/>
      </c>
      <c r="M37" s="529" t="str">
        <f>IF('➁（交付金）別紙様式3-2'!P55&lt;&gt;"",CONCATENATE('③（交付金）別紙様式3-1'!$M$32,'③（交付金）別紙様式3-1'!$Z$32,'③（交付金）別紙様式3-1'!$AB$32,'③（交付金）別紙様式3-1'!$AC$32,'③（交付金）別紙様式3-1'!$AE$32,'③（交付金）別紙様式3-1'!$AG$32),"")</f>
        <v/>
      </c>
      <c r="N37" s="538">
        <f>'➁（交付金）別紙様式3-2'!S55</f>
        <v>0</v>
      </c>
    </row>
    <row r="38" spans="1:14">
      <c r="A38" s="529" t="str">
        <f>IF('➁（交付金）別紙様式3-2'!P56&lt;&gt;"",'➁（交付金）別紙様式3-2'!$D$3,"")</f>
        <v/>
      </c>
      <c r="B38" s="529" t="str">
        <f>CONCATENATE('➁（交付金）別紙様式3-2'!B56,'➁（交付金）別紙様式3-2'!C56,'➁（交付金）別紙様式3-2'!D56,'➁（交付金）別紙様式3-2'!E56,'➁（交付金）別紙様式3-2'!F56,'➁（交付金）別紙様式3-2'!G56,'➁（交付金）別紙様式3-2'!H56,'➁（交付金）別紙様式3-2'!I56,'➁（交付金）別紙様式3-2'!J56,'➁（交付金）別紙様式3-2'!K56)</f>
        <v/>
      </c>
      <c r="C38" s="529" t="str">
        <f>'➁（交付金）別紙様式3-2'!N56</f>
        <v/>
      </c>
      <c r="D38" s="529" t="str">
        <f>'➁（交付金）別紙様式3-2'!O56</f>
        <v/>
      </c>
      <c r="E38" s="529" t="str">
        <f>'➁（交付金）別紙様式3-2'!P56</f>
        <v/>
      </c>
      <c r="F38" s="529" t="str">
        <f>'➁（交付金）別紙様式3-2'!Q56</f>
        <v/>
      </c>
      <c r="G38" s="529">
        <f>'➁（交付金）別紙様式3-2'!R56</f>
        <v>0</v>
      </c>
      <c r="H38" s="529" t="str">
        <f>IF('➁（交付金）別紙様式3-2'!P56&lt;&gt;"",'➀基本情報入力シート'!$M$26,"")</f>
        <v/>
      </c>
      <c r="I38" s="529" t="str">
        <f>IF('➁（交付金）別紙様式3-2'!P56&lt;&gt;"",'➀基本情報入力シート'!$M$24,"")</f>
        <v/>
      </c>
      <c r="J38" s="529" t="str">
        <f>IF('➁（交付金）別紙様式3-2'!P56&lt;&gt;"",'➀基本情報入力シート'!$M$23,"")</f>
        <v/>
      </c>
      <c r="K38" s="529" t="str">
        <f>IF('➁（交付金）別紙様式3-2'!P56&lt;&gt;"",CONCATENATE('➀基本情報入力シート'!$M$17,'➀基本情報入力シート'!$N$17,'➀基本情報入力シート'!$O$17,'➀基本情報入力シート'!$Q$17,'➀基本情報入力シート'!$R$17,'➀基本情報入力シート'!$S$17,'➀基本情報入力シート'!$T$17),"")</f>
        <v/>
      </c>
      <c r="L38" s="529" t="str">
        <f>IF('➁（交付金）別紙様式3-2'!P56&lt;&gt;"",'➀基本情報入力シート'!$M$18&amp;'➀基本情報入力シート'!$M$19,"")</f>
        <v/>
      </c>
      <c r="M38" s="529" t="str">
        <f>IF('➁（交付金）別紙様式3-2'!P56&lt;&gt;"",CONCATENATE('③（交付金）別紙様式3-1'!$M$32,'③（交付金）別紙様式3-1'!$Z$32,'③（交付金）別紙様式3-1'!$AB$32,'③（交付金）別紙様式3-1'!$AC$32,'③（交付金）別紙様式3-1'!$AE$32,'③（交付金）別紙様式3-1'!$AG$32),"")</f>
        <v/>
      </c>
      <c r="N38" s="538">
        <f>'➁（交付金）別紙様式3-2'!S56</f>
        <v>0</v>
      </c>
    </row>
    <row r="39" spans="1:14">
      <c r="A39" s="529" t="str">
        <f>IF('➁（交付金）別紙様式3-2'!P57&lt;&gt;"",'➁（交付金）別紙様式3-2'!$D$3,"")</f>
        <v/>
      </c>
      <c r="B39" s="529" t="str">
        <f>CONCATENATE('➁（交付金）別紙様式3-2'!B57,'➁（交付金）別紙様式3-2'!C57,'➁（交付金）別紙様式3-2'!D57,'➁（交付金）別紙様式3-2'!E57,'➁（交付金）別紙様式3-2'!F57,'➁（交付金）別紙様式3-2'!G57,'➁（交付金）別紙様式3-2'!H57,'➁（交付金）別紙様式3-2'!I57,'➁（交付金）別紙様式3-2'!J57,'➁（交付金）別紙様式3-2'!K57)</f>
        <v/>
      </c>
      <c r="C39" s="529" t="str">
        <f>'➁（交付金）別紙様式3-2'!N57</f>
        <v/>
      </c>
      <c r="D39" s="529" t="str">
        <f>'➁（交付金）別紙様式3-2'!O57</f>
        <v/>
      </c>
      <c r="E39" s="529" t="str">
        <f>'➁（交付金）別紙様式3-2'!P57</f>
        <v/>
      </c>
      <c r="F39" s="529" t="str">
        <f>'➁（交付金）別紙様式3-2'!Q57</f>
        <v/>
      </c>
      <c r="G39" s="529">
        <f>'➁（交付金）別紙様式3-2'!R57</f>
        <v>0</v>
      </c>
      <c r="H39" s="529" t="str">
        <f>IF('➁（交付金）別紙様式3-2'!P57&lt;&gt;"",'➀基本情報入力シート'!$M$26,"")</f>
        <v/>
      </c>
      <c r="I39" s="529" t="str">
        <f>IF('➁（交付金）別紙様式3-2'!P57&lt;&gt;"",'➀基本情報入力シート'!$M$24,"")</f>
        <v/>
      </c>
      <c r="J39" s="529" t="str">
        <f>IF('➁（交付金）別紙様式3-2'!P57&lt;&gt;"",'➀基本情報入力シート'!$M$23,"")</f>
        <v/>
      </c>
      <c r="K39" s="529" t="str">
        <f>IF('➁（交付金）別紙様式3-2'!P57&lt;&gt;"",CONCATENATE('➀基本情報入力シート'!$M$17,'➀基本情報入力シート'!$N$17,'➀基本情報入力シート'!$O$17,'➀基本情報入力シート'!$Q$17,'➀基本情報入力シート'!$R$17,'➀基本情報入力シート'!$S$17,'➀基本情報入力シート'!$T$17),"")</f>
        <v/>
      </c>
      <c r="L39" s="529" t="str">
        <f>IF('➁（交付金）別紙様式3-2'!P57&lt;&gt;"",'➀基本情報入力シート'!$M$18&amp;'➀基本情報入力シート'!$M$19,"")</f>
        <v/>
      </c>
      <c r="M39" s="529" t="str">
        <f>IF('➁（交付金）別紙様式3-2'!P57&lt;&gt;"",CONCATENATE('③（交付金）別紙様式3-1'!$M$32,'③（交付金）別紙様式3-1'!$Z$32,'③（交付金）別紙様式3-1'!$AB$32,'③（交付金）別紙様式3-1'!$AC$32,'③（交付金）別紙様式3-1'!$AE$32,'③（交付金）別紙様式3-1'!$AG$32),"")</f>
        <v/>
      </c>
      <c r="N39" s="538">
        <f>'➁（交付金）別紙様式3-2'!S57</f>
        <v>0</v>
      </c>
    </row>
    <row r="40" spans="1:14">
      <c r="A40" s="529" t="str">
        <f>IF('➁（交付金）別紙様式3-2'!P58&lt;&gt;"",'➁（交付金）別紙様式3-2'!$D$3,"")</f>
        <v/>
      </c>
      <c r="B40" s="529" t="str">
        <f>CONCATENATE('➁（交付金）別紙様式3-2'!B58,'➁（交付金）別紙様式3-2'!C58,'➁（交付金）別紙様式3-2'!D58,'➁（交付金）別紙様式3-2'!E58,'➁（交付金）別紙様式3-2'!F58,'➁（交付金）別紙様式3-2'!G58,'➁（交付金）別紙様式3-2'!H58,'➁（交付金）別紙様式3-2'!I58,'➁（交付金）別紙様式3-2'!J58,'➁（交付金）別紙様式3-2'!K58)</f>
        <v/>
      </c>
      <c r="C40" s="529" t="str">
        <f>'➁（交付金）別紙様式3-2'!N58</f>
        <v/>
      </c>
      <c r="D40" s="529" t="str">
        <f>'➁（交付金）別紙様式3-2'!O58</f>
        <v/>
      </c>
      <c r="E40" s="529" t="str">
        <f>'➁（交付金）別紙様式3-2'!P58</f>
        <v/>
      </c>
      <c r="F40" s="529" t="str">
        <f>'➁（交付金）別紙様式3-2'!Q58</f>
        <v/>
      </c>
      <c r="G40" s="529">
        <f>'➁（交付金）別紙様式3-2'!R58</f>
        <v>0</v>
      </c>
      <c r="H40" s="529" t="str">
        <f>IF('➁（交付金）別紙様式3-2'!P58&lt;&gt;"",'➀基本情報入力シート'!$M$26,"")</f>
        <v/>
      </c>
      <c r="I40" s="529" t="str">
        <f>IF('➁（交付金）別紙様式3-2'!P58&lt;&gt;"",'➀基本情報入力シート'!$M$24,"")</f>
        <v/>
      </c>
      <c r="J40" s="529" t="str">
        <f>IF('➁（交付金）別紙様式3-2'!P58&lt;&gt;"",'➀基本情報入力シート'!$M$23,"")</f>
        <v/>
      </c>
      <c r="K40" s="529" t="str">
        <f>IF('➁（交付金）別紙様式3-2'!P58&lt;&gt;"",CONCATENATE('➀基本情報入力シート'!$M$17,'➀基本情報入力シート'!$N$17,'➀基本情報入力シート'!$O$17,'➀基本情報入力シート'!$Q$17,'➀基本情報入力シート'!$R$17,'➀基本情報入力シート'!$S$17,'➀基本情報入力シート'!$T$17),"")</f>
        <v/>
      </c>
      <c r="L40" s="529" t="str">
        <f>IF('➁（交付金）別紙様式3-2'!P58&lt;&gt;"",'➀基本情報入力シート'!$M$18&amp;'➀基本情報入力シート'!$M$19,"")</f>
        <v/>
      </c>
      <c r="M40" s="529" t="str">
        <f>IF('➁（交付金）別紙様式3-2'!P58&lt;&gt;"",CONCATENATE('③（交付金）別紙様式3-1'!$M$32,'③（交付金）別紙様式3-1'!$Z$32,'③（交付金）別紙様式3-1'!$AB$32,'③（交付金）別紙様式3-1'!$AC$32,'③（交付金）別紙様式3-1'!$AE$32,'③（交付金）別紙様式3-1'!$AG$32),"")</f>
        <v/>
      </c>
      <c r="N40" s="538">
        <f>'➁（交付金）別紙様式3-2'!S58</f>
        <v>0</v>
      </c>
    </row>
    <row r="41" spans="1:14">
      <c r="A41" s="529" t="str">
        <f>IF('➁（交付金）別紙様式3-2'!P59&lt;&gt;"",'➁（交付金）別紙様式3-2'!$D$3,"")</f>
        <v/>
      </c>
      <c r="B41" s="529" t="str">
        <f>CONCATENATE('➁（交付金）別紙様式3-2'!B59,'➁（交付金）別紙様式3-2'!C59,'➁（交付金）別紙様式3-2'!D59,'➁（交付金）別紙様式3-2'!E59,'➁（交付金）別紙様式3-2'!F59,'➁（交付金）別紙様式3-2'!G59,'➁（交付金）別紙様式3-2'!H59,'➁（交付金）別紙様式3-2'!I59,'➁（交付金）別紙様式3-2'!J59,'➁（交付金）別紙様式3-2'!K59)</f>
        <v/>
      </c>
      <c r="C41" s="529" t="str">
        <f>'➁（交付金）別紙様式3-2'!N59</f>
        <v/>
      </c>
      <c r="D41" s="529" t="str">
        <f>'➁（交付金）別紙様式3-2'!O59</f>
        <v/>
      </c>
      <c r="E41" s="529" t="str">
        <f>'➁（交付金）別紙様式3-2'!P59</f>
        <v/>
      </c>
      <c r="F41" s="529" t="str">
        <f>'➁（交付金）別紙様式3-2'!Q59</f>
        <v/>
      </c>
      <c r="G41" s="529">
        <f>'➁（交付金）別紙様式3-2'!R59</f>
        <v>0</v>
      </c>
      <c r="H41" s="529" t="str">
        <f>IF('➁（交付金）別紙様式3-2'!P59&lt;&gt;"",'➀基本情報入力シート'!$M$26,"")</f>
        <v/>
      </c>
      <c r="I41" s="529" t="str">
        <f>IF('➁（交付金）別紙様式3-2'!P59&lt;&gt;"",'➀基本情報入力シート'!$M$24,"")</f>
        <v/>
      </c>
      <c r="J41" s="529" t="str">
        <f>IF('➁（交付金）別紙様式3-2'!P59&lt;&gt;"",'➀基本情報入力シート'!$M$23,"")</f>
        <v/>
      </c>
      <c r="K41" s="529" t="str">
        <f>IF('➁（交付金）別紙様式3-2'!P59&lt;&gt;"",CONCATENATE('➀基本情報入力シート'!$M$17,'➀基本情報入力シート'!$N$17,'➀基本情報入力シート'!$O$17,'➀基本情報入力シート'!$Q$17,'➀基本情報入力シート'!$R$17,'➀基本情報入力シート'!$S$17,'➀基本情報入力シート'!$T$17),"")</f>
        <v/>
      </c>
      <c r="L41" s="529" t="str">
        <f>IF('➁（交付金）別紙様式3-2'!P59&lt;&gt;"",'➀基本情報入力シート'!$M$18&amp;'➀基本情報入力シート'!$M$19,"")</f>
        <v/>
      </c>
      <c r="M41" s="529" t="str">
        <f>IF('➁（交付金）別紙様式3-2'!P59&lt;&gt;"",CONCATENATE('③（交付金）別紙様式3-1'!$M$32,'③（交付金）別紙様式3-1'!$Z$32,'③（交付金）別紙様式3-1'!$AB$32,'③（交付金）別紙様式3-1'!$AC$32,'③（交付金）別紙様式3-1'!$AE$32,'③（交付金）別紙様式3-1'!$AG$32),"")</f>
        <v/>
      </c>
      <c r="N41" s="538">
        <f>'➁（交付金）別紙様式3-2'!S59</f>
        <v>0</v>
      </c>
    </row>
    <row r="42" spans="1:14">
      <c r="A42" s="529" t="str">
        <f>IF('➁（交付金）別紙様式3-2'!P60&lt;&gt;"",'➁（交付金）別紙様式3-2'!$D$3,"")</f>
        <v/>
      </c>
      <c r="B42" s="529" t="str">
        <f>CONCATENATE('➁（交付金）別紙様式3-2'!B60,'➁（交付金）別紙様式3-2'!C60,'➁（交付金）別紙様式3-2'!D60,'➁（交付金）別紙様式3-2'!E60,'➁（交付金）別紙様式3-2'!F60,'➁（交付金）別紙様式3-2'!G60,'➁（交付金）別紙様式3-2'!H60,'➁（交付金）別紙様式3-2'!I60,'➁（交付金）別紙様式3-2'!J60,'➁（交付金）別紙様式3-2'!K60)</f>
        <v/>
      </c>
      <c r="C42" s="529" t="str">
        <f>'➁（交付金）別紙様式3-2'!N60</f>
        <v/>
      </c>
      <c r="D42" s="529" t="str">
        <f>'➁（交付金）別紙様式3-2'!O60</f>
        <v/>
      </c>
      <c r="E42" s="529" t="str">
        <f>'➁（交付金）別紙様式3-2'!P60</f>
        <v/>
      </c>
      <c r="F42" s="529" t="str">
        <f>'➁（交付金）別紙様式3-2'!Q60</f>
        <v/>
      </c>
      <c r="G42" s="529">
        <f>'➁（交付金）別紙様式3-2'!R60</f>
        <v>0</v>
      </c>
      <c r="H42" s="529" t="str">
        <f>IF('➁（交付金）別紙様式3-2'!P60&lt;&gt;"",'➀基本情報入力シート'!$M$26,"")</f>
        <v/>
      </c>
      <c r="I42" s="529" t="str">
        <f>IF('➁（交付金）別紙様式3-2'!P60&lt;&gt;"",'➀基本情報入力シート'!$M$24,"")</f>
        <v/>
      </c>
      <c r="J42" s="529" t="str">
        <f>IF('➁（交付金）別紙様式3-2'!P60&lt;&gt;"",'➀基本情報入力シート'!$M$23,"")</f>
        <v/>
      </c>
      <c r="K42" s="529" t="str">
        <f>IF('➁（交付金）別紙様式3-2'!P60&lt;&gt;"",CONCATENATE('➀基本情報入力シート'!$M$17,'➀基本情報入力シート'!$N$17,'➀基本情報入力シート'!$O$17,'➀基本情報入力シート'!$Q$17,'➀基本情報入力シート'!$R$17,'➀基本情報入力シート'!$S$17,'➀基本情報入力シート'!$T$17),"")</f>
        <v/>
      </c>
      <c r="L42" s="529" t="str">
        <f>IF('➁（交付金）別紙様式3-2'!P60&lt;&gt;"",'➀基本情報入力シート'!$M$18&amp;'➀基本情報入力シート'!$M$19,"")</f>
        <v/>
      </c>
      <c r="M42" s="529" t="str">
        <f>IF('➁（交付金）別紙様式3-2'!P60&lt;&gt;"",CONCATENATE('③（交付金）別紙様式3-1'!$M$32,'③（交付金）別紙様式3-1'!$Z$32,'③（交付金）別紙様式3-1'!$AB$32,'③（交付金）別紙様式3-1'!$AC$32,'③（交付金）別紙様式3-1'!$AE$32,'③（交付金）別紙様式3-1'!$AG$32),"")</f>
        <v/>
      </c>
      <c r="N42" s="538">
        <f>'➁（交付金）別紙様式3-2'!S60</f>
        <v>0</v>
      </c>
    </row>
    <row r="43" spans="1:14">
      <c r="A43" s="529" t="str">
        <f>IF('➁（交付金）別紙様式3-2'!P61&lt;&gt;"",'➁（交付金）別紙様式3-2'!$D$3,"")</f>
        <v/>
      </c>
      <c r="B43" s="529" t="str">
        <f>CONCATENATE('➁（交付金）別紙様式3-2'!B61,'➁（交付金）別紙様式3-2'!C61,'➁（交付金）別紙様式3-2'!D61,'➁（交付金）別紙様式3-2'!E61,'➁（交付金）別紙様式3-2'!F61,'➁（交付金）別紙様式3-2'!G61,'➁（交付金）別紙様式3-2'!H61,'➁（交付金）別紙様式3-2'!I61,'➁（交付金）別紙様式3-2'!J61,'➁（交付金）別紙様式3-2'!K61)</f>
        <v/>
      </c>
      <c r="C43" s="529" t="str">
        <f>'➁（交付金）別紙様式3-2'!N61</f>
        <v/>
      </c>
      <c r="D43" s="529" t="str">
        <f>'➁（交付金）別紙様式3-2'!O61</f>
        <v/>
      </c>
      <c r="E43" s="529" t="str">
        <f>'➁（交付金）別紙様式3-2'!P61</f>
        <v/>
      </c>
      <c r="F43" s="529" t="str">
        <f>'➁（交付金）別紙様式3-2'!Q61</f>
        <v/>
      </c>
      <c r="G43" s="529">
        <f>'➁（交付金）別紙様式3-2'!R61</f>
        <v>0</v>
      </c>
      <c r="H43" s="529" t="str">
        <f>IF('➁（交付金）別紙様式3-2'!P61&lt;&gt;"",'➀基本情報入力シート'!$M$26,"")</f>
        <v/>
      </c>
      <c r="I43" s="529" t="str">
        <f>IF('➁（交付金）別紙様式3-2'!P61&lt;&gt;"",'➀基本情報入力シート'!$M$24,"")</f>
        <v/>
      </c>
      <c r="J43" s="529" t="str">
        <f>IF('➁（交付金）別紙様式3-2'!P61&lt;&gt;"",'➀基本情報入力シート'!$M$23,"")</f>
        <v/>
      </c>
      <c r="K43" s="529" t="str">
        <f>IF('➁（交付金）別紙様式3-2'!P61&lt;&gt;"",CONCATENATE('➀基本情報入力シート'!$M$17,'➀基本情報入力シート'!$N$17,'➀基本情報入力シート'!$O$17,'➀基本情報入力シート'!$Q$17,'➀基本情報入力シート'!$R$17,'➀基本情報入力シート'!$S$17,'➀基本情報入力シート'!$T$17),"")</f>
        <v/>
      </c>
      <c r="L43" s="529" t="str">
        <f>IF('➁（交付金）別紙様式3-2'!P61&lt;&gt;"",'➀基本情報入力シート'!$M$18&amp;'➀基本情報入力シート'!$M$19,"")</f>
        <v/>
      </c>
      <c r="M43" s="529" t="str">
        <f>IF('➁（交付金）別紙様式3-2'!P61&lt;&gt;"",CONCATENATE('③（交付金）別紙様式3-1'!$M$32,'③（交付金）別紙様式3-1'!$Z$32,'③（交付金）別紙様式3-1'!$AB$32,'③（交付金）別紙様式3-1'!$AC$32,'③（交付金）別紙様式3-1'!$AE$32,'③（交付金）別紙様式3-1'!$AG$32),"")</f>
        <v/>
      </c>
      <c r="N43" s="538">
        <f>'➁（交付金）別紙様式3-2'!S61</f>
        <v>0</v>
      </c>
    </row>
    <row r="44" spans="1:14">
      <c r="A44" s="529" t="str">
        <f>IF('➁（交付金）別紙様式3-2'!P62&lt;&gt;"",'➁（交付金）別紙様式3-2'!$D$3,"")</f>
        <v/>
      </c>
      <c r="B44" s="529" t="str">
        <f>CONCATENATE('➁（交付金）別紙様式3-2'!B62,'➁（交付金）別紙様式3-2'!C62,'➁（交付金）別紙様式3-2'!D62,'➁（交付金）別紙様式3-2'!E62,'➁（交付金）別紙様式3-2'!F62,'➁（交付金）別紙様式3-2'!G62,'➁（交付金）別紙様式3-2'!H62,'➁（交付金）別紙様式3-2'!I62,'➁（交付金）別紙様式3-2'!J62,'➁（交付金）別紙様式3-2'!K62)</f>
        <v/>
      </c>
      <c r="C44" s="529" t="str">
        <f>'➁（交付金）別紙様式3-2'!N62</f>
        <v/>
      </c>
      <c r="D44" s="529" t="str">
        <f>'➁（交付金）別紙様式3-2'!O62</f>
        <v/>
      </c>
      <c r="E44" s="529" t="str">
        <f>'➁（交付金）別紙様式3-2'!P62</f>
        <v/>
      </c>
      <c r="F44" s="529" t="str">
        <f>'➁（交付金）別紙様式3-2'!Q62</f>
        <v/>
      </c>
      <c r="G44" s="529">
        <f>'➁（交付金）別紙様式3-2'!R62</f>
        <v>0</v>
      </c>
      <c r="H44" s="529" t="str">
        <f>IF('➁（交付金）別紙様式3-2'!P62&lt;&gt;"",'➀基本情報入力シート'!$M$26,"")</f>
        <v/>
      </c>
      <c r="I44" s="529" t="str">
        <f>IF('➁（交付金）別紙様式3-2'!P62&lt;&gt;"",'➀基本情報入力シート'!$M$24,"")</f>
        <v/>
      </c>
      <c r="J44" s="529" t="str">
        <f>IF('➁（交付金）別紙様式3-2'!P62&lt;&gt;"",'➀基本情報入力シート'!$M$23,"")</f>
        <v/>
      </c>
      <c r="K44" s="529" t="str">
        <f>IF('➁（交付金）別紙様式3-2'!P62&lt;&gt;"",CONCATENATE('➀基本情報入力シート'!$M$17,'➀基本情報入力シート'!$N$17,'➀基本情報入力シート'!$O$17,'➀基本情報入力シート'!$Q$17,'➀基本情報入力シート'!$R$17,'➀基本情報入力シート'!$S$17,'➀基本情報入力シート'!$T$17),"")</f>
        <v/>
      </c>
      <c r="L44" s="529" t="str">
        <f>IF('➁（交付金）別紙様式3-2'!P62&lt;&gt;"",'➀基本情報入力シート'!$M$18&amp;'➀基本情報入力シート'!$M$19,"")</f>
        <v/>
      </c>
      <c r="M44" s="529" t="str">
        <f>IF('➁（交付金）別紙様式3-2'!P62&lt;&gt;"",CONCATENATE('③（交付金）別紙様式3-1'!$M$32,'③（交付金）別紙様式3-1'!$Z$32,'③（交付金）別紙様式3-1'!$AB$32,'③（交付金）別紙様式3-1'!$AC$32,'③（交付金）別紙様式3-1'!$AE$32,'③（交付金）別紙様式3-1'!$AG$32),"")</f>
        <v/>
      </c>
      <c r="N44" s="538">
        <f>'➁（交付金）別紙様式3-2'!S62</f>
        <v>0</v>
      </c>
    </row>
    <row r="45" spans="1:14">
      <c r="A45" s="529" t="str">
        <f>IF('➁（交付金）別紙様式3-2'!P63&lt;&gt;"",'➁（交付金）別紙様式3-2'!$D$3,"")</f>
        <v/>
      </c>
      <c r="B45" s="529" t="str">
        <f>CONCATENATE('➁（交付金）別紙様式3-2'!B63,'➁（交付金）別紙様式3-2'!C63,'➁（交付金）別紙様式3-2'!D63,'➁（交付金）別紙様式3-2'!E63,'➁（交付金）別紙様式3-2'!F63,'➁（交付金）別紙様式3-2'!G63,'➁（交付金）別紙様式3-2'!H63,'➁（交付金）別紙様式3-2'!I63,'➁（交付金）別紙様式3-2'!J63,'➁（交付金）別紙様式3-2'!K63)</f>
        <v/>
      </c>
      <c r="C45" s="529" t="str">
        <f>'➁（交付金）別紙様式3-2'!N63</f>
        <v/>
      </c>
      <c r="D45" s="529" t="str">
        <f>'➁（交付金）別紙様式3-2'!O63</f>
        <v/>
      </c>
      <c r="E45" s="529" t="str">
        <f>'➁（交付金）別紙様式3-2'!P63</f>
        <v/>
      </c>
      <c r="F45" s="529" t="str">
        <f>'➁（交付金）別紙様式3-2'!Q63</f>
        <v/>
      </c>
      <c r="G45" s="529">
        <f>'➁（交付金）別紙様式3-2'!R63</f>
        <v>0</v>
      </c>
      <c r="H45" s="529" t="str">
        <f>IF('➁（交付金）別紙様式3-2'!P63&lt;&gt;"",'➀基本情報入力シート'!$M$26,"")</f>
        <v/>
      </c>
      <c r="I45" s="529" t="str">
        <f>IF('➁（交付金）別紙様式3-2'!P63&lt;&gt;"",'➀基本情報入力シート'!$M$24,"")</f>
        <v/>
      </c>
      <c r="J45" s="529" t="str">
        <f>IF('➁（交付金）別紙様式3-2'!P63&lt;&gt;"",'➀基本情報入力シート'!$M$23,"")</f>
        <v/>
      </c>
      <c r="K45" s="529" t="str">
        <f>IF('➁（交付金）別紙様式3-2'!P63&lt;&gt;"",CONCATENATE('➀基本情報入力シート'!$M$17,'➀基本情報入力シート'!$N$17,'➀基本情報入力シート'!$O$17,'➀基本情報入力シート'!$Q$17,'➀基本情報入力シート'!$R$17,'➀基本情報入力シート'!$S$17,'➀基本情報入力シート'!$T$17),"")</f>
        <v/>
      </c>
      <c r="L45" s="529" t="str">
        <f>IF('➁（交付金）別紙様式3-2'!P63&lt;&gt;"",'➀基本情報入力シート'!$M$18&amp;'➀基本情報入力シート'!$M$19,"")</f>
        <v/>
      </c>
      <c r="M45" s="529" t="str">
        <f>IF('➁（交付金）別紙様式3-2'!P63&lt;&gt;"",CONCATENATE('③（交付金）別紙様式3-1'!$M$32,'③（交付金）別紙様式3-1'!$Z$32,'③（交付金）別紙様式3-1'!$AB$32,'③（交付金）別紙様式3-1'!$AC$32,'③（交付金）別紙様式3-1'!$AE$32,'③（交付金）別紙様式3-1'!$AG$32),"")</f>
        <v/>
      </c>
      <c r="N45" s="538">
        <f>'➁（交付金）別紙様式3-2'!S63</f>
        <v>0</v>
      </c>
    </row>
    <row r="46" spans="1:14">
      <c r="A46" s="529" t="str">
        <f>IF('➁（交付金）別紙様式3-2'!P64&lt;&gt;"",'➁（交付金）別紙様式3-2'!$D$3,"")</f>
        <v/>
      </c>
      <c r="B46" s="529" t="str">
        <f>CONCATENATE('➁（交付金）別紙様式3-2'!B64,'➁（交付金）別紙様式3-2'!C64,'➁（交付金）別紙様式3-2'!D64,'➁（交付金）別紙様式3-2'!E64,'➁（交付金）別紙様式3-2'!F64,'➁（交付金）別紙様式3-2'!G64,'➁（交付金）別紙様式3-2'!H64,'➁（交付金）別紙様式3-2'!I64,'➁（交付金）別紙様式3-2'!J64,'➁（交付金）別紙様式3-2'!K64)</f>
        <v/>
      </c>
      <c r="C46" s="529" t="str">
        <f>'➁（交付金）別紙様式3-2'!N64</f>
        <v/>
      </c>
      <c r="D46" s="529" t="str">
        <f>'➁（交付金）別紙様式3-2'!O64</f>
        <v/>
      </c>
      <c r="E46" s="529" t="str">
        <f>'➁（交付金）別紙様式3-2'!P64</f>
        <v/>
      </c>
      <c r="F46" s="529" t="str">
        <f>'➁（交付金）別紙様式3-2'!Q64</f>
        <v/>
      </c>
      <c r="G46" s="529">
        <f>'➁（交付金）別紙様式3-2'!R64</f>
        <v>0</v>
      </c>
      <c r="H46" s="529" t="str">
        <f>IF('➁（交付金）別紙様式3-2'!P64&lt;&gt;"",'➀基本情報入力シート'!$M$26,"")</f>
        <v/>
      </c>
      <c r="I46" s="529" t="str">
        <f>IF('➁（交付金）別紙様式3-2'!P64&lt;&gt;"",'➀基本情報入力シート'!$M$24,"")</f>
        <v/>
      </c>
      <c r="J46" s="529" t="str">
        <f>IF('➁（交付金）別紙様式3-2'!P64&lt;&gt;"",'➀基本情報入力シート'!$M$23,"")</f>
        <v/>
      </c>
      <c r="K46" s="529" t="str">
        <f>IF('➁（交付金）別紙様式3-2'!P64&lt;&gt;"",CONCATENATE('➀基本情報入力シート'!$M$17,'➀基本情報入力シート'!$N$17,'➀基本情報入力シート'!$O$17,'➀基本情報入力シート'!$Q$17,'➀基本情報入力シート'!$R$17,'➀基本情報入力シート'!$S$17,'➀基本情報入力シート'!$T$17),"")</f>
        <v/>
      </c>
      <c r="L46" s="529" t="str">
        <f>IF('➁（交付金）別紙様式3-2'!P64&lt;&gt;"",'➀基本情報入力シート'!$M$18&amp;'➀基本情報入力シート'!$M$19,"")</f>
        <v/>
      </c>
      <c r="M46" s="529" t="str">
        <f>IF('➁（交付金）別紙様式3-2'!P64&lt;&gt;"",CONCATENATE('③（交付金）別紙様式3-1'!$M$32,'③（交付金）別紙様式3-1'!$Z$32,'③（交付金）別紙様式3-1'!$AB$32,'③（交付金）別紙様式3-1'!$AC$32,'③（交付金）別紙様式3-1'!$AE$32,'③（交付金）別紙様式3-1'!$AG$32),"")</f>
        <v/>
      </c>
      <c r="N46" s="538">
        <f>'➁（交付金）別紙様式3-2'!S64</f>
        <v>0</v>
      </c>
    </row>
    <row r="47" spans="1:14">
      <c r="A47" s="529" t="str">
        <f>IF('➁（交付金）別紙様式3-2'!P65&lt;&gt;"",'➁（交付金）別紙様式3-2'!$D$3,"")</f>
        <v/>
      </c>
      <c r="B47" s="529" t="str">
        <f>CONCATENATE('➁（交付金）別紙様式3-2'!B65,'➁（交付金）別紙様式3-2'!C65,'➁（交付金）別紙様式3-2'!D65,'➁（交付金）別紙様式3-2'!E65,'➁（交付金）別紙様式3-2'!F65,'➁（交付金）別紙様式3-2'!G65,'➁（交付金）別紙様式3-2'!H65,'➁（交付金）別紙様式3-2'!I65,'➁（交付金）別紙様式3-2'!J65,'➁（交付金）別紙様式3-2'!K65)</f>
        <v/>
      </c>
      <c r="C47" s="529" t="str">
        <f>'➁（交付金）別紙様式3-2'!N65</f>
        <v/>
      </c>
      <c r="D47" s="529" t="str">
        <f>'➁（交付金）別紙様式3-2'!O65</f>
        <v/>
      </c>
      <c r="E47" s="529" t="str">
        <f>'➁（交付金）別紙様式3-2'!P65</f>
        <v/>
      </c>
      <c r="F47" s="529" t="str">
        <f>'➁（交付金）別紙様式3-2'!Q65</f>
        <v/>
      </c>
      <c r="G47" s="529">
        <f>'➁（交付金）別紙様式3-2'!R65</f>
        <v>0</v>
      </c>
      <c r="H47" s="529" t="str">
        <f>IF('➁（交付金）別紙様式3-2'!P65&lt;&gt;"",'➀基本情報入力シート'!$M$26,"")</f>
        <v/>
      </c>
      <c r="I47" s="529" t="str">
        <f>IF('➁（交付金）別紙様式3-2'!P65&lt;&gt;"",'➀基本情報入力シート'!$M$24,"")</f>
        <v/>
      </c>
      <c r="J47" s="529" t="str">
        <f>IF('➁（交付金）別紙様式3-2'!P65&lt;&gt;"",'➀基本情報入力シート'!$M$23,"")</f>
        <v/>
      </c>
      <c r="K47" s="529" t="str">
        <f>IF('➁（交付金）別紙様式3-2'!P65&lt;&gt;"",CONCATENATE('➀基本情報入力シート'!$M$17,'➀基本情報入力シート'!$N$17,'➀基本情報入力シート'!$O$17,'➀基本情報入力シート'!$Q$17,'➀基本情報入力シート'!$R$17,'➀基本情報入力シート'!$S$17,'➀基本情報入力シート'!$T$17),"")</f>
        <v/>
      </c>
      <c r="L47" s="529" t="str">
        <f>IF('➁（交付金）別紙様式3-2'!P65&lt;&gt;"",'➀基本情報入力シート'!$M$18&amp;'➀基本情報入力シート'!$M$19,"")</f>
        <v/>
      </c>
      <c r="M47" s="529" t="str">
        <f>IF('➁（交付金）別紙様式3-2'!P65&lt;&gt;"",CONCATENATE('③（交付金）別紙様式3-1'!$M$32,'③（交付金）別紙様式3-1'!$Z$32,'③（交付金）別紙様式3-1'!$AB$32,'③（交付金）別紙様式3-1'!$AC$32,'③（交付金）別紙様式3-1'!$AE$32,'③（交付金）別紙様式3-1'!$AG$32),"")</f>
        <v/>
      </c>
      <c r="N47" s="538">
        <f>'➁（交付金）別紙様式3-2'!S65</f>
        <v>0</v>
      </c>
    </row>
    <row r="48" spans="1:14">
      <c r="A48" s="529" t="str">
        <f>IF('➁（交付金）別紙様式3-2'!P66&lt;&gt;"",'➁（交付金）別紙様式3-2'!$D$3,"")</f>
        <v/>
      </c>
      <c r="B48" s="529" t="str">
        <f>CONCATENATE('➁（交付金）別紙様式3-2'!B66,'➁（交付金）別紙様式3-2'!C66,'➁（交付金）別紙様式3-2'!D66,'➁（交付金）別紙様式3-2'!E66,'➁（交付金）別紙様式3-2'!F66,'➁（交付金）別紙様式3-2'!G66,'➁（交付金）別紙様式3-2'!H66,'➁（交付金）別紙様式3-2'!I66,'➁（交付金）別紙様式3-2'!J66,'➁（交付金）別紙様式3-2'!K66)</f>
        <v/>
      </c>
      <c r="C48" s="529" t="str">
        <f>'➁（交付金）別紙様式3-2'!N66</f>
        <v/>
      </c>
      <c r="D48" s="529" t="str">
        <f>'➁（交付金）別紙様式3-2'!O66</f>
        <v/>
      </c>
      <c r="E48" s="529" t="str">
        <f>'➁（交付金）別紙様式3-2'!P66</f>
        <v/>
      </c>
      <c r="F48" s="529" t="str">
        <f>'➁（交付金）別紙様式3-2'!Q66</f>
        <v/>
      </c>
      <c r="G48" s="529">
        <f>'➁（交付金）別紙様式3-2'!R66</f>
        <v>0</v>
      </c>
      <c r="H48" s="529" t="str">
        <f>IF('➁（交付金）別紙様式3-2'!P66&lt;&gt;"",'➀基本情報入力シート'!$M$26,"")</f>
        <v/>
      </c>
      <c r="I48" s="529" t="str">
        <f>IF('➁（交付金）別紙様式3-2'!P66&lt;&gt;"",'➀基本情報入力シート'!$M$24,"")</f>
        <v/>
      </c>
      <c r="J48" s="529" t="str">
        <f>IF('➁（交付金）別紙様式3-2'!P66&lt;&gt;"",'➀基本情報入力シート'!$M$23,"")</f>
        <v/>
      </c>
      <c r="K48" s="529" t="str">
        <f>IF('➁（交付金）別紙様式3-2'!P66&lt;&gt;"",CONCATENATE('➀基本情報入力シート'!$M$17,'➀基本情報入力シート'!$N$17,'➀基本情報入力シート'!$O$17,'➀基本情報入力シート'!$Q$17,'➀基本情報入力シート'!$R$17,'➀基本情報入力シート'!$S$17,'➀基本情報入力シート'!$T$17),"")</f>
        <v/>
      </c>
      <c r="L48" s="529" t="str">
        <f>IF('➁（交付金）別紙様式3-2'!P66&lt;&gt;"",'➀基本情報入力シート'!$M$18&amp;'➀基本情報入力シート'!$M$19,"")</f>
        <v/>
      </c>
      <c r="M48" s="529" t="str">
        <f>IF('➁（交付金）別紙様式3-2'!P66&lt;&gt;"",CONCATENATE('③（交付金）別紙様式3-1'!$M$32,'③（交付金）別紙様式3-1'!$Z$32,'③（交付金）別紙様式3-1'!$AB$32,'③（交付金）別紙様式3-1'!$AC$32,'③（交付金）別紙様式3-1'!$AE$32,'③（交付金）別紙様式3-1'!$AG$32),"")</f>
        <v/>
      </c>
      <c r="N48" s="538">
        <f>'➁（交付金）別紙様式3-2'!S66</f>
        <v>0</v>
      </c>
    </row>
    <row r="49" spans="1:14">
      <c r="A49" s="529" t="str">
        <f>IF('➁（交付金）別紙様式3-2'!P67&lt;&gt;"",'➁（交付金）別紙様式3-2'!$D$3,"")</f>
        <v/>
      </c>
      <c r="B49" s="529" t="str">
        <f>CONCATENATE('➁（交付金）別紙様式3-2'!B67,'➁（交付金）別紙様式3-2'!C67,'➁（交付金）別紙様式3-2'!D67,'➁（交付金）別紙様式3-2'!E67,'➁（交付金）別紙様式3-2'!F67,'➁（交付金）別紙様式3-2'!G67,'➁（交付金）別紙様式3-2'!H67,'➁（交付金）別紙様式3-2'!I67,'➁（交付金）別紙様式3-2'!J67,'➁（交付金）別紙様式3-2'!K67)</f>
        <v/>
      </c>
      <c r="C49" s="529" t="str">
        <f>'➁（交付金）別紙様式3-2'!N67</f>
        <v/>
      </c>
      <c r="D49" s="529" t="str">
        <f>'➁（交付金）別紙様式3-2'!O67</f>
        <v/>
      </c>
      <c r="E49" s="529" t="str">
        <f>'➁（交付金）別紙様式3-2'!P67</f>
        <v/>
      </c>
      <c r="F49" s="529" t="str">
        <f>'➁（交付金）別紙様式3-2'!Q67</f>
        <v/>
      </c>
      <c r="G49" s="529">
        <f>'➁（交付金）別紙様式3-2'!R67</f>
        <v>0</v>
      </c>
      <c r="H49" s="529" t="str">
        <f>IF('➁（交付金）別紙様式3-2'!P67&lt;&gt;"",'➀基本情報入力シート'!$M$26,"")</f>
        <v/>
      </c>
      <c r="I49" s="529" t="str">
        <f>IF('➁（交付金）別紙様式3-2'!P67&lt;&gt;"",'➀基本情報入力シート'!$M$24,"")</f>
        <v/>
      </c>
      <c r="J49" s="529" t="str">
        <f>IF('➁（交付金）別紙様式3-2'!P67&lt;&gt;"",'➀基本情報入力シート'!$M$23,"")</f>
        <v/>
      </c>
      <c r="K49" s="529" t="str">
        <f>IF('➁（交付金）別紙様式3-2'!P67&lt;&gt;"",CONCATENATE('➀基本情報入力シート'!$M$17,'➀基本情報入力シート'!$N$17,'➀基本情報入力シート'!$O$17,'➀基本情報入力シート'!$Q$17,'➀基本情報入力シート'!$R$17,'➀基本情報入力シート'!$S$17,'➀基本情報入力シート'!$T$17),"")</f>
        <v/>
      </c>
      <c r="L49" s="529" t="str">
        <f>IF('➁（交付金）別紙様式3-2'!P67&lt;&gt;"",'➀基本情報入力シート'!$M$18&amp;'➀基本情報入力シート'!$M$19,"")</f>
        <v/>
      </c>
      <c r="M49" s="529" t="str">
        <f>IF('➁（交付金）別紙様式3-2'!P67&lt;&gt;"",CONCATENATE('③（交付金）別紙様式3-1'!$M$32,'③（交付金）別紙様式3-1'!$Z$32,'③（交付金）別紙様式3-1'!$AB$32,'③（交付金）別紙様式3-1'!$AC$32,'③（交付金）別紙様式3-1'!$AE$32,'③（交付金）別紙様式3-1'!$AG$32),"")</f>
        <v/>
      </c>
      <c r="N49" s="538">
        <f>'➁（交付金）別紙様式3-2'!S67</f>
        <v>0</v>
      </c>
    </row>
    <row r="50" spans="1:14">
      <c r="A50" s="529" t="str">
        <f>IF('➁（交付金）別紙様式3-2'!P68&lt;&gt;"",'➁（交付金）別紙様式3-2'!$D$3,"")</f>
        <v/>
      </c>
      <c r="B50" s="529" t="str">
        <f>CONCATENATE('➁（交付金）別紙様式3-2'!B68,'➁（交付金）別紙様式3-2'!C68,'➁（交付金）別紙様式3-2'!D68,'➁（交付金）別紙様式3-2'!E68,'➁（交付金）別紙様式3-2'!F68,'➁（交付金）別紙様式3-2'!G68,'➁（交付金）別紙様式3-2'!H68,'➁（交付金）別紙様式3-2'!I68,'➁（交付金）別紙様式3-2'!J68,'➁（交付金）別紙様式3-2'!K68)</f>
        <v/>
      </c>
      <c r="C50" s="529" t="str">
        <f>'➁（交付金）別紙様式3-2'!N68</f>
        <v/>
      </c>
      <c r="D50" s="529" t="str">
        <f>'➁（交付金）別紙様式3-2'!O68</f>
        <v/>
      </c>
      <c r="E50" s="529" t="str">
        <f>'➁（交付金）別紙様式3-2'!P68</f>
        <v/>
      </c>
      <c r="F50" s="529" t="str">
        <f>'➁（交付金）別紙様式3-2'!Q68</f>
        <v/>
      </c>
      <c r="G50" s="529">
        <f>'➁（交付金）別紙様式3-2'!R68</f>
        <v>0</v>
      </c>
      <c r="H50" s="529" t="str">
        <f>IF('➁（交付金）別紙様式3-2'!P68&lt;&gt;"",'➀基本情報入力シート'!$M$26,"")</f>
        <v/>
      </c>
      <c r="I50" s="529" t="str">
        <f>IF('➁（交付金）別紙様式3-2'!P68&lt;&gt;"",'➀基本情報入力シート'!$M$24,"")</f>
        <v/>
      </c>
      <c r="J50" s="529" t="str">
        <f>IF('➁（交付金）別紙様式3-2'!P68&lt;&gt;"",'➀基本情報入力シート'!$M$23,"")</f>
        <v/>
      </c>
      <c r="K50" s="529" t="str">
        <f>IF('➁（交付金）別紙様式3-2'!P68&lt;&gt;"",CONCATENATE('➀基本情報入力シート'!$M$17,'➀基本情報入力シート'!$N$17,'➀基本情報入力シート'!$O$17,'➀基本情報入力シート'!$Q$17,'➀基本情報入力シート'!$R$17,'➀基本情報入力シート'!$S$17,'➀基本情報入力シート'!$T$17),"")</f>
        <v/>
      </c>
      <c r="L50" s="529" t="str">
        <f>IF('➁（交付金）別紙様式3-2'!P68&lt;&gt;"",'➀基本情報入力シート'!$M$18&amp;'➀基本情報入力シート'!$M$19,"")</f>
        <v/>
      </c>
      <c r="M50" s="529" t="str">
        <f>IF('➁（交付金）別紙様式3-2'!P68&lt;&gt;"",CONCATENATE('③（交付金）別紙様式3-1'!$M$32,'③（交付金）別紙様式3-1'!$Z$32,'③（交付金）別紙様式3-1'!$AB$32,'③（交付金）別紙様式3-1'!$AC$32,'③（交付金）別紙様式3-1'!$AE$32,'③（交付金）別紙様式3-1'!$AG$32),"")</f>
        <v/>
      </c>
      <c r="N50" s="538">
        <f>'➁（交付金）別紙様式3-2'!S68</f>
        <v>0</v>
      </c>
    </row>
    <row r="51" spans="1:14">
      <c r="A51" s="529" t="str">
        <f>IF('➁（交付金）別紙様式3-2'!P69&lt;&gt;"",'➁（交付金）別紙様式3-2'!$D$3,"")</f>
        <v/>
      </c>
      <c r="B51" s="529" t="str">
        <f>CONCATENATE('➁（交付金）別紙様式3-2'!B69,'➁（交付金）別紙様式3-2'!C69,'➁（交付金）別紙様式3-2'!D69,'➁（交付金）別紙様式3-2'!E69,'➁（交付金）別紙様式3-2'!F69,'➁（交付金）別紙様式3-2'!G69,'➁（交付金）別紙様式3-2'!H69,'➁（交付金）別紙様式3-2'!I69,'➁（交付金）別紙様式3-2'!J69,'➁（交付金）別紙様式3-2'!K69)</f>
        <v/>
      </c>
      <c r="C51" s="529" t="str">
        <f>'➁（交付金）別紙様式3-2'!N69</f>
        <v/>
      </c>
      <c r="D51" s="529" t="str">
        <f>'➁（交付金）別紙様式3-2'!O69</f>
        <v/>
      </c>
      <c r="E51" s="529" t="str">
        <f>'➁（交付金）別紙様式3-2'!P69</f>
        <v/>
      </c>
      <c r="F51" s="529" t="str">
        <f>'➁（交付金）別紙様式3-2'!Q69</f>
        <v/>
      </c>
      <c r="G51" s="529">
        <f>'➁（交付金）別紙様式3-2'!R69</f>
        <v>0</v>
      </c>
      <c r="H51" s="529" t="str">
        <f>IF('➁（交付金）別紙様式3-2'!P69&lt;&gt;"",'➀基本情報入力シート'!$M$26,"")</f>
        <v/>
      </c>
      <c r="I51" s="529" t="str">
        <f>IF('➁（交付金）別紙様式3-2'!P69&lt;&gt;"",'➀基本情報入力シート'!$M$24,"")</f>
        <v/>
      </c>
      <c r="J51" s="529" t="str">
        <f>IF('➁（交付金）別紙様式3-2'!P69&lt;&gt;"",'➀基本情報入力シート'!$M$23,"")</f>
        <v/>
      </c>
      <c r="K51" s="529" t="str">
        <f>IF('➁（交付金）別紙様式3-2'!P69&lt;&gt;"",CONCATENATE('➀基本情報入力シート'!$M$17,'➀基本情報入力シート'!$N$17,'➀基本情報入力シート'!$O$17,'➀基本情報入力シート'!$Q$17,'➀基本情報入力シート'!$R$17,'➀基本情報入力シート'!$S$17,'➀基本情報入力シート'!$T$17),"")</f>
        <v/>
      </c>
      <c r="L51" s="529" t="str">
        <f>IF('➁（交付金）別紙様式3-2'!P69&lt;&gt;"",'➀基本情報入力シート'!$M$18&amp;'➀基本情報入力シート'!$M$19,"")</f>
        <v/>
      </c>
      <c r="M51" s="529" t="str">
        <f>IF('➁（交付金）別紙様式3-2'!P69&lt;&gt;"",CONCATENATE('③（交付金）別紙様式3-1'!$M$32,'③（交付金）別紙様式3-1'!$Z$32,'③（交付金）別紙様式3-1'!$AB$32,'③（交付金）別紙様式3-1'!$AC$32,'③（交付金）別紙様式3-1'!$AE$32,'③（交付金）別紙様式3-1'!$AG$32),"")</f>
        <v/>
      </c>
      <c r="N51" s="538">
        <f>'➁（交付金）別紙様式3-2'!S69</f>
        <v>0</v>
      </c>
    </row>
    <row r="52" spans="1:14">
      <c r="A52" s="529" t="str">
        <f>IF('➁（交付金）別紙様式3-2'!P70&lt;&gt;"",'➁（交付金）別紙様式3-2'!$D$3,"")</f>
        <v/>
      </c>
      <c r="B52" s="529" t="str">
        <f>CONCATENATE('➁（交付金）別紙様式3-2'!B70,'➁（交付金）別紙様式3-2'!C70,'➁（交付金）別紙様式3-2'!D70,'➁（交付金）別紙様式3-2'!E70,'➁（交付金）別紙様式3-2'!F70,'➁（交付金）別紙様式3-2'!G70,'➁（交付金）別紙様式3-2'!H70,'➁（交付金）別紙様式3-2'!I70,'➁（交付金）別紙様式3-2'!J70,'➁（交付金）別紙様式3-2'!K70)</f>
        <v/>
      </c>
      <c r="C52" s="529" t="str">
        <f>'➁（交付金）別紙様式3-2'!N70</f>
        <v/>
      </c>
      <c r="D52" s="529" t="str">
        <f>'➁（交付金）別紙様式3-2'!O70</f>
        <v/>
      </c>
      <c r="E52" s="529" t="str">
        <f>'➁（交付金）別紙様式3-2'!P70</f>
        <v/>
      </c>
      <c r="F52" s="529" t="str">
        <f>'➁（交付金）別紙様式3-2'!Q70</f>
        <v/>
      </c>
      <c r="G52" s="529">
        <f>'➁（交付金）別紙様式3-2'!R70</f>
        <v>0</v>
      </c>
      <c r="H52" s="529" t="str">
        <f>IF('➁（交付金）別紙様式3-2'!P70&lt;&gt;"",'➀基本情報入力シート'!$M$26,"")</f>
        <v/>
      </c>
      <c r="I52" s="529" t="str">
        <f>IF('➁（交付金）別紙様式3-2'!P70&lt;&gt;"",'➀基本情報入力シート'!$M$24,"")</f>
        <v/>
      </c>
      <c r="J52" s="529" t="str">
        <f>IF('➁（交付金）別紙様式3-2'!P70&lt;&gt;"",'➀基本情報入力シート'!$M$23,"")</f>
        <v/>
      </c>
      <c r="K52" s="529" t="str">
        <f>IF('➁（交付金）別紙様式3-2'!P70&lt;&gt;"",CONCATENATE('➀基本情報入力シート'!$M$17,'➀基本情報入力シート'!$N$17,'➀基本情報入力シート'!$O$17,'➀基本情報入力シート'!$Q$17,'➀基本情報入力シート'!$R$17,'➀基本情報入力シート'!$S$17,'➀基本情報入力シート'!$T$17),"")</f>
        <v/>
      </c>
      <c r="L52" s="529" t="str">
        <f>IF('➁（交付金）別紙様式3-2'!P70&lt;&gt;"",'➀基本情報入力シート'!$M$18&amp;'➀基本情報入力シート'!$M$19,"")</f>
        <v/>
      </c>
      <c r="M52" s="529" t="str">
        <f>IF('➁（交付金）別紙様式3-2'!P70&lt;&gt;"",CONCATENATE('③（交付金）別紙様式3-1'!$M$32,'③（交付金）別紙様式3-1'!$Z$32,'③（交付金）別紙様式3-1'!$AB$32,'③（交付金）別紙様式3-1'!$AC$32,'③（交付金）別紙様式3-1'!$AE$32,'③（交付金）別紙様式3-1'!$AG$32),"")</f>
        <v/>
      </c>
      <c r="N52" s="538">
        <f>'➁（交付金）別紙様式3-2'!S70</f>
        <v>0</v>
      </c>
    </row>
    <row r="53" spans="1:14">
      <c r="A53" s="529" t="str">
        <f>IF('➁（交付金）別紙様式3-2'!P71&lt;&gt;"",'➁（交付金）別紙様式3-2'!$D$3,"")</f>
        <v/>
      </c>
      <c r="B53" s="529" t="str">
        <f>CONCATENATE('➁（交付金）別紙様式3-2'!B71,'➁（交付金）別紙様式3-2'!C71,'➁（交付金）別紙様式3-2'!D71,'➁（交付金）別紙様式3-2'!E71,'➁（交付金）別紙様式3-2'!F71,'➁（交付金）別紙様式3-2'!G71,'➁（交付金）別紙様式3-2'!H71,'➁（交付金）別紙様式3-2'!I71,'➁（交付金）別紙様式3-2'!J71,'➁（交付金）別紙様式3-2'!K71)</f>
        <v/>
      </c>
      <c r="C53" s="529" t="str">
        <f>'➁（交付金）別紙様式3-2'!N71</f>
        <v/>
      </c>
      <c r="D53" s="529" t="str">
        <f>'➁（交付金）別紙様式3-2'!O71</f>
        <v/>
      </c>
      <c r="E53" s="529" t="str">
        <f>'➁（交付金）別紙様式3-2'!P71</f>
        <v/>
      </c>
      <c r="F53" s="529" t="str">
        <f>'➁（交付金）別紙様式3-2'!Q71</f>
        <v/>
      </c>
      <c r="G53" s="529">
        <f>'➁（交付金）別紙様式3-2'!R71</f>
        <v>0</v>
      </c>
      <c r="H53" s="529" t="str">
        <f>IF('➁（交付金）別紙様式3-2'!P71&lt;&gt;"",'➀基本情報入力シート'!$M$26,"")</f>
        <v/>
      </c>
      <c r="I53" s="529" t="str">
        <f>IF('➁（交付金）別紙様式3-2'!P71&lt;&gt;"",'➀基本情報入力シート'!$M$24,"")</f>
        <v/>
      </c>
      <c r="J53" s="529" t="str">
        <f>IF('➁（交付金）別紙様式3-2'!P71&lt;&gt;"",'➀基本情報入力シート'!$M$23,"")</f>
        <v/>
      </c>
      <c r="K53" s="529" t="str">
        <f>IF('➁（交付金）別紙様式3-2'!P71&lt;&gt;"",CONCATENATE('➀基本情報入力シート'!$M$17,'➀基本情報入力シート'!$N$17,'➀基本情報入力シート'!$O$17,'➀基本情報入力シート'!$Q$17,'➀基本情報入力シート'!$R$17,'➀基本情報入力シート'!$S$17,'➀基本情報入力シート'!$T$17),"")</f>
        <v/>
      </c>
      <c r="L53" s="529" t="str">
        <f>IF('➁（交付金）別紙様式3-2'!P71&lt;&gt;"",'➀基本情報入力シート'!$M$18&amp;'➀基本情報入力シート'!$M$19,"")</f>
        <v/>
      </c>
      <c r="M53" s="529" t="str">
        <f>IF('➁（交付金）別紙様式3-2'!P71&lt;&gt;"",CONCATENATE('③（交付金）別紙様式3-1'!$M$32,'③（交付金）別紙様式3-1'!$Z$32,'③（交付金）別紙様式3-1'!$AB$32,'③（交付金）別紙様式3-1'!$AC$32,'③（交付金）別紙様式3-1'!$AE$32,'③（交付金）別紙様式3-1'!$AG$32),"")</f>
        <v/>
      </c>
      <c r="N53" s="538">
        <f>'➁（交付金）別紙様式3-2'!S71</f>
        <v>0</v>
      </c>
    </row>
    <row r="54" spans="1:14">
      <c r="A54" s="529" t="str">
        <f>IF('➁（交付金）別紙様式3-2'!P72&lt;&gt;"",'➁（交付金）別紙様式3-2'!$D$3,"")</f>
        <v/>
      </c>
      <c r="B54" s="529" t="str">
        <f>CONCATENATE('➁（交付金）別紙様式3-2'!B72,'➁（交付金）別紙様式3-2'!C72,'➁（交付金）別紙様式3-2'!D72,'➁（交付金）別紙様式3-2'!E72,'➁（交付金）別紙様式3-2'!F72,'➁（交付金）別紙様式3-2'!G72,'➁（交付金）別紙様式3-2'!H72,'➁（交付金）別紙様式3-2'!I72,'➁（交付金）別紙様式3-2'!J72,'➁（交付金）別紙様式3-2'!K72)</f>
        <v/>
      </c>
      <c r="C54" s="529" t="str">
        <f>'➁（交付金）別紙様式3-2'!N72</f>
        <v/>
      </c>
      <c r="D54" s="529" t="str">
        <f>'➁（交付金）別紙様式3-2'!O72</f>
        <v/>
      </c>
      <c r="E54" s="529" t="str">
        <f>'➁（交付金）別紙様式3-2'!P72</f>
        <v/>
      </c>
      <c r="F54" s="529" t="str">
        <f>'➁（交付金）別紙様式3-2'!Q72</f>
        <v/>
      </c>
      <c r="G54" s="529">
        <f>'➁（交付金）別紙様式3-2'!R72</f>
        <v>0</v>
      </c>
      <c r="H54" s="529" t="str">
        <f>IF('➁（交付金）別紙様式3-2'!P72&lt;&gt;"",'➀基本情報入力シート'!$M$26,"")</f>
        <v/>
      </c>
      <c r="I54" s="529" t="str">
        <f>IF('➁（交付金）別紙様式3-2'!P72&lt;&gt;"",'➀基本情報入力シート'!$M$24,"")</f>
        <v/>
      </c>
      <c r="J54" s="529" t="str">
        <f>IF('➁（交付金）別紙様式3-2'!P72&lt;&gt;"",'➀基本情報入力シート'!$M$23,"")</f>
        <v/>
      </c>
      <c r="K54" s="529" t="str">
        <f>IF('➁（交付金）別紙様式3-2'!P72&lt;&gt;"",CONCATENATE('➀基本情報入力シート'!$M$17,'➀基本情報入力シート'!$N$17,'➀基本情報入力シート'!$O$17,'➀基本情報入力シート'!$Q$17,'➀基本情報入力シート'!$R$17,'➀基本情報入力シート'!$S$17,'➀基本情報入力シート'!$T$17),"")</f>
        <v/>
      </c>
      <c r="L54" s="529" t="str">
        <f>IF('➁（交付金）別紙様式3-2'!P72&lt;&gt;"",'➀基本情報入力シート'!$M$18&amp;'➀基本情報入力シート'!$M$19,"")</f>
        <v/>
      </c>
      <c r="M54" s="529" t="str">
        <f>IF('➁（交付金）別紙様式3-2'!P72&lt;&gt;"",CONCATENATE('③（交付金）別紙様式3-1'!$M$32,'③（交付金）別紙様式3-1'!$Z$32,'③（交付金）別紙様式3-1'!$AB$32,'③（交付金）別紙様式3-1'!$AC$32,'③（交付金）別紙様式3-1'!$AE$32,'③（交付金）別紙様式3-1'!$AG$32),"")</f>
        <v/>
      </c>
      <c r="N54" s="538">
        <f>'➁（交付金）別紙様式3-2'!S72</f>
        <v>0</v>
      </c>
    </row>
    <row r="55" spans="1:14">
      <c r="A55" s="529" t="str">
        <f>IF('➁（交付金）別紙様式3-2'!P73&lt;&gt;"",'➁（交付金）別紙様式3-2'!$D$3,"")</f>
        <v/>
      </c>
      <c r="B55" s="529" t="str">
        <f>CONCATENATE('➁（交付金）別紙様式3-2'!B73,'➁（交付金）別紙様式3-2'!C73,'➁（交付金）別紙様式3-2'!D73,'➁（交付金）別紙様式3-2'!E73,'➁（交付金）別紙様式3-2'!F73,'➁（交付金）別紙様式3-2'!G73,'➁（交付金）別紙様式3-2'!H73,'➁（交付金）別紙様式3-2'!I73,'➁（交付金）別紙様式3-2'!J73,'➁（交付金）別紙様式3-2'!K73)</f>
        <v/>
      </c>
      <c r="C55" s="529" t="str">
        <f>'➁（交付金）別紙様式3-2'!N73</f>
        <v/>
      </c>
      <c r="D55" s="529" t="str">
        <f>'➁（交付金）別紙様式3-2'!O73</f>
        <v/>
      </c>
      <c r="E55" s="529" t="str">
        <f>'➁（交付金）別紙様式3-2'!P73</f>
        <v/>
      </c>
      <c r="F55" s="529" t="str">
        <f>'➁（交付金）別紙様式3-2'!Q73</f>
        <v/>
      </c>
      <c r="G55" s="529">
        <f>'➁（交付金）別紙様式3-2'!R73</f>
        <v>0</v>
      </c>
      <c r="H55" s="529" t="str">
        <f>IF('➁（交付金）別紙様式3-2'!P73&lt;&gt;"",'➀基本情報入力シート'!$M$26,"")</f>
        <v/>
      </c>
      <c r="I55" s="529" t="str">
        <f>IF('➁（交付金）別紙様式3-2'!P73&lt;&gt;"",'➀基本情報入力シート'!$M$24,"")</f>
        <v/>
      </c>
      <c r="J55" s="529" t="str">
        <f>IF('➁（交付金）別紙様式3-2'!P73&lt;&gt;"",'➀基本情報入力シート'!$M$23,"")</f>
        <v/>
      </c>
      <c r="K55" s="529" t="str">
        <f>IF('➁（交付金）別紙様式3-2'!P73&lt;&gt;"",CONCATENATE('➀基本情報入力シート'!$M$17,'➀基本情報入力シート'!$N$17,'➀基本情報入力シート'!$O$17,'➀基本情報入力シート'!$Q$17,'➀基本情報入力シート'!$R$17,'➀基本情報入力シート'!$S$17,'➀基本情報入力シート'!$T$17),"")</f>
        <v/>
      </c>
      <c r="L55" s="529" t="str">
        <f>IF('➁（交付金）別紙様式3-2'!P73&lt;&gt;"",'➀基本情報入力シート'!$M$18&amp;'➀基本情報入力シート'!$M$19,"")</f>
        <v/>
      </c>
      <c r="M55" s="529" t="str">
        <f>IF('➁（交付金）別紙様式3-2'!P73&lt;&gt;"",CONCATENATE('③（交付金）別紙様式3-1'!$M$32,'③（交付金）別紙様式3-1'!$Z$32,'③（交付金）別紙様式3-1'!$AB$32,'③（交付金）別紙様式3-1'!$AC$32,'③（交付金）別紙様式3-1'!$AE$32,'③（交付金）別紙様式3-1'!$AG$32),"")</f>
        <v/>
      </c>
      <c r="N55" s="538">
        <f>'➁（交付金）別紙様式3-2'!S73</f>
        <v>0</v>
      </c>
    </row>
    <row r="56" spans="1:14">
      <c r="A56" s="529" t="str">
        <f>IF('➁（交付金）別紙様式3-2'!P74&lt;&gt;"",'➁（交付金）別紙様式3-2'!$D$3,"")</f>
        <v/>
      </c>
      <c r="B56" s="529" t="str">
        <f>CONCATENATE('➁（交付金）別紙様式3-2'!B74,'➁（交付金）別紙様式3-2'!C74,'➁（交付金）別紙様式3-2'!D74,'➁（交付金）別紙様式3-2'!E74,'➁（交付金）別紙様式3-2'!F74,'➁（交付金）別紙様式3-2'!G74,'➁（交付金）別紙様式3-2'!H74,'➁（交付金）別紙様式3-2'!I74,'➁（交付金）別紙様式3-2'!J74,'➁（交付金）別紙様式3-2'!K74)</f>
        <v/>
      </c>
      <c r="C56" s="529" t="str">
        <f>'➁（交付金）別紙様式3-2'!N74</f>
        <v/>
      </c>
      <c r="D56" s="529" t="str">
        <f>'➁（交付金）別紙様式3-2'!O74</f>
        <v/>
      </c>
      <c r="E56" s="529" t="str">
        <f>'➁（交付金）別紙様式3-2'!P74</f>
        <v/>
      </c>
      <c r="F56" s="529" t="str">
        <f>'➁（交付金）別紙様式3-2'!Q74</f>
        <v/>
      </c>
      <c r="G56" s="529">
        <f>'➁（交付金）別紙様式3-2'!R74</f>
        <v>0</v>
      </c>
      <c r="H56" s="529" t="str">
        <f>IF('➁（交付金）別紙様式3-2'!P74&lt;&gt;"",'➀基本情報入力シート'!$M$26,"")</f>
        <v/>
      </c>
      <c r="I56" s="529" t="str">
        <f>IF('➁（交付金）別紙様式3-2'!P74&lt;&gt;"",'➀基本情報入力シート'!$M$24,"")</f>
        <v/>
      </c>
      <c r="J56" s="529" t="str">
        <f>IF('➁（交付金）別紙様式3-2'!P74&lt;&gt;"",'➀基本情報入力シート'!$M$23,"")</f>
        <v/>
      </c>
      <c r="K56" s="529" t="str">
        <f>IF('➁（交付金）別紙様式3-2'!P74&lt;&gt;"",CONCATENATE('➀基本情報入力シート'!$M$17,'➀基本情報入力シート'!$N$17,'➀基本情報入力シート'!$O$17,'➀基本情報入力シート'!$Q$17,'➀基本情報入力シート'!$R$17,'➀基本情報入力シート'!$S$17,'➀基本情報入力シート'!$T$17),"")</f>
        <v/>
      </c>
      <c r="L56" s="529" t="str">
        <f>IF('➁（交付金）別紙様式3-2'!P74&lt;&gt;"",'➀基本情報入力シート'!$M$18&amp;'➀基本情報入力シート'!$M$19,"")</f>
        <v/>
      </c>
      <c r="M56" s="529" t="str">
        <f>IF('➁（交付金）別紙様式3-2'!P74&lt;&gt;"",CONCATENATE('③（交付金）別紙様式3-1'!$M$32,'③（交付金）別紙様式3-1'!$Z$32,'③（交付金）別紙様式3-1'!$AB$32,'③（交付金）別紙様式3-1'!$AC$32,'③（交付金）別紙様式3-1'!$AE$32,'③（交付金）別紙様式3-1'!$AG$32),"")</f>
        <v/>
      </c>
      <c r="N56" s="538">
        <f>'➁（交付金）別紙様式3-2'!S74</f>
        <v>0</v>
      </c>
    </row>
    <row r="57" spans="1:14">
      <c r="A57" s="529" t="str">
        <f>IF('➁（交付金）別紙様式3-2'!P75&lt;&gt;"",'➁（交付金）別紙様式3-2'!$D$3,"")</f>
        <v/>
      </c>
      <c r="B57" s="529" t="str">
        <f>CONCATENATE('➁（交付金）別紙様式3-2'!B75,'➁（交付金）別紙様式3-2'!C75,'➁（交付金）別紙様式3-2'!D75,'➁（交付金）別紙様式3-2'!E75,'➁（交付金）別紙様式3-2'!F75,'➁（交付金）別紙様式3-2'!G75,'➁（交付金）別紙様式3-2'!H75,'➁（交付金）別紙様式3-2'!I75,'➁（交付金）別紙様式3-2'!J75,'➁（交付金）別紙様式3-2'!K75)</f>
        <v/>
      </c>
      <c r="C57" s="529" t="str">
        <f>'➁（交付金）別紙様式3-2'!N75</f>
        <v/>
      </c>
      <c r="D57" s="529" t="str">
        <f>'➁（交付金）別紙様式3-2'!O75</f>
        <v/>
      </c>
      <c r="E57" s="529" t="str">
        <f>'➁（交付金）別紙様式3-2'!P75</f>
        <v/>
      </c>
      <c r="F57" s="529" t="str">
        <f>'➁（交付金）別紙様式3-2'!Q75</f>
        <v/>
      </c>
      <c r="G57" s="529">
        <f>'➁（交付金）別紙様式3-2'!R75</f>
        <v>0</v>
      </c>
      <c r="H57" s="529" t="str">
        <f>IF('➁（交付金）別紙様式3-2'!P75&lt;&gt;"",'➀基本情報入力シート'!$M$26,"")</f>
        <v/>
      </c>
      <c r="I57" s="529" t="str">
        <f>IF('➁（交付金）別紙様式3-2'!P75&lt;&gt;"",'➀基本情報入力シート'!$M$24,"")</f>
        <v/>
      </c>
      <c r="J57" s="529" t="str">
        <f>IF('➁（交付金）別紙様式3-2'!P75&lt;&gt;"",'➀基本情報入力シート'!$M$23,"")</f>
        <v/>
      </c>
      <c r="K57" s="529" t="str">
        <f>IF('➁（交付金）別紙様式3-2'!P75&lt;&gt;"",CONCATENATE('➀基本情報入力シート'!$M$17,'➀基本情報入力シート'!$N$17,'➀基本情報入力シート'!$O$17,'➀基本情報入力シート'!$Q$17,'➀基本情報入力シート'!$R$17,'➀基本情報入力シート'!$S$17,'➀基本情報入力シート'!$T$17),"")</f>
        <v/>
      </c>
      <c r="L57" s="529" t="str">
        <f>IF('➁（交付金）別紙様式3-2'!P75&lt;&gt;"",'➀基本情報入力シート'!$M$18&amp;'➀基本情報入力シート'!$M$19,"")</f>
        <v/>
      </c>
      <c r="M57" s="529" t="str">
        <f>IF('➁（交付金）別紙様式3-2'!P75&lt;&gt;"",CONCATENATE('③（交付金）別紙様式3-1'!$M$32,'③（交付金）別紙様式3-1'!$Z$32,'③（交付金）別紙様式3-1'!$AB$32,'③（交付金）別紙様式3-1'!$AC$32,'③（交付金）別紙様式3-1'!$AE$32,'③（交付金）別紙様式3-1'!$AG$32),"")</f>
        <v/>
      </c>
      <c r="N57" s="538">
        <f>'➁（交付金）別紙様式3-2'!S75</f>
        <v>0</v>
      </c>
    </row>
    <row r="58" spans="1:14">
      <c r="A58" s="529" t="str">
        <f>IF('➁（交付金）別紙様式3-2'!P76&lt;&gt;"",'➁（交付金）別紙様式3-2'!$D$3,"")</f>
        <v/>
      </c>
      <c r="B58" s="529" t="str">
        <f>CONCATENATE('➁（交付金）別紙様式3-2'!B76,'➁（交付金）別紙様式3-2'!C76,'➁（交付金）別紙様式3-2'!D76,'➁（交付金）別紙様式3-2'!E76,'➁（交付金）別紙様式3-2'!F76,'➁（交付金）別紙様式3-2'!G76,'➁（交付金）別紙様式3-2'!H76,'➁（交付金）別紙様式3-2'!I76,'➁（交付金）別紙様式3-2'!J76,'➁（交付金）別紙様式3-2'!K76)</f>
        <v/>
      </c>
      <c r="C58" s="529" t="str">
        <f>'➁（交付金）別紙様式3-2'!N76</f>
        <v/>
      </c>
      <c r="D58" s="529" t="str">
        <f>'➁（交付金）別紙様式3-2'!O76</f>
        <v/>
      </c>
      <c r="E58" s="529" t="str">
        <f>'➁（交付金）別紙様式3-2'!P76</f>
        <v/>
      </c>
      <c r="F58" s="529" t="str">
        <f>'➁（交付金）別紙様式3-2'!Q76</f>
        <v/>
      </c>
      <c r="G58" s="529">
        <f>'➁（交付金）別紙様式3-2'!R76</f>
        <v>0</v>
      </c>
      <c r="H58" s="529" t="str">
        <f>IF('➁（交付金）別紙様式3-2'!P76&lt;&gt;"",'➀基本情報入力シート'!$M$26,"")</f>
        <v/>
      </c>
      <c r="I58" s="529" t="str">
        <f>IF('➁（交付金）別紙様式3-2'!P76&lt;&gt;"",'➀基本情報入力シート'!$M$24,"")</f>
        <v/>
      </c>
      <c r="J58" s="529" t="str">
        <f>IF('➁（交付金）別紙様式3-2'!P76&lt;&gt;"",'➀基本情報入力シート'!$M$23,"")</f>
        <v/>
      </c>
      <c r="K58" s="529" t="str">
        <f>IF('➁（交付金）別紙様式3-2'!P76&lt;&gt;"",CONCATENATE('➀基本情報入力シート'!$M$17,'➀基本情報入力シート'!$N$17,'➀基本情報入力シート'!$O$17,'➀基本情報入力シート'!$Q$17,'➀基本情報入力シート'!$R$17,'➀基本情報入力シート'!$S$17,'➀基本情報入力シート'!$T$17),"")</f>
        <v/>
      </c>
      <c r="L58" s="529" t="str">
        <f>IF('➁（交付金）別紙様式3-2'!P76&lt;&gt;"",'➀基本情報入力シート'!$M$18&amp;'➀基本情報入力シート'!$M$19,"")</f>
        <v/>
      </c>
      <c r="M58" s="529" t="str">
        <f>IF('➁（交付金）別紙様式3-2'!P76&lt;&gt;"",CONCATENATE('③（交付金）別紙様式3-1'!$M$32,'③（交付金）別紙様式3-1'!$Z$32,'③（交付金）別紙様式3-1'!$AB$32,'③（交付金）別紙様式3-1'!$AC$32,'③（交付金）別紙様式3-1'!$AE$32,'③（交付金）別紙様式3-1'!$AG$32),"")</f>
        <v/>
      </c>
      <c r="N58" s="538">
        <f>'➁（交付金）別紙様式3-2'!S76</f>
        <v>0</v>
      </c>
    </row>
    <row r="59" spans="1:14">
      <c r="A59" s="529" t="str">
        <f>IF('➁（交付金）別紙様式3-2'!P77&lt;&gt;"",'➁（交付金）別紙様式3-2'!$D$3,"")</f>
        <v/>
      </c>
      <c r="B59" s="529" t="str">
        <f>CONCATENATE('➁（交付金）別紙様式3-2'!B77,'➁（交付金）別紙様式3-2'!C77,'➁（交付金）別紙様式3-2'!D77,'➁（交付金）別紙様式3-2'!E77,'➁（交付金）別紙様式3-2'!F77,'➁（交付金）別紙様式3-2'!G77,'➁（交付金）別紙様式3-2'!H77,'➁（交付金）別紙様式3-2'!I77,'➁（交付金）別紙様式3-2'!J77,'➁（交付金）別紙様式3-2'!K77)</f>
        <v/>
      </c>
      <c r="C59" s="529" t="str">
        <f>'➁（交付金）別紙様式3-2'!N77</f>
        <v/>
      </c>
      <c r="D59" s="529" t="str">
        <f>'➁（交付金）別紙様式3-2'!O77</f>
        <v/>
      </c>
      <c r="E59" s="529" t="str">
        <f>'➁（交付金）別紙様式3-2'!P77</f>
        <v/>
      </c>
      <c r="F59" s="529" t="str">
        <f>'➁（交付金）別紙様式3-2'!Q77</f>
        <v/>
      </c>
      <c r="G59" s="529">
        <f>'➁（交付金）別紙様式3-2'!R77</f>
        <v>0</v>
      </c>
      <c r="H59" s="529" t="str">
        <f>IF('➁（交付金）別紙様式3-2'!P77&lt;&gt;"",'➀基本情報入力シート'!$M$26,"")</f>
        <v/>
      </c>
      <c r="I59" s="529" t="str">
        <f>IF('➁（交付金）別紙様式3-2'!P77&lt;&gt;"",'➀基本情報入力シート'!$M$24,"")</f>
        <v/>
      </c>
      <c r="J59" s="529" t="str">
        <f>IF('➁（交付金）別紙様式3-2'!P77&lt;&gt;"",'➀基本情報入力シート'!$M$23,"")</f>
        <v/>
      </c>
      <c r="K59" s="529" t="str">
        <f>IF('➁（交付金）別紙様式3-2'!P77&lt;&gt;"",CONCATENATE('➀基本情報入力シート'!$M$17,'➀基本情報入力シート'!$N$17,'➀基本情報入力シート'!$O$17,'➀基本情報入力シート'!$Q$17,'➀基本情報入力シート'!$R$17,'➀基本情報入力シート'!$S$17,'➀基本情報入力シート'!$T$17),"")</f>
        <v/>
      </c>
      <c r="L59" s="529" t="str">
        <f>IF('➁（交付金）別紙様式3-2'!P77&lt;&gt;"",'➀基本情報入力シート'!$M$18&amp;'➀基本情報入力シート'!$M$19,"")</f>
        <v/>
      </c>
      <c r="M59" s="529" t="str">
        <f>IF('➁（交付金）別紙様式3-2'!P77&lt;&gt;"",CONCATENATE('③（交付金）別紙様式3-1'!$M$32,'③（交付金）別紙様式3-1'!$Z$32,'③（交付金）別紙様式3-1'!$AB$32,'③（交付金）別紙様式3-1'!$AC$32,'③（交付金）別紙様式3-1'!$AE$32,'③（交付金）別紙様式3-1'!$AG$32),"")</f>
        <v/>
      </c>
      <c r="N59" s="538">
        <f>'➁（交付金）別紙様式3-2'!S77</f>
        <v>0</v>
      </c>
    </row>
    <row r="60" spans="1:14">
      <c r="A60" s="529" t="str">
        <f>IF('➁（交付金）別紙様式3-2'!P78&lt;&gt;"",'➁（交付金）別紙様式3-2'!$D$3,"")</f>
        <v/>
      </c>
      <c r="B60" s="529" t="str">
        <f>CONCATENATE('➁（交付金）別紙様式3-2'!B78,'➁（交付金）別紙様式3-2'!C78,'➁（交付金）別紙様式3-2'!D78,'➁（交付金）別紙様式3-2'!E78,'➁（交付金）別紙様式3-2'!F78,'➁（交付金）別紙様式3-2'!G78,'➁（交付金）別紙様式3-2'!H78,'➁（交付金）別紙様式3-2'!I78,'➁（交付金）別紙様式3-2'!J78,'➁（交付金）別紙様式3-2'!K78)</f>
        <v/>
      </c>
      <c r="C60" s="529" t="str">
        <f>'➁（交付金）別紙様式3-2'!N78</f>
        <v/>
      </c>
      <c r="D60" s="529" t="str">
        <f>'➁（交付金）別紙様式3-2'!O78</f>
        <v/>
      </c>
      <c r="E60" s="529" t="str">
        <f>'➁（交付金）別紙様式3-2'!P78</f>
        <v/>
      </c>
      <c r="F60" s="529" t="str">
        <f>'➁（交付金）別紙様式3-2'!Q78</f>
        <v/>
      </c>
      <c r="G60" s="529">
        <f>'➁（交付金）別紙様式3-2'!R78</f>
        <v>0</v>
      </c>
      <c r="H60" s="529" t="str">
        <f>IF('➁（交付金）別紙様式3-2'!P78&lt;&gt;"",'➀基本情報入力シート'!$M$26,"")</f>
        <v/>
      </c>
      <c r="I60" s="529" t="str">
        <f>IF('➁（交付金）別紙様式3-2'!P78&lt;&gt;"",'➀基本情報入力シート'!$M$24,"")</f>
        <v/>
      </c>
      <c r="J60" s="529" t="str">
        <f>IF('➁（交付金）別紙様式3-2'!P78&lt;&gt;"",'➀基本情報入力シート'!$M$23,"")</f>
        <v/>
      </c>
      <c r="K60" s="529" t="str">
        <f>IF('➁（交付金）別紙様式3-2'!P78&lt;&gt;"",CONCATENATE('➀基本情報入力シート'!$M$17,'➀基本情報入力シート'!$N$17,'➀基本情報入力シート'!$O$17,'➀基本情報入力シート'!$Q$17,'➀基本情報入力シート'!$R$17,'➀基本情報入力シート'!$S$17,'➀基本情報入力シート'!$T$17),"")</f>
        <v/>
      </c>
      <c r="L60" s="529" t="str">
        <f>IF('➁（交付金）別紙様式3-2'!P78&lt;&gt;"",'➀基本情報入力シート'!$M$18&amp;'➀基本情報入力シート'!$M$19,"")</f>
        <v/>
      </c>
      <c r="M60" s="529" t="str">
        <f>IF('➁（交付金）別紙様式3-2'!P78&lt;&gt;"",CONCATENATE('③（交付金）別紙様式3-1'!$M$32,'③（交付金）別紙様式3-1'!$Z$32,'③（交付金）別紙様式3-1'!$AB$32,'③（交付金）別紙様式3-1'!$AC$32,'③（交付金）別紙様式3-1'!$AE$32,'③（交付金）別紙様式3-1'!$AG$32),"")</f>
        <v/>
      </c>
      <c r="N60" s="538">
        <f>'➁（交付金）別紙様式3-2'!S78</f>
        <v>0</v>
      </c>
    </row>
    <row r="61" spans="1:14">
      <c r="A61" s="529" t="str">
        <f>IF('➁（交付金）別紙様式3-2'!P79&lt;&gt;"",'➁（交付金）別紙様式3-2'!$D$3,"")</f>
        <v/>
      </c>
      <c r="B61" s="529" t="str">
        <f>CONCATENATE('➁（交付金）別紙様式3-2'!B79,'➁（交付金）別紙様式3-2'!C79,'➁（交付金）別紙様式3-2'!D79,'➁（交付金）別紙様式3-2'!E79,'➁（交付金）別紙様式3-2'!F79,'➁（交付金）別紙様式3-2'!G79,'➁（交付金）別紙様式3-2'!H79,'➁（交付金）別紙様式3-2'!I79,'➁（交付金）別紙様式3-2'!J79,'➁（交付金）別紙様式3-2'!K79)</f>
        <v/>
      </c>
      <c r="C61" s="529" t="str">
        <f>'➁（交付金）別紙様式3-2'!N79</f>
        <v/>
      </c>
      <c r="D61" s="529" t="str">
        <f>'➁（交付金）別紙様式3-2'!O79</f>
        <v/>
      </c>
      <c r="E61" s="529" t="str">
        <f>'➁（交付金）別紙様式3-2'!P79</f>
        <v/>
      </c>
      <c r="F61" s="529" t="str">
        <f>'➁（交付金）別紙様式3-2'!Q79</f>
        <v/>
      </c>
      <c r="G61" s="529">
        <f>'➁（交付金）別紙様式3-2'!R79</f>
        <v>0</v>
      </c>
      <c r="H61" s="529" t="str">
        <f>IF('➁（交付金）別紙様式3-2'!P79&lt;&gt;"",'➀基本情報入力シート'!$M$26,"")</f>
        <v/>
      </c>
      <c r="I61" s="529" t="str">
        <f>IF('➁（交付金）別紙様式3-2'!P79&lt;&gt;"",'➀基本情報入力シート'!$M$24,"")</f>
        <v/>
      </c>
      <c r="J61" s="529" t="str">
        <f>IF('➁（交付金）別紙様式3-2'!P79&lt;&gt;"",'➀基本情報入力シート'!$M$23,"")</f>
        <v/>
      </c>
      <c r="K61" s="529" t="str">
        <f>IF('➁（交付金）別紙様式3-2'!P79&lt;&gt;"",CONCATENATE('➀基本情報入力シート'!$M$17,'➀基本情報入力シート'!$N$17,'➀基本情報入力シート'!$O$17,'➀基本情報入力シート'!$Q$17,'➀基本情報入力シート'!$R$17,'➀基本情報入力シート'!$S$17,'➀基本情報入力シート'!$T$17),"")</f>
        <v/>
      </c>
      <c r="L61" s="529" t="str">
        <f>IF('➁（交付金）別紙様式3-2'!P79&lt;&gt;"",'➀基本情報入力シート'!$M$18&amp;'➀基本情報入力シート'!$M$19,"")</f>
        <v/>
      </c>
      <c r="M61" s="529" t="str">
        <f>IF('➁（交付金）別紙様式3-2'!P79&lt;&gt;"",CONCATENATE('③（交付金）別紙様式3-1'!$M$32,'③（交付金）別紙様式3-1'!$Z$32,'③（交付金）別紙様式3-1'!$AB$32,'③（交付金）別紙様式3-1'!$AC$32,'③（交付金）別紙様式3-1'!$AE$32,'③（交付金）別紙様式3-1'!$AG$32),"")</f>
        <v/>
      </c>
      <c r="N61" s="538">
        <f>'➁（交付金）別紙様式3-2'!S79</f>
        <v>0</v>
      </c>
    </row>
    <row r="62" spans="1:14">
      <c r="A62" s="529" t="str">
        <f>IF('➁（交付金）別紙様式3-2'!P80&lt;&gt;"",'➁（交付金）別紙様式3-2'!$D$3,"")</f>
        <v/>
      </c>
      <c r="B62" s="529" t="str">
        <f>CONCATENATE('➁（交付金）別紙様式3-2'!B80,'➁（交付金）別紙様式3-2'!C80,'➁（交付金）別紙様式3-2'!D80,'➁（交付金）別紙様式3-2'!E80,'➁（交付金）別紙様式3-2'!F80,'➁（交付金）別紙様式3-2'!G80,'➁（交付金）別紙様式3-2'!H80,'➁（交付金）別紙様式3-2'!I80,'➁（交付金）別紙様式3-2'!J80,'➁（交付金）別紙様式3-2'!K80)</f>
        <v/>
      </c>
      <c r="C62" s="529" t="str">
        <f>'➁（交付金）別紙様式3-2'!N80</f>
        <v/>
      </c>
      <c r="D62" s="529" t="str">
        <f>'➁（交付金）別紙様式3-2'!O80</f>
        <v/>
      </c>
      <c r="E62" s="529" t="str">
        <f>'➁（交付金）別紙様式3-2'!P80</f>
        <v/>
      </c>
      <c r="F62" s="529" t="str">
        <f>'➁（交付金）別紙様式3-2'!Q80</f>
        <v/>
      </c>
      <c r="G62" s="529">
        <f>'➁（交付金）別紙様式3-2'!R80</f>
        <v>0</v>
      </c>
      <c r="H62" s="529" t="str">
        <f>IF('➁（交付金）別紙様式3-2'!P80&lt;&gt;"",'➀基本情報入力シート'!$M$26,"")</f>
        <v/>
      </c>
      <c r="I62" s="529" t="str">
        <f>IF('➁（交付金）別紙様式3-2'!P80&lt;&gt;"",'➀基本情報入力シート'!$M$24,"")</f>
        <v/>
      </c>
      <c r="J62" s="529" t="str">
        <f>IF('➁（交付金）別紙様式3-2'!P80&lt;&gt;"",'➀基本情報入力シート'!$M$23,"")</f>
        <v/>
      </c>
      <c r="K62" s="529" t="str">
        <f>IF('➁（交付金）別紙様式3-2'!P80&lt;&gt;"",CONCATENATE('➀基本情報入力シート'!$M$17,'➀基本情報入力シート'!$N$17,'➀基本情報入力シート'!$O$17,'➀基本情報入力シート'!$Q$17,'➀基本情報入力シート'!$R$17,'➀基本情報入力シート'!$S$17,'➀基本情報入力シート'!$T$17),"")</f>
        <v/>
      </c>
      <c r="L62" s="529" t="str">
        <f>IF('➁（交付金）別紙様式3-2'!P80&lt;&gt;"",'➀基本情報入力シート'!$M$18&amp;'➀基本情報入力シート'!$M$19,"")</f>
        <v/>
      </c>
      <c r="M62" s="529" t="str">
        <f>IF('➁（交付金）別紙様式3-2'!P80&lt;&gt;"",CONCATENATE('③（交付金）別紙様式3-1'!$M$32,'③（交付金）別紙様式3-1'!$Z$32,'③（交付金）別紙様式3-1'!$AB$32,'③（交付金）別紙様式3-1'!$AC$32,'③（交付金）別紙様式3-1'!$AE$32,'③（交付金）別紙様式3-1'!$AG$32),"")</f>
        <v/>
      </c>
      <c r="N62" s="538">
        <f>'➁（交付金）別紙様式3-2'!S80</f>
        <v>0</v>
      </c>
    </row>
    <row r="63" spans="1:14">
      <c r="A63" s="529" t="str">
        <f>IF('➁（交付金）別紙様式3-2'!P81&lt;&gt;"",'➁（交付金）別紙様式3-2'!$D$3,"")</f>
        <v/>
      </c>
      <c r="B63" s="529" t="str">
        <f>CONCATENATE('➁（交付金）別紙様式3-2'!B81,'➁（交付金）別紙様式3-2'!C81,'➁（交付金）別紙様式3-2'!D81,'➁（交付金）別紙様式3-2'!E81,'➁（交付金）別紙様式3-2'!F81,'➁（交付金）別紙様式3-2'!G81,'➁（交付金）別紙様式3-2'!H81,'➁（交付金）別紙様式3-2'!I81,'➁（交付金）別紙様式3-2'!J81,'➁（交付金）別紙様式3-2'!K81)</f>
        <v/>
      </c>
      <c r="C63" s="529" t="str">
        <f>'➁（交付金）別紙様式3-2'!N81</f>
        <v/>
      </c>
      <c r="D63" s="529" t="str">
        <f>'➁（交付金）別紙様式3-2'!O81</f>
        <v/>
      </c>
      <c r="E63" s="529" t="str">
        <f>'➁（交付金）別紙様式3-2'!P81</f>
        <v/>
      </c>
      <c r="F63" s="529" t="str">
        <f>'➁（交付金）別紙様式3-2'!Q81</f>
        <v/>
      </c>
      <c r="G63" s="529">
        <f>'➁（交付金）別紙様式3-2'!R81</f>
        <v>0</v>
      </c>
      <c r="H63" s="529" t="str">
        <f>IF('➁（交付金）別紙様式3-2'!P81&lt;&gt;"",'➀基本情報入力シート'!$M$26,"")</f>
        <v/>
      </c>
      <c r="I63" s="529" t="str">
        <f>IF('➁（交付金）別紙様式3-2'!P81&lt;&gt;"",'➀基本情報入力シート'!$M$24,"")</f>
        <v/>
      </c>
      <c r="J63" s="529" t="str">
        <f>IF('➁（交付金）別紙様式3-2'!P81&lt;&gt;"",'➀基本情報入力シート'!$M$23,"")</f>
        <v/>
      </c>
      <c r="K63" s="529" t="str">
        <f>IF('➁（交付金）別紙様式3-2'!P81&lt;&gt;"",CONCATENATE('➀基本情報入力シート'!$M$17,'➀基本情報入力シート'!$N$17,'➀基本情報入力シート'!$O$17,'➀基本情報入力シート'!$Q$17,'➀基本情報入力シート'!$R$17,'➀基本情報入力シート'!$S$17,'➀基本情報入力シート'!$T$17),"")</f>
        <v/>
      </c>
      <c r="L63" s="529" t="str">
        <f>IF('➁（交付金）別紙様式3-2'!P81&lt;&gt;"",'➀基本情報入力シート'!$M$18&amp;'➀基本情報入力シート'!$M$19,"")</f>
        <v/>
      </c>
      <c r="M63" s="529" t="str">
        <f>IF('➁（交付金）別紙様式3-2'!P81&lt;&gt;"",CONCATENATE('③（交付金）別紙様式3-1'!$M$32,'③（交付金）別紙様式3-1'!$Z$32,'③（交付金）別紙様式3-1'!$AB$32,'③（交付金）別紙様式3-1'!$AC$32,'③（交付金）別紙様式3-1'!$AE$32,'③（交付金）別紙様式3-1'!$AG$32),"")</f>
        <v/>
      </c>
      <c r="N63" s="538">
        <f>'➁（交付金）別紙様式3-2'!S81</f>
        <v>0</v>
      </c>
    </row>
    <row r="64" spans="1:14">
      <c r="A64" s="529" t="str">
        <f>IF('➁（交付金）別紙様式3-2'!P82&lt;&gt;"",'➁（交付金）別紙様式3-2'!$D$3,"")</f>
        <v/>
      </c>
      <c r="B64" s="529" t="str">
        <f>CONCATENATE('➁（交付金）別紙様式3-2'!B82,'➁（交付金）別紙様式3-2'!C82,'➁（交付金）別紙様式3-2'!D82,'➁（交付金）別紙様式3-2'!E82,'➁（交付金）別紙様式3-2'!F82,'➁（交付金）別紙様式3-2'!G82,'➁（交付金）別紙様式3-2'!H82,'➁（交付金）別紙様式3-2'!I82,'➁（交付金）別紙様式3-2'!J82,'➁（交付金）別紙様式3-2'!K82)</f>
        <v/>
      </c>
      <c r="C64" s="529" t="str">
        <f>'➁（交付金）別紙様式3-2'!N82</f>
        <v/>
      </c>
      <c r="D64" s="529" t="str">
        <f>'➁（交付金）別紙様式3-2'!O82</f>
        <v/>
      </c>
      <c r="E64" s="529" t="str">
        <f>'➁（交付金）別紙様式3-2'!P82</f>
        <v/>
      </c>
      <c r="F64" s="529" t="str">
        <f>'➁（交付金）別紙様式3-2'!Q82</f>
        <v/>
      </c>
      <c r="G64" s="529">
        <f>'➁（交付金）別紙様式3-2'!R82</f>
        <v>0</v>
      </c>
      <c r="H64" s="529" t="str">
        <f>IF('➁（交付金）別紙様式3-2'!P82&lt;&gt;"",'➀基本情報入力シート'!$M$26,"")</f>
        <v/>
      </c>
      <c r="I64" s="529" t="str">
        <f>IF('➁（交付金）別紙様式3-2'!P82&lt;&gt;"",'➀基本情報入力シート'!$M$24,"")</f>
        <v/>
      </c>
      <c r="J64" s="529" t="str">
        <f>IF('➁（交付金）別紙様式3-2'!P82&lt;&gt;"",'➀基本情報入力シート'!$M$23,"")</f>
        <v/>
      </c>
      <c r="K64" s="529" t="str">
        <f>IF('➁（交付金）別紙様式3-2'!P82&lt;&gt;"",CONCATENATE('➀基本情報入力シート'!$M$17,'➀基本情報入力シート'!$N$17,'➀基本情報入力シート'!$O$17,'➀基本情報入力シート'!$Q$17,'➀基本情報入力シート'!$R$17,'➀基本情報入力シート'!$S$17,'➀基本情報入力シート'!$T$17),"")</f>
        <v/>
      </c>
      <c r="L64" s="529" t="str">
        <f>IF('➁（交付金）別紙様式3-2'!P82&lt;&gt;"",'➀基本情報入力シート'!$M$18&amp;'➀基本情報入力シート'!$M$19,"")</f>
        <v/>
      </c>
      <c r="M64" s="529" t="str">
        <f>IF('➁（交付金）別紙様式3-2'!P82&lt;&gt;"",CONCATENATE('③（交付金）別紙様式3-1'!$M$32,'③（交付金）別紙様式3-1'!$Z$32,'③（交付金）別紙様式3-1'!$AB$32,'③（交付金）別紙様式3-1'!$AC$32,'③（交付金）別紙様式3-1'!$AE$32,'③（交付金）別紙様式3-1'!$AG$32),"")</f>
        <v/>
      </c>
      <c r="N64" s="538">
        <f>'➁（交付金）別紙様式3-2'!S82</f>
        <v>0</v>
      </c>
    </row>
    <row r="65" spans="1:14">
      <c r="A65" s="529" t="str">
        <f>IF('➁（交付金）別紙様式3-2'!P83&lt;&gt;"",'➁（交付金）別紙様式3-2'!$D$3,"")</f>
        <v/>
      </c>
      <c r="B65" s="529" t="str">
        <f>CONCATENATE('➁（交付金）別紙様式3-2'!B83,'➁（交付金）別紙様式3-2'!C83,'➁（交付金）別紙様式3-2'!D83,'➁（交付金）別紙様式3-2'!E83,'➁（交付金）別紙様式3-2'!F83,'➁（交付金）別紙様式3-2'!G83,'➁（交付金）別紙様式3-2'!H83,'➁（交付金）別紙様式3-2'!I83,'➁（交付金）別紙様式3-2'!J83,'➁（交付金）別紙様式3-2'!K83)</f>
        <v/>
      </c>
      <c r="C65" s="529" t="str">
        <f>'➁（交付金）別紙様式3-2'!N83</f>
        <v/>
      </c>
      <c r="D65" s="529" t="str">
        <f>'➁（交付金）別紙様式3-2'!O83</f>
        <v/>
      </c>
      <c r="E65" s="529" t="str">
        <f>'➁（交付金）別紙様式3-2'!P83</f>
        <v/>
      </c>
      <c r="F65" s="529" t="str">
        <f>'➁（交付金）別紙様式3-2'!Q83</f>
        <v/>
      </c>
      <c r="G65" s="529">
        <f>'➁（交付金）別紙様式3-2'!R83</f>
        <v>0</v>
      </c>
      <c r="H65" s="529" t="str">
        <f>IF('➁（交付金）別紙様式3-2'!P83&lt;&gt;"",'➀基本情報入力シート'!$M$26,"")</f>
        <v/>
      </c>
      <c r="I65" s="529" t="str">
        <f>IF('➁（交付金）別紙様式3-2'!P83&lt;&gt;"",'➀基本情報入力シート'!$M$24,"")</f>
        <v/>
      </c>
      <c r="J65" s="529" t="str">
        <f>IF('➁（交付金）別紙様式3-2'!P83&lt;&gt;"",'➀基本情報入力シート'!$M$23,"")</f>
        <v/>
      </c>
      <c r="K65" s="529" t="str">
        <f>IF('➁（交付金）別紙様式3-2'!P83&lt;&gt;"",CONCATENATE('➀基本情報入力シート'!$M$17,'➀基本情報入力シート'!$N$17,'➀基本情報入力シート'!$O$17,'➀基本情報入力シート'!$Q$17,'➀基本情報入力シート'!$R$17,'➀基本情報入力シート'!$S$17,'➀基本情報入力シート'!$T$17),"")</f>
        <v/>
      </c>
      <c r="L65" s="529" t="str">
        <f>IF('➁（交付金）別紙様式3-2'!P83&lt;&gt;"",'➀基本情報入力シート'!$M$18&amp;'➀基本情報入力シート'!$M$19,"")</f>
        <v/>
      </c>
      <c r="M65" s="529" t="str">
        <f>IF('➁（交付金）別紙様式3-2'!P83&lt;&gt;"",CONCATENATE('③（交付金）別紙様式3-1'!$M$32,'③（交付金）別紙様式3-1'!$Z$32,'③（交付金）別紙様式3-1'!$AB$32,'③（交付金）別紙様式3-1'!$AC$32,'③（交付金）別紙様式3-1'!$AE$32,'③（交付金）別紙様式3-1'!$AG$32),"")</f>
        <v/>
      </c>
      <c r="N65" s="538">
        <f>'➁（交付金）別紙様式3-2'!S83</f>
        <v>0</v>
      </c>
    </row>
    <row r="66" spans="1:14">
      <c r="A66" s="529" t="str">
        <f>IF('➁（交付金）別紙様式3-2'!P84&lt;&gt;"",'➁（交付金）別紙様式3-2'!$D$3,"")</f>
        <v/>
      </c>
      <c r="B66" s="529" t="str">
        <f>CONCATENATE('➁（交付金）別紙様式3-2'!B84,'➁（交付金）別紙様式3-2'!C84,'➁（交付金）別紙様式3-2'!D84,'➁（交付金）別紙様式3-2'!E84,'➁（交付金）別紙様式3-2'!F84,'➁（交付金）別紙様式3-2'!G84,'➁（交付金）別紙様式3-2'!H84,'➁（交付金）別紙様式3-2'!I84,'➁（交付金）別紙様式3-2'!J84,'➁（交付金）別紙様式3-2'!K84)</f>
        <v/>
      </c>
      <c r="C66" s="529" t="str">
        <f>'➁（交付金）別紙様式3-2'!N84</f>
        <v/>
      </c>
      <c r="D66" s="529" t="str">
        <f>'➁（交付金）別紙様式3-2'!O84</f>
        <v/>
      </c>
      <c r="E66" s="529" t="str">
        <f>'➁（交付金）別紙様式3-2'!P84</f>
        <v/>
      </c>
      <c r="F66" s="529" t="str">
        <f>'➁（交付金）別紙様式3-2'!Q84</f>
        <v/>
      </c>
      <c r="G66" s="529">
        <f>'➁（交付金）別紙様式3-2'!R84</f>
        <v>0</v>
      </c>
      <c r="H66" s="529" t="str">
        <f>IF('➁（交付金）別紙様式3-2'!P84&lt;&gt;"",'➀基本情報入力シート'!$M$26,"")</f>
        <v/>
      </c>
      <c r="I66" s="529" t="str">
        <f>IF('➁（交付金）別紙様式3-2'!P84&lt;&gt;"",'➀基本情報入力シート'!$M$24,"")</f>
        <v/>
      </c>
      <c r="J66" s="529" t="str">
        <f>IF('➁（交付金）別紙様式3-2'!P84&lt;&gt;"",'➀基本情報入力シート'!$M$23,"")</f>
        <v/>
      </c>
      <c r="K66" s="529" t="str">
        <f>IF('➁（交付金）別紙様式3-2'!P84&lt;&gt;"",CONCATENATE('➀基本情報入力シート'!$M$17,'➀基本情報入力シート'!$N$17,'➀基本情報入力シート'!$O$17,'➀基本情報入力シート'!$Q$17,'➀基本情報入力シート'!$R$17,'➀基本情報入力シート'!$S$17,'➀基本情報入力シート'!$T$17),"")</f>
        <v/>
      </c>
      <c r="L66" s="529" t="str">
        <f>IF('➁（交付金）別紙様式3-2'!P84&lt;&gt;"",'➀基本情報入力シート'!$M$18&amp;'➀基本情報入力シート'!$M$19,"")</f>
        <v/>
      </c>
      <c r="M66" s="529" t="str">
        <f>IF('➁（交付金）別紙様式3-2'!P84&lt;&gt;"",CONCATENATE('③（交付金）別紙様式3-1'!$M$32,'③（交付金）別紙様式3-1'!$Z$32,'③（交付金）別紙様式3-1'!$AB$32,'③（交付金）別紙様式3-1'!$AC$32,'③（交付金）別紙様式3-1'!$AE$32,'③（交付金）別紙様式3-1'!$AG$32),"")</f>
        <v/>
      </c>
      <c r="N66" s="538">
        <f>'➁（交付金）別紙様式3-2'!S84</f>
        <v>0</v>
      </c>
    </row>
    <row r="67" spans="1:14">
      <c r="A67" s="529" t="str">
        <f>IF('➁（交付金）別紙様式3-2'!P85&lt;&gt;"",'➁（交付金）別紙様式3-2'!$D$3,"")</f>
        <v/>
      </c>
      <c r="B67" s="529" t="str">
        <f>CONCATENATE('➁（交付金）別紙様式3-2'!B85,'➁（交付金）別紙様式3-2'!C85,'➁（交付金）別紙様式3-2'!D85,'➁（交付金）別紙様式3-2'!E85,'➁（交付金）別紙様式3-2'!F85,'➁（交付金）別紙様式3-2'!G85,'➁（交付金）別紙様式3-2'!H85,'➁（交付金）別紙様式3-2'!I85,'➁（交付金）別紙様式3-2'!J85,'➁（交付金）別紙様式3-2'!K85)</f>
        <v/>
      </c>
      <c r="C67" s="529" t="str">
        <f>'➁（交付金）別紙様式3-2'!N85</f>
        <v/>
      </c>
      <c r="D67" s="529" t="str">
        <f>'➁（交付金）別紙様式3-2'!O85</f>
        <v/>
      </c>
      <c r="E67" s="529" t="str">
        <f>'➁（交付金）別紙様式3-2'!P85</f>
        <v/>
      </c>
      <c r="F67" s="529" t="str">
        <f>'➁（交付金）別紙様式3-2'!Q85</f>
        <v/>
      </c>
      <c r="G67" s="529">
        <f>'➁（交付金）別紙様式3-2'!R85</f>
        <v>0</v>
      </c>
      <c r="H67" s="529" t="str">
        <f>IF('➁（交付金）別紙様式3-2'!P85&lt;&gt;"",'➀基本情報入力シート'!$M$26,"")</f>
        <v/>
      </c>
      <c r="I67" s="529" t="str">
        <f>IF('➁（交付金）別紙様式3-2'!P85&lt;&gt;"",'➀基本情報入力シート'!$M$24,"")</f>
        <v/>
      </c>
      <c r="J67" s="529" t="str">
        <f>IF('➁（交付金）別紙様式3-2'!P85&lt;&gt;"",'➀基本情報入力シート'!$M$23,"")</f>
        <v/>
      </c>
      <c r="K67" s="529" t="str">
        <f>IF('➁（交付金）別紙様式3-2'!P85&lt;&gt;"",CONCATENATE('➀基本情報入力シート'!$M$17,'➀基本情報入力シート'!$N$17,'➀基本情報入力シート'!$O$17,'➀基本情報入力シート'!$Q$17,'➀基本情報入力シート'!$R$17,'➀基本情報入力シート'!$S$17,'➀基本情報入力シート'!$T$17),"")</f>
        <v/>
      </c>
      <c r="L67" s="529" t="str">
        <f>IF('➁（交付金）別紙様式3-2'!P85&lt;&gt;"",'➀基本情報入力シート'!$M$18&amp;'➀基本情報入力シート'!$M$19,"")</f>
        <v/>
      </c>
      <c r="M67" s="529" t="str">
        <f>IF('➁（交付金）別紙様式3-2'!P85&lt;&gt;"",CONCATENATE('③（交付金）別紙様式3-1'!$M$32,'③（交付金）別紙様式3-1'!$Z$32,'③（交付金）別紙様式3-1'!$AB$32,'③（交付金）別紙様式3-1'!$AC$32,'③（交付金）別紙様式3-1'!$AE$32,'③（交付金）別紙様式3-1'!$AG$32),"")</f>
        <v/>
      </c>
      <c r="N67" s="538">
        <f>'➁（交付金）別紙様式3-2'!S85</f>
        <v>0</v>
      </c>
    </row>
    <row r="68" spans="1:14">
      <c r="A68" s="529" t="str">
        <f>IF('➁（交付金）別紙様式3-2'!P86&lt;&gt;"",'➁（交付金）別紙様式3-2'!$D$3,"")</f>
        <v/>
      </c>
      <c r="B68" s="529" t="str">
        <f>CONCATENATE('➁（交付金）別紙様式3-2'!B86,'➁（交付金）別紙様式3-2'!C86,'➁（交付金）別紙様式3-2'!D86,'➁（交付金）別紙様式3-2'!E86,'➁（交付金）別紙様式3-2'!F86,'➁（交付金）別紙様式3-2'!G86,'➁（交付金）別紙様式3-2'!H86,'➁（交付金）別紙様式3-2'!I86,'➁（交付金）別紙様式3-2'!J86,'➁（交付金）別紙様式3-2'!K86)</f>
        <v/>
      </c>
      <c r="C68" s="529" t="str">
        <f>'➁（交付金）別紙様式3-2'!N86</f>
        <v/>
      </c>
      <c r="D68" s="529" t="str">
        <f>'➁（交付金）別紙様式3-2'!O86</f>
        <v/>
      </c>
      <c r="E68" s="529" t="str">
        <f>'➁（交付金）別紙様式3-2'!P86</f>
        <v/>
      </c>
      <c r="F68" s="529" t="str">
        <f>'➁（交付金）別紙様式3-2'!Q86</f>
        <v/>
      </c>
      <c r="G68" s="529">
        <f>'➁（交付金）別紙様式3-2'!R86</f>
        <v>0</v>
      </c>
      <c r="H68" s="529" t="str">
        <f>IF('➁（交付金）別紙様式3-2'!P86&lt;&gt;"",'➀基本情報入力シート'!$M$26,"")</f>
        <v/>
      </c>
      <c r="I68" s="529" t="str">
        <f>IF('➁（交付金）別紙様式3-2'!P86&lt;&gt;"",'➀基本情報入力シート'!$M$24,"")</f>
        <v/>
      </c>
      <c r="J68" s="529" t="str">
        <f>IF('➁（交付金）別紙様式3-2'!P86&lt;&gt;"",'➀基本情報入力シート'!$M$23,"")</f>
        <v/>
      </c>
      <c r="K68" s="529" t="str">
        <f>IF('➁（交付金）別紙様式3-2'!P86&lt;&gt;"",CONCATENATE('➀基本情報入力シート'!$M$17,'➀基本情報入力シート'!$N$17,'➀基本情報入力シート'!$O$17,'➀基本情報入力シート'!$Q$17,'➀基本情報入力シート'!$R$17,'➀基本情報入力シート'!$S$17,'➀基本情報入力シート'!$T$17),"")</f>
        <v/>
      </c>
      <c r="L68" s="529" t="str">
        <f>IF('➁（交付金）別紙様式3-2'!P86&lt;&gt;"",'➀基本情報入力シート'!$M$18&amp;'➀基本情報入力シート'!$M$19,"")</f>
        <v/>
      </c>
      <c r="M68" s="529" t="str">
        <f>IF('➁（交付金）別紙様式3-2'!P86&lt;&gt;"",CONCATENATE('③（交付金）別紙様式3-1'!$M$32,'③（交付金）別紙様式3-1'!$Z$32,'③（交付金）別紙様式3-1'!$AB$32,'③（交付金）別紙様式3-1'!$AC$32,'③（交付金）別紙様式3-1'!$AE$32,'③（交付金）別紙様式3-1'!$AG$32),"")</f>
        <v/>
      </c>
      <c r="N68" s="538">
        <f>'➁（交付金）別紙様式3-2'!S86</f>
        <v>0</v>
      </c>
    </row>
    <row r="69" spans="1:14">
      <c r="A69" s="529" t="str">
        <f>IF('➁（交付金）別紙様式3-2'!P87&lt;&gt;"",'➁（交付金）別紙様式3-2'!$D$3,"")</f>
        <v/>
      </c>
      <c r="B69" s="529" t="str">
        <f>CONCATENATE('➁（交付金）別紙様式3-2'!B87,'➁（交付金）別紙様式3-2'!C87,'➁（交付金）別紙様式3-2'!D87,'➁（交付金）別紙様式3-2'!E87,'➁（交付金）別紙様式3-2'!F87,'➁（交付金）別紙様式3-2'!G87,'➁（交付金）別紙様式3-2'!H87,'➁（交付金）別紙様式3-2'!I87,'➁（交付金）別紙様式3-2'!J87,'➁（交付金）別紙様式3-2'!K87)</f>
        <v/>
      </c>
      <c r="C69" s="529" t="str">
        <f>'➁（交付金）別紙様式3-2'!N87</f>
        <v/>
      </c>
      <c r="D69" s="529" t="str">
        <f>'➁（交付金）別紙様式3-2'!O87</f>
        <v/>
      </c>
      <c r="E69" s="529" t="str">
        <f>'➁（交付金）別紙様式3-2'!P87</f>
        <v/>
      </c>
      <c r="F69" s="529" t="str">
        <f>'➁（交付金）別紙様式3-2'!Q87</f>
        <v/>
      </c>
      <c r="G69" s="529">
        <f>'➁（交付金）別紙様式3-2'!R87</f>
        <v>0</v>
      </c>
      <c r="H69" s="529" t="str">
        <f>IF('➁（交付金）別紙様式3-2'!P87&lt;&gt;"",'➀基本情報入力シート'!$M$26,"")</f>
        <v/>
      </c>
      <c r="I69" s="529" t="str">
        <f>IF('➁（交付金）別紙様式3-2'!P87&lt;&gt;"",'➀基本情報入力シート'!$M$24,"")</f>
        <v/>
      </c>
      <c r="J69" s="529" t="str">
        <f>IF('➁（交付金）別紙様式3-2'!P87&lt;&gt;"",'➀基本情報入力シート'!$M$23,"")</f>
        <v/>
      </c>
      <c r="K69" s="529" t="str">
        <f>IF('➁（交付金）別紙様式3-2'!P87&lt;&gt;"",CONCATENATE('➀基本情報入力シート'!$M$17,'➀基本情報入力シート'!$N$17,'➀基本情報入力シート'!$O$17,'➀基本情報入力シート'!$Q$17,'➀基本情報入力シート'!$R$17,'➀基本情報入力シート'!$S$17,'➀基本情報入力シート'!$T$17),"")</f>
        <v/>
      </c>
      <c r="L69" s="529" t="str">
        <f>IF('➁（交付金）別紙様式3-2'!P87&lt;&gt;"",'➀基本情報入力シート'!$M$18&amp;'➀基本情報入力シート'!$M$19,"")</f>
        <v/>
      </c>
      <c r="M69" s="529" t="str">
        <f>IF('➁（交付金）別紙様式3-2'!P87&lt;&gt;"",CONCATENATE('③（交付金）別紙様式3-1'!$M$32,'③（交付金）別紙様式3-1'!$Z$32,'③（交付金）別紙様式3-1'!$AB$32,'③（交付金）別紙様式3-1'!$AC$32,'③（交付金）別紙様式3-1'!$AE$32,'③（交付金）別紙様式3-1'!$AG$32),"")</f>
        <v/>
      </c>
      <c r="N69" s="538">
        <f>'➁（交付金）別紙様式3-2'!S87</f>
        <v>0</v>
      </c>
    </row>
    <row r="70" spans="1:14">
      <c r="A70" s="529" t="str">
        <f>IF('➁（交付金）別紙様式3-2'!P88&lt;&gt;"",'➁（交付金）別紙様式3-2'!$D$3,"")</f>
        <v/>
      </c>
      <c r="B70" s="529" t="str">
        <f>CONCATENATE('➁（交付金）別紙様式3-2'!B88,'➁（交付金）別紙様式3-2'!C88,'➁（交付金）別紙様式3-2'!D88,'➁（交付金）別紙様式3-2'!E88,'➁（交付金）別紙様式3-2'!F88,'➁（交付金）別紙様式3-2'!G88,'➁（交付金）別紙様式3-2'!H88,'➁（交付金）別紙様式3-2'!I88,'➁（交付金）別紙様式3-2'!J88,'➁（交付金）別紙様式3-2'!K88)</f>
        <v/>
      </c>
      <c r="C70" s="529" t="str">
        <f>'➁（交付金）別紙様式3-2'!N88</f>
        <v/>
      </c>
      <c r="D70" s="529" t="str">
        <f>'➁（交付金）別紙様式3-2'!O88</f>
        <v/>
      </c>
      <c r="E70" s="529" t="str">
        <f>'➁（交付金）別紙様式3-2'!P88</f>
        <v/>
      </c>
      <c r="F70" s="529" t="str">
        <f>'➁（交付金）別紙様式3-2'!Q88</f>
        <v/>
      </c>
      <c r="G70" s="529">
        <f>'➁（交付金）別紙様式3-2'!R88</f>
        <v>0</v>
      </c>
      <c r="H70" s="529" t="str">
        <f>IF('➁（交付金）別紙様式3-2'!P88&lt;&gt;"",'➀基本情報入力シート'!$M$26,"")</f>
        <v/>
      </c>
      <c r="I70" s="529" t="str">
        <f>IF('➁（交付金）別紙様式3-2'!P88&lt;&gt;"",'➀基本情報入力シート'!$M$24,"")</f>
        <v/>
      </c>
      <c r="J70" s="529" t="str">
        <f>IF('➁（交付金）別紙様式3-2'!P88&lt;&gt;"",'➀基本情報入力シート'!$M$23,"")</f>
        <v/>
      </c>
      <c r="K70" s="529" t="str">
        <f>IF('➁（交付金）別紙様式3-2'!P88&lt;&gt;"",CONCATENATE('➀基本情報入力シート'!$M$17,'➀基本情報入力シート'!$N$17,'➀基本情報入力シート'!$O$17,'➀基本情報入力シート'!$Q$17,'➀基本情報入力シート'!$R$17,'➀基本情報入力シート'!$S$17,'➀基本情報入力シート'!$T$17),"")</f>
        <v/>
      </c>
      <c r="L70" s="529" t="str">
        <f>IF('➁（交付金）別紙様式3-2'!P88&lt;&gt;"",'➀基本情報入力シート'!$M$18&amp;'➀基本情報入力シート'!$M$19,"")</f>
        <v/>
      </c>
      <c r="M70" s="529" t="str">
        <f>IF('➁（交付金）別紙様式3-2'!P88&lt;&gt;"",CONCATENATE('③（交付金）別紙様式3-1'!$M$32,'③（交付金）別紙様式3-1'!$Z$32,'③（交付金）別紙様式3-1'!$AB$32,'③（交付金）別紙様式3-1'!$AC$32,'③（交付金）別紙様式3-1'!$AE$32,'③（交付金）別紙様式3-1'!$AG$32),"")</f>
        <v/>
      </c>
      <c r="N70" s="538">
        <f>'➁（交付金）別紙様式3-2'!S88</f>
        <v>0</v>
      </c>
    </row>
    <row r="71" spans="1:14">
      <c r="A71" s="529" t="str">
        <f>IF('➁（交付金）別紙様式3-2'!P89&lt;&gt;"",'➁（交付金）別紙様式3-2'!$D$3,"")</f>
        <v/>
      </c>
      <c r="B71" s="529" t="str">
        <f>CONCATENATE('➁（交付金）別紙様式3-2'!B89,'➁（交付金）別紙様式3-2'!C89,'➁（交付金）別紙様式3-2'!D89,'➁（交付金）別紙様式3-2'!E89,'➁（交付金）別紙様式3-2'!F89,'➁（交付金）別紙様式3-2'!G89,'➁（交付金）別紙様式3-2'!H89,'➁（交付金）別紙様式3-2'!I89,'➁（交付金）別紙様式3-2'!J89,'➁（交付金）別紙様式3-2'!K89)</f>
        <v/>
      </c>
      <c r="C71" s="529" t="str">
        <f>'➁（交付金）別紙様式3-2'!N89</f>
        <v/>
      </c>
      <c r="D71" s="529" t="str">
        <f>'➁（交付金）別紙様式3-2'!O89</f>
        <v/>
      </c>
      <c r="E71" s="529" t="str">
        <f>'➁（交付金）別紙様式3-2'!P89</f>
        <v/>
      </c>
      <c r="F71" s="529" t="str">
        <f>'➁（交付金）別紙様式3-2'!Q89</f>
        <v/>
      </c>
      <c r="G71" s="529">
        <f>'➁（交付金）別紙様式3-2'!R89</f>
        <v>0</v>
      </c>
      <c r="H71" s="529" t="str">
        <f>IF('➁（交付金）別紙様式3-2'!P89&lt;&gt;"",'➀基本情報入力シート'!$M$26,"")</f>
        <v/>
      </c>
      <c r="I71" s="529" t="str">
        <f>IF('➁（交付金）別紙様式3-2'!P89&lt;&gt;"",'➀基本情報入力シート'!$M$24,"")</f>
        <v/>
      </c>
      <c r="J71" s="529" t="str">
        <f>IF('➁（交付金）別紙様式3-2'!P89&lt;&gt;"",'➀基本情報入力シート'!$M$23,"")</f>
        <v/>
      </c>
      <c r="K71" s="529" t="str">
        <f>IF('➁（交付金）別紙様式3-2'!P89&lt;&gt;"",CONCATENATE('➀基本情報入力シート'!$M$17,'➀基本情報入力シート'!$N$17,'➀基本情報入力シート'!$O$17,'➀基本情報入力シート'!$Q$17,'➀基本情報入力シート'!$R$17,'➀基本情報入力シート'!$S$17,'➀基本情報入力シート'!$T$17),"")</f>
        <v/>
      </c>
      <c r="L71" s="529" t="str">
        <f>IF('➁（交付金）別紙様式3-2'!P89&lt;&gt;"",'➀基本情報入力シート'!$M$18&amp;'➀基本情報入力シート'!$M$19,"")</f>
        <v/>
      </c>
      <c r="M71" s="529" t="str">
        <f>IF('➁（交付金）別紙様式3-2'!P89&lt;&gt;"",CONCATENATE('③（交付金）別紙様式3-1'!$M$32,'③（交付金）別紙様式3-1'!$Z$32,'③（交付金）別紙様式3-1'!$AB$32,'③（交付金）別紙様式3-1'!$AC$32,'③（交付金）別紙様式3-1'!$AE$32,'③（交付金）別紙様式3-1'!$AG$32),"")</f>
        <v/>
      </c>
      <c r="N71" s="538">
        <f>'➁（交付金）別紙様式3-2'!S89</f>
        <v>0</v>
      </c>
    </row>
    <row r="72" spans="1:14">
      <c r="A72" s="529" t="str">
        <f>IF('➁（交付金）別紙様式3-2'!P90&lt;&gt;"",'➁（交付金）別紙様式3-2'!$D$3,"")</f>
        <v/>
      </c>
      <c r="B72" s="529" t="str">
        <f>CONCATENATE('➁（交付金）別紙様式3-2'!B90,'➁（交付金）別紙様式3-2'!C90,'➁（交付金）別紙様式3-2'!D90,'➁（交付金）別紙様式3-2'!E90,'➁（交付金）別紙様式3-2'!F90,'➁（交付金）別紙様式3-2'!G90,'➁（交付金）別紙様式3-2'!H90,'➁（交付金）別紙様式3-2'!I90,'➁（交付金）別紙様式3-2'!J90,'➁（交付金）別紙様式3-2'!K90)</f>
        <v/>
      </c>
      <c r="C72" s="529" t="str">
        <f>'➁（交付金）別紙様式3-2'!N90</f>
        <v/>
      </c>
      <c r="D72" s="529" t="str">
        <f>'➁（交付金）別紙様式3-2'!O90</f>
        <v/>
      </c>
      <c r="E72" s="529" t="str">
        <f>'➁（交付金）別紙様式3-2'!P90</f>
        <v/>
      </c>
      <c r="F72" s="529" t="str">
        <f>'➁（交付金）別紙様式3-2'!Q90</f>
        <v/>
      </c>
      <c r="G72" s="529">
        <f>'➁（交付金）別紙様式3-2'!R90</f>
        <v>0</v>
      </c>
      <c r="H72" s="529" t="str">
        <f>IF('➁（交付金）別紙様式3-2'!P90&lt;&gt;"",'➀基本情報入力シート'!$M$26,"")</f>
        <v/>
      </c>
      <c r="I72" s="529" t="str">
        <f>IF('➁（交付金）別紙様式3-2'!P90&lt;&gt;"",'➀基本情報入力シート'!$M$24,"")</f>
        <v/>
      </c>
      <c r="J72" s="529" t="str">
        <f>IF('➁（交付金）別紙様式3-2'!P90&lt;&gt;"",'➀基本情報入力シート'!$M$23,"")</f>
        <v/>
      </c>
      <c r="K72" s="529" t="str">
        <f>IF('➁（交付金）別紙様式3-2'!P90&lt;&gt;"",CONCATENATE('➀基本情報入力シート'!$M$17,'➀基本情報入力シート'!$N$17,'➀基本情報入力シート'!$O$17,'➀基本情報入力シート'!$Q$17,'➀基本情報入力シート'!$R$17,'➀基本情報入力シート'!$S$17,'➀基本情報入力シート'!$T$17),"")</f>
        <v/>
      </c>
      <c r="L72" s="529" t="str">
        <f>IF('➁（交付金）別紙様式3-2'!P90&lt;&gt;"",'➀基本情報入力シート'!$M$18&amp;'➀基本情報入力シート'!$M$19,"")</f>
        <v/>
      </c>
      <c r="M72" s="529" t="str">
        <f>IF('➁（交付金）別紙様式3-2'!P90&lt;&gt;"",CONCATENATE('③（交付金）別紙様式3-1'!$M$32,'③（交付金）別紙様式3-1'!$Z$32,'③（交付金）別紙様式3-1'!$AB$32,'③（交付金）別紙様式3-1'!$AC$32,'③（交付金）別紙様式3-1'!$AE$32,'③（交付金）別紙様式3-1'!$AG$32),"")</f>
        <v/>
      </c>
      <c r="N72" s="538">
        <f>'➁（交付金）別紙様式3-2'!S90</f>
        <v>0</v>
      </c>
    </row>
    <row r="73" spans="1:14">
      <c r="A73" s="529" t="str">
        <f>IF('➁（交付金）別紙様式3-2'!P91&lt;&gt;"",'➁（交付金）別紙様式3-2'!$D$3,"")</f>
        <v/>
      </c>
      <c r="B73" s="529" t="str">
        <f>CONCATENATE('➁（交付金）別紙様式3-2'!B91,'➁（交付金）別紙様式3-2'!C91,'➁（交付金）別紙様式3-2'!D91,'➁（交付金）別紙様式3-2'!E91,'➁（交付金）別紙様式3-2'!F91,'➁（交付金）別紙様式3-2'!G91,'➁（交付金）別紙様式3-2'!H91,'➁（交付金）別紙様式3-2'!I91,'➁（交付金）別紙様式3-2'!J91,'➁（交付金）別紙様式3-2'!K91)</f>
        <v/>
      </c>
      <c r="C73" s="529" t="str">
        <f>'➁（交付金）別紙様式3-2'!N91</f>
        <v/>
      </c>
      <c r="D73" s="529" t="str">
        <f>'➁（交付金）別紙様式3-2'!O91</f>
        <v/>
      </c>
      <c r="E73" s="529" t="str">
        <f>'➁（交付金）別紙様式3-2'!P91</f>
        <v/>
      </c>
      <c r="F73" s="529" t="str">
        <f>'➁（交付金）別紙様式3-2'!Q91</f>
        <v/>
      </c>
      <c r="G73" s="529">
        <f>'➁（交付金）別紙様式3-2'!R91</f>
        <v>0</v>
      </c>
      <c r="H73" s="529" t="str">
        <f>IF('➁（交付金）別紙様式3-2'!P91&lt;&gt;"",'➀基本情報入力シート'!$M$26,"")</f>
        <v/>
      </c>
      <c r="I73" s="529" t="str">
        <f>IF('➁（交付金）別紙様式3-2'!P91&lt;&gt;"",'➀基本情報入力シート'!$M$24,"")</f>
        <v/>
      </c>
      <c r="J73" s="529" t="str">
        <f>IF('➁（交付金）別紙様式3-2'!P91&lt;&gt;"",'➀基本情報入力シート'!$M$23,"")</f>
        <v/>
      </c>
      <c r="K73" s="529" t="str">
        <f>IF('➁（交付金）別紙様式3-2'!P91&lt;&gt;"",CONCATENATE('➀基本情報入力シート'!$M$17,'➀基本情報入力シート'!$N$17,'➀基本情報入力シート'!$O$17,'➀基本情報入力シート'!$Q$17,'➀基本情報入力シート'!$R$17,'➀基本情報入力シート'!$S$17,'➀基本情報入力シート'!$T$17),"")</f>
        <v/>
      </c>
      <c r="L73" s="529" t="str">
        <f>IF('➁（交付金）別紙様式3-2'!P91&lt;&gt;"",'➀基本情報入力シート'!$M$18&amp;'➀基本情報入力シート'!$M$19,"")</f>
        <v/>
      </c>
      <c r="M73" s="529" t="str">
        <f>IF('➁（交付金）別紙様式3-2'!P91&lt;&gt;"",CONCATENATE('③（交付金）別紙様式3-1'!$M$32,'③（交付金）別紙様式3-1'!$Z$32,'③（交付金）別紙様式3-1'!$AB$32,'③（交付金）別紙様式3-1'!$AC$32,'③（交付金）別紙様式3-1'!$AE$32,'③（交付金）別紙様式3-1'!$AG$32),"")</f>
        <v/>
      </c>
      <c r="N73" s="538">
        <f>'➁（交付金）別紙様式3-2'!S91</f>
        <v>0</v>
      </c>
    </row>
    <row r="74" spans="1:14">
      <c r="A74" s="529" t="str">
        <f>IF('➁（交付金）別紙様式3-2'!P92&lt;&gt;"",'➁（交付金）別紙様式3-2'!$D$3,"")</f>
        <v/>
      </c>
      <c r="B74" s="529" t="str">
        <f>CONCATENATE('➁（交付金）別紙様式3-2'!B92,'➁（交付金）別紙様式3-2'!C92,'➁（交付金）別紙様式3-2'!D92,'➁（交付金）別紙様式3-2'!E92,'➁（交付金）別紙様式3-2'!F92,'➁（交付金）別紙様式3-2'!G92,'➁（交付金）別紙様式3-2'!H92,'➁（交付金）別紙様式3-2'!I92,'➁（交付金）別紙様式3-2'!J92,'➁（交付金）別紙様式3-2'!K92)</f>
        <v/>
      </c>
      <c r="C74" s="529" t="str">
        <f>'➁（交付金）別紙様式3-2'!N92</f>
        <v/>
      </c>
      <c r="D74" s="529" t="str">
        <f>'➁（交付金）別紙様式3-2'!O92</f>
        <v/>
      </c>
      <c r="E74" s="529" t="str">
        <f>'➁（交付金）別紙様式3-2'!P92</f>
        <v/>
      </c>
      <c r="F74" s="529" t="str">
        <f>'➁（交付金）別紙様式3-2'!Q92</f>
        <v/>
      </c>
      <c r="G74" s="529">
        <f>'➁（交付金）別紙様式3-2'!R92</f>
        <v>0</v>
      </c>
      <c r="H74" s="529" t="str">
        <f>IF('➁（交付金）別紙様式3-2'!P92&lt;&gt;"",'➀基本情報入力シート'!$M$26,"")</f>
        <v/>
      </c>
      <c r="I74" s="529" t="str">
        <f>IF('➁（交付金）別紙様式3-2'!P92&lt;&gt;"",'➀基本情報入力シート'!$M$24,"")</f>
        <v/>
      </c>
      <c r="J74" s="529" t="str">
        <f>IF('➁（交付金）別紙様式3-2'!P92&lt;&gt;"",'➀基本情報入力シート'!$M$23,"")</f>
        <v/>
      </c>
      <c r="K74" s="529" t="str">
        <f>IF('➁（交付金）別紙様式3-2'!P92&lt;&gt;"",CONCATENATE('➀基本情報入力シート'!$M$17,'➀基本情報入力シート'!$N$17,'➀基本情報入力シート'!$O$17,'➀基本情報入力シート'!$Q$17,'➀基本情報入力シート'!$R$17,'➀基本情報入力シート'!$S$17,'➀基本情報入力シート'!$T$17),"")</f>
        <v/>
      </c>
      <c r="L74" s="529" t="str">
        <f>IF('➁（交付金）別紙様式3-2'!P92&lt;&gt;"",'➀基本情報入力シート'!$M$18&amp;'➀基本情報入力シート'!$M$19,"")</f>
        <v/>
      </c>
      <c r="M74" s="529" t="str">
        <f>IF('➁（交付金）別紙様式3-2'!P92&lt;&gt;"",CONCATENATE('③（交付金）別紙様式3-1'!$M$32,'③（交付金）別紙様式3-1'!$Z$32,'③（交付金）別紙様式3-1'!$AB$32,'③（交付金）別紙様式3-1'!$AC$32,'③（交付金）別紙様式3-1'!$AE$32,'③（交付金）別紙様式3-1'!$AG$32),"")</f>
        <v/>
      </c>
      <c r="N74" s="538">
        <f>'➁（交付金）別紙様式3-2'!S92</f>
        <v>0</v>
      </c>
    </row>
    <row r="75" spans="1:14">
      <c r="A75" s="529" t="str">
        <f>IF('➁（交付金）別紙様式3-2'!P93&lt;&gt;"",'➁（交付金）別紙様式3-2'!$D$3,"")</f>
        <v/>
      </c>
      <c r="B75" s="529" t="str">
        <f>CONCATENATE('➁（交付金）別紙様式3-2'!B93,'➁（交付金）別紙様式3-2'!C93,'➁（交付金）別紙様式3-2'!D93,'➁（交付金）別紙様式3-2'!E93,'➁（交付金）別紙様式3-2'!F93,'➁（交付金）別紙様式3-2'!G93,'➁（交付金）別紙様式3-2'!H93,'➁（交付金）別紙様式3-2'!I93,'➁（交付金）別紙様式3-2'!J93,'➁（交付金）別紙様式3-2'!K93)</f>
        <v/>
      </c>
      <c r="C75" s="529" t="str">
        <f>'➁（交付金）別紙様式3-2'!N93</f>
        <v/>
      </c>
      <c r="D75" s="529" t="str">
        <f>'➁（交付金）別紙様式3-2'!O93</f>
        <v/>
      </c>
      <c r="E75" s="529" t="str">
        <f>'➁（交付金）別紙様式3-2'!P93</f>
        <v/>
      </c>
      <c r="F75" s="529" t="str">
        <f>'➁（交付金）別紙様式3-2'!Q93</f>
        <v/>
      </c>
      <c r="G75" s="529">
        <f>'➁（交付金）別紙様式3-2'!R93</f>
        <v>0</v>
      </c>
      <c r="H75" s="529" t="str">
        <f>IF('➁（交付金）別紙様式3-2'!P93&lt;&gt;"",'➀基本情報入力シート'!$M$26,"")</f>
        <v/>
      </c>
      <c r="I75" s="529" t="str">
        <f>IF('➁（交付金）別紙様式3-2'!P93&lt;&gt;"",'➀基本情報入力シート'!$M$24,"")</f>
        <v/>
      </c>
      <c r="J75" s="529" t="str">
        <f>IF('➁（交付金）別紙様式3-2'!P93&lt;&gt;"",'➀基本情報入力シート'!$M$23,"")</f>
        <v/>
      </c>
      <c r="K75" s="529" t="str">
        <f>IF('➁（交付金）別紙様式3-2'!P93&lt;&gt;"",CONCATENATE('➀基本情報入力シート'!$M$17,'➀基本情報入力シート'!$N$17,'➀基本情報入力シート'!$O$17,'➀基本情報入力シート'!$Q$17,'➀基本情報入力シート'!$R$17,'➀基本情報入力シート'!$S$17,'➀基本情報入力シート'!$T$17),"")</f>
        <v/>
      </c>
      <c r="L75" s="529" t="str">
        <f>IF('➁（交付金）別紙様式3-2'!P93&lt;&gt;"",'➀基本情報入力シート'!$M$18&amp;'➀基本情報入力シート'!$M$19,"")</f>
        <v/>
      </c>
      <c r="M75" s="529" t="str">
        <f>IF('➁（交付金）別紙様式3-2'!P93&lt;&gt;"",CONCATENATE('③（交付金）別紙様式3-1'!$M$32,'③（交付金）別紙様式3-1'!$Z$32,'③（交付金）別紙様式3-1'!$AB$32,'③（交付金）別紙様式3-1'!$AC$32,'③（交付金）別紙様式3-1'!$AE$32,'③（交付金）別紙様式3-1'!$AG$32),"")</f>
        <v/>
      </c>
      <c r="N75" s="538">
        <f>'➁（交付金）別紙様式3-2'!S93</f>
        <v>0</v>
      </c>
    </row>
    <row r="76" spans="1:14">
      <c r="A76" s="529" t="str">
        <f>IF('➁（交付金）別紙様式3-2'!P94&lt;&gt;"",'➁（交付金）別紙様式3-2'!$D$3,"")</f>
        <v/>
      </c>
      <c r="B76" s="529" t="str">
        <f>CONCATENATE('➁（交付金）別紙様式3-2'!B94,'➁（交付金）別紙様式3-2'!C94,'➁（交付金）別紙様式3-2'!D94,'➁（交付金）別紙様式3-2'!E94,'➁（交付金）別紙様式3-2'!F94,'➁（交付金）別紙様式3-2'!G94,'➁（交付金）別紙様式3-2'!H94,'➁（交付金）別紙様式3-2'!I94,'➁（交付金）別紙様式3-2'!J94,'➁（交付金）別紙様式3-2'!K94)</f>
        <v/>
      </c>
      <c r="C76" s="529" t="str">
        <f>'➁（交付金）別紙様式3-2'!N94</f>
        <v/>
      </c>
      <c r="D76" s="529" t="str">
        <f>'➁（交付金）別紙様式3-2'!O94</f>
        <v/>
      </c>
      <c r="E76" s="529" t="str">
        <f>'➁（交付金）別紙様式3-2'!P94</f>
        <v/>
      </c>
      <c r="F76" s="529" t="str">
        <f>'➁（交付金）別紙様式3-2'!Q94</f>
        <v/>
      </c>
      <c r="G76" s="529">
        <f>'➁（交付金）別紙様式3-2'!R94</f>
        <v>0</v>
      </c>
      <c r="H76" s="529" t="str">
        <f>IF('➁（交付金）別紙様式3-2'!P94&lt;&gt;"",'➀基本情報入力シート'!$M$26,"")</f>
        <v/>
      </c>
      <c r="I76" s="529" t="str">
        <f>IF('➁（交付金）別紙様式3-2'!P94&lt;&gt;"",'➀基本情報入力シート'!$M$24,"")</f>
        <v/>
      </c>
      <c r="J76" s="529" t="str">
        <f>IF('➁（交付金）別紙様式3-2'!P94&lt;&gt;"",'➀基本情報入力シート'!$M$23,"")</f>
        <v/>
      </c>
      <c r="K76" s="529" t="str">
        <f>IF('➁（交付金）別紙様式3-2'!P94&lt;&gt;"",CONCATENATE('➀基本情報入力シート'!$M$17,'➀基本情報入力シート'!$N$17,'➀基本情報入力シート'!$O$17,'➀基本情報入力シート'!$Q$17,'➀基本情報入力シート'!$R$17,'➀基本情報入力シート'!$S$17,'➀基本情報入力シート'!$T$17),"")</f>
        <v/>
      </c>
      <c r="L76" s="529" t="str">
        <f>IF('➁（交付金）別紙様式3-2'!P94&lt;&gt;"",'➀基本情報入力シート'!$M$18&amp;'➀基本情報入力シート'!$M$19,"")</f>
        <v/>
      </c>
      <c r="M76" s="529" t="str">
        <f>IF('➁（交付金）別紙様式3-2'!P94&lt;&gt;"",CONCATENATE('③（交付金）別紙様式3-1'!$M$32,'③（交付金）別紙様式3-1'!$Z$32,'③（交付金）別紙様式3-1'!$AB$32,'③（交付金）別紙様式3-1'!$AC$32,'③（交付金）別紙様式3-1'!$AE$32,'③（交付金）別紙様式3-1'!$AG$32),"")</f>
        <v/>
      </c>
      <c r="N76" s="538">
        <f>'➁（交付金）別紙様式3-2'!S94</f>
        <v>0</v>
      </c>
    </row>
    <row r="77" spans="1:14">
      <c r="A77" s="529" t="str">
        <f>IF('➁（交付金）別紙様式3-2'!P95&lt;&gt;"",'➁（交付金）別紙様式3-2'!$D$3,"")</f>
        <v/>
      </c>
      <c r="B77" s="529" t="str">
        <f>CONCATENATE('➁（交付金）別紙様式3-2'!B95,'➁（交付金）別紙様式3-2'!C95,'➁（交付金）別紙様式3-2'!D95,'➁（交付金）別紙様式3-2'!E95,'➁（交付金）別紙様式3-2'!F95,'➁（交付金）別紙様式3-2'!G95,'➁（交付金）別紙様式3-2'!H95,'➁（交付金）別紙様式3-2'!I95,'➁（交付金）別紙様式3-2'!J95,'➁（交付金）別紙様式3-2'!K95)</f>
        <v/>
      </c>
      <c r="C77" s="529" t="str">
        <f>'➁（交付金）別紙様式3-2'!N95</f>
        <v/>
      </c>
      <c r="D77" s="529" t="str">
        <f>'➁（交付金）別紙様式3-2'!O95</f>
        <v/>
      </c>
      <c r="E77" s="529" t="str">
        <f>'➁（交付金）別紙様式3-2'!P95</f>
        <v/>
      </c>
      <c r="F77" s="529" t="str">
        <f>'➁（交付金）別紙様式3-2'!Q95</f>
        <v/>
      </c>
      <c r="G77" s="529">
        <f>'➁（交付金）別紙様式3-2'!R95</f>
        <v>0</v>
      </c>
      <c r="H77" s="529" t="str">
        <f>IF('➁（交付金）別紙様式3-2'!P95&lt;&gt;"",'➀基本情報入力シート'!$M$26,"")</f>
        <v/>
      </c>
      <c r="I77" s="529" t="str">
        <f>IF('➁（交付金）別紙様式3-2'!P95&lt;&gt;"",'➀基本情報入力シート'!$M$24,"")</f>
        <v/>
      </c>
      <c r="J77" s="529" t="str">
        <f>IF('➁（交付金）別紙様式3-2'!P95&lt;&gt;"",'➀基本情報入力シート'!$M$23,"")</f>
        <v/>
      </c>
      <c r="K77" s="529" t="str">
        <f>IF('➁（交付金）別紙様式3-2'!P95&lt;&gt;"",CONCATENATE('➀基本情報入力シート'!$M$17,'➀基本情報入力シート'!$N$17,'➀基本情報入力シート'!$O$17,'➀基本情報入力シート'!$Q$17,'➀基本情報入力シート'!$R$17,'➀基本情報入力シート'!$S$17,'➀基本情報入力シート'!$T$17),"")</f>
        <v/>
      </c>
      <c r="L77" s="529" t="str">
        <f>IF('➁（交付金）別紙様式3-2'!P95&lt;&gt;"",'➀基本情報入力シート'!$M$18&amp;'➀基本情報入力シート'!$M$19,"")</f>
        <v/>
      </c>
      <c r="M77" s="529" t="str">
        <f>IF('➁（交付金）別紙様式3-2'!P95&lt;&gt;"",CONCATENATE('③（交付金）別紙様式3-1'!$M$32,'③（交付金）別紙様式3-1'!$Z$32,'③（交付金）別紙様式3-1'!$AB$32,'③（交付金）別紙様式3-1'!$AC$32,'③（交付金）別紙様式3-1'!$AE$32,'③（交付金）別紙様式3-1'!$AG$32),"")</f>
        <v/>
      </c>
      <c r="N77" s="538">
        <f>'➁（交付金）別紙様式3-2'!S95</f>
        <v>0</v>
      </c>
    </row>
    <row r="78" spans="1:14">
      <c r="A78" s="529" t="str">
        <f>IF('➁（交付金）別紙様式3-2'!P96&lt;&gt;"",'➁（交付金）別紙様式3-2'!$D$3,"")</f>
        <v/>
      </c>
      <c r="B78" s="529" t="str">
        <f>CONCATENATE('➁（交付金）別紙様式3-2'!B96,'➁（交付金）別紙様式3-2'!C96,'➁（交付金）別紙様式3-2'!D96,'➁（交付金）別紙様式3-2'!E96,'➁（交付金）別紙様式3-2'!F96,'➁（交付金）別紙様式3-2'!G96,'➁（交付金）別紙様式3-2'!H96,'➁（交付金）別紙様式3-2'!I96,'➁（交付金）別紙様式3-2'!J96,'➁（交付金）別紙様式3-2'!K96)</f>
        <v/>
      </c>
      <c r="C78" s="529" t="str">
        <f>'➁（交付金）別紙様式3-2'!N96</f>
        <v/>
      </c>
      <c r="D78" s="529" t="str">
        <f>'➁（交付金）別紙様式3-2'!O96</f>
        <v/>
      </c>
      <c r="E78" s="529" t="str">
        <f>'➁（交付金）別紙様式3-2'!P96</f>
        <v/>
      </c>
      <c r="F78" s="529" t="str">
        <f>'➁（交付金）別紙様式3-2'!Q96</f>
        <v/>
      </c>
      <c r="G78" s="529">
        <f>'➁（交付金）別紙様式3-2'!R96</f>
        <v>0</v>
      </c>
      <c r="H78" s="529" t="str">
        <f>IF('➁（交付金）別紙様式3-2'!P96&lt;&gt;"",'➀基本情報入力シート'!$M$26,"")</f>
        <v/>
      </c>
      <c r="I78" s="529" t="str">
        <f>IF('➁（交付金）別紙様式3-2'!P96&lt;&gt;"",'➀基本情報入力シート'!$M$24,"")</f>
        <v/>
      </c>
      <c r="J78" s="529" t="str">
        <f>IF('➁（交付金）別紙様式3-2'!P96&lt;&gt;"",'➀基本情報入力シート'!$M$23,"")</f>
        <v/>
      </c>
      <c r="K78" s="529" t="str">
        <f>IF('➁（交付金）別紙様式3-2'!P96&lt;&gt;"",CONCATENATE('➀基本情報入力シート'!$M$17,'➀基本情報入力シート'!$N$17,'➀基本情報入力シート'!$O$17,'➀基本情報入力シート'!$Q$17,'➀基本情報入力シート'!$R$17,'➀基本情報入力シート'!$S$17,'➀基本情報入力シート'!$T$17),"")</f>
        <v/>
      </c>
      <c r="L78" s="529" t="str">
        <f>IF('➁（交付金）別紙様式3-2'!P96&lt;&gt;"",'➀基本情報入力シート'!$M$18&amp;'➀基本情報入力シート'!$M$19,"")</f>
        <v/>
      </c>
      <c r="M78" s="529" t="str">
        <f>IF('➁（交付金）別紙様式3-2'!P96&lt;&gt;"",CONCATENATE('③（交付金）別紙様式3-1'!$M$32,'③（交付金）別紙様式3-1'!$Z$32,'③（交付金）別紙様式3-1'!$AB$32,'③（交付金）別紙様式3-1'!$AC$32,'③（交付金）別紙様式3-1'!$AE$32,'③（交付金）別紙様式3-1'!$AG$32),"")</f>
        <v/>
      </c>
      <c r="N78" s="538">
        <f>'➁（交付金）別紙様式3-2'!S96</f>
        <v>0</v>
      </c>
    </row>
    <row r="79" spans="1:14">
      <c r="A79" s="529" t="str">
        <f>IF('➁（交付金）別紙様式3-2'!P97&lt;&gt;"",'➁（交付金）別紙様式3-2'!$D$3,"")</f>
        <v/>
      </c>
      <c r="B79" s="529" t="str">
        <f>CONCATENATE('➁（交付金）別紙様式3-2'!B97,'➁（交付金）別紙様式3-2'!C97,'➁（交付金）別紙様式3-2'!D97,'➁（交付金）別紙様式3-2'!E97,'➁（交付金）別紙様式3-2'!F97,'➁（交付金）別紙様式3-2'!G97,'➁（交付金）別紙様式3-2'!H97,'➁（交付金）別紙様式3-2'!I97,'➁（交付金）別紙様式3-2'!J97,'➁（交付金）別紙様式3-2'!K97)</f>
        <v/>
      </c>
      <c r="C79" s="529" t="str">
        <f>'➁（交付金）別紙様式3-2'!N97</f>
        <v/>
      </c>
      <c r="D79" s="529" t="str">
        <f>'➁（交付金）別紙様式3-2'!O97</f>
        <v/>
      </c>
      <c r="E79" s="529" t="str">
        <f>'➁（交付金）別紙様式3-2'!P97</f>
        <v/>
      </c>
      <c r="F79" s="529" t="str">
        <f>'➁（交付金）別紙様式3-2'!Q97</f>
        <v/>
      </c>
      <c r="G79" s="529">
        <f>'➁（交付金）別紙様式3-2'!R97</f>
        <v>0</v>
      </c>
      <c r="H79" s="529" t="str">
        <f>IF('➁（交付金）別紙様式3-2'!P97&lt;&gt;"",'➀基本情報入力シート'!$M$26,"")</f>
        <v/>
      </c>
      <c r="I79" s="529" t="str">
        <f>IF('➁（交付金）別紙様式3-2'!P97&lt;&gt;"",'➀基本情報入力シート'!$M$24,"")</f>
        <v/>
      </c>
      <c r="J79" s="529" t="str">
        <f>IF('➁（交付金）別紙様式3-2'!P97&lt;&gt;"",'➀基本情報入力シート'!$M$23,"")</f>
        <v/>
      </c>
      <c r="K79" s="529" t="str">
        <f>IF('➁（交付金）別紙様式3-2'!P97&lt;&gt;"",CONCATENATE('➀基本情報入力シート'!$M$17,'➀基本情報入力シート'!$N$17,'➀基本情報入力シート'!$O$17,'➀基本情報入力シート'!$Q$17,'➀基本情報入力シート'!$R$17,'➀基本情報入力シート'!$S$17,'➀基本情報入力シート'!$T$17),"")</f>
        <v/>
      </c>
      <c r="L79" s="529" t="str">
        <f>IF('➁（交付金）別紙様式3-2'!P97&lt;&gt;"",'➀基本情報入力シート'!$M$18&amp;'➀基本情報入力シート'!$M$19,"")</f>
        <v/>
      </c>
      <c r="M79" s="529" t="str">
        <f>IF('➁（交付金）別紙様式3-2'!P97&lt;&gt;"",CONCATENATE('③（交付金）別紙様式3-1'!$M$32,'③（交付金）別紙様式3-1'!$Z$32,'③（交付金）別紙様式3-1'!$AB$32,'③（交付金）別紙様式3-1'!$AC$32,'③（交付金）別紙様式3-1'!$AE$32,'③（交付金）別紙様式3-1'!$AG$32),"")</f>
        <v/>
      </c>
      <c r="N79" s="538">
        <f>'➁（交付金）別紙様式3-2'!S97</f>
        <v>0</v>
      </c>
    </row>
    <row r="80" spans="1:14">
      <c r="A80" s="529" t="str">
        <f>IF('➁（交付金）別紙様式3-2'!P98&lt;&gt;"",'➁（交付金）別紙様式3-2'!$D$3,"")</f>
        <v/>
      </c>
      <c r="B80" s="529" t="str">
        <f>CONCATENATE('➁（交付金）別紙様式3-2'!B98,'➁（交付金）別紙様式3-2'!C98,'➁（交付金）別紙様式3-2'!D98,'➁（交付金）別紙様式3-2'!E98,'➁（交付金）別紙様式3-2'!F98,'➁（交付金）別紙様式3-2'!G98,'➁（交付金）別紙様式3-2'!H98,'➁（交付金）別紙様式3-2'!I98,'➁（交付金）別紙様式3-2'!J98,'➁（交付金）別紙様式3-2'!K98)</f>
        <v/>
      </c>
      <c r="C80" s="529" t="str">
        <f>'➁（交付金）別紙様式3-2'!N98</f>
        <v/>
      </c>
      <c r="D80" s="529" t="str">
        <f>'➁（交付金）別紙様式3-2'!O98</f>
        <v/>
      </c>
      <c r="E80" s="529" t="str">
        <f>'➁（交付金）別紙様式3-2'!P98</f>
        <v/>
      </c>
      <c r="F80" s="529" t="str">
        <f>'➁（交付金）別紙様式3-2'!Q98</f>
        <v/>
      </c>
      <c r="G80" s="529">
        <f>'➁（交付金）別紙様式3-2'!R98</f>
        <v>0</v>
      </c>
      <c r="H80" s="529" t="str">
        <f>IF('➁（交付金）別紙様式3-2'!P98&lt;&gt;"",'➀基本情報入力シート'!$M$26,"")</f>
        <v/>
      </c>
      <c r="I80" s="529" t="str">
        <f>IF('➁（交付金）別紙様式3-2'!P98&lt;&gt;"",'➀基本情報入力シート'!$M$24,"")</f>
        <v/>
      </c>
      <c r="J80" s="529" t="str">
        <f>IF('➁（交付金）別紙様式3-2'!P98&lt;&gt;"",'➀基本情報入力シート'!$M$23,"")</f>
        <v/>
      </c>
      <c r="K80" s="529" t="str">
        <f>IF('➁（交付金）別紙様式3-2'!P98&lt;&gt;"",CONCATENATE('➀基本情報入力シート'!$M$17,'➀基本情報入力シート'!$N$17,'➀基本情報入力シート'!$O$17,'➀基本情報入力シート'!$Q$17,'➀基本情報入力シート'!$R$17,'➀基本情報入力シート'!$S$17,'➀基本情報入力シート'!$T$17),"")</f>
        <v/>
      </c>
      <c r="L80" s="529" t="str">
        <f>IF('➁（交付金）別紙様式3-2'!P98&lt;&gt;"",'➀基本情報入力シート'!$M$18&amp;'➀基本情報入力シート'!$M$19,"")</f>
        <v/>
      </c>
      <c r="M80" s="529" t="str">
        <f>IF('➁（交付金）別紙様式3-2'!P98&lt;&gt;"",CONCATENATE('③（交付金）別紙様式3-1'!$M$32,'③（交付金）別紙様式3-1'!$Z$32,'③（交付金）別紙様式3-1'!$AB$32,'③（交付金）別紙様式3-1'!$AC$32,'③（交付金）別紙様式3-1'!$AE$32,'③（交付金）別紙様式3-1'!$AG$32),"")</f>
        <v/>
      </c>
      <c r="N80" s="538">
        <f>'➁（交付金）別紙様式3-2'!S98</f>
        <v>0</v>
      </c>
    </row>
    <row r="81" spans="1:14">
      <c r="A81" s="529" t="str">
        <f>IF('➁（交付金）別紙様式3-2'!P99&lt;&gt;"",'➁（交付金）別紙様式3-2'!$D$3,"")</f>
        <v/>
      </c>
      <c r="B81" s="529" t="str">
        <f>CONCATENATE('➁（交付金）別紙様式3-2'!B99,'➁（交付金）別紙様式3-2'!C99,'➁（交付金）別紙様式3-2'!D99,'➁（交付金）別紙様式3-2'!E99,'➁（交付金）別紙様式3-2'!F99,'➁（交付金）別紙様式3-2'!G99,'➁（交付金）別紙様式3-2'!H99,'➁（交付金）別紙様式3-2'!I99,'➁（交付金）別紙様式3-2'!J99,'➁（交付金）別紙様式3-2'!K99)</f>
        <v/>
      </c>
      <c r="C81" s="529" t="str">
        <f>'➁（交付金）別紙様式3-2'!N99</f>
        <v/>
      </c>
      <c r="D81" s="529" t="str">
        <f>'➁（交付金）別紙様式3-2'!O99</f>
        <v/>
      </c>
      <c r="E81" s="529" t="str">
        <f>'➁（交付金）別紙様式3-2'!P99</f>
        <v/>
      </c>
      <c r="F81" s="529" t="str">
        <f>'➁（交付金）別紙様式3-2'!Q99</f>
        <v/>
      </c>
      <c r="G81" s="529">
        <f>'➁（交付金）別紙様式3-2'!R99</f>
        <v>0</v>
      </c>
      <c r="H81" s="529" t="str">
        <f>IF('➁（交付金）別紙様式3-2'!P99&lt;&gt;"",'➀基本情報入力シート'!$M$26,"")</f>
        <v/>
      </c>
      <c r="I81" s="529" t="str">
        <f>IF('➁（交付金）別紙様式3-2'!P99&lt;&gt;"",'➀基本情報入力シート'!$M$24,"")</f>
        <v/>
      </c>
      <c r="J81" s="529" t="str">
        <f>IF('➁（交付金）別紙様式3-2'!P99&lt;&gt;"",'➀基本情報入力シート'!$M$23,"")</f>
        <v/>
      </c>
      <c r="K81" s="529" t="str">
        <f>IF('➁（交付金）別紙様式3-2'!P99&lt;&gt;"",CONCATENATE('➀基本情報入力シート'!$M$17,'➀基本情報入力シート'!$N$17,'➀基本情報入力シート'!$O$17,'➀基本情報入力シート'!$Q$17,'➀基本情報入力シート'!$R$17,'➀基本情報入力シート'!$S$17,'➀基本情報入力シート'!$T$17),"")</f>
        <v/>
      </c>
      <c r="L81" s="529" t="str">
        <f>IF('➁（交付金）別紙様式3-2'!P99&lt;&gt;"",'➀基本情報入力シート'!$M$18&amp;'➀基本情報入力シート'!$M$19,"")</f>
        <v/>
      </c>
      <c r="M81" s="529" t="str">
        <f>IF('➁（交付金）別紙様式3-2'!P99&lt;&gt;"",CONCATENATE('③（交付金）別紙様式3-1'!$M$32,'③（交付金）別紙様式3-1'!$Z$32,'③（交付金）別紙様式3-1'!$AB$32,'③（交付金）別紙様式3-1'!$AC$32,'③（交付金）別紙様式3-1'!$AE$32,'③（交付金）別紙様式3-1'!$AG$32),"")</f>
        <v/>
      </c>
      <c r="N81" s="538">
        <f>'➁（交付金）別紙様式3-2'!S99</f>
        <v>0</v>
      </c>
    </row>
    <row r="82" spans="1:14">
      <c r="A82" s="529" t="str">
        <f>IF('➁（交付金）別紙様式3-2'!P100&lt;&gt;"",'➁（交付金）別紙様式3-2'!$D$3,"")</f>
        <v/>
      </c>
      <c r="B82" s="529" t="str">
        <f>CONCATENATE('➁（交付金）別紙様式3-2'!B100,'➁（交付金）別紙様式3-2'!C100,'➁（交付金）別紙様式3-2'!D100,'➁（交付金）別紙様式3-2'!E100,'➁（交付金）別紙様式3-2'!F100,'➁（交付金）別紙様式3-2'!G100,'➁（交付金）別紙様式3-2'!H100,'➁（交付金）別紙様式3-2'!I100,'➁（交付金）別紙様式3-2'!J100,'➁（交付金）別紙様式3-2'!K100)</f>
        <v/>
      </c>
      <c r="C82" s="529" t="str">
        <f>'➁（交付金）別紙様式3-2'!N100</f>
        <v/>
      </c>
      <c r="D82" s="529" t="str">
        <f>'➁（交付金）別紙様式3-2'!O100</f>
        <v/>
      </c>
      <c r="E82" s="529" t="str">
        <f>'➁（交付金）別紙様式3-2'!P100</f>
        <v/>
      </c>
      <c r="F82" s="529" t="str">
        <f>'➁（交付金）別紙様式3-2'!Q100</f>
        <v/>
      </c>
      <c r="G82" s="529">
        <f>'➁（交付金）別紙様式3-2'!R100</f>
        <v>0</v>
      </c>
      <c r="H82" s="529" t="str">
        <f>IF('➁（交付金）別紙様式3-2'!P100&lt;&gt;"",'➀基本情報入力シート'!$M$26,"")</f>
        <v/>
      </c>
      <c r="I82" s="529" t="str">
        <f>IF('➁（交付金）別紙様式3-2'!P100&lt;&gt;"",'➀基本情報入力シート'!$M$24,"")</f>
        <v/>
      </c>
      <c r="J82" s="529" t="str">
        <f>IF('➁（交付金）別紙様式3-2'!P100&lt;&gt;"",'➀基本情報入力シート'!$M$23,"")</f>
        <v/>
      </c>
      <c r="K82" s="529" t="str">
        <f>IF('➁（交付金）別紙様式3-2'!P100&lt;&gt;"",CONCATENATE('➀基本情報入力シート'!$M$17,'➀基本情報入力シート'!$N$17,'➀基本情報入力シート'!$O$17,'➀基本情報入力シート'!$Q$17,'➀基本情報入力シート'!$R$17,'➀基本情報入力シート'!$S$17,'➀基本情報入力シート'!$T$17),"")</f>
        <v/>
      </c>
      <c r="L82" s="529" t="str">
        <f>IF('➁（交付金）別紙様式3-2'!P100&lt;&gt;"",'➀基本情報入力シート'!$M$18&amp;'➀基本情報入力シート'!$M$19,"")</f>
        <v/>
      </c>
      <c r="M82" s="529" t="str">
        <f>IF('➁（交付金）別紙様式3-2'!P100&lt;&gt;"",CONCATENATE('③（交付金）別紙様式3-1'!$M$32,'③（交付金）別紙様式3-1'!$Z$32,'③（交付金）別紙様式3-1'!$AB$32,'③（交付金）別紙様式3-1'!$AC$32,'③（交付金）別紙様式3-1'!$AE$32,'③（交付金）別紙様式3-1'!$AG$32),"")</f>
        <v/>
      </c>
      <c r="N82" s="538">
        <f>'➁（交付金）別紙様式3-2'!S100</f>
        <v>0</v>
      </c>
    </row>
    <row r="83" spans="1:14">
      <c r="A83" s="529" t="str">
        <f>IF('➁（交付金）別紙様式3-2'!P101&lt;&gt;"",'➁（交付金）別紙様式3-2'!$D$3,"")</f>
        <v/>
      </c>
      <c r="B83" s="529" t="str">
        <f>CONCATENATE('➁（交付金）別紙様式3-2'!B101,'➁（交付金）別紙様式3-2'!C101,'➁（交付金）別紙様式3-2'!D101,'➁（交付金）別紙様式3-2'!E101,'➁（交付金）別紙様式3-2'!F101,'➁（交付金）別紙様式3-2'!G101,'➁（交付金）別紙様式3-2'!H101,'➁（交付金）別紙様式3-2'!I101,'➁（交付金）別紙様式3-2'!J101,'➁（交付金）別紙様式3-2'!K101)</f>
        <v/>
      </c>
      <c r="C83" s="529" t="str">
        <f>'➁（交付金）別紙様式3-2'!N101</f>
        <v/>
      </c>
      <c r="D83" s="529" t="str">
        <f>'➁（交付金）別紙様式3-2'!O101</f>
        <v/>
      </c>
      <c r="E83" s="529" t="str">
        <f>'➁（交付金）別紙様式3-2'!P101</f>
        <v/>
      </c>
      <c r="F83" s="529" t="str">
        <f>'➁（交付金）別紙様式3-2'!Q101</f>
        <v/>
      </c>
      <c r="G83" s="529">
        <f>'➁（交付金）別紙様式3-2'!R101</f>
        <v>0</v>
      </c>
      <c r="H83" s="529" t="str">
        <f>IF('➁（交付金）別紙様式3-2'!P101&lt;&gt;"",'➀基本情報入力シート'!$M$26,"")</f>
        <v/>
      </c>
      <c r="I83" s="529" t="str">
        <f>IF('➁（交付金）別紙様式3-2'!P101&lt;&gt;"",'➀基本情報入力シート'!$M$24,"")</f>
        <v/>
      </c>
      <c r="J83" s="529" t="str">
        <f>IF('➁（交付金）別紙様式3-2'!P101&lt;&gt;"",'➀基本情報入力シート'!$M$23,"")</f>
        <v/>
      </c>
      <c r="K83" s="529" t="str">
        <f>IF('➁（交付金）別紙様式3-2'!P101&lt;&gt;"",CONCATENATE('➀基本情報入力シート'!$M$17,'➀基本情報入力シート'!$N$17,'➀基本情報入力シート'!$O$17,'➀基本情報入力シート'!$Q$17,'➀基本情報入力シート'!$R$17,'➀基本情報入力シート'!$S$17,'➀基本情報入力シート'!$T$17),"")</f>
        <v/>
      </c>
      <c r="L83" s="529" t="str">
        <f>IF('➁（交付金）別紙様式3-2'!P101&lt;&gt;"",'➀基本情報入力シート'!$M$18&amp;'➀基本情報入力シート'!$M$19,"")</f>
        <v/>
      </c>
      <c r="M83" s="529" t="str">
        <f>IF('➁（交付金）別紙様式3-2'!P101&lt;&gt;"",CONCATENATE('③（交付金）別紙様式3-1'!$M$32,'③（交付金）別紙様式3-1'!$Z$32,'③（交付金）別紙様式3-1'!$AB$32,'③（交付金）別紙様式3-1'!$AC$32,'③（交付金）別紙様式3-1'!$AE$32,'③（交付金）別紙様式3-1'!$AG$32),"")</f>
        <v/>
      </c>
      <c r="N83" s="538">
        <f>'➁（交付金）別紙様式3-2'!S101</f>
        <v>0</v>
      </c>
    </row>
    <row r="84" spans="1:14">
      <c r="A84" s="529" t="str">
        <f>IF('➁（交付金）別紙様式3-2'!P102&lt;&gt;"",'➁（交付金）別紙様式3-2'!$D$3,"")</f>
        <v/>
      </c>
      <c r="B84" s="529" t="str">
        <f>CONCATENATE('➁（交付金）別紙様式3-2'!B102,'➁（交付金）別紙様式3-2'!C102,'➁（交付金）別紙様式3-2'!D102,'➁（交付金）別紙様式3-2'!E102,'➁（交付金）別紙様式3-2'!F102,'➁（交付金）別紙様式3-2'!G102,'➁（交付金）別紙様式3-2'!H102,'➁（交付金）別紙様式3-2'!I102,'➁（交付金）別紙様式3-2'!J102,'➁（交付金）別紙様式3-2'!K102)</f>
        <v/>
      </c>
      <c r="C84" s="529" t="str">
        <f>'➁（交付金）別紙様式3-2'!N102</f>
        <v/>
      </c>
      <c r="D84" s="529" t="str">
        <f>'➁（交付金）別紙様式3-2'!O102</f>
        <v/>
      </c>
      <c r="E84" s="529" t="str">
        <f>'➁（交付金）別紙様式3-2'!P102</f>
        <v/>
      </c>
      <c r="F84" s="529" t="str">
        <f>'➁（交付金）別紙様式3-2'!Q102</f>
        <v/>
      </c>
      <c r="G84" s="529">
        <f>'➁（交付金）別紙様式3-2'!R102</f>
        <v>0</v>
      </c>
      <c r="H84" s="529" t="str">
        <f>IF('➁（交付金）別紙様式3-2'!P102&lt;&gt;"",'➀基本情報入力シート'!$M$26,"")</f>
        <v/>
      </c>
      <c r="I84" s="529" t="str">
        <f>IF('➁（交付金）別紙様式3-2'!P102&lt;&gt;"",'➀基本情報入力シート'!$M$24,"")</f>
        <v/>
      </c>
      <c r="J84" s="529" t="str">
        <f>IF('➁（交付金）別紙様式3-2'!P102&lt;&gt;"",'➀基本情報入力シート'!$M$23,"")</f>
        <v/>
      </c>
      <c r="K84" s="529" t="str">
        <f>IF('➁（交付金）別紙様式3-2'!P102&lt;&gt;"",CONCATENATE('➀基本情報入力シート'!$M$17,'➀基本情報入力シート'!$N$17,'➀基本情報入力シート'!$O$17,'➀基本情報入力シート'!$Q$17,'➀基本情報入力シート'!$R$17,'➀基本情報入力シート'!$S$17,'➀基本情報入力シート'!$T$17),"")</f>
        <v/>
      </c>
      <c r="L84" s="529" t="str">
        <f>IF('➁（交付金）別紙様式3-2'!P102&lt;&gt;"",'➀基本情報入力シート'!$M$18&amp;'➀基本情報入力シート'!$M$19,"")</f>
        <v/>
      </c>
      <c r="M84" s="529" t="str">
        <f>IF('➁（交付金）別紙様式3-2'!P102&lt;&gt;"",CONCATENATE('③（交付金）別紙様式3-1'!$M$32,'③（交付金）別紙様式3-1'!$Z$32,'③（交付金）別紙様式3-1'!$AB$32,'③（交付金）別紙様式3-1'!$AC$32,'③（交付金）別紙様式3-1'!$AE$32,'③（交付金）別紙様式3-1'!$AG$32),"")</f>
        <v/>
      </c>
      <c r="N84" s="538">
        <f>'➁（交付金）別紙様式3-2'!S102</f>
        <v>0</v>
      </c>
    </row>
    <row r="85" spans="1:14">
      <c r="A85" s="529" t="str">
        <f>IF('➁（交付金）別紙様式3-2'!P103&lt;&gt;"",'➁（交付金）別紙様式3-2'!$D$3,"")</f>
        <v/>
      </c>
      <c r="B85" s="529" t="str">
        <f>CONCATENATE('➁（交付金）別紙様式3-2'!B103,'➁（交付金）別紙様式3-2'!C103,'➁（交付金）別紙様式3-2'!D103,'➁（交付金）別紙様式3-2'!E103,'➁（交付金）別紙様式3-2'!F103,'➁（交付金）別紙様式3-2'!G103,'➁（交付金）別紙様式3-2'!H103,'➁（交付金）別紙様式3-2'!I103,'➁（交付金）別紙様式3-2'!J103,'➁（交付金）別紙様式3-2'!K103)</f>
        <v/>
      </c>
      <c r="C85" s="529" t="str">
        <f>'➁（交付金）別紙様式3-2'!N103</f>
        <v/>
      </c>
      <c r="D85" s="529" t="str">
        <f>'➁（交付金）別紙様式3-2'!O103</f>
        <v/>
      </c>
      <c r="E85" s="529" t="str">
        <f>'➁（交付金）別紙様式3-2'!P103</f>
        <v/>
      </c>
      <c r="F85" s="529" t="str">
        <f>'➁（交付金）別紙様式3-2'!Q103</f>
        <v/>
      </c>
      <c r="G85" s="529">
        <f>'➁（交付金）別紙様式3-2'!R103</f>
        <v>0</v>
      </c>
      <c r="H85" s="529" t="str">
        <f>IF('➁（交付金）別紙様式3-2'!P103&lt;&gt;"",'➀基本情報入力シート'!$M$26,"")</f>
        <v/>
      </c>
      <c r="I85" s="529" t="str">
        <f>IF('➁（交付金）別紙様式3-2'!P103&lt;&gt;"",'➀基本情報入力シート'!$M$24,"")</f>
        <v/>
      </c>
      <c r="J85" s="529" t="str">
        <f>IF('➁（交付金）別紙様式3-2'!P103&lt;&gt;"",'➀基本情報入力シート'!$M$23,"")</f>
        <v/>
      </c>
      <c r="K85" s="529" t="str">
        <f>IF('➁（交付金）別紙様式3-2'!P103&lt;&gt;"",CONCATENATE('➀基本情報入力シート'!$M$17,'➀基本情報入力シート'!$N$17,'➀基本情報入力シート'!$O$17,'➀基本情報入力シート'!$Q$17,'➀基本情報入力シート'!$R$17,'➀基本情報入力シート'!$S$17,'➀基本情報入力シート'!$T$17),"")</f>
        <v/>
      </c>
      <c r="L85" s="529" t="str">
        <f>IF('➁（交付金）別紙様式3-2'!P103&lt;&gt;"",'➀基本情報入力シート'!$M$18&amp;'➀基本情報入力シート'!$M$19,"")</f>
        <v/>
      </c>
      <c r="M85" s="529" t="str">
        <f>IF('➁（交付金）別紙様式3-2'!P103&lt;&gt;"",CONCATENATE('③（交付金）別紙様式3-1'!$M$32,'③（交付金）別紙様式3-1'!$Z$32,'③（交付金）別紙様式3-1'!$AB$32,'③（交付金）別紙様式3-1'!$AC$32,'③（交付金）別紙様式3-1'!$AE$32,'③（交付金）別紙様式3-1'!$AG$32),"")</f>
        <v/>
      </c>
      <c r="N85" s="538">
        <f>'➁（交付金）別紙様式3-2'!S103</f>
        <v>0</v>
      </c>
    </row>
    <row r="86" spans="1:14">
      <c r="A86" s="529" t="str">
        <f>IF('➁（交付金）別紙様式3-2'!P104&lt;&gt;"",'➁（交付金）別紙様式3-2'!$D$3,"")</f>
        <v/>
      </c>
      <c r="B86" s="529" t="str">
        <f>CONCATENATE('➁（交付金）別紙様式3-2'!B104,'➁（交付金）別紙様式3-2'!C104,'➁（交付金）別紙様式3-2'!D104,'➁（交付金）別紙様式3-2'!E104,'➁（交付金）別紙様式3-2'!F104,'➁（交付金）別紙様式3-2'!G104,'➁（交付金）別紙様式3-2'!H104,'➁（交付金）別紙様式3-2'!I104,'➁（交付金）別紙様式3-2'!J104,'➁（交付金）別紙様式3-2'!K104)</f>
        <v/>
      </c>
      <c r="C86" s="529" t="str">
        <f>'➁（交付金）別紙様式3-2'!N104</f>
        <v/>
      </c>
      <c r="D86" s="529" t="str">
        <f>'➁（交付金）別紙様式3-2'!O104</f>
        <v/>
      </c>
      <c r="E86" s="529" t="str">
        <f>'➁（交付金）別紙様式3-2'!P104</f>
        <v/>
      </c>
      <c r="F86" s="529" t="str">
        <f>'➁（交付金）別紙様式3-2'!Q104</f>
        <v/>
      </c>
      <c r="G86" s="529">
        <f>'➁（交付金）別紙様式3-2'!R104</f>
        <v>0</v>
      </c>
      <c r="H86" s="529" t="str">
        <f>IF('➁（交付金）別紙様式3-2'!P104&lt;&gt;"",'➀基本情報入力シート'!$M$26,"")</f>
        <v/>
      </c>
      <c r="I86" s="529" t="str">
        <f>IF('➁（交付金）別紙様式3-2'!P104&lt;&gt;"",'➀基本情報入力シート'!$M$24,"")</f>
        <v/>
      </c>
      <c r="J86" s="529" t="str">
        <f>IF('➁（交付金）別紙様式3-2'!P104&lt;&gt;"",'➀基本情報入力シート'!$M$23,"")</f>
        <v/>
      </c>
      <c r="K86" s="529" t="str">
        <f>IF('➁（交付金）別紙様式3-2'!P104&lt;&gt;"",CONCATENATE('➀基本情報入力シート'!$M$17,'➀基本情報入力シート'!$N$17,'➀基本情報入力シート'!$O$17,'➀基本情報入力シート'!$Q$17,'➀基本情報入力シート'!$R$17,'➀基本情報入力シート'!$S$17,'➀基本情報入力シート'!$T$17),"")</f>
        <v/>
      </c>
      <c r="L86" s="529" t="str">
        <f>IF('➁（交付金）別紙様式3-2'!P104&lt;&gt;"",'➀基本情報入力シート'!$M$18&amp;'➀基本情報入力シート'!$M$19,"")</f>
        <v/>
      </c>
      <c r="M86" s="529" t="str">
        <f>IF('➁（交付金）別紙様式3-2'!P104&lt;&gt;"",CONCATENATE('③（交付金）別紙様式3-1'!$M$32,'③（交付金）別紙様式3-1'!$Z$32,'③（交付金）別紙様式3-1'!$AB$32,'③（交付金）別紙様式3-1'!$AC$32,'③（交付金）別紙様式3-1'!$AE$32,'③（交付金）別紙様式3-1'!$AG$32),"")</f>
        <v/>
      </c>
      <c r="N86" s="538">
        <f>'➁（交付金）別紙様式3-2'!S104</f>
        <v>0</v>
      </c>
    </row>
    <row r="87" spans="1:14">
      <c r="A87" s="529" t="str">
        <f>IF('➁（交付金）別紙様式3-2'!P105&lt;&gt;"",'➁（交付金）別紙様式3-2'!$D$3,"")</f>
        <v/>
      </c>
      <c r="B87" s="529" t="str">
        <f>CONCATENATE('➁（交付金）別紙様式3-2'!B105,'➁（交付金）別紙様式3-2'!C105,'➁（交付金）別紙様式3-2'!D105,'➁（交付金）別紙様式3-2'!E105,'➁（交付金）別紙様式3-2'!F105,'➁（交付金）別紙様式3-2'!G105,'➁（交付金）別紙様式3-2'!H105,'➁（交付金）別紙様式3-2'!I105,'➁（交付金）別紙様式3-2'!J105,'➁（交付金）別紙様式3-2'!K105)</f>
        <v/>
      </c>
      <c r="C87" s="529" t="str">
        <f>'➁（交付金）別紙様式3-2'!N105</f>
        <v/>
      </c>
      <c r="D87" s="529" t="str">
        <f>'➁（交付金）別紙様式3-2'!O105</f>
        <v/>
      </c>
      <c r="E87" s="529" t="str">
        <f>'➁（交付金）別紙様式3-2'!P105</f>
        <v/>
      </c>
      <c r="F87" s="529" t="str">
        <f>'➁（交付金）別紙様式3-2'!Q105</f>
        <v/>
      </c>
      <c r="G87" s="529">
        <f>'➁（交付金）別紙様式3-2'!R105</f>
        <v>0</v>
      </c>
      <c r="H87" s="529" t="str">
        <f>IF('➁（交付金）別紙様式3-2'!P105&lt;&gt;"",'➀基本情報入力シート'!$M$26,"")</f>
        <v/>
      </c>
      <c r="I87" s="529" t="str">
        <f>IF('➁（交付金）別紙様式3-2'!P105&lt;&gt;"",'➀基本情報入力シート'!$M$24,"")</f>
        <v/>
      </c>
      <c r="J87" s="529" t="str">
        <f>IF('➁（交付金）別紙様式3-2'!P105&lt;&gt;"",'➀基本情報入力シート'!$M$23,"")</f>
        <v/>
      </c>
      <c r="K87" s="529" t="str">
        <f>IF('➁（交付金）別紙様式3-2'!P105&lt;&gt;"",CONCATENATE('➀基本情報入力シート'!$M$17,'➀基本情報入力シート'!$N$17,'➀基本情報入力シート'!$O$17,'➀基本情報入力シート'!$Q$17,'➀基本情報入力シート'!$R$17,'➀基本情報入力シート'!$S$17,'➀基本情報入力シート'!$T$17),"")</f>
        <v/>
      </c>
      <c r="L87" s="529" t="str">
        <f>IF('➁（交付金）別紙様式3-2'!P105&lt;&gt;"",'➀基本情報入力シート'!$M$18&amp;'➀基本情報入力シート'!$M$19,"")</f>
        <v/>
      </c>
      <c r="M87" s="529" t="str">
        <f>IF('➁（交付金）別紙様式3-2'!P105&lt;&gt;"",CONCATENATE('③（交付金）別紙様式3-1'!$M$32,'③（交付金）別紙様式3-1'!$Z$32,'③（交付金）別紙様式3-1'!$AB$32,'③（交付金）別紙様式3-1'!$AC$32,'③（交付金）別紙様式3-1'!$AE$32,'③（交付金）別紙様式3-1'!$AG$32),"")</f>
        <v/>
      </c>
      <c r="N87" s="538">
        <f>'➁（交付金）別紙様式3-2'!S105</f>
        <v>0</v>
      </c>
    </row>
    <row r="88" spans="1:14">
      <c r="A88" s="529" t="str">
        <f>IF('➁（交付金）別紙様式3-2'!P106&lt;&gt;"",'➁（交付金）別紙様式3-2'!$D$3,"")</f>
        <v/>
      </c>
      <c r="B88" s="529" t="str">
        <f>CONCATENATE('➁（交付金）別紙様式3-2'!B106,'➁（交付金）別紙様式3-2'!C106,'➁（交付金）別紙様式3-2'!D106,'➁（交付金）別紙様式3-2'!E106,'➁（交付金）別紙様式3-2'!F106,'➁（交付金）別紙様式3-2'!G106,'➁（交付金）別紙様式3-2'!H106,'➁（交付金）別紙様式3-2'!I106,'➁（交付金）別紙様式3-2'!J106,'➁（交付金）別紙様式3-2'!K106)</f>
        <v/>
      </c>
      <c r="C88" s="529" t="str">
        <f>'➁（交付金）別紙様式3-2'!N106</f>
        <v/>
      </c>
      <c r="D88" s="529" t="str">
        <f>'➁（交付金）別紙様式3-2'!O106</f>
        <v/>
      </c>
      <c r="E88" s="529" t="str">
        <f>'➁（交付金）別紙様式3-2'!P106</f>
        <v/>
      </c>
      <c r="F88" s="529" t="str">
        <f>'➁（交付金）別紙様式3-2'!Q106</f>
        <v/>
      </c>
      <c r="G88" s="529">
        <f>'➁（交付金）別紙様式3-2'!R106</f>
        <v>0</v>
      </c>
      <c r="H88" s="529" t="str">
        <f>IF('➁（交付金）別紙様式3-2'!P106&lt;&gt;"",'➀基本情報入力シート'!$M$26,"")</f>
        <v/>
      </c>
      <c r="I88" s="529" t="str">
        <f>IF('➁（交付金）別紙様式3-2'!P106&lt;&gt;"",'➀基本情報入力シート'!$M$24,"")</f>
        <v/>
      </c>
      <c r="J88" s="529" t="str">
        <f>IF('➁（交付金）別紙様式3-2'!P106&lt;&gt;"",'➀基本情報入力シート'!$M$23,"")</f>
        <v/>
      </c>
      <c r="K88" s="529" t="str">
        <f>IF('➁（交付金）別紙様式3-2'!P106&lt;&gt;"",CONCATENATE('➀基本情報入力シート'!$M$17,'➀基本情報入力シート'!$N$17,'➀基本情報入力シート'!$O$17,'➀基本情報入力シート'!$Q$17,'➀基本情報入力シート'!$R$17,'➀基本情報入力シート'!$S$17,'➀基本情報入力シート'!$T$17),"")</f>
        <v/>
      </c>
      <c r="L88" s="529" t="str">
        <f>IF('➁（交付金）別紙様式3-2'!P106&lt;&gt;"",'➀基本情報入力シート'!$M$18&amp;'➀基本情報入力シート'!$M$19,"")</f>
        <v/>
      </c>
      <c r="M88" s="529" t="str">
        <f>IF('➁（交付金）別紙様式3-2'!P106&lt;&gt;"",CONCATENATE('③（交付金）別紙様式3-1'!$M$32,'③（交付金）別紙様式3-1'!$Z$32,'③（交付金）別紙様式3-1'!$AB$32,'③（交付金）別紙様式3-1'!$AC$32,'③（交付金）別紙様式3-1'!$AE$32,'③（交付金）別紙様式3-1'!$AG$32),"")</f>
        <v/>
      </c>
      <c r="N88" s="538">
        <f>'➁（交付金）別紙様式3-2'!S106</f>
        <v>0</v>
      </c>
    </row>
    <row r="89" spans="1:14">
      <c r="A89" s="529" t="str">
        <f>IF('➁（交付金）別紙様式3-2'!P107&lt;&gt;"",'➁（交付金）別紙様式3-2'!$D$3,"")</f>
        <v/>
      </c>
      <c r="B89" s="529" t="str">
        <f>CONCATENATE('➁（交付金）別紙様式3-2'!B107,'➁（交付金）別紙様式3-2'!C107,'➁（交付金）別紙様式3-2'!D107,'➁（交付金）別紙様式3-2'!E107,'➁（交付金）別紙様式3-2'!F107,'➁（交付金）別紙様式3-2'!G107,'➁（交付金）別紙様式3-2'!H107,'➁（交付金）別紙様式3-2'!I107,'➁（交付金）別紙様式3-2'!J107,'➁（交付金）別紙様式3-2'!K107)</f>
        <v/>
      </c>
      <c r="C89" s="529" t="str">
        <f>'➁（交付金）別紙様式3-2'!N107</f>
        <v/>
      </c>
      <c r="D89" s="529" t="str">
        <f>'➁（交付金）別紙様式3-2'!O107</f>
        <v/>
      </c>
      <c r="E89" s="529" t="str">
        <f>'➁（交付金）別紙様式3-2'!P107</f>
        <v/>
      </c>
      <c r="F89" s="529" t="str">
        <f>'➁（交付金）別紙様式3-2'!Q107</f>
        <v/>
      </c>
      <c r="G89" s="529">
        <f>'➁（交付金）別紙様式3-2'!R107</f>
        <v>0</v>
      </c>
      <c r="H89" s="529" t="str">
        <f>IF('➁（交付金）別紙様式3-2'!P107&lt;&gt;"",'➀基本情報入力シート'!$M$26,"")</f>
        <v/>
      </c>
      <c r="I89" s="529" t="str">
        <f>IF('➁（交付金）別紙様式3-2'!P107&lt;&gt;"",'➀基本情報入力シート'!$M$24,"")</f>
        <v/>
      </c>
      <c r="J89" s="529" t="str">
        <f>IF('➁（交付金）別紙様式3-2'!P107&lt;&gt;"",'➀基本情報入力シート'!$M$23,"")</f>
        <v/>
      </c>
      <c r="K89" s="529" t="str">
        <f>IF('➁（交付金）別紙様式3-2'!P107&lt;&gt;"",CONCATENATE('➀基本情報入力シート'!$M$17,'➀基本情報入力シート'!$N$17,'➀基本情報入力シート'!$O$17,'➀基本情報入力シート'!$Q$17,'➀基本情報入力シート'!$R$17,'➀基本情報入力シート'!$S$17,'➀基本情報入力シート'!$T$17),"")</f>
        <v/>
      </c>
      <c r="L89" s="529" t="str">
        <f>IF('➁（交付金）別紙様式3-2'!P107&lt;&gt;"",'➀基本情報入力シート'!$M$18&amp;'➀基本情報入力シート'!$M$19,"")</f>
        <v/>
      </c>
      <c r="M89" s="529" t="str">
        <f>IF('➁（交付金）別紙様式3-2'!P107&lt;&gt;"",CONCATENATE('③（交付金）別紙様式3-1'!$M$32,'③（交付金）別紙様式3-1'!$Z$32,'③（交付金）別紙様式3-1'!$AB$32,'③（交付金）別紙様式3-1'!$AC$32,'③（交付金）別紙様式3-1'!$AE$32,'③（交付金）別紙様式3-1'!$AG$32),"")</f>
        <v/>
      </c>
      <c r="N89" s="538">
        <f>'➁（交付金）別紙様式3-2'!S107</f>
        <v>0</v>
      </c>
    </row>
    <row r="90" spans="1:14">
      <c r="A90" s="529" t="str">
        <f>IF('➁（交付金）別紙様式3-2'!P108&lt;&gt;"",'➁（交付金）別紙様式3-2'!$D$3,"")</f>
        <v/>
      </c>
      <c r="B90" s="529" t="str">
        <f>CONCATENATE('➁（交付金）別紙様式3-2'!B108,'➁（交付金）別紙様式3-2'!C108,'➁（交付金）別紙様式3-2'!D108,'➁（交付金）別紙様式3-2'!E108,'➁（交付金）別紙様式3-2'!F108,'➁（交付金）別紙様式3-2'!G108,'➁（交付金）別紙様式3-2'!H108,'➁（交付金）別紙様式3-2'!I108,'➁（交付金）別紙様式3-2'!J108,'➁（交付金）別紙様式3-2'!K108)</f>
        <v/>
      </c>
      <c r="C90" s="529" t="str">
        <f>'➁（交付金）別紙様式3-2'!N108</f>
        <v/>
      </c>
      <c r="D90" s="529" t="str">
        <f>'➁（交付金）別紙様式3-2'!O108</f>
        <v/>
      </c>
      <c r="E90" s="529" t="str">
        <f>'➁（交付金）別紙様式3-2'!P108</f>
        <v/>
      </c>
      <c r="F90" s="529" t="str">
        <f>'➁（交付金）別紙様式3-2'!Q108</f>
        <v/>
      </c>
      <c r="G90" s="529">
        <f>'➁（交付金）別紙様式3-2'!R108</f>
        <v>0</v>
      </c>
      <c r="H90" s="529" t="str">
        <f>IF('➁（交付金）別紙様式3-2'!P108&lt;&gt;"",'➀基本情報入力シート'!$M$26,"")</f>
        <v/>
      </c>
      <c r="I90" s="529" t="str">
        <f>IF('➁（交付金）別紙様式3-2'!P108&lt;&gt;"",'➀基本情報入力シート'!$M$24,"")</f>
        <v/>
      </c>
      <c r="J90" s="529" t="str">
        <f>IF('➁（交付金）別紙様式3-2'!P108&lt;&gt;"",'➀基本情報入力シート'!$M$23,"")</f>
        <v/>
      </c>
      <c r="K90" s="529" t="str">
        <f>IF('➁（交付金）別紙様式3-2'!P108&lt;&gt;"",CONCATENATE('➀基本情報入力シート'!$M$17,'➀基本情報入力シート'!$N$17,'➀基本情報入力シート'!$O$17,'➀基本情報入力シート'!$Q$17,'➀基本情報入力シート'!$R$17,'➀基本情報入力シート'!$S$17,'➀基本情報入力シート'!$T$17),"")</f>
        <v/>
      </c>
      <c r="L90" s="529" t="str">
        <f>IF('➁（交付金）別紙様式3-2'!P108&lt;&gt;"",'➀基本情報入力シート'!$M$18&amp;'➀基本情報入力シート'!$M$19,"")</f>
        <v/>
      </c>
      <c r="M90" s="529" t="str">
        <f>IF('➁（交付金）別紙様式3-2'!P108&lt;&gt;"",CONCATENATE('③（交付金）別紙様式3-1'!$M$32,'③（交付金）別紙様式3-1'!$Z$32,'③（交付金）別紙様式3-1'!$AB$32,'③（交付金）別紙様式3-1'!$AC$32,'③（交付金）別紙様式3-1'!$AE$32,'③（交付金）別紙様式3-1'!$AG$32),"")</f>
        <v/>
      </c>
      <c r="N90" s="538">
        <f>'➁（交付金）別紙様式3-2'!S108</f>
        <v>0</v>
      </c>
    </row>
    <row r="91" spans="1:14">
      <c r="A91" s="529" t="str">
        <f>IF('➁（交付金）別紙様式3-2'!P109&lt;&gt;"",'➁（交付金）別紙様式3-2'!$D$3,"")</f>
        <v/>
      </c>
      <c r="B91" s="529" t="str">
        <f>CONCATENATE('➁（交付金）別紙様式3-2'!B109,'➁（交付金）別紙様式3-2'!C109,'➁（交付金）別紙様式3-2'!D109,'➁（交付金）別紙様式3-2'!E109,'➁（交付金）別紙様式3-2'!F109,'➁（交付金）別紙様式3-2'!G109,'➁（交付金）別紙様式3-2'!H109,'➁（交付金）別紙様式3-2'!I109,'➁（交付金）別紙様式3-2'!J109,'➁（交付金）別紙様式3-2'!K109)</f>
        <v/>
      </c>
      <c r="C91" s="529" t="str">
        <f>'➁（交付金）別紙様式3-2'!N109</f>
        <v/>
      </c>
      <c r="D91" s="529" t="str">
        <f>'➁（交付金）別紙様式3-2'!O109</f>
        <v/>
      </c>
      <c r="E91" s="529" t="str">
        <f>'➁（交付金）別紙様式3-2'!P109</f>
        <v/>
      </c>
      <c r="F91" s="529" t="str">
        <f>'➁（交付金）別紙様式3-2'!Q109</f>
        <v/>
      </c>
      <c r="G91" s="529">
        <f>'➁（交付金）別紙様式3-2'!R109</f>
        <v>0</v>
      </c>
      <c r="H91" s="529" t="str">
        <f>IF('➁（交付金）別紙様式3-2'!P109&lt;&gt;"",'➀基本情報入力シート'!$M$26,"")</f>
        <v/>
      </c>
      <c r="I91" s="529" t="str">
        <f>IF('➁（交付金）別紙様式3-2'!P109&lt;&gt;"",'➀基本情報入力シート'!$M$24,"")</f>
        <v/>
      </c>
      <c r="J91" s="529" t="str">
        <f>IF('➁（交付金）別紙様式3-2'!P109&lt;&gt;"",'➀基本情報入力シート'!$M$23,"")</f>
        <v/>
      </c>
      <c r="K91" s="529" t="str">
        <f>IF('➁（交付金）別紙様式3-2'!P109&lt;&gt;"",CONCATENATE('➀基本情報入力シート'!$M$17,'➀基本情報入力シート'!$N$17,'➀基本情報入力シート'!$O$17,'➀基本情報入力シート'!$Q$17,'➀基本情報入力シート'!$R$17,'➀基本情報入力シート'!$S$17,'➀基本情報入力シート'!$T$17),"")</f>
        <v/>
      </c>
      <c r="L91" s="529" t="str">
        <f>IF('➁（交付金）別紙様式3-2'!P109&lt;&gt;"",'➀基本情報入力シート'!$M$18&amp;'➀基本情報入力シート'!$M$19,"")</f>
        <v/>
      </c>
      <c r="M91" s="529" t="str">
        <f>IF('➁（交付金）別紙様式3-2'!P109&lt;&gt;"",CONCATENATE('③（交付金）別紙様式3-1'!$M$32,'③（交付金）別紙様式3-1'!$Z$32,'③（交付金）別紙様式3-1'!$AB$32,'③（交付金）別紙様式3-1'!$AC$32,'③（交付金）別紙様式3-1'!$AE$32,'③（交付金）別紙様式3-1'!$AG$32),"")</f>
        <v/>
      </c>
      <c r="N91" s="538">
        <f>'➁（交付金）別紙様式3-2'!S109</f>
        <v>0</v>
      </c>
    </row>
    <row r="92" spans="1:14">
      <c r="A92" s="529" t="str">
        <f>IF('➁（交付金）別紙様式3-2'!P110&lt;&gt;"",'➁（交付金）別紙様式3-2'!$D$3,"")</f>
        <v/>
      </c>
      <c r="B92" s="529" t="str">
        <f>CONCATENATE('➁（交付金）別紙様式3-2'!B110,'➁（交付金）別紙様式3-2'!C110,'➁（交付金）別紙様式3-2'!D110,'➁（交付金）別紙様式3-2'!E110,'➁（交付金）別紙様式3-2'!F110,'➁（交付金）別紙様式3-2'!G110,'➁（交付金）別紙様式3-2'!H110,'➁（交付金）別紙様式3-2'!I110,'➁（交付金）別紙様式3-2'!J110,'➁（交付金）別紙様式3-2'!K110)</f>
        <v/>
      </c>
      <c r="C92" s="529" t="str">
        <f>'➁（交付金）別紙様式3-2'!N110</f>
        <v/>
      </c>
      <c r="D92" s="529" t="str">
        <f>'➁（交付金）別紙様式3-2'!O110</f>
        <v/>
      </c>
      <c r="E92" s="529" t="str">
        <f>'➁（交付金）別紙様式3-2'!P110</f>
        <v/>
      </c>
      <c r="F92" s="529" t="str">
        <f>'➁（交付金）別紙様式3-2'!Q110</f>
        <v/>
      </c>
      <c r="G92" s="529">
        <f>'➁（交付金）別紙様式3-2'!R110</f>
        <v>0</v>
      </c>
      <c r="H92" s="529" t="str">
        <f>IF('➁（交付金）別紙様式3-2'!P110&lt;&gt;"",'➀基本情報入力シート'!$M$26,"")</f>
        <v/>
      </c>
      <c r="I92" s="529" t="str">
        <f>IF('➁（交付金）別紙様式3-2'!P110&lt;&gt;"",'➀基本情報入力シート'!$M$24,"")</f>
        <v/>
      </c>
      <c r="J92" s="529" t="str">
        <f>IF('➁（交付金）別紙様式3-2'!P110&lt;&gt;"",'➀基本情報入力シート'!$M$23,"")</f>
        <v/>
      </c>
      <c r="K92" s="529" t="str">
        <f>IF('➁（交付金）別紙様式3-2'!P110&lt;&gt;"",CONCATENATE('➀基本情報入力シート'!$M$17,'➀基本情報入力シート'!$N$17,'➀基本情報入力シート'!$O$17,'➀基本情報入力シート'!$Q$17,'➀基本情報入力シート'!$R$17,'➀基本情報入力シート'!$S$17,'➀基本情報入力シート'!$T$17),"")</f>
        <v/>
      </c>
      <c r="L92" s="529" t="str">
        <f>IF('➁（交付金）別紙様式3-2'!P110&lt;&gt;"",'➀基本情報入力シート'!$M$18&amp;'➀基本情報入力シート'!$M$19,"")</f>
        <v/>
      </c>
      <c r="M92" s="529" t="str">
        <f>IF('➁（交付金）別紙様式3-2'!P110&lt;&gt;"",CONCATENATE('③（交付金）別紙様式3-1'!$M$32,'③（交付金）別紙様式3-1'!$Z$32,'③（交付金）別紙様式3-1'!$AB$32,'③（交付金）別紙様式3-1'!$AC$32,'③（交付金）別紙様式3-1'!$AE$32,'③（交付金）別紙様式3-1'!$AG$32),"")</f>
        <v/>
      </c>
      <c r="N92" s="538">
        <f>'➁（交付金）別紙様式3-2'!S110</f>
        <v>0</v>
      </c>
    </row>
    <row r="93" spans="1:14">
      <c r="A93" s="529" t="str">
        <f>IF('➁（交付金）別紙様式3-2'!P111&lt;&gt;"",'➁（交付金）別紙様式3-2'!$D$3,"")</f>
        <v/>
      </c>
      <c r="B93" s="529" t="str">
        <f>CONCATENATE('➁（交付金）別紙様式3-2'!B111,'➁（交付金）別紙様式3-2'!C111,'➁（交付金）別紙様式3-2'!D111,'➁（交付金）別紙様式3-2'!E111,'➁（交付金）別紙様式3-2'!F111,'➁（交付金）別紙様式3-2'!G111,'➁（交付金）別紙様式3-2'!H111,'➁（交付金）別紙様式3-2'!I111,'➁（交付金）別紙様式3-2'!J111,'➁（交付金）別紙様式3-2'!K111)</f>
        <v/>
      </c>
      <c r="C93" s="529" t="str">
        <f>'➁（交付金）別紙様式3-2'!N111</f>
        <v/>
      </c>
      <c r="D93" s="529" t="str">
        <f>'➁（交付金）別紙様式3-2'!O111</f>
        <v/>
      </c>
      <c r="E93" s="529" t="str">
        <f>'➁（交付金）別紙様式3-2'!P111</f>
        <v/>
      </c>
      <c r="F93" s="529" t="str">
        <f>'➁（交付金）別紙様式3-2'!Q111</f>
        <v/>
      </c>
      <c r="G93" s="529">
        <f>'➁（交付金）別紙様式3-2'!R111</f>
        <v>0</v>
      </c>
      <c r="H93" s="529" t="str">
        <f>IF('➁（交付金）別紙様式3-2'!P111&lt;&gt;"",'➀基本情報入力シート'!$M$26,"")</f>
        <v/>
      </c>
      <c r="I93" s="529" t="str">
        <f>IF('➁（交付金）別紙様式3-2'!P111&lt;&gt;"",'➀基本情報入力シート'!$M$24,"")</f>
        <v/>
      </c>
      <c r="J93" s="529" t="str">
        <f>IF('➁（交付金）別紙様式3-2'!P111&lt;&gt;"",'➀基本情報入力シート'!$M$23,"")</f>
        <v/>
      </c>
      <c r="K93" s="529" t="str">
        <f>IF('➁（交付金）別紙様式3-2'!P111&lt;&gt;"",CONCATENATE('➀基本情報入力シート'!$M$17,'➀基本情報入力シート'!$N$17,'➀基本情報入力シート'!$O$17,'➀基本情報入力シート'!$Q$17,'➀基本情報入力シート'!$R$17,'➀基本情報入力シート'!$S$17,'➀基本情報入力シート'!$T$17),"")</f>
        <v/>
      </c>
      <c r="L93" s="529" t="str">
        <f>IF('➁（交付金）別紙様式3-2'!P111&lt;&gt;"",'➀基本情報入力シート'!$M$18&amp;'➀基本情報入力シート'!$M$19,"")</f>
        <v/>
      </c>
      <c r="M93" s="529" t="str">
        <f>IF('➁（交付金）別紙様式3-2'!P111&lt;&gt;"",CONCATENATE('③（交付金）別紙様式3-1'!$M$32,'③（交付金）別紙様式3-1'!$Z$32,'③（交付金）別紙様式3-1'!$AB$32,'③（交付金）別紙様式3-1'!$AC$32,'③（交付金）別紙様式3-1'!$AE$32,'③（交付金）別紙様式3-1'!$AG$32),"")</f>
        <v/>
      </c>
      <c r="N93" s="538">
        <f>'➁（交付金）別紙様式3-2'!S111</f>
        <v>0</v>
      </c>
    </row>
    <row r="94" spans="1:14">
      <c r="A94" s="529" t="str">
        <f>IF('➁（交付金）別紙様式3-2'!P112&lt;&gt;"",'➁（交付金）別紙様式3-2'!$D$3,"")</f>
        <v/>
      </c>
      <c r="B94" s="529" t="str">
        <f>CONCATENATE('➁（交付金）別紙様式3-2'!B112,'➁（交付金）別紙様式3-2'!C112,'➁（交付金）別紙様式3-2'!D112,'➁（交付金）別紙様式3-2'!E112,'➁（交付金）別紙様式3-2'!F112,'➁（交付金）別紙様式3-2'!G112,'➁（交付金）別紙様式3-2'!H112,'➁（交付金）別紙様式3-2'!I112,'➁（交付金）別紙様式3-2'!J112,'➁（交付金）別紙様式3-2'!K112)</f>
        <v/>
      </c>
      <c r="C94" s="529" t="str">
        <f>'➁（交付金）別紙様式3-2'!N112</f>
        <v/>
      </c>
      <c r="D94" s="529" t="str">
        <f>'➁（交付金）別紙様式3-2'!O112</f>
        <v/>
      </c>
      <c r="E94" s="529" t="str">
        <f>'➁（交付金）別紙様式3-2'!P112</f>
        <v/>
      </c>
      <c r="F94" s="529" t="str">
        <f>'➁（交付金）別紙様式3-2'!Q112</f>
        <v/>
      </c>
      <c r="G94" s="529">
        <f>'➁（交付金）別紙様式3-2'!R112</f>
        <v>0</v>
      </c>
      <c r="H94" s="529" t="str">
        <f>IF('➁（交付金）別紙様式3-2'!P112&lt;&gt;"",'➀基本情報入力シート'!$M$26,"")</f>
        <v/>
      </c>
      <c r="I94" s="529" t="str">
        <f>IF('➁（交付金）別紙様式3-2'!P112&lt;&gt;"",'➀基本情報入力シート'!$M$24,"")</f>
        <v/>
      </c>
      <c r="J94" s="529" t="str">
        <f>IF('➁（交付金）別紙様式3-2'!P112&lt;&gt;"",'➀基本情報入力シート'!$M$23,"")</f>
        <v/>
      </c>
      <c r="K94" s="529" t="str">
        <f>IF('➁（交付金）別紙様式3-2'!P112&lt;&gt;"",CONCATENATE('➀基本情報入力シート'!$M$17,'➀基本情報入力シート'!$N$17,'➀基本情報入力シート'!$O$17,'➀基本情報入力シート'!$Q$17,'➀基本情報入力シート'!$R$17,'➀基本情報入力シート'!$S$17,'➀基本情報入力シート'!$T$17),"")</f>
        <v/>
      </c>
      <c r="L94" s="529" t="str">
        <f>IF('➁（交付金）別紙様式3-2'!P112&lt;&gt;"",'➀基本情報入力シート'!$M$18&amp;'➀基本情報入力シート'!$M$19,"")</f>
        <v/>
      </c>
      <c r="M94" s="529" t="str">
        <f>IF('➁（交付金）別紙様式3-2'!P112&lt;&gt;"",CONCATENATE('③（交付金）別紙様式3-1'!$M$32,'③（交付金）別紙様式3-1'!$Z$32,'③（交付金）別紙様式3-1'!$AB$32,'③（交付金）別紙様式3-1'!$AC$32,'③（交付金）別紙様式3-1'!$AE$32,'③（交付金）別紙様式3-1'!$AG$32),"")</f>
        <v/>
      </c>
      <c r="N94" s="538">
        <f>'➁（交付金）別紙様式3-2'!S112</f>
        <v>0</v>
      </c>
    </row>
    <row r="95" spans="1:14">
      <c r="A95" s="529" t="str">
        <f>IF('➁（交付金）別紙様式3-2'!P113&lt;&gt;"",'➁（交付金）別紙様式3-2'!$D$3,"")</f>
        <v/>
      </c>
      <c r="B95" s="529" t="str">
        <f>CONCATENATE('➁（交付金）別紙様式3-2'!B113,'➁（交付金）別紙様式3-2'!C113,'➁（交付金）別紙様式3-2'!D113,'➁（交付金）別紙様式3-2'!E113,'➁（交付金）別紙様式3-2'!F113,'➁（交付金）別紙様式3-2'!G113,'➁（交付金）別紙様式3-2'!H113,'➁（交付金）別紙様式3-2'!I113,'➁（交付金）別紙様式3-2'!J113,'➁（交付金）別紙様式3-2'!K113)</f>
        <v/>
      </c>
      <c r="C95" s="529" t="str">
        <f>'➁（交付金）別紙様式3-2'!N113</f>
        <v/>
      </c>
      <c r="D95" s="529" t="str">
        <f>'➁（交付金）別紙様式3-2'!O113</f>
        <v/>
      </c>
      <c r="E95" s="529" t="str">
        <f>'➁（交付金）別紙様式3-2'!P113</f>
        <v/>
      </c>
      <c r="F95" s="529" t="str">
        <f>'➁（交付金）別紙様式3-2'!Q113</f>
        <v/>
      </c>
      <c r="G95" s="529">
        <f>'➁（交付金）別紙様式3-2'!R113</f>
        <v>0</v>
      </c>
      <c r="H95" s="529" t="str">
        <f>IF('➁（交付金）別紙様式3-2'!P113&lt;&gt;"",'➀基本情報入力シート'!$M$26,"")</f>
        <v/>
      </c>
      <c r="I95" s="529" t="str">
        <f>IF('➁（交付金）別紙様式3-2'!P113&lt;&gt;"",'➀基本情報入力シート'!$M$24,"")</f>
        <v/>
      </c>
      <c r="J95" s="529" t="str">
        <f>IF('➁（交付金）別紙様式3-2'!P113&lt;&gt;"",'➀基本情報入力シート'!$M$23,"")</f>
        <v/>
      </c>
      <c r="K95" s="529" t="str">
        <f>IF('➁（交付金）別紙様式3-2'!P113&lt;&gt;"",CONCATENATE('➀基本情報入力シート'!$M$17,'➀基本情報入力シート'!$N$17,'➀基本情報入力シート'!$O$17,'➀基本情報入力シート'!$Q$17,'➀基本情報入力シート'!$R$17,'➀基本情報入力シート'!$S$17,'➀基本情報入力シート'!$T$17),"")</f>
        <v/>
      </c>
      <c r="L95" s="529" t="str">
        <f>IF('➁（交付金）別紙様式3-2'!P113&lt;&gt;"",'➀基本情報入力シート'!$M$18&amp;'➀基本情報入力シート'!$M$19,"")</f>
        <v/>
      </c>
      <c r="M95" s="529" t="str">
        <f>IF('➁（交付金）別紙様式3-2'!P113&lt;&gt;"",CONCATENATE('③（交付金）別紙様式3-1'!$M$32,'③（交付金）別紙様式3-1'!$Z$32,'③（交付金）別紙様式3-1'!$AB$32,'③（交付金）別紙様式3-1'!$AC$32,'③（交付金）別紙様式3-1'!$AE$32,'③（交付金）別紙様式3-1'!$AG$32),"")</f>
        <v/>
      </c>
      <c r="N95" s="538">
        <f>'➁（交付金）別紙様式3-2'!S113</f>
        <v>0</v>
      </c>
    </row>
    <row r="96" spans="1:14">
      <c r="A96" s="529" t="str">
        <f>IF('➁（交付金）別紙様式3-2'!P114&lt;&gt;"",'➁（交付金）別紙様式3-2'!$D$3,"")</f>
        <v/>
      </c>
      <c r="B96" s="529" t="str">
        <f>CONCATENATE('➁（交付金）別紙様式3-2'!B114,'➁（交付金）別紙様式3-2'!C114,'➁（交付金）別紙様式3-2'!D114,'➁（交付金）別紙様式3-2'!E114,'➁（交付金）別紙様式3-2'!F114,'➁（交付金）別紙様式3-2'!G114,'➁（交付金）別紙様式3-2'!H114,'➁（交付金）別紙様式3-2'!I114,'➁（交付金）別紙様式3-2'!J114,'➁（交付金）別紙様式3-2'!K114)</f>
        <v/>
      </c>
      <c r="C96" s="529" t="str">
        <f>'➁（交付金）別紙様式3-2'!N114</f>
        <v/>
      </c>
      <c r="D96" s="529" t="str">
        <f>'➁（交付金）別紙様式3-2'!O114</f>
        <v/>
      </c>
      <c r="E96" s="529" t="str">
        <f>'➁（交付金）別紙様式3-2'!P114</f>
        <v/>
      </c>
      <c r="F96" s="529" t="str">
        <f>'➁（交付金）別紙様式3-2'!Q114</f>
        <v/>
      </c>
      <c r="G96" s="529">
        <f>'➁（交付金）別紙様式3-2'!R114</f>
        <v>0</v>
      </c>
      <c r="H96" s="529" t="str">
        <f>IF('➁（交付金）別紙様式3-2'!P114&lt;&gt;"",'➀基本情報入力シート'!$M$26,"")</f>
        <v/>
      </c>
      <c r="I96" s="529" t="str">
        <f>IF('➁（交付金）別紙様式3-2'!P114&lt;&gt;"",'➀基本情報入力シート'!$M$24,"")</f>
        <v/>
      </c>
      <c r="J96" s="529" t="str">
        <f>IF('➁（交付金）別紙様式3-2'!P114&lt;&gt;"",'➀基本情報入力シート'!$M$23,"")</f>
        <v/>
      </c>
      <c r="K96" s="529" t="str">
        <f>IF('➁（交付金）別紙様式3-2'!P114&lt;&gt;"",CONCATENATE('➀基本情報入力シート'!$M$17,'➀基本情報入力シート'!$N$17,'➀基本情報入力シート'!$O$17,'➀基本情報入力シート'!$Q$17,'➀基本情報入力シート'!$R$17,'➀基本情報入力シート'!$S$17,'➀基本情報入力シート'!$T$17),"")</f>
        <v/>
      </c>
      <c r="L96" s="529" t="str">
        <f>IF('➁（交付金）別紙様式3-2'!P114&lt;&gt;"",'➀基本情報入力シート'!$M$18&amp;'➀基本情報入力シート'!$M$19,"")</f>
        <v/>
      </c>
      <c r="M96" s="529" t="str">
        <f>IF('➁（交付金）別紙様式3-2'!P114&lt;&gt;"",CONCATENATE('③（交付金）別紙様式3-1'!$M$32,'③（交付金）別紙様式3-1'!$Z$32,'③（交付金）別紙様式3-1'!$AB$32,'③（交付金）別紙様式3-1'!$AC$32,'③（交付金）別紙様式3-1'!$AE$32,'③（交付金）別紙様式3-1'!$AG$32),"")</f>
        <v/>
      </c>
      <c r="N96" s="538">
        <f>'➁（交付金）別紙様式3-2'!S114</f>
        <v>0</v>
      </c>
    </row>
    <row r="97" spans="1:14">
      <c r="A97" s="529" t="str">
        <f>IF('➁（交付金）別紙様式3-2'!P115&lt;&gt;"",'➁（交付金）別紙様式3-2'!$D$3,"")</f>
        <v/>
      </c>
      <c r="B97" s="529" t="str">
        <f>CONCATENATE('➁（交付金）別紙様式3-2'!B115,'➁（交付金）別紙様式3-2'!C115,'➁（交付金）別紙様式3-2'!D115,'➁（交付金）別紙様式3-2'!E115,'➁（交付金）別紙様式3-2'!F115,'➁（交付金）別紙様式3-2'!G115,'➁（交付金）別紙様式3-2'!H115,'➁（交付金）別紙様式3-2'!I115,'➁（交付金）別紙様式3-2'!J115,'➁（交付金）別紙様式3-2'!K115)</f>
        <v/>
      </c>
      <c r="C97" s="529" t="str">
        <f>'➁（交付金）別紙様式3-2'!N115</f>
        <v/>
      </c>
      <c r="D97" s="529" t="str">
        <f>'➁（交付金）別紙様式3-2'!O115</f>
        <v/>
      </c>
      <c r="E97" s="529" t="str">
        <f>'➁（交付金）別紙様式3-2'!P115</f>
        <v/>
      </c>
      <c r="F97" s="529" t="str">
        <f>'➁（交付金）別紙様式3-2'!Q115</f>
        <v/>
      </c>
      <c r="G97" s="529">
        <f>'➁（交付金）別紙様式3-2'!R115</f>
        <v>0</v>
      </c>
      <c r="H97" s="529" t="str">
        <f>IF('➁（交付金）別紙様式3-2'!P115&lt;&gt;"",'➀基本情報入力シート'!$M$26,"")</f>
        <v/>
      </c>
      <c r="I97" s="529" t="str">
        <f>IF('➁（交付金）別紙様式3-2'!P115&lt;&gt;"",'➀基本情報入力シート'!$M$24,"")</f>
        <v/>
      </c>
      <c r="J97" s="529" t="str">
        <f>IF('➁（交付金）別紙様式3-2'!P115&lt;&gt;"",'➀基本情報入力シート'!$M$23,"")</f>
        <v/>
      </c>
      <c r="K97" s="529" t="str">
        <f>IF('➁（交付金）別紙様式3-2'!P115&lt;&gt;"",CONCATENATE('➀基本情報入力シート'!$M$17,'➀基本情報入力シート'!$N$17,'➀基本情報入力シート'!$O$17,'➀基本情報入力シート'!$Q$17,'➀基本情報入力シート'!$R$17,'➀基本情報入力シート'!$S$17,'➀基本情報入力シート'!$T$17),"")</f>
        <v/>
      </c>
      <c r="L97" s="529" t="str">
        <f>IF('➁（交付金）別紙様式3-2'!P115&lt;&gt;"",'➀基本情報入力シート'!$M$18&amp;'➀基本情報入力シート'!$M$19,"")</f>
        <v/>
      </c>
      <c r="M97" s="529" t="str">
        <f>IF('➁（交付金）別紙様式3-2'!P115&lt;&gt;"",CONCATENATE('③（交付金）別紙様式3-1'!$M$32,'③（交付金）別紙様式3-1'!$Z$32,'③（交付金）別紙様式3-1'!$AB$32,'③（交付金）別紙様式3-1'!$AC$32,'③（交付金）別紙様式3-1'!$AE$32,'③（交付金）別紙様式3-1'!$AG$32),"")</f>
        <v/>
      </c>
      <c r="N97" s="538">
        <f>'➁（交付金）別紙様式3-2'!S115</f>
        <v>0</v>
      </c>
    </row>
    <row r="98" spans="1:14">
      <c r="A98" s="529" t="str">
        <f>IF('➁（交付金）別紙様式3-2'!P116&lt;&gt;"",'➁（交付金）別紙様式3-2'!$D$3,"")</f>
        <v/>
      </c>
      <c r="B98" s="529" t="str">
        <f>CONCATENATE('➁（交付金）別紙様式3-2'!B116,'➁（交付金）別紙様式3-2'!C116,'➁（交付金）別紙様式3-2'!D116,'➁（交付金）別紙様式3-2'!E116,'➁（交付金）別紙様式3-2'!F116,'➁（交付金）別紙様式3-2'!G116,'➁（交付金）別紙様式3-2'!H116,'➁（交付金）別紙様式3-2'!I116,'➁（交付金）別紙様式3-2'!J116,'➁（交付金）別紙様式3-2'!K116)</f>
        <v/>
      </c>
      <c r="C98" s="529" t="str">
        <f>'➁（交付金）別紙様式3-2'!N116</f>
        <v/>
      </c>
      <c r="D98" s="529" t="str">
        <f>'➁（交付金）別紙様式3-2'!O116</f>
        <v/>
      </c>
      <c r="E98" s="529" t="str">
        <f>'➁（交付金）別紙様式3-2'!P116</f>
        <v/>
      </c>
      <c r="F98" s="529" t="str">
        <f>'➁（交付金）別紙様式3-2'!Q116</f>
        <v/>
      </c>
      <c r="G98" s="529">
        <f>'➁（交付金）別紙様式3-2'!R116</f>
        <v>0</v>
      </c>
      <c r="H98" s="529" t="str">
        <f>IF('➁（交付金）別紙様式3-2'!P116&lt;&gt;"",'➀基本情報入力シート'!$M$26,"")</f>
        <v/>
      </c>
      <c r="I98" s="529" t="str">
        <f>IF('➁（交付金）別紙様式3-2'!P116&lt;&gt;"",'➀基本情報入力シート'!$M$24,"")</f>
        <v/>
      </c>
      <c r="J98" s="529" t="str">
        <f>IF('➁（交付金）別紙様式3-2'!P116&lt;&gt;"",'➀基本情報入力シート'!$M$23,"")</f>
        <v/>
      </c>
      <c r="K98" s="529" t="str">
        <f>IF('➁（交付金）別紙様式3-2'!P116&lt;&gt;"",CONCATENATE('➀基本情報入力シート'!$M$17,'➀基本情報入力シート'!$N$17,'➀基本情報入力シート'!$O$17,'➀基本情報入力シート'!$Q$17,'➀基本情報入力シート'!$R$17,'➀基本情報入力シート'!$S$17,'➀基本情報入力シート'!$T$17),"")</f>
        <v/>
      </c>
      <c r="L98" s="529" t="str">
        <f>IF('➁（交付金）別紙様式3-2'!P116&lt;&gt;"",'➀基本情報入力シート'!$M$18&amp;'➀基本情報入力シート'!$M$19,"")</f>
        <v/>
      </c>
      <c r="M98" s="529" t="str">
        <f>IF('➁（交付金）別紙様式3-2'!P116&lt;&gt;"",CONCATENATE('③（交付金）別紙様式3-1'!$M$32,'③（交付金）別紙様式3-1'!$Z$32,'③（交付金）別紙様式3-1'!$AB$32,'③（交付金）別紙様式3-1'!$AC$32,'③（交付金）別紙様式3-1'!$AE$32,'③（交付金）別紙様式3-1'!$AG$32),"")</f>
        <v/>
      </c>
      <c r="N98" s="538">
        <f>'➁（交付金）別紙様式3-2'!S116</f>
        <v>0</v>
      </c>
    </row>
    <row r="99" spans="1:14">
      <c r="A99" s="529" t="str">
        <f>IF('➁（交付金）別紙様式3-2'!P117&lt;&gt;"",'➁（交付金）別紙様式3-2'!$D$3,"")</f>
        <v/>
      </c>
      <c r="B99" s="529" t="str">
        <f>CONCATENATE('➁（交付金）別紙様式3-2'!B117,'➁（交付金）別紙様式3-2'!C117,'➁（交付金）別紙様式3-2'!D117,'➁（交付金）別紙様式3-2'!E117,'➁（交付金）別紙様式3-2'!F117,'➁（交付金）別紙様式3-2'!G117,'➁（交付金）別紙様式3-2'!H117,'➁（交付金）別紙様式3-2'!I117,'➁（交付金）別紙様式3-2'!J117,'➁（交付金）別紙様式3-2'!K117)</f>
        <v/>
      </c>
      <c r="C99" s="529" t="str">
        <f>'➁（交付金）別紙様式3-2'!N117</f>
        <v/>
      </c>
      <c r="D99" s="529" t="str">
        <f>'➁（交付金）別紙様式3-2'!O117</f>
        <v/>
      </c>
      <c r="E99" s="529" t="str">
        <f>'➁（交付金）別紙様式3-2'!P117</f>
        <v/>
      </c>
      <c r="F99" s="529" t="str">
        <f>'➁（交付金）別紙様式3-2'!Q117</f>
        <v/>
      </c>
      <c r="G99" s="529">
        <f>'➁（交付金）別紙様式3-2'!R117</f>
        <v>0</v>
      </c>
      <c r="H99" s="529" t="str">
        <f>IF('➁（交付金）別紙様式3-2'!P117&lt;&gt;"",'➀基本情報入力シート'!$M$26,"")</f>
        <v/>
      </c>
      <c r="I99" s="529" t="str">
        <f>IF('➁（交付金）別紙様式3-2'!P117&lt;&gt;"",'➀基本情報入力シート'!$M$24,"")</f>
        <v/>
      </c>
      <c r="J99" s="529" t="str">
        <f>IF('➁（交付金）別紙様式3-2'!P117&lt;&gt;"",'➀基本情報入力シート'!$M$23,"")</f>
        <v/>
      </c>
      <c r="K99" s="529" t="str">
        <f>IF('➁（交付金）別紙様式3-2'!P117&lt;&gt;"",CONCATENATE('➀基本情報入力シート'!$M$17,'➀基本情報入力シート'!$N$17,'➀基本情報入力シート'!$O$17,'➀基本情報入力シート'!$Q$17,'➀基本情報入力シート'!$R$17,'➀基本情報入力シート'!$S$17,'➀基本情報入力シート'!$T$17),"")</f>
        <v/>
      </c>
      <c r="L99" s="529" t="str">
        <f>IF('➁（交付金）別紙様式3-2'!P117&lt;&gt;"",'➀基本情報入力シート'!$M$18&amp;'➀基本情報入力シート'!$M$19,"")</f>
        <v/>
      </c>
      <c r="M99" s="529" t="str">
        <f>IF('➁（交付金）別紙様式3-2'!P117&lt;&gt;"",CONCATENATE('③（交付金）別紙様式3-1'!$M$32,'③（交付金）別紙様式3-1'!$Z$32,'③（交付金）別紙様式3-1'!$AB$32,'③（交付金）別紙様式3-1'!$AC$32,'③（交付金）別紙様式3-1'!$AE$32,'③（交付金）別紙様式3-1'!$AG$32),"")</f>
        <v/>
      </c>
      <c r="N99" s="538">
        <f>'➁（交付金）別紙様式3-2'!S117</f>
        <v>0</v>
      </c>
    </row>
    <row r="100" spans="1:14">
      <c r="A100" s="529" t="str">
        <f>IF('➁（交付金）別紙様式3-2'!P118&lt;&gt;"",'➁（交付金）別紙様式3-2'!$D$3,"")</f>
        <v/>
      </c>
      <c r="B100" s="529" t="str">
        <f>CONCATENATE('➁（交付金）別紙様式3-2'!B118,'➁（交付金）別紙様式3-2'!C118,'➁（交付金）別紙様式3-2'!D118,'➁（交付金）別紙様式3-2'!E118,'➁（交付金）別紙様式3-2'!F118,'➁（交付金）別紙様式3-2'!G118,'➁（交付金）別紙様式3-2'!H118,'➁（交付金）別紙様式3-2'!I118,'➁（交付金）別紙様式3-2'!J118,'➁（交付金）別紙様式3-2'!K118)</f>
        <v/>
      </c>
      <c r="C100" s="529" t="str">
        <f>'➁（交付金）別紙様式3-2'!N118</f>
        <v/>
      </c>
      <c r="D100" s="529" t="str">
        <f>'➁（交付金）別紙様式3-2'!O118</f>
        <v/>
      </c>
      <c r="E100" s="529" t="str">
        <f>'➁（交付金）別紙様式3-2'!P118</f>
        <v/>
      </c>
      <c r="F100" s="529" t="str">
        <f>'➁（交付金）別紙様式3-2'!Q118</f>
        <v/>
      </c>
      <c r="G100" s="529">
        <f>'➁（交付金）別紙様式3-2'!R118</f>
        <v>0</v>
      </c>
      <c r="H100" s="529" t="str">
        <f>IF('➁（交付金）別紙様式3-2'!P118&lt;&gt;"",'➀基本情報入力シート'!$M$26,"")</f>
        <v/>
      </c>
      <c r="I100" s="529" t="str">
        <f>IF('➁（交付金）別紙様式3-2'!P118&lt;&gt;"",'➀基本情報入力シート'!$M$24,"")</f>
        <v/>
      </c>
      <c r="J100" s="529" t="str">
        <f>IF('➁（交付金）別紙様式3-2'!P118&lt;&gt;"",'➀基本情報入力シート'!$M$23,"")</f>
        <v/>
      </c>
      <c r="K100" s="529" t="str">
        <f>IF('➁（交付金）別紙様式3-2'!P118&lt;&gt;"",CONCATENATE('➀基本情報入力シート'!$M$17,'➀基本情報入力シート'!$N$17,'➀基本情報入力シート'!$O$17,'➀基本情報入力シート'!$Q$17,'➀基本情報入力シート'!$R$17,'➀基本情報入力シート'!$S$17,'➀基本情報入力シート'!$T$17),"")</f>
        <v/>
      </c>
      <c r="L100" s="529" t="str">
        <f>IF('➁（交付金）別紙様式3-2'!P118&lt;&gt;"",'➀基本情報入力シート'!$M$18&amp;'➀基本情報入力シート'!$M$19,"")</f>
        <v/>
      </c>
      <c r="M100" s="529" t="str">
        <f>IF('➁（交付金）別紙様式3-2'!P118&lt;&gt;"",CONCATENATE('③（交付金）別紙様式3-1'!$M$32,'③（交付金）別紙様式3-1'!$Z$32,'③（交付金）別紙様式3-1'!$AB$32,'③（交付金）別紙様式3-1'!$AC$32,'③（交付金）別紙様式3-1'!$AE$32,'③（交付金）別紙様式3-1'!$AG$32),"")</f>
        <v/>
      </c>
      <c r="N100" s="538">
        <f>'➁（交付金）別紙様式3-2'!S118</f>
        <v>0</v>
      </c>
    </row>
    <row r="101" spans="1:14">
      <c r="A101" s="529" t="str">
        <f>IF('➁（交付金）別紙様式3-2'!P119&lt;&gt;"",'➁（交付金）別紙様式3-2'!$D$3,"")</f>
        <v/>
      </c>
      <c r="B101" s="529" t="str">
        <f>CONCATENATE('➁（交付金）別紙様式3-2'!B119,'➁（交付金）別紙様式3-2'!C119,'➁（交付金）別紙様式3-2'!D119,'➁（交付金）別紙様式3-2'!E119,'➁（交付金）別紙様式3-2'!F119,'➁（交付金）別紙様式3-2'!G119,'➁（交付金）別紙様式3-2'!H119,'➁（交付金）別紙様式3-2'!I119,'➁（交付金）別紙様式3-2'!J119,'➁（交付金）別紙様式3-2'!K119)</f>
        <v/>
      </c>
      <c r="C101" s="529" t="str">
        <f>'➁（交付金）別紙様式3-2'!N119</f>
        <v/>
      </c>
      <c r="D101" s="529" t="str">
        <f>'➁（交付金）別紙様式3-2'!O119</f>
        <v/>
      </c>
      <c r="E101" s="529" t="str">
        <f>'➁（交付金）別紙様式3-2'!P119</f>
        <v/>
      </c>
      <c r="F101" s="529" t="str">
        <f>'➁（交付金）別紙様式3-2'!Q119</f>
        <v/>
      </c>
      <c r="G101" s="529">
        <f>'➁（交付金）別紙様式3-2'!R119</f>
        <v>0</v>
      </c>
      <c r="H101" s="529" t="str">
        <f>IF('➁（交付金）別紙様式3-2'!P119&lt;&gt;"",'➀基本情報入力シート'!$M$26,"")</f>
        <v/>
      </c>
      <c r="I101" s="529" t="str">
        <f>IF('➁（交付金）別紙様式3-2'!P119&lt;&gt;"",'➀基本情報入力シート'!$M$24,"")</f>
        <v/>
      </c>
      <c r="J101" s="529" t="str">
        <f>IF('➁（交付金）別紙様式3-2'!P119&lt;&gt;"",'➀基本情報入力シート'!$M$23,"")</f>
        <v/>
      </c>
      <c r="K101" s="529" t="str">
        <f>IF('➁（交付金）別紙様式3-2'!P119&lt;&gt;"",CONCATENATE('➀基本情報入力シート'!$M$17,'➀基本情報入力シート'!$N$17,'➀基本情報入力シート'!$O$17,'➀基本情報入力シート'!$Q$17,'➀基本情報入力シート'!$R$17,'➀基本情報入力シート'!$S$17,'➀基本情報入力シート'!$T$17),"")</f>
        <v/>
      </c>
      <c r="L101" s="529" t="str">
        <f>IF('➁（交付金）別紙様式3-2'!P119&lt;&gt;"",'➀基本情報入力シート'!$M$18&amp;'➀基本情報入力シート'!$M$19,"")</f>
        <v/>
      </c>
      <c r="M101" s="529" t="str">
        <f>IF('➁（交付金）別紙様式3-2'!P119&lt;&gt;"",CONCATENATE('③（交付金）別紙様式3-1'!$M$32,'③（交付金）別紙様式3-1'!$Z$32,'③（交付金）別紙様式3-1'!$AB$32,'③（交付金）別紙様式3-1'!$AC$32,'③（交付金）別紙様式3-1'!$AE$32,'③（交付金）別紙様式3-1'!$AG$32),"")</f>
        <v/>
      </c>
      <c r="N101" s="538">
        <f>'➁（交付金）別紙様式3-2'!S119</f>
        <v>0</v>
      </c>
    </row>
  </sheetData>
  <sheetProtection password="CF7A" sheet="1"/>
  <autoFilter ref="A1:N101"/>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D33" sqref="D33"/>
    </sheetView>
  </sheetViews>
  <sheetFormatPr defaultRowHeight="13.5"/>
  <cols>
    <col min="1" max="1" width="78.375" bestFit="1" customWidth="1"/>
  </cols>
  <sheetData>
    <row r="1" spans="1:1">
      <c r="A1" s="1"/>
    </row>
    <row r="2" spans="1:1" ht="22.5" customHeight="1">
      <c r="A2" s="1" t="s">
        <v>134</v>
      </c>
    </row>
    <row r="3" spans="1:1" ht="39.75" customHeight="1">
      <c r="A3" s="297" t="s">
        <v>133</v>
      </c>
    </row>
    <row r="4" spans="1:1" ht="16.5" customHeight="1">
      <c r="A4" s="305" t="s">
        <v>113</v>
      </c>
    </row>
    <row r="5" spans="1:1" ht="16.5" customHeight="1">
      <c r="A5" s="306" t="s">
        <v>114</v>
      </c>
    </row>
    <row r="6" spans="1:1" ht="16.5" customHeight="1">
      <c r="A6" s="305" t="s">
        <v>115</v>
      </c>
    </row>
    <row r="7" spans="1:1" ht="16.5" customHeight="1">
      <c r="A7" s="305" t="s">
        <v>116</v>
      </c>
    </row>
    <row r="8" spans="1:1" ht="16.5" customHeight="1">
      <c r="A8" s="305" t="s">
        <v>119</v>
      </c>
    </row>
    <row r="9" spans="1:1" ht="16.5" customHeight="1">
      <c r="A9" s="305" t="s">
        <v>118</v>
      </c>
    </row>
    <row r="10" spans="1:1" ht="16.5" customHeight="1">
      <c r="A10" s="305" t="s">
        <v>120</v>
      </c>
    </row>
    <row r="11" spans="1:1" ht="16.5" customHeight="1">
      <c r="A11" s="305" t="s">
        <v>191</v>
      </c>
    </row>
    <row r="12" spans="1:1" ht="16.5" customHeight="1">
      <c r="A12" s="305" t="s">
        <v>117</v>
      </c>
    </row>
    <row r="13" spans="1:1" ht="16.5" customHeight="1">
      <c r="A13" s="305" t="s">
        <v>121</v>
      </c>
    </row>
    <row r="14" spans="1:1" ht="16.5" customHeight="1">
      <c r="A14" s="305" t="s">
        <v>122</v>
      </c>
    </row>
    <row r="15" spans="1:1" ht="16.5" customHeight="1">
      <c r="A15" s="306" t="s">
        <v>123</v>
      </c>
    </row>
    <row r="16" spans="1:1" ht="16.5" customHeight="1">
      <c r="A16" s="305" t="s">
        <v>124</v>
      </c>
    </row>
    <row r="17" spans="1:1" ht="16.5" customHeight="1">
      <c r="A17" s="305" t="s">
        <v>125</v>
      </c>
    </row>
    <row r="18" spans="1:1" ht="16.5" customHeight="1">
      <c r="A18" s="306" t="s">
        <v>192</v>
      </c>
    </row>
    <row r="19" spans="1:1" ht="16.5" customHeight="1">
      <c r="A19" s="305" t="s">
        <v>193</v>
      </c>
    </row>
    <row r="20" spans="1:1" ht="16.5" customHeight="1">
      <c r="A20" s="306" t="s">
        <v>194</v>
      </c>
    </row>
    <row r="21" spans="1:1" ht="16.5" customHeight="1">
      <c r="A21" s="305" t="s">
        <v>126</v>
      </c>
    </row>
    <row r="22" spans="1:1" ht="16.5" customHeight="1">
      <c r="A22" s="306" t="s">
        <v>127</v>
      </c>
    </row>
    <row r="23" spans="1:1" ht="16.5" customHeight="1">
      <c r="A23" s="305" t="s">
        <v>128</v>
      </c>
    </row>
    <row r="24" spans="1:1" ht="16.5" customHeight="1">
      <c r="A24" s="305" t="s">
        <v>129</v>
      </c>
    </row>
    <row r="25" spans="1:1" ht="16.5" customHeight="1">
      <c r="A25" s="305" t="s">
        <v>130</v>
      </c>
    </row>
    <row r="26" spans="1:1" ht="16.5" customHeight="1">
      <c r="A26" s="305" t="s">
        <v>131</v>
      </c>
    </row>
    <row r="27" spans="1:1" ht="16.5" customHeight="1">
      <c r="A27" s="305" t="s">
        <v>132</v>
      </c>
    </row>
    <row r="28" spans="1:1" ht="16.5" customHeight="1">
      <c r="A28" s="316" t="s">
        <v>210</v>
      </c>
    </row>
    <row r="29" spans="1:1" ht="16.5" customHeight="1">
      <c r="A29" s="316" t="s">
        <v>211</v>
      </c>
    </row>
    <row r="30" spans="1:1" ht="16.5" customHeight="1">
      <c r="A30" s="316" t="s">
        <v>212</v>
      </c>
    </row>
    <row r="31" spans="1:1" ht="16.5" customHeight="1">
      <c r="A31" s="316" t="s">
        <v>213</v>
      </c>
    </row>
    <row r="32" spans="1:1" ht="16.5" customHeight="1">
      <c r="A32" s="316" t="s">
        <v>214</v>
      </c>
    </row>
    <row r="33" spans="1:1" ht="16.5" customHeight="1">
      <c r="A33" s="316" t="s">
        <v>215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はじめに</vt:lpstr>
      <vt:lpstr>➀基本情報入力シート</vt:lpstr>
      <vt:lpstr>別紙様式3-1</vt:lpstr>
      <vt:lpstr>別紙様式3-2</vt:lpstr>
      <vt:lpstr>➁（交付金）別紙様式3-2</vt:lpstr>
      <vt:lpstr>③（交付金）別紙様式3-1</vt:lpstr>
      <vt:lpstr>集計用【編集しないでください】</vt:lpstr>
      <vt:lpstr>【参考】サービス名一覧</vt:lpstr>
      <vt:lpstr>_new1</vt:lpstr>
      <vt:lpstr>【参考】サービス名一覧!erea</vt:lpstr>
      <vt:lpstr>【参考】サービス名一覧!new</vt:lpstr>
      <vt:lpstr>'➀基本情報入力シート'!Print_Area</vt:lpstr>
      <vt:lpstr>'➁（交付金）別紙様式3-2'!Print_Area</vt:lpstr>
      <vt:lpstr>'③（交付金）別紙様式3-1'!Print_Area</vt:lpstr>
      <vt:lpstr>はじめに!Print_Area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R0202-1xxx</cp:lastModifiedBy>
  <cp:lastPrinted>2022-12-08T06:15:40Z</cp:lastPrinted>
  <dcterms:created xsi:type="dcterms:W3CDTF">2018-06-19T01:27:02Z</dcterms:created>
  <dcterms:modified xsi:type="dcterms:W3CDTF">2022-12-13T05:03:52Z</dcterms:modified>
</cp:coreProperties>
</file>