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R0202-1xxx\Desktop\特例交付金・ベースアップ等加算\特例交付金\様式\"/>
    </mc:Choice>
  </mc:AlternateContent>
  <workbookProtection workbookPassword="CF7A" lockStructure="1"/>
  <bookViews>
    <workbookView xWindow="26190" yWindow="-16320" windowWidth="29040" windowHeight="15840" firstSheet="1" activeTab="1"/>
  </bookViews>
  <sheets>
    <sheet name="はじめに" sheetId="18" state="hidden" r:id="rId1"/>
    <sheet name="➀基本情報入力シート" sheetId="16" r:id="rId2"/>
    <sheet name="別紙様式3-1" sheetId="15" state="hidden" r:id="rId3"/>
    <sheet name="別紙様式3-2" sheetId="11" state="hidden" r:id="rId4"/>
    <sheet name="➁（交付金）別紙様式3-2" sheetId="20" r:id="rId5"/>
    <sheet name="③（交付金）別紙様式3-1" sheetId="19" r:id="rId6"/>
    <sheet name="集計用【編集しないでください】" sheetId="22" state="hidden" r:id="rId7"/>
    <sheet name="【参考】サービス名一覧" sheetId="13" state="hidden" r:id="rId8"/>
  </sheets>
  <externalReferences>
    <externalReference r:id="rId9"/>
    <externalReference r:id="rId10"/>
    <externalReference r:id="rId11"/>
    <externalReference r:id="rId12"/>
  </externalReferences>
  <definedNames>
    <definedName name="_xlnm._FilterDatabase" localSheetId="1" hidden="1">'➀基本情報入力シート'!$R$32:$W$32</definedName>
    <definedName name="_xlnm._FilterDatabase" localSheetId="4" hidden="1">'➁（交付金）別紙様式3-2'!$M$19:$U$119</definedName>
    <definedName name="_xlnm._FilterDatabase" localSheetId="6" hidden="1">集計用【編集しないでください】!$A$1:$N$101</definedName>
    <definedName name="_xlnm._FilterDatabase" localSheetId="3" hidden="1">'別紙様式3-2'!$M$19:$AI$119</definedName>
    <definedName name="_new1">【参考】サービス名一覧!$A$4:$A$27</definedName>
    <definedName name="erea" localSheetId="7">【参考】サービス名一覧!$A$3:$A$27</definedName>
    <definedName name="erea" localSheetId="4">#REF!</definedName>
    <definedName name="erea" localSheetId="5">#REF!</definedName>
    <definedName name="erea">#REF!</definedName>
    <definedName name="new" localSheetId="7">【参考】サービス名一覧!$A$4:$A$27</definedName>
    <definedName name="new" localSheetId="4">#REF!</definedName>
    <definedName name="new" localSheetId="5">#REF!</definedName>
    <definedName name="new">#REF!</definedName>
    <definedName name="_xlnm.Print_Area" localSheetId="1">'➀基本情報入力シート'!$A$1:$AB$52</definedName>
    <definedName name="_xlnm.Print_Area" localSheetId="4">'➁（交付金）別紙様式3-2'!$A$1:$AB$34</definedName>
    <definedName name="_xlnm.Print_Area" localSheetId="5">'③（交付金）別紙様式3-1'!$A$1:$AJ$48</definedName>
    <definedName name="_xlnm.Print_Area" localSheetId="0">はじめに!$A$1:$F$30</definedName>
    <definedName name="_xlnm.Print_Area" localSheetId="2">'別紙様式3-1'!$A$1:$AJ$112</definedName>
    <definedName name="_xlnm.Print_Area" localSheetId="3">'別紙様式3-2'!$A$1:$AI$39</definedName>
    <definedName name="www" localSheetId="4">#REF!</definedName>
    <definedName name="www" localSheetId="5">#REF!</definedName>
    <definedName name="www" localSheetId="0">#REF!</definedName>
    <definedName name="www">#REF!</definedName>
    <definedName name="サービス" localSheetId="4">#REF!</definedName>
    <definedName name="サービス" localSheetId="5">#REF!</definedName>
    <definedName name="サービス" localSheetId="0">#REF!</definedName>
    <definedName name="サービス" localSheetId="2">#REF!</definedName>
    <definedName name="サービス">#REF!</definedName>
    <definedName name="サービス２" localSheetId="4">#REF!</definedName>
    <definedName name="サービス２">#REF!</definedName>
    <definedName name="サービス種別">[1]サービス種類一覧!$B$4:$B$20</definedName>
    <definedName name="サービス種類">[2]サービス種類一覧!$C$4:$C$20</definedName>
    <definedName name="サービス名" localSheetId="7">【参考】サービス名一覧!$A$3:$A$20</definedName>
    <definedName name="サービス名" localSheetId="1">#REF!</definedName>
    <definedName name="サービス名" localSheetId="4">#REF!</definedName>
    <definedName name="サービス名" localSheetId="5">#REF!</definedName>
    <definedName name="サービス名" localSheetId="0">#REF!</definedName>
    <definedName name="サービス名" localSheetId="2">#REF!</definedName>
    <definedName name="サービス名">#REF!</definedName>
    <definedName name="サービス名称" localSheetId="4">#REF!</definedName>
    <definedName name="サービス名称" localSheetId="5">#REF!</definedName>
    <definedName name="サービス名称">#REF!</definedName>
    <definedName name="一覧">[3]加算率一覧!$A$4:$A$25</definedName>
    <definedName name="種類">[4]サービス種類一覧!$A$4:$A$20</definedName>
    <definedName name="特定" localSheetId="4">#REF!</definedName>
    <definedName name="特定" localSheetId="5">#REF!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1" i="19" l="1"/>
  <c r="H10" i="19" l="1"/>
  <c r="AC15" i="19" l="1"/>
  <c r="T15" i="19"/>
  <c r="K15" i="19"/>
  <c r="G14" i="19"/>
  <c r="G13" i="19"/>
  <c r="G12" i="19"/>
  <c r="G11" i="19"/>
  <c r="G10" i="19"/>
  <c r="G9" i="19"/>
  <c r="G8" i="19"/>
  <c r="W46" i="19" l="1"/>
  <c r="W45" i="19"/>
  <c r="Q20" i="20" l="1"/>
  <c r="Q21" i="20"/>
  <c r="M26" i="19" l="1"/>
  <c r="M27" i="19"/>
  <c r="P28" i="19" s="1"/>
  <c r="M30" i="19"/>
  <c r="M29" i="19"/>
  <c r="P31" i="19" l="1"/>
  <c r="N3" i="22"/>
  <c r="N4" i="22"/>
  <c r="N5" i="22"/>
  <c r="N6" i="22"/>
  <c r="N7" i="22"/>
  <c r="N8" i="22"/>
  <c r="N9" i="22"/>
  <c r="N10" i="22"/>
  <c r="N11" i="22"/>
  <c r="N12" i="22"/>
  <c r="N13" i="22"/>
  <c r="N14" i="22"/>
  <c r="N15" i="22"/>
  <c r="N16" i="22"/>
  <c r="N17" i="22"/>
  <c r="N18" i="22"/>
  <c r="N19" i="22"/>
  <c r="N20" i="22"/>
  <c r="N21" i="22"/>
  <c r="N22" i="22"/>
  <c r="N23" i="22"/>
  <c r="N24" i="22"/>
  <c r="N25" i="22"/>
  <c r="N26" i="22"/>
  <c r="N27" i="22"/>
  <c r="N28" i="22"/>
  <c r="N29" i="22"/>
  <c r="N30" i="22"/>
  <c r="N31" i="22"/>
  <c r="N32" i="22"/>
  <c r="N33" i="22"/>
  <c r="N34" i="22"/>
  <c r="N35" i="22"/>
  <c r="N36" i="22"/>
  <c r="N37" i="22"/>
  <c r="N38" i="22"/>
  <c r="N39" i="22"/>
  <c r="N40" i="22"/>
  <c r="N41" i="22"/>
  <c r="N42" i="22"/>
  <c r="N43" i="22"/>
  <c r="N44" i="22"/>
  <c r="N45" i="22"/>
  <c r="N46" i="22"/>
  <c r="N47" i="22"/>
  <c r="N48" i="22"/>
  <c r="N49" i="22"/>
  <c r="N50" i="22"/>
  <c r="N51" i="22"/>
  <c r="N52" i="22"/>
  <c r="N53" i="22"/>
  <c r="N54" i="22"/>
  <c r="N55" i="22"/>
  <c r="N56" i="22"/>
  <c r="N57" i="22"/>
  <c r="N58" i="22"/>
  <c r="N59" i="22"/>
  <c r="N60" i="22"/>
  <c r="N61" i="22"/>
  <c r="N62" i="22"/>
  <c r="N63" i="22"/>
  <c r="N64" i="22"/>
  <c r="N65" i="22"/>
  <c r="N66" i="22"/>
  <c r="N67" i="22"/>
  <c r="N68" i="22"/>
  <c r="N69" i="22"/>
  <c r="N70" i="22"/>
  <c r="N71" i="22"/>
  <c r="N72" i="22"/>
  <c r="N73" i="22"/>
  <c r="N74" i="22"/>
  <c r="N75" i="22"/>
  <c r="N76" i="22"/>
  <c r="N77" i="22"/>
  <c r="N78" i="22"/>
  <c r="N79" i="22"/>
  <c r="N80" i="22"/>
  <c r="N81" i="22"/>
  <c r="N82" i="22"/>
  <c r="N83" i="22"/>
  <c r="N84" i="22"/>
  <c r="N85" i="22"/>
  <c r="N86" i="22"/>
  <c r="N87" i="22"/>
  <c r="N88" i="22"/>
  <c r="N89" i="22"/>
  <c r="N90" i="22"/>
  <c r="N91" i="22"/>
  <c r="N92" i="22"/>
  <c r="N93" i="22"/>
  <c r="N94" i="22"/>
  <c r="N95" i="22"/>
  <c r="N96" i="22"/>
  <c r="N97" i="22"/>
  <c r="N98" i="22"/>
  <c r="N99" i="22"/>
  <c r="N100" i="22"/>
  <c r="N101" i="22"/>
  <c r="N2" i="22"/>
  <c r="G3" i="22"/>
  <c r="G4" i="22"/>
  <c r="G5" i="22"/>
  <c r="G6" i="22"/>
  <c r="G7" i="22"/>
  <c r="G8" i="22"/>
  <c r="G9" i="22"/>
  <c r="G10" i="22"/>
  <c r="G11" i="22"/>
  <c r="G12" i="22"/>
  <c r="G13" i="22"/>
  <c r="G14" i="22"/>
  <c r="G15" i="22"/>
  <c r="G16" i="22"/>
  <c r="G17" i="22"/>
  <c r="G18" i="22"/>
  <c r="G19" i="22"/>
  <c r="G20" i="22"/>
  <c r="G21" i="22"/>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0" i="22"/>
  <c r="G51" i="22"/>
  <c r="G52" i="22"/>
  <c r="G53" i="22"/>
  <c r="G54" i="22"/>
  <c r="G55" i="22"/>
  <c r="G56" i="22"/>
  <c r="G57" i="22"/>
  <c r="G58" i="22"/>
  <c r="G59" i="22"/>
  <c r="G60" i="22"/>
  <c r="G61" i="22"/>
  <c r="G62" i="22"/>
  <c r="G63" i="22"/>
  <c r="G64" i="22"/>
  <c r="G65" i="22"/>
  <c r="G66" i="22"/>
  <c r="G67" i="22"/>
  <c r="G68" i="22"/>
  <c r="G69" i="22"/>
  <c r="G70" i="22"/>
  <c r="G71" i="22"/>
  <c r="G72" i="22"/>
  <c r="G73" i="22"/>
  <c r="G74" i="22"/>
  <c r="G75" i="22"/>
  <c r="G76" i="22"/>
  <c r="G77" i="22"/>
  <c r="G78" i="22"/>
  <c r="G79" i="22"/>
  <c r="G80" i="22"/>
  <c r="G81" i="22"/>
  <c r="G82" i="22"/>
  <c r="G83" i="22"/>
  <c r="G84" i="22"/>
  <c r="G85" i="22"/>
  <c r="G86" i="22"/>
  <c r="G87" i="22"/>
  <c r="G88" i="22"/>
  <c r="G89" i="22"/>
  <c r="G90" i="22"/>
  <c r="G91" i="22"/>
  <c r="G92" i="22"/>
  <c r="G93" i="22"/>
  <c r="G94" i="22"/>
  <c r="G95" i="22"/>
  <c r="G96" i="22"/>
  <c r="G97" i="22"/>
  <c r="G98" i="22"/>
  <c r="G99" i="22"/>
  <c r="G100" i="22"/>
  <c r="G101" i="22"/>
  <c r="G2" i="22"/>
  <c r="AC133" i="16"/>
  <c r="D3" i="20" l="1"/>
  <c r="Q7" i="20" l="1"/>
  <c r="Z23" i="19" s="1"/>
  <c r="Z22" i="19" s="1"/>
  <c r="Q6" i="20"/>
  <c r="Z21" i="19" s="1"/>
  <c r="B26" i="20" l="1"/>
  <c r="C26" i="20"/>
  <c r="D26" i="20"/>
  <c r="E26" i="20"/>
  <c r="F26" i="20"/>
  <c r="G26" i="20"/>
  <c r="H26" i="20"/>
  <c r="I26" i="20"/>
  <c r="J26" i="20"/>
  <c r="K26" i="20"/>
  <c r="M26" i="20"/>
  <c r="N26" i="20"/>
  <c r="C8" i="22" s="1"/>
  <c r="O26" i="20"/>
  <c r="D8" i="22" s="1"/>
  <c r="P26" i="20"/>
  <c r="Q26" i="20"/>
  <c r="F8" i="22" s="1"/>
  <c r="B27" i="20"/>
  <c r="C27" i="20"/>
  <c r="D27" i="20"/>
  <c r="E27" i="20"/>
  <c r="F27" i="20"/>
  <c r="G27" i="20"/>
  <c r="H27" i="20"/>
  <c r="I27" i="20"/>
  <c r="J27" i="20"/>
  <c r="K27" i="20"/>
  <c r="M27" i="20"/>
  <c r="N27" i="20"/>
  <c r="C9" i="22" s="1"/>
  <c r="O27" i="20"/>
  <c r="D9" i="22" s="1"/>
  <c r="P27" i="20"/>
  <c r="Q27" i="20"/>
  <c r="F9" i="22" s="1"/>
  <c r="B28" i="20"/>
  <c r="C28" i="20"/>
  <c r="D28" i="20"/>
  <c r="E28" i="20"/>
  <c r="F28" i="20"/>
  <c r="G28" i="20"/>
  <c r="H28" i="20"/>
  <c r="I28" i="20"/>
  <c r="J28" i="20"/>
  <c r="K28" i="20"/>
  <c r="M28" i="20"/>
  <c r="N28" i="20"/>
  <c r="C10" i="22" s="1"/>
  <c r="O28" i="20"/>
  <c r="D10" i="22" s="1"/>
  <c r="P28" i="20"/>
  <c r="Q28" i="20"/>
  <c r="F10" i="22" s="1"/>
  <c r="B29" i="20"/>
  <c r="C29" i="20"/>
  <c r="D29" i="20"/>
  <c r="E29" i="20"/>
  <c r="F29" i="20"/>
  <c r="G29" i="20"/>
  <c r="H29" i="20"/>
  <c r="I29" i="20"/>
  <c r="J29" i="20"/>
  <c r="K29" i="20"/>
  <c r="M29" i="20"/>
  <c r="N29" i="20"/>
  <c r="C11" i="22" s="1"/>
  <c r="O29" i="20"/>
  <c r="D11" i="22" s="1"/>
  <c r="P29" i="20"/>
  <c r="Q29" i="20"/>
  <c r="F11" i="22" s="1"/>
  <c r="B30" i="20"/>
  <c r="C30" i="20"/>
  <c r="D30" i="20"/>
  <c r="E30" i="20"/>
  <c r="F30" i="20"/>
  <c r="G30" i="20"/>
  <c r="H30" i="20"/>
  <c r="I30" i="20"/>
  <c r="J30" i="20"/>
  <c r="K30" i="20"/>
  <c r="M30" i="20"/>
  <c r="N30" i="20"/>
  <c r="C12" i="22" s="1"/>
  <c r="O30" i="20"/>
  <c r="D12" i="22" s="1"/>
  <c r="P30" i="20"/>
  <c r="Q30" i="20"/>
  <c r="F12" i="22" s="1"/>
  <c r="B31" i="20"/>
  <c r="C31" i="20"/>
  <c r="D31" i="20"/>
  <c r="E31" i="20"/>
  <c r="F31" i="20"/>
  <c r="G31" i="20"/>
  <c r="H31" i="20"/>
  <c r="I31" i="20"/>
  <c r="J31" i="20"/>
  <c r="K31" i="20"/>
  <c r="M31" i="20"/>
  <c r="N31" i="20"/>
  <c r="C13" i="22" s="1"/>
  <c r="O31" i="20"/>
  <c r="D13" i="22" s="1"/>
  <c r="P31" i="20"/>
  <c r="Q31" i="20"/>
  <c r="F13" i="22" s="1"/>
  <c r="B32" i="20"/>
  <c r="C32" i="20"/>
  <c r="D32" i="20"/>
  <c r="E32" i="20"/>
  <c r="F32" i="20"/>
  <c r="G32" i="20"/>
  <c r="H32" i="20"/>
  <c r="I32" i="20"/>
  <c r="J32" i="20"/>
  <c r="K32" i="20"/>
  <c r="M32" i="20"/>
  <c r="N32" i="20"/>
  <c r="C14" i="22" s="1"/>
  <c r="O32" i="20"/>
  <c r="D14" i="22" s="1"/>
  <c r="P32" i="20"/>
  <c r="Q32" i="20"/>
  <c r="F14" i="22" s="1"/>
  <c r="B33" i="20"/>
  <c r="C33" i="20"/>
  <c r="D33" i="20"/>
  <c r="E33" i="20"/>
  <c r="F33" i="20"/>
  <c r="G33" i="20"/>
  <c r="H33" i="20"/>
  <c r="I33" i="20"/>
  <c r="J33" i="20"/>
  <c r="K33" i="20"/>
  <c r="M33" i="20"/>
  <c r="N33" i="20"/>
  <c r="C15" i="22" s="1"/>
  <c r="O33" i="20"/>
  <c r="D15" i="22" s="1"/>
  <c r="P33" i="20"/>
  <c r="Q33" i="20"/>
  <c r="F15" i="22" s="1"/>
  <c r="B34" i="20"/>
  <c r="C34" i="20"/>
  <c r="D34" i="20"/>
  <c r="E34" i="20"/>
  <c r="F34" i="20"/>
  <c r="G34" i="20"/>
  <c r="H34" i="20"/>
  <c r="I34" i="20"/>
  <c r="J34" i="20"/>
  <c r="K34" i="20"/>
  <c r="M34" i="20"/>
  <c r="N34" i="20"/>
  <c r="C16" i="22" s="1"/>
  <c r="O34" i="20"/>
  <c r="D16" i="22" s="1"/>
  <c r="P34" i="20"/>
  <c r="Q34" i="20"/>
  <c r="F16" i="22" s="1"/>
  <c r="B35" i="20"/>
  <c r="C35" i="20"/>
  <c r="D35" i="20"/>
  <c r="E35" i="20"/>
  <c r="F35" i="20"/>
  <c r="G35" i="20"/>
  <c r="H35" i="20"/>
  <c r="I35" i="20"/>
  <c r="J35" i="20"/>
  <c r="K35" i="20"/>
  <c r="M35" i="20"/>
  <c r="N35" i="20"/>
  <c r="C17" i="22" s="1"/>
  <c r="O35" i="20"/>
  <c r="D17" i="22" s="1"/>
  <c r="P35" i="20"/>
  <c r="Q35" i="20"/>
  <c r="F17" i="22" s="1"/>
  <c r="B36" i="20"/>
  <c r="C36" i="20"/>
  <c r="D36" i="20"/>
  <c r="E36" i="20"/>
  <c r="F36" i="20"/>
  <c r="G36" i="20"/>
  <c r="H36" i="20"/>
  <c r="I36" i="20"/>
  <c r="J36" i="20"/>
  <c r="K36" i="20"/>
  <c r="M36" i="20"/>
  <c r="N36" i="20"/>
  <c r="C18" i="22" s="1"/>
  <c r="O36" i="20"/>
  <c r="D18" i="22" s="1"/>
  <c r="P36" i="20"/>
  <c r="Q36" i="20"/>
  <c r="F18" i="22" s="1"/>
  <c r="B37" i="20"/>
  <c r="C37" i="20"/>
  <c r="D37" i="20"/>
  <c r="E37" i="20"/>
  <c r="F37" i="20"/>
  <c r="G37" i="20"/>
  <c r="H37" i="20"/>
  <c r="I37" i="20"/>
  <c r="J37" i="20"/>
  <c r="K37" i="20"/>
  <c r="M37" i="20"/>
  <c r="N37" i="20"/>
  <c r="C19" i="22" s="1"/>
  <c r="O37" i="20"/>
  <c r="D19" i="22" s="1"/>
  <c r="P37" i="20"/>
  <c r="Q37" i="20"/>
  <c r="F19" i="22" s="1"/>
  <c r="B38" i="20"/>
  <c r="C38" i="20"/>
  <c r="D38" i="20"/>
  <c r="E38" i="20"/>
  <c r="F38" i="20"/>
  <c r="G38" i="20"/>
  <c r="H38" i="20"/>
  <c r="I38" i="20"/>
  <c r="J38" i="20"/>
  <c r="K38" i="20"/>
  <c r="M38" i="20"/>
  <c r="N38" i="20"/>
  <c r="C20" i="22" s="1"/>
  <c r="O38" i="20"/>
  <c r="D20" i="22" s="1"/>
  <c r="P38" i="20"/>
  <c r="Q38" i="20"/>
  <c r="F20" i="22" s="1"/>
  <c r="B39" i="20"/>
  <c r="C39" i="20"/>
  <c r="D39" i="20"/>
  <c r="E39" i="20"/>
  <c r="F39" i="20"/>
  <c r="G39" i="20"/>
  <c r="H39" i="20"/>
  <c r="I39" i="20"/>
  <c r="J39" i="20"/>
  <c r="K39" i="20"/>
  <c r="M39" i="20"/>
  <c r="N39" i="20"/>
  <c r="C21" i="22" s="1"/>
  <c r="O39" i="20"/>
  <c r="D21" i="22" s="1"/>
  <c r="P39" i="20"/>
  <c r="Q39" i="20"/>
  <c r="F21" i="22" s="1"/>
  <c r="B40" i="20"/>
  <c r="C40" i="20"/>
  <c r="D40" i="20"/>
  <c r="E40" i="20"/>
  <c r="F40" i="20"/>
  <c r="G40" i="20"/>
  <c r="H40" i="20"/>
  <c r="I40" i="20"/>
  <c r="J40" i="20"/>
  <c r="K40" i="20"/>
  <c r="M40" i="20"/>
  <c r="N40" i="20"/>
  <c r="C22" i="22" s="1"/>
  <c r="O40" i="20"/>
  <c r="D22" i="22" s="1"/>
  <c r="P40" i="20"/>
  <c r="Q40" i="20"/>
  <c r="F22" i="22" s="1"/>
  <c r="B41" i="20"/>
  <c r="C41" i="20"/>
  <c r="D41" i="20"/>
  <c r="E41" i="20"/>
  <c r="F41" i="20"/>
  <c r="G41" i="20"/>
  <c r="H41" i="20"/>
  <c r="I41" i="20"/>
  <c r="J41" i="20"/>
  <c r="K41" i="20"/>
  <c r="M41" i="20"/>
  <c r="N41" i="20"/>
  <c r="C23" i="22" s="1"/>
  <c r="O41" i="20"/>
  <c r="D23" i="22" s="1"/>
  <c r="P41" i="20"/>
  <c r="Q41" i="20"/>
  <c r="F23" i="22" s="1"/>
  <c r="B42" i="20"/>
  <c r="C42" i="20"/>
  <c r="D42" i="20"/>
  <c r="E42" i="20"/>
  <c r="F42" i="20"/>
  <c r="G42" i="20"/>
  <c r="H42" i="20"/>
  <c r="I42" i="20"/>
  <c r="J42" i="20"/>
  <c r="K42" i="20"/>
  <c r="M42" i="20"/>
  <c r="N42" i="20"/>
  <c r="C24" i="22" s="1"/>
  <c r="O42" i="20"/>
  <c r="D24" i="22" s="1"/>
  <c r="P42" i="20"/>
  <c r="Q42" i="20"/>
  <c r="F24" i="22" s="1"/>
  <c r="B43" i="20"/>
  <c r="C43" i="20"/>
  <c r="D43" i="20"/>
  <c r="E43" i="20"/>
  <c r="F43" i="20"/>
  <c r="G43" i="20"/>
  <c r="H43" i="20"/>
  <c r="I43" i="20"/>
  <c r="J43" i="20"/>
  <c r="K43" i="20"/>
  <c r="M43" i="20"/>
  <c r="N43" i="20"/>
  <c r="C25" i="22" s="1"/>
  <c r="O43" i="20"/>
  <c r="D25" i="22" s="1"/>
  <c r="P43" i="20"/>
  <c r="Q43" i="20"/>
  <c r="F25" i="22" s="1"/>
  <c r="B44" i="20"/>
  <c r="C44" i="20"/>
  <c r="D44" i="20"/>
  <c r="E44" i="20"/>
  <c r="F44" i="20"/>
  <c r="G44" i="20"/>
  <c r="H44" i="20"/>
  <c r="I44" i="20"/>
  <c r="J44" i="20"/>
  <c r="K44" i="20"/>
  <c r="M44" i="20"/>
  <c r="N44" i="20"/>
  <c r="C26" i="22" s="1"/>
  <c r="O44" i="20"/>
  <c r="D26" i="22" s="1"/>
  <c r="P44" i="20"/>
  <c r="Q44" i="20"/>
  <c r="F26" i="22" s="1"/>
  <c r="B45" i="20"/>
  <c r="C45" i="20"/>
  <c r="D45" i="20"/>
  <c r="E45" i="20"/>
  <c r="F45" i="20"/>
  <c r="G45" i="20"/>
  <c r="H45" i="20"/>
  <c r="I45" i="20"/>
  <c r="J45" i="20"/>
  <c r="K45" i="20"/>
  <c r="M45" i="20"/>
  <c r="N45" i="20"/>
  <c r="C27" i="22" s="1"/>
  <c r="O45" i="20"/>
  <c r="D27" i="22" s="1"/>
  <c r="P45" i="20"/>
  <c r="Q45" i="20"/>
  <c r="F27" i="22" s="1"/>
  <c r="B46" i="20"/>
  <c r="C46" i="20"/>
  <c r="D46" i="20"/>
  <c r="E46" i="20"/>
  <c r="F46" i="20"/>
  <c r="G46" i="20"/>
  <c r="H46" i="20"/>
  <c r="I46" i="20"/>
  <c r="J46" i="20"/>
  <c r="K46" i="20"/>
  <c r="M46" i="20"/>
  <c r="N46" i="20"/>
  <c r="C28" i="22" s="1"/>
  <c r="O46" i="20"/>
  <c r="D28" i="22" s="1"/>
  <c r="P46" i="20"/>
  <c r="Q46" i="20"/>
  <c r="F28" i="22" s="1"/>
  <c r="B47" i="20"/>
  <c r="C47" i="20"/>
  <c r="D47" i="20"/>
  <c r="E47" i="20"/>
  <c r="F47" i="20"/>
  <c r="G47" i="20"/>
  <c r="H47" i="20"/>
  <c r="I47" i="20"/>
  <c r="J47" i="20"/>
  <c r="K47" i="20"/>
  <c r="M47" i="20"/>
  <c r="N47" i="20"/>
  <c r="C29" i="22" s="1"/>
  <c r="O47" i="20"/>
  <c r="D29" i="22" s="1"/>
  <c r="P47" i="20"/>
  <c r="Q47" i="20"/>
  <c r="F29" i="22" s="1"/>
  <c r="B48" i="20"/>
  <c r="C48" i="20"/>
  <c r="D48" i="20"/>
  <c r="E48" i="20"/>
  <c r="F48" i="20"/>
  <c r="G48" i="20"/>
  <c r="H48" i="20"/>
  <c r="I48" i="20"/>
  <c r="J48" i="20"/>
  <c r="K48" i="20"/>
  <c r="M48" i="20"/>
  <c r="N48" i="20"/>
  <c r="C30" i="22" s="1"/>
  <c r="O48" i="20"/>
  <c r="D30" i="22" s="1"/>
  <c r="P48" i="20"/>
  <c r="Q48" i="20"/>
  <c r="F30" i="22" s="1"/>
  <c r="B49" i="20"/>
  <c r="C49" i="20"/>
  <c r="D49" i="20"/>
  <c r="E49" i="20"/>
  <c r="F49" i="20"/>
  <c r="G49" i="20"/>
  <c r="H49" i="20"/>
  <c r="I49" i="20"/>
  <c r="J49" i="20"/>
  <c r="K49" i="20"/>
  <c r="M49" i="20"/>
  <c r="N49" i="20"/>
  <c r="C31" i="22" s="1"/>
  <c r="O49" i="20"/>
  <c r="D31" i="22" s="1"/>
  <c r="P49" i="20"/>
  <c r="Q49" i="20"/>
  <c r="F31" i="22" s="1"/>
  <c r="B50" i="20"/>
  <c r="C50" i="20"/>
  <c r="D50" i="20"/>
  <c r="E50" i="20"/>
  <c r="F50" i="20"/>
  <c r="G50" i="20"/>
  <c r="H50" i="20"/>
  <c r="I50" i="20"/>
  <c r="J50" i="20"/>
  <c r="K50" i="20"/>
  <c r="M50" i="20"/>
  <c r="N50" i="20"/>
  <c r="C32" i="22" s="1"/>
  <c r="O50" i="20"/>
  <c r="D32" i="22" s="1"/>
  <c r="P50" i="20"/>
  <c r="Q50" i="20"/>
  <c r="F32" i="22" s="1"/>
  <c r="B51" i="20"/>
  <c r="C51" i="20"/>
  <c r="D51" i="20"/>
  <c r="E51" i="20"/>
  <c r="F51" i="20"/>
  <c r="G51" i="20"/>
  <c r="H51" i="20"/>
  <c r="I51" i="20"/>
  <c r="J51" i="20"/>
  <c r="K51" i="20"/>
  <c r="M51" i="20"/>
  <c r="N51" i="20"/>
  <c r="C33" i="22" s="1"/>
  <c r="O51" i="20"/>
  <c r="D33" i="22" s="1"/>
  <c r="P51" i="20"/>
  <c r="Q51" i="20"/>
  <c r="F33" i="22" s="1"/>
  <c r="B52" i="20"/>
  <c r="C52" i="20"/>
  <c r="D52" i="20"/>
  <c r="E52" i="20"/>
  <c r="F52" i="20"/>
  <c r="G52" i="20"/>
  <c r="H52" i="20"/>
  <c r="I52" i="20"/>
  <c r="J52" i="20"/>
  <c r="K52" i="20"/>
  <c r="M52" i="20"/>
  <c r="N52" i="20"/>
  <c r="C34" i="22" s="1"/>
  <c r="O52" i="20"/>
  <c r="D34" i="22" s="1"/>
  <c r="P52" i="20"/>
  <c r="Q52" i="20"/>
  <c r="F34" i="22" s="1"/>
  <c r="B53" i="20"/>
  <c r="C53" i="20"/>
  <c r="D53" i="20"/>
  <c r="E53" i="20"/>
  <c r="F53" i="20"/>
  <c r="G53" i="20"/>
  <c r="H53" i="20"/>
  <c r="I53" i="20"/>
  <c r="J53" i="20"/>
  <c r="K53" i="20"/>
  <c r="M53" i="20"/>
  <c r="N53" i="20"/>
  <c r="C35" i="22" s="1"/>
  <c r="O53" i="20"/>
  <c r="D35" i="22" s="1"/>
  <c r="P53" i="20"/>
  <c r="Q53" i="20"/>
  <c r="F35" i="22" s="1"/>
  <c r="B54" i="20"/>
  <c r="C54" i="20"/>
  <c r="D54" i="20"/>
  <c r="E54" i="20"/>
  <c r="F54" i="20"/>
  <c r="G54" i="20"/>
  <c r="H54" i="20"/>
  <c r="I54" i="20"/>
  <c r="J54" i="20"/>
  <c r="K54" i="20"/>
  <c r="M54" i="20"/>
  <c r="N54" i="20"/>
  <c r="C36" i="22" s="1"/>
  <c r="O54" i="20"/>
  <c r="D36" i="22" s="1"/>
  <c r="P54" i="20"/>
  <c r="Q54" i="20"/>
  <c r="F36" i="22" s="1"/>
  <c r="B55" i="20"/>
  <c r="C55" i="20"/>
  <c r="D55" i="20"/>
  <c r="E55" i="20"/>
  <c r="F55" i="20"/>
  <c r="G55" i="20"/>
  <c r="H55" i="20"/>
  <c r="I55" i="20"/>
  <c r="J55" i="20"/>
  <c r="K55" i="20"/>
  <c r="M55" i="20"/>
  <c r="N55" i="20"/>
  <c r="C37" i="22" s="1"/>
  <c r="O55" i="20"/>
  <c r="D37" i="22" s="1"/>
  <c r="P55" i="20"/>
  <c r="Q55" i="20"/>
  <c r="F37" i="22" s="1"/>
  <c r="B56" i="20"/>
  <c r="C56" i="20"/>
  <c r="D56" i="20"/>
  <c r="E56" i="20"/>
  <c r="F56" i="20"/>
  <c r="G56" i="20"/>
  <c r="H56" i="20"/>
  <c r="I56" i="20"/>
  <c r="J56" i="20"/>
  <c r="K56" i="20"/>
  <c r="M56" i="20"/>
  <c r="N56" i="20"/>
  <c r="C38" i="22" s="1"/>
  <c r="O56" i="20"/>
  <c r="D38" i="22" s="1"/>
  <c r="P56" i="20"/>
  <c r="Q56" i="20"/>
  <c r="F38" i="22" s="1"/>
  <c r="B57" i="20"/>
  <c r="C57" i="20"/>
  <c r="D57" i="20"/>
  <c r="E57" i="20"/>
  <c r="F57" i="20"/>
  <c r="G57" i="20"/>
  <c r="H57" i="20"/>
  <c r="I57" i="20"/>
  <c r="J57" i="20"/>
  <c r="K57" i="20"/>
  <c r="M57" i="20"/>
  <c r="N57" i="20"/>
  <c r="C39" i="22" s="1"/>
  <c r="O57" i="20"/>
  <c r="D39" i="22" s="1"/>
  <c r="P57" i="20"/>
  <c r="Q57" i="20"/>
  <c r="F39" i="22" s="1"/>
  <c r="B58" i="20"/>
  <c r="C58" i="20"/>
  <c r="D58" i="20"/>
  <c r="E58" i="20"/>
  <c r="F58" i="20"/>
  <c r="G58" i="20"/>
  <c r="H58" i="20"/>
  <c r="I58" i="20"/>
  <c r="J58" i="20"/>
  <c r="K58" i="20"/>
  <c r="M58" i="20"/>
  <c r="N58" i="20"/>
  <c r="C40" i="22" s="1"/>
  <c r="O58" i="20"/>
  <c r="D40" i="22" s="1"/>
  <c r="P58" i="20"/>
  <c r="Q58" i="20"/>
  <c r="F40" i="22" s="1"/>
  <c r="B59" i="20"/>
  <c r="C59" i="20"/>
  <c r="D59" i="20"/>
  <c r="E59" i="20"/>
  <c r="F59" i="20"/>
  <c r="G59" i="20"/>
  <c r="H59" i="20"/>
  <c r="I59" i="20"/>
  <c r="J59" i="20"/>
  <c r="K59" i="20"/>
  <c r="M59" i="20"/>
  <c r="N59" i="20"/>
  <c r="C41" i="22" s="1"/>
  <c r="O59" i="20"/>
  <c r="D41" i="22" s="1"/>
  <c r="P59" i="20"/>
  <c r="Q59" i="20"/>
  <c r="F41" i="22" s="1"/>
  <c r="B60" i="20"/>
  <c r="C60" i="20"/>
  <c r="D60" i="20"/>
  <c r="E60" i="20"/>
  <c r="F60" i="20"/>
  <c r="G60" i="20"/>
  <c r="H60" i="20"/>
  <c r="I60" i="20"/>
  <c r="J60" i="20"/>
  <c r="K60" i="20"/>
  <c r="M60" i="20"/>
  <c r="N60" i="20"/>
  <c r="C42" i="22" s="1"/>
  <c r="O60" i="20"/>
  <c r="D42" i="22" s="1"/>
  <c r="P60" i="20"/>
  <c r="Q60" i="20"/>
  <c r="F42" i="22" s="1"/>
  <c r="B61" i="20"/>
  <c r="C61" i="20"/>
  <c r="D61" i="20"/>
  <c r="E61" i="20"/>
  <c r="F61" i="20"/>
  <c r="G61" i="20"/>
  <c r="H61" i="20"/>
  <c r="I61" i="20"/>
  <c r="J61" i="20"/>
  <c r="K61" i="20"/>
  <c r="M61" i="20"/>
  <c r="N61" i="20"/>
  <c r="C43" i="22" s="1"/>
  <c r="O61" i="20"/>
  <c r="D43" i="22" s="1"/>
  <c r="P61" i="20"/>
  <c r="Q61" i="20"/>
  <c r="F43" i="22" s="1"/>
  <c r="B62" i="20"/>
  <c r="C62" i="20"/>
  <c r="D62" i="20"/>
  <c r="E62" i="20"/>
  <c r="F62" i="20"/>
  <c r="G62" i="20"/>
  <c r="H62" i="20"/>
  <c r="I62" i="20"/>
  <c r="J62" i="20"/>
  <c r="K62" i="20"/>
  <c r="M62" i="20"/>
  <c r="N62" i="20"/>
  <c r="C44" i="22" s="1"/>
  <c r="O62" i="20"/>
  <c r="D44" i="22" s="1"/>
  <c r="P62" i="20"/>
  <c r="Q62" i="20"/>
  <c r="F44" i="22" s="1"/>
  <c r="B63" i="20"/>
  <c r="C63" i="20"/>
  <c r="D63" i="20"/>
  <c r="E63" i="20"/>
  <c r="F63" i="20"/>
  <c r="G63" i="20"/>
  <c r="H63" i="20"/>
  <c r="I63" i="20"/>
  <c r="J63" i="20"/>
  <c r="K63" i="20"/>
  <c r="M63" i="20"/>
  <c r="N63" i="20"/>
  <c r="C45" i="22" s="1"/>
  <c r="O63" i="20"/>
  <c r="D45" i="22" s="1"/>
  <c r="P63" i="20"/>
  <c r="Q63" i="20"/>
  <c r="F45" i="22" s="1"/>
  <c r="B64" i="20"/>
  <c r="C64" i="20"/>
  <c r="D64" i="20"/>
  <c r="E64" i="20"/>
  <c r="F64" i="20"/>
  <c r="G64" i="20"/>
  <c r="H64" i="20"/>
  <c r="I64" i="20"/>
  <c r="J64" i="20"/>
  <c r="K64" i="20"/>
  <c r="M64" i="20"/>
  <c r="N64" i="20"/>
  <c r="C46" i="22" s="1"/>
  <c r="O64" i="20"/>
  <c r="D46" i="22" s="1"/>
  <c r="P64" i="20"/>
  <c r="Q64" i="20"/>
  <c r="F46" i="22" s="1"/>
  <c r="B65" i="20"/>
  <c r="C65" i="20"/>
  <c r="D65" i="20"/>
  <c r="E65" i="20"/>
  <c r="F65" i="20"/>
  <c r="G65" i="20"/>
  <c r="H65" i="20"/>
  <c r="I65" i="20"/>
  <c r="J65" i="20"/>
  <c r="K65" i="20"/>
  <c r="M65" i="20"/>
  <c r="N65" i="20"/>
  <c r="C47" i="22" s="1"/>
  <c r="O65" i="20"/>
  <c r="D47" i="22" s="1"/>
  <c r="P65" i="20"/>
  <c r="Q65" i="20"/>
  <c r="F47" i="22" s="1"/>
  <c r="B66" i="20"/>
  <c r="C66" i="20"/>
  <c r="D66" i="20"/>
  <c r="E66" i="20"/>
  <c r="F66" i="20"/>
  <c r="G66" i="20"/>
  <c r="H66" i="20"/>
  <c r="I66" i="20"/>
  <c r="J66" i="20"/>
  <c r="K66" i="20"/>
  <c r="M66" i="20"/>
  <c r="N66" i="20"/>
  <c r="C48" i="22" s="1"/>
  <c r="O66" i="20"/>
  <c r="D48" i="22" s="1"/>
  <c r="P66" i="20"/>
  <c r="Q66" i="20"/>
  <c r="F48" i="22" s="1"/>
  <c r="B67" i="20"/>
  <c r="C67" i="20"/>
  <c r="D67" i="20"/>
  <c r="E67" i="20"/>
  <c r="F67" i="20"/>
  <c r="G67" i="20"/>
  <c r="H67" i="20"/>
  <c r="I67" i="20"/>
  <c r="J67" i="20"/>
  <c r="K67" i="20"/>
  <c r="M67" i="20"/>
  <c r="N67" i="20"/>
  <c r="C49" i="22" s="1"/>
  <c r="O67" i="20"/>
  <c r="D49" i="22" s="1"/>
  <c r="P67" i="20"/>
  <c r="Q67" i="20"/>
  <c r="F49" i="22" s="1"/>
  <c r="B68" i="20"/>
  <c r="C68" i="20"/>
  <c r="D68" i="20"/>
  <c r="E68" i="20"/>
  <c r="F68" i="20"/>
  <c r="G68" i="20"/>
  <c r="H68" i="20"/>
  <c r="I68" i="20"/>
  <c r="J68" i="20"/>
  <c r="K68" i="20"/>
  <c r="M68" i="20"/>
  <c r="N68" i="20"/>
  <c r="C50" i="22" s="1"/>
  <c r="O68" i="20"/>
  <c r="D50" i="22" s="1"/>
  <c r="P68" i="20"/>
  <c r="Q68" i="20"/>
  <c r="F50" i="22" s="1"/>
  <c r="B69" i="20"/>
  <c r="C69" i="20"/>
  <c r="D69" i="20"/>
  <c r="E69" i="20"/>
  <c r="F69" i="20"/>
  <c r="G69" i="20"/>
  <c r="H69" i="20"/>
  <c r="I69" i="20"/>
  <c r="J69" i="20"/>
  <c r="K69" i="20"/>
  <c r="M69" i="20"/>
  <c r="N69" i="20"/>
  <c r="C51" i="22" s="1"/>
  <c r="O69" i="20"/>
  <c r="D51" i="22" s="1"/>
  <c r="P69" i="20"/>
  <c r="Q69" i="20"/>
  <c r="F51" i="22" s="1"/>
  <c r="B70" i="20"/>
  <c r="C70" i="20"/>
  <c r="D70" i="20"/>
  <c r="E70" i="20"/>
  <c r="F70" i="20"/>
  <c r="G70" i="20"/>
  <c r="H70" i="20"/>
  <c r="I70" i="20"/>
  <c r="J70" i="20"/>
  <c r="K70" i="20"/>
  <c r="M70" i="20"/>
  <c r="N70" i="20"/>
  <c r="C52" i="22" s="1"/>
  <c r="O70" i="20"/>
  <c r="D52" i="22" s="1"/>
  <c r="P70" i="20"/>
  <c r="Q70" i="20"/>
  <c r="F52" i="22" s="1"/>
  <c r="B71" i="20"/>
  <c r="C71" i="20"/>
  <c r="D71" i="20"/>
  <c r="E71" i="20"/>
  <c r="F71" i="20"/>
  <c r="G71" i="20"/>
  <c r="H71" i="20"/>
  <c r="I71" i="20"/>
  <c r="J71" i="20"/>
  <c r="K71" i="20"/>
  <c r="M71" i="20"/>
  <c r="N71" i="20"/>
  <c r="C53" i="22" s="1"/>
  <c r="O71" i="20"/>
  <c r="D53" i="22" s="1"/>
  <c r="P71" i="20"/>
  <c r="Q71" i="20"/>
  <c r="F53" i="22" s="1"/>
  <c r="B72" i="20"/>
  <c r="C72" i="20"/>
  <c r="D72" i="20"/>
  <c r="E72" i="20"/>
  <c r="F72" i="20"/>
  <c r="G72" i="20"/>
  <c r="H72" i="20"/>
  <c r="I72" i="20"/>
  <c r="J72" i="20"/>
  <c r="K72" i="20"/>
  <c r="M72" i="20"/>
  <c r="N72" i="20"/>
  <c r="C54" i="22" s="1"/>
  <c r="O72" i="20"/>
  <c r="D54" i="22" s="1"/>
  <c r="P72" i="20"/>
  <c r="Q72" i="20"/>
  <c r="F54" i="22" s="1"/>
  <c r="B73" i="20"/>
  <c r="C73" i="20"/>
  <c r="D73" i="20"/>
  <c r="E73" i="20"/>
  <c r="F73" i="20"/>
  <c r="G73" i="20"/>
  <c r="H73" i="20"/>
  <c r="I73" i="20"/>
  <c r="J73" i="20"/>
  <c r="K73" i="20"/>
  <c r="M73" i="20"/>
  <c r="N73" i="20"/>
  <c r="C55" i="22" s="1"/>
  <c r="O73" i="20"/>
  <c r="D55" i="22" s="1"/>
  <c r="P73" i="20"/>
  <c r="Q73" i="20"/>
  <c r="F55" i="22" s="1"/>
  <c r="B74" i="20"/>
  <c r="C74" i="20"/>
  <c r="D74" i="20"/>
  <c r="E74" i="20"/>
  <c r="F74" i="20"/>
  <c r="G74" i="20"/>
  <c r="H74" i="20"/>
  <c r="I74" i="20"/>
  <c r="J74" i="20"/>
  <c r="K74" i="20"/>
  <c r="M74" i="20"/>
  <c r="N74" i="20"/>
  <c r="C56" i="22" s="1"/>
  <c r="O74" i="20"/>
  <c r="D56" i="22" s="1"/>
  <c r="P74" i="20"/>
  <c r="Q74" i="20"/>
  <c r="F56" i="22" s="1"/>
  <c r="B75" i="20"/>
  <c r="C75" i="20"/>
  <c r="D75" i="20"/>
  <c r="E75" i="20"/>
  <c r="F75" i="20"/>
  <c r="G75" i="20"/>
  <c r="H75" i="20"/>
  <c r="I75" i="20"/>
  <c r="J75" i="20"/>
  <c r="K75" i="20"/>
  <c r="M75" i="20"/>
  <c r="N75" i="20"/>
  <c r="C57" i="22" s="1"/>
  <c r="O75" i="20"/>
  <c r="D57" i="22" s="1"/>
  <c r="P75" i="20"/>
  <c r="Q75" i="20"/>
  <c r="F57" i="22" s="1"/>
  <c r="B76" i="20"/>
  <c r="C76" i="20"/>
  <c r="D76" i="20"/>
  <c r="E76" i="20"/>
  <c r="F76" i="20"/>
  <c r="G76" i="20"/>
  <c r="H76" i="20"/>
  <c r="I76" i="20"/>
  <c r="J76" i="20"/>
  <c r="K76" i="20"/>
  <c r="M76" i="20"/>
  <c r="N76" i="20"/>
  <c r="C58" i="22" s="1"/>
  <c r="O76" i="20"/>
  <c r="D58" i="22" s="1"/>
  <c r="P76" i="20"/>
  <c r="Q76" i="20"/>
  <c r="F58" i="22" s="1"/>
  <c r="B77" i="20"/>
  <c r="C77" i="20"/>
  <c r="D77" i="20"/>
  <c r="E77" i="20"/>
  <c r="F77" i="20"/>
  <c r="G77" i="20"/>
  <c r="H77" i="20"/>
  <c r="I77" i="20"/>
  <c r="J77" i="20"/>
  <c r="K77" i="20"/>
  <c r="M77" i="20"/>
  <c r="N77" i="20"/>
  <c r="C59" i="22" s="1"/>
  <c r="O77" i="20"/>
  <c r="D59" i="22" s="1"/>
  <c r="P77" i="20"/>
  <c r="Q77" i="20"/>
  <c r="F59" i="22" s="1"/>
  <c r="B78" i="20"/>
  <c r="C78" i="20"/>
  <c r="D78" i="20"/>
  <c r="E78" i="20"/>
  <c r="F78" i="20"/>
  <c r="G78" i="20"/>
  <c r="H78" i="20"/>
  <c r="I78" i="20"/>
  <c r="J78" i="20"/>
  <c r="K78" i="20"/>
  <c r="M78" i="20"/>
  <c r="N78" i="20"/>
  <c r="C60" i="22" s="1"/>
  <c r="O78" i="20"/>
  <c r="D60" i="22" s="1"/>
  <c r="P78" i="20"/>
  <c r="Q78" i="20"/>
  <c r="F60" i="22" s="1"/>
  <c r="B79" i="20"/>
  <c r="C79" i="20"/>
  <c r="D79" i="20"/>
  <c r="E79" i="20"/>
  <c r="F79" i="20"/>
  <c r="G79" i="20"/>
  <c r="H79" i="20"/>
  <c r="I79" i="20"/>
  <c r="J79" i="20"/>
  <c r="K79" i="20"/>
  <c r="M79" i="20"/>
  <c r="N79" i="20"/>
  <c r="C61" i="22" s="1"/>
  <c r="O79" i="20"/>
  <c r="D61" i="22" s="1"/>
  <c r="P79" i="20"/>
  <c r="Q79" i="20"/>
  <c r="F61" i="22" s="1"/>
  <c r="B80" i="20"/>
  <c r="C80" i="20"/>
  <c r="D80" i="20"/>
  <c r="E80" i="20"/>
  <c r="F80" i="20"/>
  <c r="G80" i="20"/>
  <c r="H80" i="20"/>
  <c r="I80" i="20"/>
  <c r="J80" i="20"/>
  <c r="K80" i="20"/>
  <c r="M80" i="20"/>
  <c r="N80" i="20"/>
  <c r="C62" i="22" s="1"/>
  <c r="O80" i="20"/>
  <c r="D62" i="22" s="1"/>
  <c r="P80" i="20"/>
  <c r="Q80" i="20"/>
  <c r="F62" i="22" s="1"/>
  <c r="B81" i="20"/>
  <c r="C81" i="20"/>
  <c r="D81" i="20"/>
  <c r="E81" i="20"/>
  <c r="F81" i="20"/>
  <c r="G81" i="20"/>
  <c r="H81" i="20"/>
  <c r="I81" i="20"/>
  <c r="J81" i="20"/>
  <c r="K81" i="20"/>
  <c r="M81" i="20"/>
  <c r="N81" i="20"/>
  <c r="C63" i="22" s="1"/>
  <c r="O81" i="20"/>
  <c r="D63" i="22" s="1"/>
  <c r="P81" i="20"/>
  <c r="Q81" i="20"/>
  <c r="F63" i="22" s="1"/>
  <c r="B82" i="20"/>
  <c r="C82" i="20"/>
  <c r="D82" i="20"/>
  <c r="E82" i="20"/>
  <c r="F82" i="20"/>
  <c r="G82" i="20"/>
  <c r="H82" i="20"/>
  <c r="I82" i="20"/>
  <c r="J82" i="20"/>
  <c r="K82" i="20"/>
  <c r="M82" i="20"/>
  <c r="N82" i="20"/>
  <c r="C64" i="22" s="1"/>
  <c r="O82" i="20"/>
  <c r="D64" i="22" s="1"/>
  <c r="P82" i="20"/>
  <c r="Q82" i="20"/>
  <c r="F64" i="22" s="1"/>
  <c r="B83" i="20"/>
  <c r="C83" i="20"/>
  <c r="D83" i="20"/>
  <c r="E83" i="20"/>
  <c r="F83" i="20"/>
  <c r="G83" i="20"/>
  <c r="H83" i="20"/>
  <c r="I83" i="20"/>
  <c r="J83" i="20"/>
  <c r="K83" i="20"/>
  <c r="M83" i="20"/>
  <c r="N83" i="20"/>
  <c r="C65" i="22" s="1"/>
  <c r="O83" i="20"/>
  <c r="D65" i="22" s="1"/>
  <c r="P83" i="20"/>
  <c r="Q83" i="20"/>
  <c r="F65" i="22" s="1"/>
  <c r="B84" i="20"/>
  <c r="C84" i="20"/>
  <c r="D84" i="20"/>
  <c r="E84" i="20"/>
  <c r="F84" i="20"/>
  <c r="G84" i="20"/>
  <c r="H84" i="20"/>
  <c r="I84" i="20"/>
  <c r="J84" i="20"/>
  <c r="K84" i="20"/>
  <c r="M84" i="20"/>
  <c r="N84" i="20"/>
  <c r="C66" i="22" s="1"/>
  <c r="O84" i="20"/>
  <c r="D66" i="22" s="1"/>
  <c r="P84" i="20"/>
  <c r="Q84" i="20"/>
  <c r="F66" i="22" s="1"/>
  <c r="B85" i="20"/>
  <c r="C85" i="20"/>
  <c r="D85" i="20"/>
  <c r="E85" i="20"/>
  <c r="F85" i="20"/>
  <c r="G85" i="20"/>
  <c r="H85" i="20"/>
  <c r="I85" i="20"/>
  <c r="J85" i="20"/>
  <c r="K85" i="20"/>
  <c r="M85" i="20"/>
  <c r="N85" i="20"/>
  <c r="C67" i="22" s="1"/>
  <c r="O85" i="20"/>
  <c r="D67" i="22" s="1"/>
  <c r="P85" i="20"/>
  <c r="Q85" i="20"/>
  <c r="F67" i="22" s="1"/>
  <c r="B86" i="20"/>
  <c r="C86" i="20"/>
  <c r="D86" i="20"/>
  <c r="E86" i="20"/>
  <c r="F86" i="20"/>
  <c r="G86" i="20"/>
  <c r="H86" i="20"/>
  <c r="I86" i="20"/>
  <c r="J86" i="20"/>
  <c r="K86" i="20"/>
  <c r="M86" i="20"/>
  <c r="N86" i="20"/>
  <c r="C68" i="22" s="1"/>
  <c r="O86" i="20"/>
  <c r="D68" i="22" s="1"/>
  <c r="P86" i="20"/>
  <c r="Q86" i="20"/>
  <c r="F68" i="22" s="1"/>
  <c r="B87" i="20"/>
  <c r="C87" i="20"/>
  <c r="D87" i="20"/>
  <c r="E87" i="20"/>
  <c r="F87" i="20"/>
  <c r="G87" i="20"/>
  <c r="H87" i="20"/>
  <c r="I87" i="20"/>
  <c r="J87" i="20"/>
  <c r="K87" i="20"/>
  <c r="M87" i="20"/>
  <c r="N87" i="20"/>
  <c r="C69" i="22" s="1"/>
  <c r="O87" i="20"/>
  <c r="D69" i="22" s="1"/>
  <c r="P87" i="20"/>
  <c r="Q87" i="20"/>
  <c r="F69" i="22" s="1"/>
  <c r="B88" i="20"/>
  <c r="C88" i="20"/>
  <c r="D88" i="20"/>
  <c r="E88" i="20"/>
  <c r="F88" i="20"/>
  <c r="G88" i="20"/>
  <c r="H88" i="20"/>
  <c r="I88" i="20"/>
  <c r="J88" i="20"/>
  <c r="K88" i="20"/>
  <c r="M88" i="20"/>
  <c r="N88" i="20"/>
  <c r="C70" i="22" s="1"/>
  <c r="O88" i="20"/>
  <c r="D70" i="22" s="1"/>
  <c r="P88" i="20"/>
  <c r="Q88" i="20"/>
  <c r="F70" i="22" s="1"/>
  <c r="B89" i="20"/>
  <c r="C89" i="20"/>
  <c r="D89" i="20"/>
  <c r="E89" i="20"/>
  <c r="F89" i="20"/>
  <c r="G89" i="20"/>
  <c r="H89" i="20"/>
  <c r="I89" i="20"/>
  <c r="J89" i="20"/>
  <c r="K89" i="20"/>
  <c r="M89" i="20"/>
  <c r="N89" i="20"/>
  <c r="C71" i="22" s="1"/>
  <c r="O89" i="20"/>
  <c r="D71" i="22" s="1"/>
  <c r="P89" i="20"/>
  <c r="Q89" i="20"/>
  <c r="F71" i="22" s="1"/>
  <c r="B90" i="20"/>
  <c r="C90" i="20"/>
  <c r="D90" i="20"/>
  <c r="E90" i="20"/>
  <c r="F90" i="20"/>
  <c r="G90" i="20"/>
  <c r="H90" i="20"/>
  <c r="I90" i="20"/>
  <c r="J90" i="20"/>
  <c r="K90" i="20"/>
  <c r="M90" i="20"/>
  <c r="N90" i="20"/>
  <c r="C72" i="22" s="1"/>
  <c r="O90" i="20"/>
  <c r="D72" i="22" s="1"/>
  <c r="P90" i="20"/>
  <c r="Q90" i="20"/>
  <c r="F72" i="22" s="1"/>
  <c r="B91" i="20"/>
  <c r="C91" i="20"/>
  <c r="D91" i="20"/>
  <c r="E91" i="20"/>
  <c r="F91" i="20"/>
  <c r="G91" i="20"/>
  <c r="H91" i="20"/>
  <c r="I91" i="20"/>
  <c r="J91" i="20"/>
  <c r="K91" i="20"/>
  <c r="M91" i="20"/>
  <c r="N91" i="20"/>
  <c r="C73" i="22" s="1"/>
  <c r="O91" i="20"/>
  <c r="D73" i="22" s="1"/>
  <c r="P91" i="20"/>
  <c r="Q91" i="20"/>
  <c r="F73" i="22" s="1"/>
  <c r="B92" i="20"/>
  <c r="C92" i="20"/>
  <c r="D92" i="20"/>
  <c r="E92" i="20"/>
  <c r="F92" i="20"/>
  <c r="G92" i="20"/>
  <c r="H92" i="20"/>
  <c r="I92" i="20"/>
  <c r="J92" i="20"/>
  <c r="K92" i="20"/>
  <c r="M92" i="20"/>
  <c r="N92" i="20"/>
  <c r="C74" i="22" s="1"/>
  <c r="O92" i="20"/>
  <c r="D74" i="22" s="1"/>
  <c r="P92" i="20"/>
  <c r="Q92" i="20"/>
  <c r="F74" i="22" s="1"/>
  <c r="B93" i="20"/>
  <c r="C93" i="20"/>
  <c r="D93" i="20"/>
  <c r="E93" i="20"/>
  <c r="F93" i="20"/>
  <c r="G93" i="20"/>
  <c r="H93" i="20"/>
  <c r="I93" i="20"/>
  <c r="J93" i="20"/>
  <c r="K93" i="20"/>
  <c r="M93" i="20"/>
  <c r="N93" i="20"/>
  <c r="C75" i="22" s="1"/>
  <c r="O93" i="20"/>
  <c r="D75" i="22" s="1"/>
  <c r="P93" i="20"/>
  <c r="Q93" i="20"/>
  <c r="F75" i="22" s="1"/>
  <c r="B94" i="20"/>
  <c r="C94" i="20"/>
  <c r="D94" i="20"/>
  <c r="E94" i="20"/>
  <c r="F94" i="20"/>
  <c r="G94" i="20"/>
  <c r="H94" i="20"/>
  <c r="I94" i="20"/>
  <c r="J94" i="20"/>
  <c r="K94" i="20"/>
  <c r="M94" i="20"/>
  <c r="N94" i="20"/>
  <c r="C76" i="22" s="1"/>
  <c r="O94" i="20"/>
  <c r="D76" i="22" s="1"/>
  <c r="P94" i="20"/>
  <c r="Q94" i="20"/>
  <c r="F76" i="22" s="1"/>
  <c r="B95" i="20"/>
  <c r="C95" i="20"/>
  <c r="D95" i="20"/>
  <c r="E95" i="20"/>
  <c r="F95" i="20"/>
  <c r="G95" i="20"/>
  <c r="H95" i="20"/>
  <c r="I95" i="20"/>
  <c r="J95" i="20"/>
  <c r="K95" i="20"/>
  <c r="M95" i="20"/>
  <c r="N95" i="20"/>
  <c r="C77" i="22" s="1"/>
  <c r="O95" i="20"/>
  <c r="D77" i="22" s="1"/>
  <c r="P95" i="20"/>
  <c r="Q95" i="20"/>
  <c r="F77" i="22" s="1"/>
  <c r="B96" i="20"/>
  <c r="C96" i="20"/>
  <c r="D96" i="20"/>
  <c r="E96" i="20"/>
  <c r="F96" i="20"/>
  <c r="G96" i="20"/>
  <c r="H96" i="20"/>
  <c r="I96" i="20"/>
  <c r="J96" i="20"/>
  <c r="K96" i="20"/>
  <c r="M96" i="20"/>
  <c r="N96" i="20"/>
  <c r="C78" i="22" s="1"/>
  <c r="O96" i="20"/>
  <c r="D78" i="22" s="1"/>
  <c r="P96" i="20"/>
  <c r="Q96" i="20"/>
  <c r="F78" i="22" s="1"/>
  <c r="B97" i="20"/>
  <c r="C97" i="20"/>
  <c r="D97" i="20"/>
  <c r="E97" i="20"/>
  <c r="F97" i="20"/>
  <c r="G97" i="20"/>
  <c r="H97" i="20"/>
  <c r="I97" i="20"/>
  <c r="J97" i="20"/>
  <c r="K97" i="20"/>
  <c r="M97" i="20"/>
  <c r="N97" i="20"/>
  <c r="C79" i="22" s="1"/>
  <c r="O97" i="20"/>
  <c r="D79" i="22" s="1"/>
  <c r="P97" i="20"/>
  <c r="Q97" i="20"/>
  <c r="F79" i="22" s="1"/>
  <c r="B98" i="20"/>
  <c r="C98" i="20"/>
  <c r="D98" i="20"/>
  <c r="E98" i="20"/>
  <c r="F98" i="20"/>
  <c r="G98" i="20"/>
  <c r="H98" i="20"/>
  <c r="I98" i="20"/>
  <c r="J98" i="20"/>
  <c r="K98" i="20"/>
  <c r="M98" i="20"/>
  <c r="N98" i="20"/>
  <c r="C80" i="22" s="1"/>
  <c r="O98" i="20"/>
  <c r="D80" i="22" s="1"/>
  <c r="P98" i="20"/>
  <c r="Q98" i="20"/>
  <c r="F80" i="22" s="1"/>
  <c r="B99" i="20"/>
  <c r="C99" i="20"/>
  <c r="D99" i="20"/>
  <c r="E99" i="20"/>
  <c r="F99" i="20"/>
  <c r="G99" i="20"/>
  <c r="H99" i="20"/>
  <c r="I99" i="20"/>
  <c r="J99" i="20"/>
  <c r="K99" i="20"/>
  <c r="M99" i="20"/>
  <c r="N99" i="20"/>
  <c r="C81" i="22" s="1"/>
  <c r="O99" i="20"/>
  <c r="D81" i="22" s="1"/>
  <c r="P99" i="20"/>
  <c r="Q99" i="20"/>
  <c r="F81" i="22" s="1"/>
  <c r="B100" i="20"/>
  <c r="C100" i="20"/>
  <c r="D100" i="20"/>
  <c r="E100" i="20"/>
  <c r="F100" i="20"/>
  <c r="G100" i="20"/>
  <c r="H100" i="20"/>
  <c r="I100" i="20"/>
  <c r="J100" i="20"/>
  <c r="K100" i="20"/>
  <c r="M100" i="20"/>
  <c r="N100" i="20"/>
  <c r="C82" i="22" s="1"/>
  <c r="O100" i="20"/>
  <c r="D82" i="22" s="1"/>
  <c r="P100" i="20"/>
  <c r="Q100" i="20"/>
  <c r="F82" i="22" s="1"/>
  <c r="B101" i="20"/>
  <c r="C101" i="20"/>
  <c r="D101" i="20"/>
  <c r="E101" i="20"/>
  <c r="F101" i="20"/>
  <c r="G101" i="20"/>
  <c r="H101" i="20"/>
  <c r="I101" i="20"/>
  <c r="J101" i="20"/>
  <c r="K101" i="20"/>
  <c r="M101" i="20"/>
  <c r="N101" i="20"/>
  <c r="C83" i="22" s="1"/>
  <c r="O101" i="20"/>
  <c r="D83" i="22" s="1"/>
  <c r="P101" i="20"/>
  <c r="Q101" i="20"/>
  <c r="F83" i="22" s="1"/>
  <c r="B102" i="20"/>
  <c r="C102" i="20"/>
  <c r="D102" i="20"/>
  <c r="E102" i="20"/>
  <c r="F102" i="20"/>
  <c r="G102" i="20"/>
  <c r="H102" i="20"/>
  <c r="I102" i="20"/>
  <c r="J102" i="20"/>
  <c r="K102" i="20"/>
  <c r="M102" i="20"/>
  <c r="N102" i="20"/>
  <c r="C84" i="22" s="1"/>
  <c r="O102" i="20"/>
  <c r="D84" i="22" s="1"/>
  <c r="P102" i="20"/>
  <c r="Q102" i="20"/>
  <c r="F84" i="22" s="1"/>
  <c r="B103" i="20"/>
  <c r="C103" i="20"/>
  <c r="D103" i="20"/>
  <c r="E103" i="20"/>
  <c r="F103" i="20"/>
  <c r="G103" i="20"/>
  <c r="H103" i="20"/>
  <c r="I103" i="20"/>
  <c r="J103" i="20"/>
  <c r="K103" i="20"/>
  <c r="M103" i="20"/>
  <c r="N103" i="20"/>
  <c r="C85" i="22" s="1"/>
  <c r="O103" i="20"/>
  <c r="D85" i="22" s="1"/>
  <c r="P103" i="20"/>
  <c r="Q103" i="20"/>
  <c r="F85" i="22" s="1"/>
  <c r="B104" i="20"/>
  <c r="C104" i="20"/>
  <c r="D104" i="20"/>
  <c r="E104" i="20"/>
  <c r="F104" i="20"/>
  <c r="G104" i="20"/>
  <c r="H104" i="20"/>
  <c r="I104" i="20"/>
  <c r="J104" i="20"/>
  <c r="K104" i="20"/>
  <c r="M104" i="20"/>
  <c r="N104" i="20"/>
  <c r="C86" i="22" s="1"/>
  <c r="O104" i="20"/>
  <c r="D86" i="22" s="1"/>
  <c r="P104" i="20"/>
  <c r="Q104" i="20"/>
  <c r="F86" i="22" s="1"/>
  <c r="B105" i="20"/>
  <c r="C105" i="20"/>
  <c r="D105" i="20"/>
  <c r="E105" i="20"/>
  <c r="F105" i="20"/>
  <c r="G105" i="20"/>
  <c r="H105" i="20"/>
  <c r="I105" i="20"/>
  <c r="J105" i="20"/>
  <c r="K105" i="20"/>
  <c r="M105" i="20"/>
  <c r="N105" i="20"/>
  <c r="C87" i="22" s="1"/>
  <c r="O105" i="20"/>
  <c r="D87" i="22" s="1"/>
  <c r="P105" i="20"/>
  <c r="Q105" i="20"/>
  <c r="F87" i="22" s="1"/>
  <c r="B106" i="20"/>
  <c r="C106" i="20"/>
  <c r="D106" i="20"/>
  <c r="E106" i="20"/>
  <c r="F106" i="20"/>
  <c r="G106" i="20"/>
  <c r="H106" i="20"/>
  <c r="I106" i="20"/>
  <c r="J106" i="20"/>
  <c r="K106" i="20"/>
  <c r="M106" i="20"/>
  <c r="N106" i="20"/>
  <c r="C88" i="22" s="1"/>
  <c r="O106" i="20"/>
  <c r="D88" i="22" s="1"/>
  <c r="P106" i="20"/>
  <c r="Q106" i="20"/>
  <c r="F88" i="22" s="1"/>
  <c r="B107" i="20"/>
  <c r="C107" i="20"/>
  <c r="D107" i="20"/>
  <c r="E107" i="20"/>
  <c r="F107" i="20"/>
  <c r="G107" i="20"/>
  <c r="H107" i="20"/>
  <c r="I107" i="20"/>
  <c r="J107" i="20"/>
  <c r="K107" i="20"/>
  <c r="M107" i="20"/>
  <c r="N107" i="20"/>
  <c r="C89" i="22" s="1"/>
  <c r="O107" i="20"/>
  <c r="D89" i="22" s="1"/>
  <c r="P107" i="20"/>
  <c r="Q107" i="20"/>
  <c r="F89" i="22" s="1"/>
  <c r="B108" i="20"/>
  <c r="C108" i="20"/>
  <c r="D108" i="20"/>
  <c r="E108" i="20"/>
  <c r="F108" i="20"/>
  <c r="G108" i="20"/>
  <c r="H108" i="20"/>
  <c r="I108" i="20"/>
  <c r="J108" i="20"/>
  <c r="K108" i="20"/>
  <c r="M108" i="20"/>
  <c r="N108" i="20"/>
  <c r="C90" i="22" s="1"/>
  <c r="O108" i="20"/>
  <c r="D90" i="22" s="1"/>
  <c r="P108" i="20"/>
  <c r="Q108" i="20"/>
  <c r="F90" i="22" s="1"/>
  <c r="B109" i="20"/>
  <c r="C109" i="20"/>
  <c r="D109" i="20"/>
  <c r="E109" i="20"/>
  <c r="F109" i="20"/>
  <c r="G109" i="20"/>
  <c r="H109" i="20"/>
  <c r="I109" i="20"/>
  <c r="J109" i="20"/>
  <c r="K109" i="20"/>
  <c r="M109" i="20"/>
  <c r="N109" i="20"/>
  <c r="C91" i="22" s="1"/>
  <c r="O109" i="20"/>
  <c r="D91" i="22" s="1"/>
  <c r="P109" i="20"/>
  <c r="Q109" i="20"/>
  <c r="F91" i="22" s="1"/>
  <c r="B110" i="20"/>
  <c r="C110" i="20"/>
  <c r="D110" i="20"/>
  <c r="E110" i="20"/>
  <c r="F110" i="20"/>
  <c r="G110" i="20"/>
  <c r="H110" i="20"/>
  <c r="I110" i="20"/>
  <c r="J110" i="20"/>
  <c r="K110" i="20"/>
  <c r="M110" i="20"/>
  <c r="N110" i="20"/>
  <c r="C92" i="22" s="1"/>
  <c r="O110" i="20"/>
  <c r="D92" i="22" s="1"/>
  <c r="P110" i="20"/>
  <c r="Q110" i="20"/>
  <c r="F92" i="22" s="1"/>
  <c r="B111" i="20"/>
  <c r="C111" i="20"/>
  <c r="D111" i="20"/>
  <c r="E111" i="20"/>
  <c r="F111" i="20"/>
  <c r="G111" i="20"/>
  <c r="H111" i="20"/>
  <c r="I111" i="20"/>
  <c r="J111" i="20"/>
  <c r="K111" i="20"/>
  <c r="M111" i="20"/>
  <c r="N111" i="20"/>
  <c r="C93" i="22" s="1"/>
  <c r="O111" i="20"/>
  <c r="D93" i="22" s="1"/>
  <c r="P111" i="20"/>
  <c r="Q111" i="20"/>
  <c r="F93" i="22" s="1"/>
  <c r="B112" i="20"/>
  <c r="C112" i="20"/>
  <c r="D112" i="20"/>
  <c r="E112" i="20"/>
  <c r="F112" i="20"/>
  <c r="G112" i="20"/>
  <c r="H112" i="20"/>
  <c r="I112" i="20"/>
  <c r="J112" i="20"/>
  <c r="K112" i="20"/>
  <c r="M112" i="20"/>
  <c r="N112" i="20"/>
  <c r="C94" i="22" s="1"/>
  <c r="O112" i="20"/>
  <c r="D94" i="22" s="1"/>
  <c r="P112" i="20"/>
  <c r="Q112" i="20"/>
  <c r="F94" i="22" s="1"/>
  <c r="B113" i="20"/>
  <c r="C113" i="20"/>
  <c r="D113" i="20"/>
  <c r="E113" i="20"/>
  <c r="F113" i="20"/>
  <c r="G113" i="20"/>
  <c r="H113" i="20"/>
  <c r="I113" i="20"/>
  <c r="J113" i="20"/>
  <c r="K113" i="20"/>
  <c r="M113" i="20"/>
  <c r="N113" i="20"/>
  <c r="C95" i="22" s="1"/>
  <c r="O113" i="20"/>
  <c r="D95" i="22" s="1"/>
  <c r="P113" i="20"/>
  <c r="Q113" i="20"/>
  <c r="F95" i="22" s="1"/>
  <c r="B114" i="20"/>
  <c r="C114" i="20"/>
  <c r="D114" i="20"/>
  <c r="E114" i="20"/>
  <c r="F114" i="20"/>
  <c r="G114" i="20"/>
  <c r="H114" i="20"/>
  <c r="I114" i="20"/>
  <c r="J114" i="20"/>
  <c r="K114" i="20"/>
  <c r="M114" i="20"/>
  <c r="N114" i="20"/>
  <c r="C96" i="22" s="1"/>
  <c r="O114" i="20"/>
  <c r="D96" i="22" s="1"/>
  <c r="P114" i="20"/>
  <c r="Q114" i="20"/>
  <c r="F96" i="22" s="1"/>
  <c r="B115" i="20"/>
  <c r="C115" i="20"/>
  <c r="D115" i="20"/>
  <c r="E115" i="20"/>
  <c r="F115" i="20"/>
  <c r="G115" i="20"/>
  <c r="H115" i="20"/>
  <c r="I115" i="20"/>
  <c r="J115" i="20"/>
  <c r="K115" i="20"/>
  <c r="M115" i="20"/>
  <c r="N115" i="20"/>
  <c r="C97" i="22" s="1"/>
  <c r="O115" i="20"/>
  <c r="D97" i="22" s="1"/>
  <c r="P115" i="20"/>
  <c r="Q115" i="20"/>
  <c r="F97" i="22" s="1"/>
  <c r="B116" i="20"/>
  <c r="C116" i="20"/>
  <c r="D116" i="20"/>
  <c r="E116" i="20"/>
  <c r="F116" i="20"/>
  <c r="G116" i="20"/>
  <c r="H116" i="20"/>
  <c r="I116" i="20"/>
  <c r="J116" i="20"/>
  <c r="K116" i="20"/>
  <c r="M116" i="20"/>
  <c r="N116" i="20"/>
  <c r="C98" i="22" s="1"/>
  <c r="O116" i="20"/>
  <c r="D98" i="22" s="1"/>
  <c r="P116" i="20"/>
  <c r="Q116" i="20"/>
  <c r="F98" i="22" s="1"/>
  <c r="B117" i="20"/>
  <c r="C117" i="20"/>
  <c r="D117" i="20"/>
  <c r="E117" i="20"/>
  <c r="F117" i="20"/>
  <c r="G117" i="20"/>
  <c r="H117" i="20"/>
  <c r="I117" i="20"/>
  <c r="J117" i="20"/>
  <c r="K117" i="20"/>
  <c r="M117" i="20"/>
  <c r="N117" i="20"/>
  <c r="C99" i="22" s="1"/>
  <c r="O117" i="20"/>
  <c r="D99" i="22" s="1"/>
  <c r="P117" i="20"/>
  <c r="Q117" i="20"/>
  <c r="F99" i="22" s="1"/>
  <c r="B118" i="20"/>
  <c r="C118" i="20"/>
  <c r="D118" i="20"/>
  <c r="E118" i="20"/>
  <c r="F118" i="20"/>
  <c r="G118" i="20"/>
  <c r="H118" i="20"/>
  <c r="I118" i="20"/>
  <c r="J118" i="20"/>
  <c r="K118" i="20"/>
  <c r="M118" i="20"/>
  <c r="N118" i="20"/>
  <c r="C100" i="22" s="1"/>
  <c r="O118" i="20"/>
  <c r="D100" i="22" s="1"/>
  <c r="P118" i="20"/>
  <c r="Q118" i="20"/>
  <c r="F100" i="22" s="1"/>
  <c r="B119" i="20"/>
  <c r="C119" i="20"/>
  <c r="D119" i="20"/>
  <c r="E119" i="20"/>
  <c r="F119" i="20"/>
  <c r="G119" i="20"/>
  <c r="H119" i="20"/>
  <c r="I119" i="20"/>
  <c r="J119" i="20"/>
  <c r="K119" i="20"/>
  <c r="M119" i="20"/>
  <c r="N119" i="20"/>
  <c r="C101" i="22" s="1"/>
  <c r="O119" i="20"/>
  <c r="D101" i="22" s="1"/>
  <c r="P119" i="20"/>
  <c r="Q119" i="20"/>
  <c r="F101" i="22" s="1"/>
  <c r="B21" i="20"/>
  <c r="C21" i="20"/>
  <c r="D21" i="20"/>
  <c r="E21" i="20"/>
  <c r="F21" i="20"/>
  <c r="G21" i="20"/>
  <c r="H21" i="20"/>
  <c r="I21" i="20"/>
  <c r="J21" i="20"/>
  <c r="K21" i="20"/>
  <c r="M21" i="20"/>
  <c r="N21" i="20"/>
  <c r="C3" i="22" s="1"/>
  <c r="O21" i="20"/>
  <c r="D3" i="22" s="1"/>
  <c r="P21" i="20"/>
  <c r="F3" i="22"/>
  <c r="B22" i="20"/>
  <c r="C22" i="20"/>
  <c r="D22" i="20"/>
  <c r="E22" i="20"/>
  <c r="F22" i="20"/>
  <c r="G22" i="20"/>
  <c r="H22" i="20"/>
  <c r="I22" i="20"/>
  <c r="J22" i="20"/>
  <c r="K22" i="20"/>
  <c r="M22" i="20"/>
  <c r="N22" i="20"/>
  <c r="C4" i="22" s="1"/>
  <c r="O22" i="20"/>
  <c r="D4" i="22" s="1"/>
  <c r="P22" i="20"/>
  <c r="Q22" i="20"/>
  <c r="F4" i="22" s="1"/>
  <c r="B23" i="20"/>
  <c r="C23" i="20"/>
  <c r="D23" i="20"/>
  <c r="E23" i="20"/>
  <c r="F23" i="20"/>
  <c r="G23" i="20"/>
  <c r="H23" i="20"/>
  <c r="I23" i="20"/>
  <c r="J23" i="20"/>
  <c r="K23" i="20"/>
  <c r="M23" i="20"/>
  <c r="N23" i="20"/>
  <c r="C5" i="22" s="1"/>
  <c r="O23" i="20"/>
  <c r="D5" i="22" s="1"/>
  <c r="P23" i="20"/>
  <c r="Q23" i="20"/>
  <c r="F5" i="22" s="1"/>
  <c r="B24" i="20"/>
  <c r="C24" i="20"/>
  <c r="D24" i="20"/>
  <c r="E24" i="20"/>
  <c r="F24" i="20"/>
  <c r="G24" i="20"/>
  <c r="H24" i="20"/>
  <c r="I24" i="20"/>
  <c r="J24" i="20"/>
  <c r="K24" i="20"/>
  <c r="M24" i="20"/>
  <c r="N24" i="20"/>
  <c r="C6" i="22" s="1"/>
  <c r="O24" i="20"/>
  <c r="D6" i="22" s="1"/>
  <c r="P24" i="20"/>
  <c r="Q24" i="20"/>
  <c r="F6" i="22" s="1"/>
  <c r="B25" i="20"/>
  <c r="C25" i="20"/>
  <c r="D25" i="20"/>
  <c r="E25" i="20"/>
  <c r="F25" i="20"/>
  <c r="G25" i="20"/>
  <c r="H25" i="20"/>
  <c r="I25" i="20"/>
  <c r="J25" i="20"/>
  <c r="K25" i="20"/>
  <c r="M25" i="20"/>
  <c r="N25" i="20"/>
  <c r="C7" i="22" s="1"/>
  <c r="O25" i="20"/>
  <c r="D7" i="22" s="1"/>
  <c r="P25" i="20"/>
  <c r="Q25" i="20"/>
  <c r="F7" i="22" s="1"/>
  <c r="F2" i="22"/>
  <c r="P20" i="20"/>
  <c r="M2" i="22" s="1"/>
  <c r="O20" i="20"/>
  <c r="D2" i="22" s="1"/>
  <c r="N20" i="20"/>
  <c r="C2" i="22" s="1"/>
  <c r="M20" i="20"/>
  <c r="K20" i="20"/>
  <c r="J20" i="20"/>
  <c r="I20" i="20"/>
  <c r="H20" i="20"/>
  <c r="G20" i="20"/>
  <c r="F20" i="20"/>
  <c r="E20" i="20"/>
  <c r="D20" i="20"/>
  <c r="C20" i="20"/>
  <c r="B20" i="20"/>
  <c r="A21" i="20"/>
  <c r="A22" i="20" s="1"/>
  <c r="A23" i="20" s="1"/>
  <c r="A24" i="20" s="1"/>
  <c r="A25" i="20" s="1"/>
  <c r="A26" i="20" s="1"/>
  <c r="A27" i="20" s="1"/>
  <c r="A28" i="20" s="1"/>
  <c r="A29" i="20" s="1"/>
  <c r="A30" i="20" s="1"/>
  <c r="A31" i="20" s="1"/>
  <c r="A32" i="20" s="1"/>
  <c r="A33" i="20" s="1"/>
  <c r="A34" i="20" s="1"/>
  <c r="L114" i="20" l="1"/>
  <c r="L42" i="20"/>
  <c r="L34" i="20"/>
  <c r="L26" i="20"/>
  <c r="B4" i="22"/>
  <c r="B95" i="22"/>
  <c r="B87" i="22"/>
  <c r="B79" i="22"/>
  <c r="B71" i="22"/>
  <c r="B63" i="22"/>
  <c r="E92" i="22"/>
  <c r="H92" i="22"/>
  <c r="M92" i="22"/>
  <c r="I92" i="22"/>
  <c r="A92" i="22"/>
  <c r="K92" i="22"/>
  <c r="J92" i="22"/>
  <c r="L92" i="22"/>
  <c r="B96" i="22"/>
  <c r="A77" i="22"/>
  <c r="M77" i="22"/>
  <c r="E77" i="22"/>
  <c r="I77" i="22"/>
  <c r="H77" i="22"/>
  <c r="J77" i="22"/>
  <c r="K77" i="22"/>
  <c r="L77" i="22"/>
  <c r="A69" i="22"/>
  <c r="M69" i="22"/>
  <c r="E69" i="22"/>
  <c r="I69" i="22"/>
  <c r="J69" i="22"/>
  <c r="L69" i="22"/>
  <c r="H69" i="22"/>
  <c r="K69" i="22"/>
  <c r="A61" i="22"/>
  <c r="M61" i="22"/>
  <c r="E61" i="22"/>
  <c r="H61" i="22"/>
  <c r="I61" i="22"/>
  <c r="J61" i="22"/>
  <c r="K61" i="22"/>
  <c r="L61" i="22"/>
  <c r="B6" i="22"/>
  <c r="B7" i="22"/>
  <c r="M4" i="22"/>
  <c r="L4" i="22"/>
  <c r="H4" i="22"/>
  <c r="I4" i="22"/>
  <c r="A4" i="22"/>
  <c r="E4" i="22"/>
  <c r="K4" i="22"/>
  <c r="J4" i="22"/>
  <c r="B98" i="22"/>
  <c r="M95" i="22"/>
  <c r="E95" i="22"/>
  <c r="A95" i="22"/>
  <c r="H95" i="22"/>
  <c r="L95" i="22"/>
  <c r="I95" i="22"/>
  <c r="J95" i="22"/>
  <c r="K95" i="22"/>
  <c r="B90" i="22"/>
  <c r="M87" i="22"/>
  <c r="E87" i="22"/>
  <c r="A87" i="22"/>
  <c r="L87" i="22"/>
  <c r="H87" i="22"/>
  <c r="I87" i="22"/>
  <c r="K87" i="22"/>
  <c r="J87" i="22"/>
  <c r="L100" i="20"/>
  <c r="B82" i="22"/>
  <c r="M79" i="22"/>
  <c r="E79" i="22"/>
  <c r="A79" i="22"/>
  <c r="L79" i="22"/>
  <c r="I79" i="22"/>
  <c r="H79" i="22"/>
  <c r="K79" i="22"/>
  <c r="J79" i="22"/>
  <c r="L92" i="20"/>
  <c r="B74" i="22"/>
  <c r="M71" i="22"/>
  <c r="E71" i="22"/>
  <c r="A71" i="22"/>
  <c r="H71" i="22"/>
  <c r="L71" i="22"/>
  <c r="I71" i="22"/>
  <c r="J71" i="22"/>
  <c r="K71" i="22"/>
  <c r="L84" i="20"/>
  <c r="B66" i="22"/>
  <c r="M63" i="22"/>
  <c r="E63" i="22"/>
  <c r="A63" i="22"/>
  <c r="H63" i="22"/>
  <c r="L63" i="22"/>
  <c r="I63" i="22"/>
  <c r="K63" i="22"/>
  <c r="J63" i="22"/>
  <c r="L76" i="20"/>
  <c r="B58" i="22"/>
  <c r="M55" i="22"/>
  <c r="E55" i="22"/>
  <c r="A55" i="22"/>
  <c r="L55" i="22"/>
  <c r="H55" i="22"/>
  <c r="I55" i="22"/>
  <c r="J55" i="22"/>
  <c r="K55" i="22"/>
  <c r="L68" i="20"/>
  <c r="B50" i="22"/>
  <c r="M47" i="22"/>
  <c r="E47" i="22"/>
  <c r="A47" i="22"/>
  <c r="L47" i="22"/>
  <c r="I47" i="22"/>
  <c r="H47" i="22"/>
  <c r="J47" i="22"/>
  <c r="K47" i="22"/>
  <c r="L60" i="20"/>
  <c r="B42" i="22"/>
  <c r="M39" i="22"/>
  <c r="E39" i="22"/>
  <c r="A39" i="22"/>
  <c r="H39" i="22"/>
  <c r="L39" i="22"/>
  <c r="I39" i="22"/>
  <c r="J39" i="22"/>
  <c r="K39" i="22"/>
  <c r="B34" i="22"/>
  <c r="M31" i="22"/>
  <c r="E31" i="22"/>
  <c r="A31" i="22"/>
  <c r="H31" i="22"/>
  <c r="L31" i="22"/>
  <c r="I31" i="22"/>
  <c r="J31" i="22"/>
  <c r="K31" i="22"/>
  <c r="B26" i="22"/>
  <c r="M23" i="22"/>
  <c r="E23" i="22"/>
  <c r="A23" i="22"/>
  <c r="L23" i="22"/>
  <c r="H23" i="22"/>
  <c r="I23" i="22"/>
  <c r="K23" i="22"/>
  <c r="J23" i="22"/>
  <c r="B18" i="22"/>
  <c r="M15" i="22"/>
  <c r="E15" i="22"/>
  <c r="A15" i="22"/>
  <c r="H15" i="22"/>
  <c r="L15" i="22"/>
  <c r="I15" i="22"/>
  <c r="K15" i="22"/>
  <c r="J15" i="22"/>
  <c r="B10" i="22"/>
  <c r="B64" i="22"/>
  <c r="A5" i="22"/>
  <c r="M5" i="22"/>
  <c r="E5" i="22"/>
  <c r="H5" i="22"/>
  <c r="I5" i="22"/>
  <c r="J5" i="22"/>
  <c r="L5" i="22"/>
  <c r="K5" i="22"/>
  <c r="L118" i="20"/>
  <c r="B99" i="22"/>
  <c r="M96" i="22"/>
  <c r="A96" i="22"/>
  <c r="J96" i="22"/>
  <c r="E96" i="22"/>
  <c r="K96" i="22"/>
  <c r="H96" i="22"/>
  <c r="I96" i="22"/>
  <c r="L96" i="22"/>
  <c r="L110" i="20"/>
  <c r="B91" i="22"/>
  <c r="M88" i="22"/>
  <c r="A88" i="22"/>
  <c r="J88" i="22"/>
  <c r="K88" i="22"/>
  <c r="H88" i="22"/>
  <c r="E88" i="22"/>
  <c r="I88" i="22"/>
  <c r="L88" i="22"/>
  <c r="B83" i="22"/>
  <c r="M80" i="22"/>
  <c r="A80" i="22"/>
  <c r="J80" i="22"/>
  <c r="E80" i="22"/>
  <c r="K80" i="22"/>
  <c r="I80" i="22"/>
  <c r="H80" i="22"/>
  <c r="L80" i="22"/>
  <c r="B75" i="22"/>
  <c r="M72" i="22"/>
  <c r="E72" i="22"/>
  <c r="A72" i="22"/>
  <c r="J72" i="22"/>
  <c r="H72" i="22"/>
  <c r="K72" i="22"/>
  <c r="I72" i="22"/>
  <c r="L72" i="22"/>
  <c r="B67" i="22"/>
  <c r="M64" i="22"/>
  <c r="E64" i="22"/>
  <c r="A64" i="22"/>
  <c r="J64" i="22"/>
  <c r="K64" i="22"/>
  <c r="H64" i="22"/>
  <c r="I64" i="22"/>
  <c r="L64" i="22"/>
  <c r="B59" i="22"/>
  <c r="M56" i="22"/>
  <c r="E56" i="22"/>
  <c r="A56" i="22"/>
  <c r="J56" i="22"/>
  <c r="K56" i="22"/>
  <c r="H56" i="22"/>
  <c r="I56" i="22"/>
  <c r="L56" i="22"/>
  <c r="B51" i="22"/>
  <c r="M48" i="22"/>
  <c r="E48" i="22"/>
  <c r="A48" i="22"/>
  <c r="J48" i="22"/>
  <c r="K48" i="22"/>
  <c r="I48" i="22"/>
  <c r="H48" i="22"/>
  <c r="L48" i="22"/>
  <c r="B43" i="22"/>
  <c r="M40" i="22"/>
  <c r="E40" i="22"/>
  <c r="A40" i="22"/>
  <c r="J40" i="22"/>
  <c r="H40" i="22"/>
  <c r="K40" i="22"/>
  <c r="I40" i="22"/>
  <c r="L40" i="22"/>
  <c r="B35" i="22"/>
  <c r="M32" i="22"/>
  <c r="E32" i="22"/>
  <c r="A32" i="22"/>
  <c r="J32" i="22"/>
  <c r="K32" i="22"/>
  <c r="H32" i="22"/>
  <c r="I32" i="22"/>
  <c r="L32" i="22"/>
  <c r="L45" i="20"/>
  <c r="B27" i="22"/>
  <c r="M24" i="22"/>
  <c r="E24" i="22"/>
  <c r="A24" i="22"/>
  <c r="J24" i="22"/>
  <c r="K24" i="22"/>
  <c r="H24" i="22"/>
  <c r="I24" i="22"/>
  <c r="L24" i="22"/>
  <c r="L38" i="20"/>
  <c r="B19" i="22"/>
  <c r="M16" i="22"/>
  <c r="E16" i="22"/>
  <c r="A16" i="22"/>
  <c r="J16" i="22"/>
  <c r="H16" i="22"/>
  <c r="K16" i="22"/>
  <c r="I16" i="22"/>
  <c r="L16" i="22"/>
  <c r="L30" i="20"/>
  <c r="B11" i="22"/>
  <c r="M8" i="22"/>
  <c r="E8" i="22"/>
  <c r="A8" i="22"/>
  <c r="J8" i="22"/>
  <c r="K8" i="22"/>
  <c r="H8" i="22"/>
  <c r="I8" i="22"/>
  <c r="L8" i="22"/>
  <c r="H100" i="22"/>
  <c r="I100" i="22"/>
  <c r="M100" i="22"/>
  <c r="E100" i="22"/>
  <c r="A100" i="22"/>
  <c r="K100" i="22"/>
  <c r="L100" i="22"/>
  <c r="J100" i="22"/>
  <c r="M84" i="22"/>
  <c r="A84" i="22"/>
  <c r="H84" i="22"/>
  <c r="I84" i="22"/>
  <c r="E84" i="22"/>
  <c r="K84" i="22"/>
  <c r="L84" i="22"/>
  <c r="J84" i="22"/>
  <c r="B5" i="22"/>
  <c r="A101" i="22"/>
  <c r="M101" i="22"/>
  <c r="E101" i="22"/>
  <c r="H101" i="22"/>
  <c r="I101" i="22"/>
  <c r="J101" i="22"/>
  <c r="K101" i="22"/>
  <c r="L101" i="22"/>
  <c r="A6" i="22"/>
  <c r="H6" i="22"/>
  <c r="K6" i="22"/>
  <c r="L6" i="22"/>
  <c r="I6" i="22"/>
  <c r="M6" i="22"/>
  <c r="J6" i="22"/>
  <c r="E6" i="22"/>
  <c r="B100" i="22"/>
  <c r="M97" i="22"/>
  <c r="E97" i="22"/>
  <c r="A97" i="22"/>
  <c r="K97" i="22"/>
  <c r="H97" i="22"/>
  <c r="L97" i="22"/>
  <c r="J97" i="22"/>
  <c r="I97" i="22"/>
  <c r="B92" i="22"/>
  <c r="M89" i="22"/>
  <c r="E89" i="22"/>
  <c r="A89" i="22"/>
  <c r="K89" i="22"/>
  <c r="L89" i="22"/>
  <c r="H89" i="22"/>
  <c r="J89" i="22"/>
  <c r="I89" i="22"/>
  <c r="B84" i="22"/>
  <c r="M81" i="22"/>
  <c r="E81" i="22"/>
  <c r="A81" i="22"/>
  <c r="H81" i="22"/>
  <c r="K81" i="22"/>
  <c r="L81" i="22"/>
  <c r="I81" i="22"/>
  <c r="J81" i="22"/>
  <c r="B76" i="22"/>
  <c r="M73" i="22"/>
  <c r="E73" i="22"/>
  <c r="A73" i="22"/>
  <c r="H73" i="22"/>
  <c r="K73" i="22"/>
  <c r="L73" i="22"/>
  <c r="J73" i="22"/>
  <c r="I73" i="22"/>
  <c r="B68" i="22"/>
  <c r="M65" i="22"/>
  <c r="E65" i="22"/>
  <c r="A65" i="22"/>
  <c r="K65" i="22"/>
  <c r="H65" i="22"/>
  <c r="L65" i="22"/>
  <c r="J65" i="22"/>
  <c r="I65" i="22"/>
  <c r="B60" i="22"/>
  <c r="M57" i="22"/>
  <c r="E57" i="22"/>
  <c r="A57" i="22"/>
  <c r="K57" i="22"/>
  <c r="L57" i="22"/>
  <c r="H57" i="22"/>
  <c r="J57" i="22"/>
  <c r="I57" i="22"/>
  <c r="B52" i="22"/>
  <c r="M49" i="22"/>
  <c r="E49" i="22"/>
  <c r="A49" i="22"/>
  <c r="H49" i="22"/>
  <c r="J49" i="22"/>
  <c r="K49" i="22"/>
  <c r="L49" i="22"/>
  <c r="I49" i="22"/>
  <c r="B44" i="22"/>
  <c r="M41" i="22"/>
  <c r="E41" i="22"/>
  <c r="A41" i="22"/>
  <c r="J41" i="22"/>
  <c r="H41" i="22"/>
  <c r="K41" i="22"/>
  <c r="L41" i="22"/>
  <c r="I41" i="22"/>
  <c r="B36" i="22"/>
  <c r="M33" i="22"/>
  <c r="E33" i="22"/>
  <c r="A33" i="22"/>
  <c r="J33" i="22"/>
  <c r="K33" i="22"/>
  <c r="H33" i="22"/>
  <c r="L33" i="22"/>
  <c r="I33" i="22"/>
  <c r="B28" i="22"/>
  <c r="M25" i="22"/>
  <c r="E25" i="22"/>
  <c r="A25" i="22"/>
  <c r="J25" i="22"/>
  <c r="K25" i="22"/>
  <c r="L25" i="22"/>
  <c r="I25" i="22"/>
  <c r="H25" i="22"/>
  <c r="B20" i="22"/>
  <c r="M17" i="22"/>
  <c r="E17" i="22"/>
  <c r="A17" i="22"/>
  <c r="J17" i="22"/>
  <c r="H17" i="22"/>
  <c r="K17" i="22"/>
  <c r="L17" i="22"/>
  <c r="I17" i="22"/>
  <c r="B12" i="22"/>
  <c r="M9" i="22"/>
  <c r="E9" i="22"/>
  <c r="A9" i="22"/>
  <c r="J9" i="22"/>
  <c r="K9" i="22"/>
  <c r="H9" i="22"/>
  <c r="L9" i="22"/>
  <c r="I9" i="22"/>
  <c r="B101" i="22"/>
  <c r="M98" i="22"/>
  <c r="E98" i="22"/>
  <c r="I98" i="22"/>
  <c r="J98" i="22"/>
  <c r="A98" i="22"/>
  <c r="H98" i="22"/>
  <c r="L98" i="22"/>
  <c r="K98" i="22"/>
  <c r="M90" i="22"/>
  <c r="E90" i="22"/>
  <c r="I90" i="22"/>
  <c r="A90" i="22"/>
  <c r="J90" i="22"/>
  <c r="L90" i="22"/>
  <c r="H90" i="22"/>
  <c r="K90" i="22"/>
  <c r="M82" i="22"/>
  <c r="E82" i="22"/>
  <c r="A82" i="22"/>
  <c r="I82" i="22"/>
  <c r="H82" i="22"/>
  <c r="J82" i="22"/>
  <c r="L82" i="22"/>
  <c r="K82" i="22"/>
  <c r="B77" i="22"/>
  <c r="M66" i="22"/>
  <c r="E66" i="22"/>
  <c r="I66" i="22"/>
  <c r="J66" i="22"/>
  <c r="A66" i="22"/>
  <c r="H66" i="22"/>
  <c r="L66" i="22"/>
  <c r="K66" i="22"/>
  <c r="B61" i="22"/>
  <c r="M58" i="22"/>
  <c r="E58" i="22"/>
  <c r="I58" i="22"/>
  <c r="A58" i="22"/>
  <c r="J58" i="22"/>
  <c r="L58" i="22"/>
  <c r="K58" i="22"/>
  <c r="H58" i="22"/>
  <c r="B53" i="22"/>
  <c r="M50" i="22"/>
  <c r="E50" i="22"/>
  <c r="A50" i="22"/>
  <c r="I50" i="22"/>
  <c r="H50" i="22"/>
  <c r="J50" i="22"/>
  <c r="L50" i="22"/>
  <c r="K50" i="22"/>
  <c r="B45" i="22"/>
  <c r="M42" i="22"/>
  <c r="E42" i="22"/>
  <c r="I42" i="22"/>
  <c r="J42" i="22"/>
  <c r="H42" i="22"/>
  <c r="A42" i="22"/>
  <c r="L42" i="22"/>
  <c r="K42" i="22"/>
  <c r="B37" i="22"/>
  <c r="M34" i="22"/>
  <c r="E34" i="22"/>
  <c r="I34" i="22"/>
  <c r="J34" i="22"/>
  <c r="A34" i="22"/>
  <c r="H34" i="22"/>
  <c r="L34" i="22"/>
  <c r="K34" i="22"/>
  <c r="B29" i="22"/>
  <c r="H26" i="22"/>
  <c r="M26" i="22"/>
  <c r="E26" i="22"/>
  <c r="I26" i="22"/>
  <c r="A26" i="22"/>
  <c r="J26" i="22"/>
  <c r="L26" i="22"/>
  <c r="K26" i="22"/>
  <c r="B21" i="22"/>
  <c r="H18" i="22"/>
  <c r="M18" i="22"/>
  <c r="E18" i="22"/>
  <c r="A18" i="22"/>
  <c r="I18" i="22"/>
  <c r="J18" i="22"/>
  <c r="L18" i="22"/>
  <c r="K18" i="22"/>
  <c r="B13" i="22"/>
  <c r="H10" i="22"/>
  <c r="M10" i="22"/>
  <c r="E10" i="22"/>
  <c r="I10" i="22"/>
  <c r="J10" i="22"/>
  <c r="A10" i="22"/>
  <c r="L10" i="22"/>
  <c r="K10" i="22"/>
  <c r="B2" i="22"/>
  <c r="M7" i="22"/>
  <c r="E7" i="22"/>
  <c r="A7" i="22"/>
  <c r="H7" i="22"/>
  <c r="L7" i="22"/>
  <c r="I7" i="22"/>
  <c r="J7" i="22"/>
  <c r="K7" i="22"/>
  <c r="B93" i="22"/>
  <c r="L103" i="20"/>
  <c r="B85" i="22"/>
  <c r="M74" i="22"/>
  <c r="E74" i="22"/>
  <c r="I74" i="22"/>
  <c r="J74" i="22"/>
  <c r="H74" i="22"/>
  <c r="A74" i="22"/>
  <c r="L74" i="22"/>
  <c r="K74" i="22"/>
  <c r="B69" i="22"/>
  <c r="B3" i="22"/>
  <c r="M99" i="22"/>
  <c r="A99" i="22"/>
  <c r="I99" i="22"/>
  <c r="E99" i="22"/>
  <c r="J99" i="22"/>
  <c r="K99" i="22"/>
  <c r="L99" i="22"/>
  <c r="H99" i="22"/>
  <c r="B94" i="22"/>
  <c r="H91" i="22"/>
  <c r="M91" i="22"/>
  <c r="A91" i="22"/>
  <c r="I91" i="22"/>
  <c r="J91" i="22"/>
  <c r="K91" i="22"/>
  <c r="E91" i="22"/>
  <c r="L91" i="22"/>
  <c r="B86" i="22"/>
  <c r="H83" i="22"/>
  <c r="M83" i="22"/>
  <c r="A83" i="22"/>
  <c r="I83" i="22"/>
  <c r="E83" i="22"/>
  <c r="J83" i="22"/>
  <c r="K83" i="22"/>
  <c r="L83" i="22"/>
  <c r="B78" i="22"/>
  <c r="H75" i="22"/>
  <c r="M75" i="22"/>
  <c r="E75" i="22"/>
  <c r="A75" i="22"/>
  <c r="I75" i="22"/>
  <c r="J75" i="22"/>
  <c r="K75" i="22"/>
  <c r="L75" i="22"/>
  <c r="L88" i="20"/>
  <c r="B70" i="22"/>
  <c r="H67" i="22"/>
  <c r="M67" i="22"/>
  <c r="E67" i="22"/>
  <c r="A67" i="22"/>
  <c r="I67" i="22"/>
  <c r="J67" i="22"/>
  <c r="K67" i="22"/>
  <c r="L67" i="22"/>
  <c r="L80" i="20"/>
  <c r="B62" i="22"/>
  <c r="H59" i="22"/>
  <c r="M59" i="22"/>
  <c r="E59" i="22"/>
  <c r="A59" i="22"/>
  <c r="I59" i="22"/>
  <c r="J59" i="22"/>
  <c r="K59" i="22"/>
  <c r="L59" i="22"/>
  <c r="L72" i="20"/>
  <c r="B54" i="22"/>
  <c r="H51" i="22"/>
  <c r="M51" i="22"/>
  <c r="E51" i="22"/>
  <c r="A51" i="22"/>
  <c r="I51" i="22"/>
  <c r="J51" i="22"/>
  <c r="K51" i="22"/>
  <c r="L51" i="22"/>
  <c r="L64" i="20"/>
  <c r="B46" i="22"/>
  <c r="H43" i="22"/>
  <c r="M43" i="22"/>
  <c r="E43" i="22"/>
  <c r="A43" i="22"/>
  <c r="I43" i="22"/>
  <c r="J43" i="22"/>
  <c r="K43" i="22"/>
  <c r="L43" i="22"/>
  <c r="L56" i="20"/>
  <c r="B38" i="22"/>
  <c r="H35" i="22"/>
  <c r="M35" i="22"/>
  <c r="E35" i="22"/>
  <c r="A35" i="22"/>
  <c r="I35" i="22"/>
  <c r="J35" i="22"/>
  <c r="K35" i="22"/>
  <c r="L35" i="22"/>
  <c r="B30" i="22"/>
  <c r="H27" i="22"/>
  <c r="M27" i="22"/>
  <c r="E27" i="22"/>
  <c r="A27" i="22"/>
  <c r="I27" i="22"/>
  <c r="J27" i="22"/>
  <c r="K27" i="22"/>
  <c r="L27" i="22"/>
  <c r="B22" i="22"/>
  <c r="H19" i="22"/>
  <c r="M19" i="22"/>
  <c r="E19" i="22"/>
  <c r="A19" i="22"/>
  <c r="I19" i="22"/>
  <c r="J19" i="22"/>
  <c r="K19" i="22"/>
  <c r="L19" i="22"/>
  <c r="B14" i="22"/>
  <c r="H11" i="22"/>
  <c r="M11" i="22"/>
  <c r="E11" i="22"/>
  <c r="A11" i="22"/>
  <c r="I11" i="22"/>
  <c r="J11" i="22"/>
  <c r="K11" i="22"/>
  <c r="L11" i="22"/>
  <c r="H60" i="22"/>
  <c r="L60" i="22"/>
  <c r="M60" i="22"/>
  <c r="I60" i="22"/>
  <c r="A60" i="22"/>
  <c r="E60" i="22"/>
  <c r="K60" i="22"/>
  <c r="J60" i="22"/>
  <c r="B55" i="22"/>
  <c r="M52" i="22"/>
  <c r="L52" i="22"/>
  <c r="A52" i="22"/>
  <c r="E52" i="22"/>
  <c r="H52" i="22"/>
  <c r="I52" i="22"/>
  <c r="K52" i="22"/>
  <c r="J52" i="22"/>
  <c r="B47" i="22"/>
  <c r="E44" i="22"/>
  <c r="L44" i="22"/>
  <c r="I44" i="22"/>
  <c r="H44" i="22"/>
  <c r="J44" i="22"/>
  <c r="A44" i="22"/>
  <c r="M44" i="22"/>
  <c r="K44" i="22"/>
  <c r="B39" i="22"/>
  <c r="L36" i="22"/>
  <c r="I36" i="22"/>
  <c r="M36" i="22"/>
  <c r="J36" i="22"/>
  <c r="A36" i="22"/>
  <c r="E36" i="22"/>
  <c r="H36" i="22"/>
  <c r="K36" i="22"/>
  <c r="B31" i="22"/>
  <c r="H28" i="22"/>
  <c r="L28" i="22"/>
  <c r="M28" i="22"/>
  <c r="I28" i="22"/>
  <c r="A28" i="22"/>
  <c r="E28" i="22"/>
  <c r="J28" i="22"/>
  <c r="K28" i="22"/>
  <c r="B23" i="22"/>
  <c r="M20" i="22"/>
  <c r="L20" i="22"/>
  <c r="A20" i="22"/>
  <c r="E20" i="22"/>
  <c r="I20" i="22"/>
  <c r="H20" i="22"/>
  <c r="J20" i="22"/>
  <c r="K20" i="22"/>
  <c r="B15" i="22"/>
  <c r="E12" i="22"/>
  <c r="L12" i="22"/>
  <c r="I12" i="22"/>
  <c r="J12" i="22"/>
  <c r="M12" i="22"/>
  <c r="H12" i="22"/>
  <c r="K12" i="22"/>
  <c r="A12" i="22"/>
  <c r="B56" i="22"/>
  <c r="A53" i="22"/>
  <c r="M53" i="22"/>
  <c r="E53" i="22"/>
  <c r="H53" i="22"/>
  <c r="I53" i="22"/>
  <c r="J53" i="22"/>
  <c r="L53" i="22"/>
  <c r="K53" i="22"/>
  <c r="B48" i="22"/>
  <c r="A45" i="22"/>
  <c r="M45" i="22"/>
  <c r="E45" i="22"/>
  <c r="I45" i="22"/>
  <c r="H45" i="22"/>
  <c r="J45" i="22"/>
  <c r="K45" i="22"/>
  <c r="L45" i="22"/>
  <c r="B40" i="22"/>
  <c r="A37" i="22"/>
  <c r="M37" i="22"/>
  <c r="E37" i="22"/>
  <c r="I37" i="22"/>
  <c r="J37" i="22"/>
  <c r="H37" i="22"/>
  <c r="K37" i="22"/>
  <c r="L37" i="22"/>
  <c r="B32" i="22"/>
  <c r="A29" i="22"/>
  <c r="M29" i="22"/>
  <c r="E29" i="22"/>
  <c r="H29" i="22"/>
  <c r="I29" i="22"/>
  <c r="J29" i="22"/>
  <c r="L29" i="22"/>
  <c r="K29" i="22"/>
  <c r="B24" i="22"/>
  <c r="A21" i="22"/>
  <c r="M21" i="22"/>
  <c r="E21" i="22"/>
  <c r="I21" i="22"/>
  <c r="H21" i="22"/>
  <c r="J21" i="22"/>
  <c r="L21" i="22"/>
  <c r="K21" i="22"/>
  <c r="B16" i="22"/>
  <c r="A13" i="22"/>
  <c r="M13" i="22"/>
  <c r="E13" i="22"/>
  <c r="I13" i="22"/>
  <c r="J13" i="22"/>
  <c r="L13" i="22"/>
  <c r="H13" i="22"/>
  <c r="K13" i="22"/>
  <c r="B8" i="22"/>
  <c r="E76" i="22"/>
  <c r="L76" i="22"/>
  <c r="I76" i="22"/>
  <c r="H76" i="22"/>
  <c r="M76" i="22"/>
  <c r="K76" i="22"/>
  <c r="A76" i="22"/>
  <c r="J76" i="22"/>
  <c r="L68" i="22"/>
  <c r="I68" i="22"/>
  <c r="M68" i="22"/>
  <c r="A68" i="22"/>
  <c r="E68" i="22"/>
  <c r="H68" i="22"/>
  <c r="K68" i="22"/>
  <c r="J68" i="22"/>
  <c r="A93" i="22"/>
  <c r="M93" i="22"/>
  <c r="E93" i="22"/>
  <c r="H93" i="22"/>
  <c r="I93" i="22"/>
  <c r="J93" i="22"/>
  <c r="L93" i="22"/>
  <c r="K93" i="22"/>
  <c r="B88" i="22"/>
  <c r="A85" i="22"/>
  <c r="M85" i="22"/>
  <c r="E85" i="22"/>
  <c r="H85" i="22"/>
  <c r="I85" i="22"/>
  <c r="J85" i="22"/>
  <c r="K85" i="22"/>
  <c r="L85" i="22"/>
  <c r="B80" i="22"/>
  <c r="B72" i="22"/>
  <c r="B97" i="22"/>
  <c r="A94" i="22"/>
  <c r="K94" i="22"/>
  <c r="E94" i="22"/>
  <c r="H94" i="22"/>
  <c r="M94" i="22"/>
  <c r="I94" i="22"/>
  <c r="J94" i="22"/>
  <c r="L94" i="22"/>
  <c r="L107" i="20"/>
  <c r="B89" i="22"/>
  <c r="A86" i="22"/>
  <c r="H86" i="22"/>
  <c r="K86" i="22"/>
  <c r="M86" i="22"/>
  <c r="I86" i="22"/>
  <c r="E86" i="22"/>
  <c r="J86" i="22"/>
  <c r="L86" i="22"/>
  <c r="L99" i="20"/>
  <c r="B81" i="22"/>
  <c r="A78" i="22"/>
  <c r="H78" i="22"/>
  <c r="K78" i="22"/>
  <c r="E78" i="22"/>
  <c r="I78" i="22"/>
  <c r="M78" i="22"/>
  <c r="J78" i="22"/>
  <c r="L78" i="22"/>
  <c r="B73" i="22"/>
  <c r="A70" i="22"/>
  <c r="H70" i="22"/>
  <c r="K70" i="22"/>
  <c r="I70" i="22"/>
  <c r="M70" i="22"/>
  <c r="J70" i="22"/>
  <c r="L70" i="22"/>
  <c r="E70" i="22"/>
  <c r="B65" i="22"/>
  <c r="A62" i="22"/>
  <c r="H62" i="22"/>
  <c r="K62" i="22"/>
  <c r="M62" i="22"/>
  <c r="I62" i="22"/>
  <c r="E62" i="22"/>
  <c r="J62" i="22"/>
  <c r="L62" i="22"/>
  <c r="B57" i="22"/>
  <c r="A54" i="22"/>
  <c r="H54" i="22"/>
  <c r="K54" i="22"/>
  <c r="M54" i="22"/>
  <c r="E54" i="22"/>
  <c r="I54" i="22"/>
  <c r="J54" i="22"/>
  <c r="L54" i="22"/>
  <c r="B49" i="22"/>
  <c r="A46" i="22"/>
  <c r="H46" i="22"/>
  <c r="K46" i="22"/>
  <c r="E46" i="22"/>
  <c r="I46" i="22"/>
  <c r="J46" i="22"/>
  <c r="M46" i="22"/>
  <c r="L46" i="22"/>
  <c r="B41" i="22"/>
  <c r="A38" i="22"/>
  <c r="H38" i="22"/>
  <c r="K38" i="22"/>
  <c r="I38" i="22"/>
  <c r="M38" i="22"/>
  <c r="J38" i="22"/>
  <c r="E38" i="22"/>
  <c r="L38" i="22"/>
  <c r="B33" i="22"/>
  <c r="A30" i="22"/>
  <c r="H30" i="22"/>
  <c r="K30" i="22"/>
  <c r="M30" i="22"/>
  <c r="I30" i="22"/>
  <c r="E30" i="22"/>
  <c r="J30" i="22"/>
  <c r="L30" i="22"/>
  <c r="B25" i="22"/>
  <c r="A22" i="22"/>
  <c r="H22" i="22"/>
  <c r="K22" i="22"/>
  <c r="M22" i="22"/>
  <c r="E22" i="22"/>
  <c r="I22" i="22"/>
  <c r="J22" i="22"/>
  <c r="L22" i="22"/>
  <c r="B17" i="22"/>
  <c r="A14" i="22"/>
  <c r="H14" i="22"/>
  <c r="K14" i="22"/>
  <c r="E14" i="22"/>
  <c r="I14" i="22"/>
  <c r="M14" i="22"/>
  <c r="J14" i="22"/>
  <c r="L14" i="22"/>
  <c r="B9" i="22"/>
  <c r="V27" i="19"/>
  <c r="AA26" i="19" s="1"/>
  <c r="K2" i="22"/>
  <c r="L2" i="22"/>
  <c r="J2" i="22"/>
  <c r="I2" i="22"/>
  <c r="H2" i="22"/>
  <c r="E2" i="22"/>
  <c r="A2" i="22"/>
  <c r="M3" i="22"/>
  <c r="K3" i="22"/>
  <c r="J3" i="22"/>
  <c r="I3" i="22"/>
  <c r="L3" i="22"/>
  <c r="E3" i="22"/>
  <c r="H3" i="22"/>
  <c r="A3" i="22"/>
  <c r="AS26" i="19"/>
  <c r="AK22" i="19" s="1"/>
  <c r="L25" i="20"/>
  <c r="L52" i="20"/>
  <c r="L95" i="20"/>
  <c r="L53" i="20"/>
  <c r="L96" i="20"/>
  <c r="L48" i="20"/>
  <c r="L61" i="20"/>
  <c r="L65" i="20"/>
  <c r="L57" i="20"/>
  <c r="L49" i="20"/>
  <c r="L119" i="20"/>
  <c r="L21" i="20"/>
  <c r="L115" i="20"/>
  <c r="L111" i="20"/>
  <c r="L39" i="20"/>
  <c r="L116" i="20"/>
  <c r="L112" i="20"/>
  <c r="L117" i="20"/>
  <c r="L113" i="20"/>
  <c r="L44" i="20"/>
  <c r="L35" i="20"/>
  <c r="L31" i="20"/>
  <c r="L27" i="20"/>
  <c r="L91" i="20"/>
  <c r="L40" i="20"/>
  <c r="L36" i="20"/>
  <c r="L32" i="20"/>
  <c r="L28" i="20"/>
  <c r="L24" i="20"/>
  <c r="L108" i="20"/>
  <c r="L104" i="20"/>
  <c r="L41" i="20"/>
  <c r="L37" i="20"/>
  <c r="L33" i="20"/>
  <c r="L29" i="20"/>
  <c r="L109" i="20"/>
  <c r="L105" i="20"/>
  <c r="L101" i="20"/>
  <c r="L97" i="20"/>
  <c r="L93" i="20"/>
  <c r="L89" i="20"/>
  <c r="L85" i="20"/>
  <c r="L81" i="20"/>
  <c r="L77" i="20"/>
  <c r="L73" i="20"/>
  <c r="L69" i="20"/>
  <c r="L22" i="20"/>
  <c r="L106" i="20"/>
  <c r="L102" i="20"/>
  <c r="L98" i="20"/>
  <c r="L94" i="20"/>
  <c r="L90" i="20"/>
  <c r="L86" i="20"/>
  <c r="L82" i="20"/>
  <c r="L78" i="20"/>
  <c r="L74" i="20"/>
  <c r="L70" i="20"/>
  <c r="L66" i="20"/>
  <c r="L62" i="20"/>
  <c r="L58" i="20"/>
  <c r="L54" i="20"/>
  <c r="L50" i="20"/>
  <c r="L46" i="20"/>
  <c r="A35" i="20"/>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119" i="20" s="1"/>
  <c r="L23" i="20"/>
  <c r="L87" i="20"/>
  <c r="L83" i="20"/>
  <c r="L79" i="20"/>
  <c r="L75" i="20"/>
  <c r="L71" i="20"/>
  <c r="L67" i="20"/>
  <c r="L63" i="20"/>
  <c r="L59" i="20"/>
  <c r="L55" i="20"/>
  <c r="L51" i="20"/>
  <c r="L47" i="20"/>
  <c r="L43" i="20"/>
  <c r="V30" i="19"/>
  <c r="AA29" i="19" s="1"/>
  <c r="L20" i="20"/>
  <c r="AK28" i="19" l="1"/>
  <c r="AJ22" i="19"/>
  <c r="AC28" i="19"/>
  <c r="AF8" i="11"/>
  <c r="S25" i="11" l="1"/>
  <c r="S24" i="11"/>
  <c r="S23" i="11"/>
  <c r="S22" i="11"/>
  <c r="S21" i="11"/>
  <c r="S20" i="11"/>
  <c r="X25" i="11"/>
  <c r="X24" i="11"/>
  <c r="X23" i="11"/>
  <c r="X22" i="11"/>
  <c r="X21" i="11"/>
  <c r="X20" i="11"/>
  <c r="AL20" i="11" s="1"/>
  <c r="AK20" i="11"/>
  <c r="W111" i="15" l="1"/>
  <c r="W110" i="15"/>
  <c r="S56" i="15" l="1"/>
  <c r="AM21" i="11"/>
  <c r="AM22" i="11"/>
  <c r="AM23" i="11"/>
  <c r="AM24" i="11"/>
  <c r="AM25" i="11"/>
  <c r="AM26" i="11"/>
  <c r="AM27" i="11"/>
  <c r="AM28" i="11"/>
  <c r="AM29" i="11"/>
  <c r="AM30" i="11"/>
  <c r="AM31" i="11"/>
  <c r="AM32" i="11"/>
  <c r="AM33" i="11"/>
  <c r="AM34" i="11"/>
  <c r="AM35" i="11"/>
  <c r="AM36" i="11"/>
  <c r="AM37" i="11"/>
  <c r="AM38" i="11"/>
  <c r="AM39" i="11"/>
  <c r="AM40" i="11"/>
  <c r="AM41" i="11"/>
  <c r="AM42" i="11"/>
  <c r="AM43" i="11"/>
  <c r="AM44" i="11"/>
  <c r="AM45" i="11"/>
  <c r="AM46" i="11"/>
  <c r="AM47" i="11"/>
  <c r="AM48" i="11"/>
  <c r="AM49" i="11"/>
  <c r="AM50" i="11"/>
  <c r="AM51" i="11"/>
  <c r="AM52" i="11"/>
  <c r="AM53" i="11"/>
  <c r="AM54" i="11"/>
  <c r="AM55" i="11"/>
  <c r="AM56" i="11"/>
  <c r="AM57" i="11"/>
  <c r="AM58" i="11"/>
  <c r="AM59" i="11"/>
  <c r="AM60" i="11"/>
  <c r="AM61" i="11"/>
  <c r="AM62" i="11"/>
  <c r="AM63" i="11"/>
  <c r="AM64" i="11"/>
  <c r="AM65" i="11"/>
  <c r="AM66" i="11"/>
  <c r="AM67" i="11"/>
  <c r="AM68" i="11"/>
  <c r="AM69" i="11"/>
  <c r="AM70" i="11"/>
  <c r="AM71" i="11"/>
  <c r="AM72" i="11"/>
  <c r="AM73" i="11"/>
  <c r="AM74" i="11"/>
  <c r="AM75" i="11"/>
  <c r="AM76" i="11"/>
  <c r="AM77" i="11"/>
  <c r="AM78" i="11"/>
  <c r="AM79" i="11"/>
  <c r="AM80" i="11"/>
  <c r="AM81" i="11"/>
  <c r="AM82" i="11"/>
  <c r="AM83" i="11"/>
  <c r="AM84" i="11"/>
  <c r="AM85" i="11"/>
  <c r="AM86" i="11"/>
  <c r="AM87" i="11"/>
  <c r="AM88" i="11"/>
  <c r="AM89" i="11"/>
  <c r="AM90" i="11"/>
  <c r="AM91" i="11"/>
  <c r="AM92" i="11"/>
  <c r="AM93" i="11"/>
  <c r="AM94" i="11"/>
  <c r="AM95" i="11"/>
  <c r="AM96" i="11"/>
  <c r="AM97" i="11"/>
  <c r="AM98" i="11"/>
  <c r="AM99" i="11"/>
  <c r="AM100" i="11"/>
  <c r="AM101" i="11"/>
  <c r="AM102" i="11"/>
  <c r="AM103" i="11"/>
  <c r="AM104" i="11"/>
  <c r="AM105" i="11"/>
  <c r="AM106" i="11"/>
  <c r="AM107" i="11"/>
  <c r="AM108" i="11"/>
  <c r="AM109" i="11"/>
  <c r="AM110" i="11"/>
  <c r="AM111" i="11"/>
  <c r="AM112" i="11"/>
  <c r="AM113" i="11"/>
  <c r="AM114" i="11"/>
  <c r="AM115" i="11"/>
  <c r="AM116" i="11"/>
  <c r="AM117" i="11"/>
  <c r="AM118" i="11"/>
  <c r="AM119" i="11"/>
  <c r="AM20" i="11"/>
  <c r="X8" i="11"/>
  <c r="Y8" i="11"/>
  <c r="AK21" i="11" l="1"/>
  <c r="AL21" i="11"/>
  <c r="AK22" i="11"/>
  <c r="AL22" i="11"/>
  <c r="AK23" i="11"/>
  <c r="AL23" i="11"/>
  <c r="AK24" i="11"/>
  <c r="AL24" i="11"/>
  <c r="AK25" i="11"/>
  <c r="AL25" i="11"/>
  <c r="AK26" i="11"/>
  <c r="AL26" i="11"/>
  <c r="AK27" i="11"/>
  <c r="AL27" i="11"/>
  <c r="AK28" i="11"/>
  <c r="AL28" i="11"/>
  <c r="AK29" i="11"/>
  <c r="AL29" i="11"/>
  <c r="AK30" i="11"/>
  <c r="AL30" i="11"/>
  <c r="AK31" i="11"/>
  <c r="AL31" i="11"/>
  <c r="AK32" i="11"/>
  <c r="AL32" i="11"/>
  <c r="AK33" i="11"/>
  <c r="AL33" i="11"/>
  <c r="AK34" i="11"/>
  <c r="AL34" i="11"/>
  <c r="AK35" i="11"/>
  <c r="AL35" i="11"/>
  <c r="AK36" i="11"/>
  <c r="AL36" i="11"/>
  <c r="AK37" i="11"/>
  <c r="AL37" i="11"/>
  <c r="AK38" i="11"/>
  <c r="AL38" i="11"/>
  <c r="AK39" i="11"/>
  <c r="AL39" i="11"/>
  <c r="AK40" i="11"/>
  <c r="AL40" i="11"/>
  <c r="AK41" i="11"/>
  <c r="AL41" i="11"/>
  <c r="AK42" i="11"/>
  <c r="AL42" i="11"/>
  <c r="AK43" i="11"/>
  <c r="AL43" i="11"/>
  <c r="AK44" i="11"/>
  <c r="AL44" i="11"/>
  <c r="AK45" i="11"/>
  <c r="AL45" i="11"/>
  <c r="AK46" i="11"/>
  <c r="AL46" i="11"/>
  <c r="AK47" i="11"/>
  <c r="AL47" i="11"/>
  <c r="AK48" i="11"/>
  <c r="AL48" i="11"/>
  <c r="AK49" i="11"/>
  <c r="AL49" i="11"/>
  <c r="AK50" i="11"/>
  <c r="AL50" i="11"/>
  <c r="AK51" i="11"/>
  <c r="AL51" i="11"/>
  <c r="AK52" i="11"/>
  <c r="AL52" i="11"/>
  <c r="AK53" i="11"/>
  <c r="AL53" i="11"/>
  <c r="AK54" i="11"/>
  <c r="AL54" i="11"/>
  <c r="AK55" i="11"/>
  <c r="AL55" i="11"/>
  <c r="AK56" i="11"/>
  <c r="AL56" i="11"/>
  <c r="AK57" i="11"/>
  <c r="AL57" i="11"/>
  <c r="AK58" i="11"/>
  <c r="AL58" i="11"/>
  <c r="AK59" i="11"/>
  <c r="AL59" i="11"/>
  <c r="AK60" i="11"/>
  <c r="AL60" i="11"/>
  <c r="AK61" i="11"/>
  <c r="AL61" i="11"/>
  <c r="AK62" i="11"/>
  <c r="AL62" i="11"/>
  <c r="AK63" i="11"/>
  <c r="AL63" i="11"/>
  <c r="AK64" i="11"/>
  <c r="AL64" i="11"/>
  <c r="AK65" i="11"/>
  <c r="AL65" i="11"/>
  <c r="AK66" i="11"/>
  <c r="AL66" i="11"/>
  <c r="AK67" i="11"/>
  <c r="AL67" i="11"/>
  <c r="AK68" i="11"/>
  <c r="AL68" i="11"/>
  <c r="AK69" i="11"/>
  <c r="AL69" i="11"/>
  <c r="AK70" i="11"/>
  <c r="AL70" i="11"/>
  <c r="AK71" i="11"/>
  <c r="AL71" i="11"/>
  <c r="AK72" i="11"/>
  <c r="AL72" i="11"/>
  <c r="AK73" i="11"/>
  <c r="AL73" i="11"/>
  <c r="AK74" i="11"/>
  <c r="AL74" i="11"/>
  <c r="AK75" i="11"/>
  <c r="AL75" i="11"/>
  <c r="AK76" i="11"/>
  <c r="AL76" i="11"/>
  <c r="AK77" i="11"/>
  <c r="AL77" i="11"/>
  <c r="AK78" i="11"/>
  <c r="AL78" i="11"/>
  <c r="AK79" i="11"/>
  <c r="AL79" i="11"/>
  <c r="AK80" i="11"/>
  <c r="AL80" i="11"/>
  <c r="AK81" i="11"/>
  <c r="AL81" i="11"/>
  <c r="AK82" i="11"/>
  <c r="AL82" i="11"/>
  <c r="AK83" i="11"/>
  <c r="AL83" i="11"/>
  <c r="AK84" i="11"/>
  <c r="AL84" i="11"/>
  <c r="AK85" i="11"/>
  <c r="AL85" i="11"/>
  <c r="AK86" i="11"/>
  <c r="AL86" i="11"/>
  <c r="AK87" i="11"/>
  <c r="AL87" i="11"/>
  <c r="AK88" i="11"/>
  <c r="AL88" i="11"/>
  <c r="AK89" i="11"/>
  <c r="AL89" i="11"/>
  <c r="AK90" i="11"/>
  <c r="AL90" i="11"/>
  <c r="AK91" i="11"/>
  <c r="AL91" i="11"/>
  <c r="AK92" i="11"/>
  <c r="AL92" i="11"/>
  <c r="AK93" i="11"/>
  <c r="AL93" i="11"/>
  <c r="AK94" i="11"/>
  <c r="AL94" i="11"/>
  <c r="AK95" i="11"/>
  <c r="AL95" i="11"/>
  <c r="AK96" i="11"/>
  <c r="AL96" i="11"/>
  <c r="AK97" i="11"/>
  <c r="AL97" i="11"/>
  <c r="AK98" i="11"/>
  <c r="AL98" i="11"/>
  <c r="AK99" i="11"/>
  <c r="AL99" i="11"/>
  <c r="AK100" i="11"/>
  <c r="AL100" i="11"/>
  <c r="AK101" i="11"/>
  <c r="AL101" i="11"/>
  <c r="AK102" i="11"/>
  <c r="AL102" i="11"/>
  <c r="AK103" i="11"/>
  <c r="AL103" i="11"/>
  <c r="AK104" i="11"/>
  <c r="AL104" i="11"/>
  <c r="AK105" i="11"/>
  <c r="AL105" i="11"/>
  <c r="AK106" i="11"/>
  <c r="AL106" i="11"/>
  <c r="AK107" i="11"/>
  <c r="AL107" i="11"/>
  <c r="AK108" i="11"/>
  <c r="AL108" i="11"/>
  <c r="AK109" i="11"/>
  <c r="AL109" i="11"/>
  <c r="AK110" i="11"/>
  <c r="AL110" i="11"/>
  <c r="AK111" i="11"/>
  <c r="AL111" i="11"/>
  <c r="AK112" i="11"/>
  <c r="AL112" i="11"/>
  <c r="AK113" i="11"/>
  <c r="AL113" i="11"/>
  <c r="AK114" i="11"/>
  <c r="AL114" i="11"/>
  <c r="AK115" i="11"/>
  <c r="AL115" i="11"/>
  <c r="AK116" i="11"/>
  <c r="AL116" i="11"/>
  <c r="AK117" i="11"/>
  <c r="AL117" i="11"/>
  <c r="AK118" i="11"/>
  <c r="AL118" i="11"/>
  <c r="AK119" i="11"/>
  <c r="AL119" i="11"/>
  <c r="D40" i="15" l="1"/>
  <c r="D27" i="15"/>
  <c r="AD8" i="11" l="1"/>
  <c r="Q7" i="11" l="1"/>
  <c r="AB27" i="15" s="1"/>
  <c r="AL57" i="15" l="1"/>
  <c r="AL56" i="15"/>
  <c r="AC55" i="15"/>
  <c r="AB56" i="15" l="1"/>
  <c r="AB55" i="15"/>
  <c r="AB54" i="15"/>
  <c r="W56" i="15"/>
  <c r="W54" i="15"/>
  <c r="W55"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51" i="11" l="1"/>
  <c r="L79" i="11"/>
  <c r="L99" i="1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D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4" i="15"/>
  <c r="U7" i="11"/>
  <c r="Q8" i="11"/>
  <c r="V8" i="11"/>
  <c r="W8" i="11"/>
  <c r="Z8" i="11"/>
  <c r="AA8" i="11"/>
  <c r="AB8" i="11"/>
  <c r="AC8" i="11"/>
  <c r="AF59" i="15" s="1"/>
  <c r="AL59" i="15" s="1"/>
  <c r="S43" i="15" l="1"/>
  <c r="AB29" i="15"/>
  <c r="AB28" i="15" s="1"/>
  <c r="AL27" i="15" s="1"/>
  <c r="X56" i="15"/>
  <c r="S55" i="15"/>
  <c r="X55" i="15" s="1"/>
  <c r="S54" i="15"/>
  <c r="X54" i="15" s="1"/>
  <c r="U8" i="11"/>
  <c r="AG8" i="11" s="1"/>
  <c r="S45" i="15"/>
  <c r="AB43" i="15" l="1"/>
  <c r="AB42" i="15" s="1"/>
  <c r="AC56" i="15"/>
  <c r="AL55" i="15" s="1"/>
  <c r="AC54" i="15"/>
  <c r="AL54" i="15" s="1"/>
  <c r="AB40" i="15"/>
  <c r="AB41" i="15" l="1"/>
  <c r="AL41" i="15" s="1"/>
  <c r="S42" i="15" l="1"/>
  <c r="S41" i="15" s="1"/>
  <c r="S40" i="15"/>
  <c r="AL40" i="15" l="1"/>
</calcChain>
</file>

<file path=xl/comments1.xml><?xml version="1.0" encoding="utf-8"?>
<comments xmlns="http://schemas.openxmlformats.org/spreadsheetml/2006/main">
  <authors>
    <author>R0202-1xxx</author>
  </authors>
  <commentList>
    <comment ref="Y31" authorId="0" shapeId="0">
      <text>
        <r>
          <rPr>
            <sz val="9"/>
            <color indexed="81"/>
            <rFont val="MS P ゴシック"/>
            <family val="3"/>
            <charset val="128"/>
          </rPr>
          <t xml:space="preserve">プルダウンから選択して下さい。
</t>
        </r>
      </text>
    </comment>
  </commentList>
</comments>
</file>

<file path=xl/comments2.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10"/>
            <color indexed="81"/>
            <rFont val="MS P ゴシック"/>
            <family val="3"/>
            <charset val="128"/>
          </rPr>
          <t>本年度（４月～３月）の実績を記載</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t>
        </r>
      </text>
    </comment>
    <comment ref="AF15" authorId="0" shapeId="0">
      <text>
        <r>
          <rPr>
            <sz val="10"/>
            <color indexed="81"/>
            <rFont val="MS P ゴシック"/>
            <family val="3"/>
            <charset val="128"/>
          </rPr>
          <t>本年度（４月～３月）の実績を記載</t>
        </r>
      </text>
    </comment>
    <comment ref="AI15"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H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comments3.xml><?xml version="1.0" encoding="utf-8"?>
<comments xmlns="http://schemas.openxmlformats.org/spreadsheetml/2006/main">
  <authors>
    <author>R0202-1xxx</author>
  </authors>
  <commentList>
    <comment ref="R14" authorId="0" shapeId="0">
      <text>
        <r>
          <rPr>
            <b/>
            <sz val="9"/>
            <color indexed="10"/>
            <rFont val="MS P ゴシック"/>
            <family val="3"/>
            <charset val="128"/>
          </rPr>
          <t>プルダウンから選択して下さい。</t>
        </r>
      </text>
    </comment>
    <comment ref="S14" authorId="0" shapeId="0">
      <text>
        <r>
          <rPr>
            <b/>
            <sz val="9"/>
            <color indexed="10"/>
            <rFont val="MS P ゴシック"/>
            <family val="3"/>
            <charset val="128"/>
          </rPr>
          <t>①茨城県国民健康保険団体連合会から送付された本交付金対象期間分(令和4年6月～11月）の毎月の支払通知書の合計金額をご記入下さい。
月遅請求や過誤調整がある場合は12月，1月支払い分も含めてください。
なお同一の事業所番号については，合算して記載することも可能です。</t>
        </r>
      </text>
    </comment>
    <comment ref="V15" authorId="0" shapeId="0">
      <text>
        <r>
          <rPr>
            <b/>
            <sz val="9"/>
            <color indexed="10"/>
            <rFont val="MS P ゴシック"/>
            <family val="3"/>
            <charset val="128"/>
          </rPr>
          <t>「③ⅰ(i-1)」には，交付金の算定のみにより賃金改善を行った場合の，令和4年2月分～9月分の福祉・介護職員の賃金総額と，令和3年2月分～9月分の福祉・介護職員の賃金総額（この期間の処遇改善加算・特定加算の総額と独自の賃金改善額を除く。）の差額を記入してください。なお同一の事業所番号については，合算して記載することも可能です。</t>
        </r>
      </text>
    </comment>
    <comment ref="X15" authorId="0" shapeId="0">
      <text>
        <r>
          <rPr>
            <b/>
            <sz val="9"/>
            <color indexed="10"/>
            <rFont val="MS P ゴシック"/>
            <family val="3"/>
            <charset val="128"/>
          </rPr>
          <t>「③ii(j-1)」には，交付金の算定のみにより賃金改善を行った場合の，令和4年2月分～令和4年9月分のその他職種の賃金総額と，
令和3年2月分～9月分のその他職種の賃金総額（この期間の処遇改善加算・特定加算の総額と独自の賃金改善額を除く。）の差額を記入してください。なお同一の事業所番号については，合算して記載することも可能です。福祉・介護職員のみ賃金改善を実施した場合は、その他の職種の金額は0もしくは空欄にしてください。</t>
        </r>
      </text>
    </comment>
    <comment ref="W16" authorId="0" shapeId="0">
      <text>
        <r>
          <rPr>
            <b/>
            <sz val="9"/>
            <color indexed="10"/>
            <rFont val="MS P ゴシック"/>
            <family val="3"/>
            <charset val="128"/>
          </rPr>
          <t>(i-2)には，左隣の③i(i-1)の金額のうち，ベースアップ等にあてた金額を入力してください。
（左隣の③i(i-1)の金額の2/3以上の金額である必要があります。
賃金改善額をすべて毎月の手当として支給した場合左隣の③i(i-1)の金額と同じ金額を入力してください。）
※ベースアップ等による賃金改善額の欄には法定福利費等の事業主負担の増加分を含めることはできません。
※ベースアップ等による賃金改善額の欄は左隣の③i(i-1)の額を超えることはできません。
なお同一の事業所番号について，合算して記載することも可能です。</t>
        </r>
      </text>
    </comment>
    <comment ref="Y16" authorId="0" shapeId="0">
      <text>
        <r>
          <rPr>
            <b/>
            <sz val="9"/>
            <color indexed="10"/>
            <rFont val="MS P ゴシック"/>
            <family val="3"/>
            <charset val="128"/>
          </rPr>
          <t>（j-2）には，その他の職種にも賃金改善を実施した場合，左隣の③ii（j-1）の金額のうち，ベースアップ等にあてた金額を入力してください。
（左隣の③ii（j-1）の金額の2/3以上の金額である必要があります。）
賃金改善額をすべて毎月の手当として支給した場合左隣の③ii（j-1）の金額と同じ金額を入力してください。）
※ベースアップ等による賃金改善額の欄には法定福利費等の事業主負担の増加分を含めることはできません。
※ベースアップ等による賃金改善額の欄は左隣の③ii（j-1）の額を超えることはできません。
なお同一の事業所番号について，合算して記載することも可能です。
福祉・介護職員のみ賃金改善を実施した場合は、その他の職種の金額は0もしくは空欄にしてください。</t>
        </r>
      </text>
    </comment>
    <comment ref="T17" authorId="0" shapeId="0">
      <text>
        <r>
          <rPr>
            <b/>
            <sz val="9"/>
            <color indexed="10"/>
            <rFont val="MS P ゴシック"/>
            <family val="3"/>
            <charset val="128"/>
          </rPr>
          <t>「②i(l)」には，交付金による賃金改善を行った期間の，
「福祉・介護職員」の賃金の総額を記載してください。
（令和4年2月分～9月分までの</t>
        </r>
        <r>
          <rPr>
            <b/>
            <u/>
            <sz val="9"/>
            <color indexed="10"/>
            <rFont val="MS P ゴシック"/>
            <family val="3"/>
            <charset val="128"/>
          </rPr>
          <t>交付金額を含めた賃金の総額</t>
        </r>
        <r>
          <rPr>
            <b/>
            <sz val="9"/>
            <color indexed="10"/>
            <rFont val="MS P ゴシック"/>
            <family val="3"/>
            <charset val="128"/>
          </rPr>
          <t>）
なお同一の事業所番号については，合算して記載することも可能です。</t>
        </r>
      </text>
    </comment>
    <comment ref="U17" authorId="0" shapeId="0">
      <text>
        <r>
          <rPr>
            <b/>
            <sz val="9"/>
            <color indexed="10"/>
            <rFont val="MS P ゴシック"/>
            <family val="3"/>
            <charset val="128"/>
          </rPr>
          <t>「②i(m)」には，交付金による賃金改善を行った期間の，その他の職種」の賃金の総額を記載してください。（令和4年2月分～9月分までの</t>
        </r>
        <r>
          <rPr>
            <b/>
            <u/>
            <sz val="9"/>
            <color indexed="10"/>
            <rFont val="MS P ゴシック"/>
            <family val="3"/>
            <charset val="128"/>
          </rPr>
          <t>交付金額を含めた賃金の総額</t>
        </r>
        <r>
          <rPr>
            <b/>
            <sz val="9"/>
            <color indexed="10"/>
            <rFont val="MS P ゴシック"/>
            <family val="3"/>
            <charset val="128"/>
          </rPr>
          <t>）なお同一の事業所番号については，合算して記載することも可能です。福祉・介護職員のみ賃金改善を実施した場合は、その他の職種の金額は0もしくは空欄にしてください。</t>
        </r>
      </text>
    </comment>
  </commentList>
</comments>
</file>

<file path=xl/comments4.xml><?xml version="1.0" encoding="utf-8"?>
<comments xmlns="http://schemas.openxmlformats.org/spreadsheetml/2006/main">
  <authors>
    <author>R0202-1xxx</author>
    <author>作成者</author>
  </authors>
  <commentList>
    <comment ref="AG24" authorId="0" shapeId="0">
      <text>
        <r>
          <rPr>
            <b/>
            <sz val="11"/>
            <color indexed="81"/>
            <rFont val="MS P ゴシック"/>
            <family val="3"/>
            <charset val="128"/>
          </rPr>
          <t>以前ご提出頂いた計画書の
交付金様式2-1 2 ②ii)の額を記載して下さい。
職員構成が変わった等の事由で基準額の変更が必要になる際は
金額を修正してください。</t>
        </r>
      </text>
    </comment>
    <comment ref="AG32" authorId="1" shapeId="0">
      <text>
        <r>
          <rPr>
            <b/>
            <sz val="10"/>
            <color indexed="81"/>
            <rFont val="MS P ゴシック"/>
            <family val="3"/>
            <charset val="128"/>
          </rPr>
          <t>交付金の申請時に作成した計画書の実施期間と同じ期間を入力してください。
（基本的には２月～９月となります。事業所の新規開設等で途中から算定した場合等はこの限りではありません）</t>
        </r>
      </text>
    </comment>
  </commentList>
</comments>
</file>

<file path=xl/sharedStrings.xml><?xml version="1.0" encoding="utf-8"?>
<sst xmlns="http://schemas.openxmlformats.org/spreadsheetml/2006/main" count="495" uniqueCount="350">
  <si>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</si>
  <si>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</si>
  <si>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</si>
  <si>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</si>
  <si>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</si>
  <si>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</si>
  <si>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</si>
  <si>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</si>
  <si>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</si>
  <si>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</si>
  <si>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</si>
  <si>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</si>
  <si>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FAX番号</t>
    <rPh sb="3" eb="5">
      <t>バンゴウ</t>
    </rPh>
    <phoneticPr fontId="3"/>
  </si>
  <si>
    <t>令和</t>
    <rPh sb="0" eb="2">
      <t>レイワ</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</si>
  <si>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</si>
  <si>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</si>
  <si>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t>
    <phoneticPr fontId="3"/>
  </si>
  <si>
    <t>①</t>
    <phoneticPr fontId="3"/>
  </si>
  <si>
    <t>②</t>
    <phoneticPr fontId="3"/>
  </si>
  <si>
    <t>③</t>
    <phoneticPr fontId="3"/>
  </si>
  <si>
    <t>④</t>
    <phoneticPr fontId="3"/>
  </si>
  <si>
    <t>その他</t>
    <rPh sb="2" eb="3">
      <t>タ</t>
    </rPh>
    <phoneticPr fontId="3"/>
  </si>
  <si>
    <t>（</t>
    <phoneticPr fontId="3"/>
  </si>
  <si>
    <t>）</t>
    <phoneticPr fontId="3"/>
  </si>
  <si>
    <t>※</t>
    <phoneticPr fontId="3"/>
  </si>
  <si>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3"/>
  </si>
  <si>
    <t>※詳細は別紙様式３－２に記載</t>
    <rPh sb="1" eb="3">
      <t>ショウサイ</t>
    </rPh>
    <rPh sb="4" eb="6">
      <t>ベッシ</t>
    </rPh>
    <rPh sb="6" eb="8">
      <t>ヨウシキ</t>
    </rPh>
    <rPh sb="12" eb="14">
      <t>キサイ</t>
    </rPh>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</si>
  <si>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</si>
  <si>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</si>
  <si>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１　基本情報</t>
    <rPh sb="2" eb="4">
      <t>キホン</t>
    </rPh>
    <rPh sb="4" eb="6">
      <t>ジョウホウ</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</si>
  <si>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</si>
  <si>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</si>
  <si>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</si>
  <si>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</si>
  <si>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</si>
  <si>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</si>
  <si>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</si>
  <si>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</si>
  <si>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⇒下表に必要事項を入力してください。</t>
    <rPh sb="1" eb="3">
      <t>カヒョウ</t>
    </rPh>
    <rPh sb="4" eb="6">
      <t>ヒツヨウ</t>
    </rPh>
    <rPh sb="6" eb="8">
      <t>ジコウ</t>
    </rPh>
    <rPh sb="9" eb="11">
      <t>ニュウリョク</t>
    </rPh>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</si>
  <si>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</si>
  <si>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</si>
  <si>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</si>
  <si>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</si>
  <si>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</si>
  <si>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</si>
  <si>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法人代表者</t>
    <rPh sb="0" eb="2">
      <t>ホウジン</t>
    </rPh>
    <rPh sb="2" eb="5">
      <t>ダイヒョウシャ</t>
    </rPh>
    <phoneticPr fontId="3"/>
  </si>
  <si>
    <t>職名</t>
    <rPh sb="0" eb="2">
      <t>ショクメイ</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</si>
  <si>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</si>
  <si>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</si>
  <si>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</si>
  <si>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</si>
  <si>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</si>
  <si>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</si>
  <si>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</si>
  <si>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</si>
  <si>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</si>
  <si>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</si>
  <si>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</si>
  <si>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</si>
  <si>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</si>
  <si>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3"/>
  </si>
  <si>
    <t>（Ｃ）その他の職種</t>
    <rPh sb="5" eb="6">
      <t>タ</t>
    </rPh>
    <rPh sb="7" eb="9">
      <t>ショクシュ</t>
    </rPh>
    <phoneticPr fontId="3"/>
  </si>
  <si>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3"/>
  </si>
  <si>
    <t xml:space="preserve">
(配分比率)</t>
    <rPh sb="2" eb="4">
      <t>ハイブン</t>
    </rPh>
    <rPh sb="4" eb="6">
      <t>ヒリツ</t>
    </rPh>
    <phoneticPr fontId="3"/>
  </si>
  <si>
    <t>その他の職種(C)</t>
    <rPh sb="2" eb="3">
      <t>タ</t>
    </rPh>
    <rPh sb="4" eb="6">
      <t>ショクシュ</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</si>
  <si>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</si>
  <si>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</si>
  <si>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</si>
  <si>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</si>
  <si>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</si>
  <si>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平均賃金改善額</t>
    <rPh sb="0" eb="2">
      <t>ヘイキン</t>
    </rPh>
    <rPh sb="2" eb="4">
      <t>チンギン</t>
    </rPh>
    <rPh sb="4" eb="6">
      <t>カイゼン</t>
    </rPh>
    <rPh sb="6" eb="7">
      <t>ガク</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</si>
  <si>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</si>
  <si>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</si>
  <si>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</si>
  <si>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</si>
  <si>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3"/>
  </si>
  <si>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3"/>
  </si>
  <si>
    <t>グループ別内訳</t>
    <phoneticPr fontId="3"/>
  </si>
  <si>
    <t>枚数</t>
    <rPh sb="0" eb="2">
      <t>マイスウ</t>
    </rPh>
    <phoneticPr fontId="11"/>
  </si>
  <si>
    <t>ワークシートの入力の順番（推奨）</t>
    <rPh sb="7" eb="9">
      <t>ニュウリョク</t>
    </rPh>
    <rPh sb="10" eb="12">
      <t>ジュンバン</t>
    </rPh>
    <rPh sb="13" eb="15">
      <t>スイショウ</t>
    </rPh>
    <phoneticPr fontId="3"/>
  </si>
  <si>
    <t>説明</t>
    <rPh sb="0" eb="2">
      <t>セツメイ</t>
    </rPh>
    <phoneticPr fontId="11"/>
  </si>
  <si>
    <t>・本様式の内容と使い方を説明しています。</t>
    <rPh sb="1" eb="4">
      <t>ホンヨウシキ</t>
    </rPh>
    <rPh sb="5" eb="7">
      <t>ナイヨウ</t>
    </rPh>
    <rPh sb="8" eb="9">
      <t>ツカ</t>
    </rPh>
    <rPh sb="10" eb="11">
      <t>カタ</t>
    </rPh>
    <rPh sb="12" eb="14">
      <t>セツメイ</t>
    </rPh>
    <phoneticPr fontId="3"/>
  </si>
  <si>
    <t>不要</t>
    <rPh sb="0" eb="2">
      <t>フヨウ</t>
    </rPh>
    <phoneticPr fontId="11"/>
  </si>
  <si>
    <t>基本情報入力シート</t>
    <rPh sb="0" eb="4">
      <t>キホンジョウホウ</t>
    </rPh>
    <rPh sb="4" eb="6">
      <t>ニュウリョク</t>
    </rPh>
    <phoneticPr fontId="11"/>
  </si>
  <si>
    <t>提出</t>
    <rPh sb="0" eb="2">
      <t>テイシュツ</t>
    </rPh>
    <phoneticPr fontId="11"/>
  </si>
  <si>
    <t>２　書類の作成方法</t>
    <rPh sb="2" eb="4">
      <t>ショルイ</t>
    </rPh>
    <rPh sb="5" eb="7">
      <t>サクセイ</t>
    </rPh>
    <rPh sb="7" eb="9">
      <t>ホウホウ</t>
    </rPh>
    <phoneticPr fontId="11"/>
  </si>
  <si>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</si>
  <si>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11"/>
  </si>
  <si>
    <t>別紙様式3-2</t>
    <rPh sb="0" eb="2">
      <t>ベッシ</t>
    </rPh>
    <phoneticPr fontId="11"/>
  </si>
  <si>
    <t>&lt;-</t>
    <phoneticPr fontId="3"/>
  </si>
  <si>
    <t>円</t>
    <rPh sb="0" eb="1">
      <t>エン</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</si>
  <si>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</si>
  <si>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</si>
  <si>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</si>
  <si>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</si>
  <si>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</si>
  <si>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いずれかに該当する人数</t>
    <rPh sb="5" eb="7">
      <t>ガイトウ</t>
    </rPh>
    <rPh sb="9" eb="11">
      <t>ニンズウ</t>
    </rPh>
    <phoneticPr fontId="3"/>
  </si>
  <si>
    <t>未設定の
事業所</t>
    <rPh sb="0" eb="3">
      <t>ミセッテイ</t>
    </rPh>
    <rPh sb="5" eb="8">
      <t>ジギョウショ</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</si>
  <si>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</si>
  <si>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年度分の加算の総額</t>
    <rPh sb="0" eb="2">
      <t>ネンド</t>
    </rPh>
    <rPh sb="2" eb="3">
      <t>ブン</t>
    </rPh>
    <rPh sb="4" eb="6">
      <t>カサン</t>
    </rPh>
    <rPh sb="7" eb="9">
      <t>ソウガク</t>
    </rPh>
    <phoneticPr fontId="3"/>
  </si>
  <si>
    <t>前年度の平均賃金額(月額)【基準額３】　</t>
    <rPh sb="0" eb="3">
      <t>ゼンネンド</t>
    </rPh>
    <rPh sb="4" eb="6">
      <t>ヘイキン</t>
    </rPh>
    <rPh sb="6" eb="8">
      <t>チンギン</t>
    </rPh>
    <rPh sb="8" eb="9">
      <t>ガク</t>
    </rPh>
    <rPh sb="10" eb="12">
      <t>ゲツガク</t>
    </rPh>
    <rPh sb="14" eb="17">
      <t>キジュンガク</t>
    </rPh>
    <phoneticPr fontId="3"/>
  </si>
  <si>
    <t>本年度の平均賃金額(月額)</t>
    <rPh sb="0" eb="3">
      <t>ホンネンド</t>
    </rPh>
    <rPh sb="4" eb="6">
      <t>ヘイキン</t>
    </rPh>
    <rPh sb="6" eb="8">
      <t>チンギン</t>
    </rPh>
    <rPh sb="8" eb="9">
      <t>ガク</t>
    </rPh>
    <rPh sb="10" eb="12">
      <t>ゲツガク</t>
    </rPh>
    <phoneticPr fontId="3"/>
  </si>
  <si>
    <t>ⅱ）前年度の賃金の総額【基準額１】【基準額２】</t>
    <rPh sb="2" eb="5">
      <t>ゼンネンド</t>
    </rPh>
    <rPh sb="6" eb="8">
      <t>チンギン</t>
    </rPh>
    <rPh sb="9" eb="11">
      <t>ソウガク</t>
    </rPh>
    <rPh sb="12" eb="15">
      <t>キジュンガク</t>
    </rPh>
    <rPh sb="18" eb="21">
      <t>キジュンガク</t>
    </rPh>
    <phoneticPr fontId="3"/>
  </si>
  <si>
    <t>※②の「本年度の賃金の総額」には、賃金改善に伴う法定福利費等の事業主負担の増加分を含めることができる。</t>
    <rPh sb="4" eb="7">
      <t>ホンネンド</t>
    </rPh>
    <rPh sb="8" eb="10">
      <t>チンギン</t>
    </rPh>
    <rPh sb="11" eb="13">
      <t>ソウガク</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</si>
  <si>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</si>
  <si>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</si>
  <si>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本年度の賃金の総額(［円］</t>
    <rPh sb="0" eb="3">
      <t>ホンネンド</t>
    </rPh>
    <rPh sb="4" eb="6">
      <t>チンギン</t>
    </rPh>
    <rPh sb="7" eb="9">
      <t>ソウガク</t>
    </rPh>
    <rPh sb="11" eb="12">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</si>
  <si>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</si>
  <si>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</si>
  <si>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</si>
  <si>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</si>
  <si>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</si>
  <si>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賃金改善を実施した 
グループ　</t>
    <rPh sb="0" eb="2">
      <t>チンギン</t>
    </rPh>
    <rPh sb="2" eb="4">
      <t>カイゼン</t>
    </rPh>
    <rPh sb="5" eb="7">
      <t>ジッシ</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</si>
  <si>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</si>
  <si>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</si>
  <si>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</si>
  <si>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</si>
  <si>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</si>
  <si>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</si>
  <si>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</si>
  <si>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</si>
  <si>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</si>
  <si>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</si>
  <si>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</si>
  <si>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</si>
  <si>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</si>
  <si>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</si>
  <si>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</si>
  <si>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</si>
  <si>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</si>
  <si>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</si>
  <si>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</si>
  <si>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</si>
  <si>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</si>
  <si>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</si>
  <si>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1"/>
  </si>
  <si>
    <t>ワークシート名
（左からの順）</t>
    <rPh sb="6" eb="7">
      <t>メイ</t>
    </rPh>
    <rPh sb="9" eb="10">
      <t>ヒダリ</t>
    </rPh>
    <rPh sb="13" eb="14">
      <t>ジュン</t>
    </rPh>
    <phoneticPr fontId="11"/>
  </si>
  <si>
    <t>はじめに</t>
    <phoneticPr fontId="11"/>
  </si>
  <si>
    <t>-</t>
    <phoneticPr fontId="3"/>
  </si>
  <si>
    <t>①</t>
    <phoneticPr fontId="3"/>
  </si>
  <si>
    <t>・法人の基本的な情報を入力することで、様式３へ自動的に転記が行われるため、こちらから入力してください。
・本シートは提出不要です。</t>
    <phoneticPr fontId="11"/>
  </si>
  <si>
    <t>③</t>
    <phoneticPr fontId="3"/>
  </si>
  <si>
    <t>・実績報告の概要と要件に関する情報を入力します。
・加算総額や賃金改善所要額、平均賃金改善額等の要件を確認します。
・最後に入力してください。</t>
    <rPh sb="1" eb="3">
      <t>ジッセキ</t>
    </rPh>
    <rPh sb="3" eb="5">
      <t>ホウコク</t>
    </rPh>
    <phoneticPr fontId="11"/>
  </si>
  <si>
    <t>②</t>
    <phoneticPr fontId="3"/>
  </si>
  <si>
    <t>・事業所別の情報を入力します。
・事業所ごとに加算総額、賃金総額等を入力します。
・基本情報入力シートの次に入力してください。</t>
    <phoneticPr fontId="11"/>
  </si>
  <si>
    <t>障害福祉サービス等
事業所番号</t>
    <rPh sb="0" eb="2">
      <t>ショウガイ</t>
    </rPh>
    <rPh sb="2" eb="4">
      <t>フクシ</t>
    </rPh>
    <rPh sb="8" eb="9">
      <t>トウ</t>
    </rPh>
    <rPh sb="10" eb="13">
      <t>ジギョウショ</t>
    </rPh>
    <rPh sb="13" eb="15">
      <t>バンゴウ</t>
    </rPh>
    <phoneticPr fontId="3"/>
  </si>
  <si>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3"/>
  </si>
  <si>
    <r>
      <t>賃金改善所要額</t>
    </r>
    <r>
      <rPr>
        <sz val="8"/>
        <rFont val="ＭＳ Ｐゴシック"/>
        <family val="3"/>
        <charset val="128"/>
      </rPr>
      <t>（ⅰ－ⅱ）</t>
    </r>
    <rPh sb="0" eb="2">
      <t>チンギン</t>
    </rPh>
    <rPh sb="2" eb="4">
      <t>カイゼン</t>
    </rPh>
    <rPh sb="4" eb="7">
      <t>ショヨウガク</t>
    </rPh>
    <phoneticPr fontId="3"/>
  </si>
  <si>
    <t>障害福祉サービス等処遇改善実績報告書（令和</t>
    <phoneticPr fontId="3"/>
  </si>
  <si>
    <t>（福祉・介護職員処遇改善実績報告書、福祉・介護職員等特定処遇改善実績報告書）</t>
    <rPh sb="12" eb="14">
      <t>ジッセキ</t>
    </rPh>
    <rPh sb="14" eb="17">
      <t>ホウコクショ</t>
    </rPh>
    <rPh sb="32" eb="34">
      <t>ジッセキ</t>
    </rPh>
    <rPh sb="34" eb="37">
      <t>ホウコクショ</t>
    </rPh>
    <phoneticPr fontId="3"/>
  </si>
  <si>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3"/>
  </si>
  <si>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3"/>
  </si>
  <si>
    <t>処遇改善加算</t>
    <rPh sb="0" eb="2">
      <t>ショグウ</t>
    </rPh>
    <rPh sb="2" eb="4">
      <t>カイゼン</t>
    </rPh>
    <rPh sb="4" eb="6">
      <t>カサン</t>
    </rPh>
    <phoneticPr fontId="3"/>
  </si>
  <si>
    <t>特定加算</t>
    <rPh sb="0" eb="2">
      <t>トクテイ</t>
    </rPh>
    <rPh sb="2" eb="4">
      <t>カサン</t>
    </rPh>
    <phoneticPr fontId="3"/>
  </si>
  <si>
    <t>平均賃金改善額＜特定加算＞</t>
    <rPh sb="0" eb="2">
      <t>ヘイキン</t>
    </rPh>
    <rPh sb="2" eb="4">
      <t>チンギン</t>
    </rPh>
    <rPh sb="4" eb="6">
      <t>カイゼン</t>
    </rPh>
    <rPh sb="6" eb="7">
      <t>ガク</t>
    </rPh>
    <rPh sb="8" eb="10">
      <t>トクテイ</t>
    </rPh>
    <rPh sb="10" eb="12">
      <t>カサン</t>
    </rPh>
    <phoneticPr fontId="3"/>
  </si>
  <si>
    <t>（Ａ）経験・技能のある障害福祉人材</t>
    <rPh sb="3" eb="5">
      <t>ケイケン</t>
    </rPh>
    <rPh sb="11" eb="13">
      <t>ショウガイ</t>
    </rPh>
    <rPh sb="13" eb="15">
      <t>フクシ</t>
    </rPh>
    <rPh sb="15" eb="17">
      <t>ジンザイ</t>
    </rPh>
    <phoneticPr fontId="3"/>
  </si>
  <si>
    <t>（Ｂ）他の障害福祉人材</t>
    <rPh sb="3" eb="4">
      <t>タ</t>
    </rPh>
    <rPh sb="5" eb="7">
      <t>ショウガイ</t>
    </rPh>
    <rPh sb="7" eb="9">
      <t>フクシ</t>
    </rPh>
    <rPh sb="9" eb="11">
      <t>ジンザイ</t>
    </rPh>
    <phoneticPr fontId="3"/>
  </si>
  <si>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</si>
  <si>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3"/>
  </si>
  <si>
    <t>　福祉・介護職員処遇改善加算の合計</t>
    <rPh sb="1" eb="3">
      <t>フクシ</t>
    </rPh>
    <rPh sb="4" eb="6">
      <t>カイゴ</t>
    </rPh>
    <rPh sb="6" eb="8">
      <t>ショクイン</t>
    </rPh>
    <rPh sb="8" eb="10">
      <t>ショグウ</t>
    </rPh>
    <rPh sb="10" eb="14">
      <t>カイゼンカサン</t>
    </rPh>
    <rPh sb="15" eb="17">
      <t>ゴウケイ</t>
    </rPh>
    <phoneticPr fontId="3"/>
  </si>
  <si>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3"/>
  </si>
  <si>
    <t>経験・技能のある障害福祉人材(A)</t>
    <rPh sb="0" eb="2">
      <t>ケイケン</t>
    </rPh>
    <rPh sb="8" eb="10">
      <t>ショウガイ</t>
    </rPh>
    <rPh sb="10" eb="12">
      <t>フクシ</t>
    </rPh>
    <rPh sb="12" eb="14">
      <t>ジンザイ</t>
    </rPh>
    <phoneticPr fontId="3"/>
  </si>
  <si>
    <t>経験・技能のある障害福祉人材のうち月平均8万円以上又は年額440万円以上［人］</t>
    <rPh sb="0" eb="2">
      <t>ケイケン</t>
    </rPh>
    <rPh sb="3" eb="5">
      <t>ギノウ</t>
    </rPh>
    <phoneticPr fontId="3"/>
  </si>
  <si>
    <t>他の
障害福祉人材(B)</t>
    <rPh sb="0" eb="1">
      <t>タ</t>
    </rPh>
    <phoneticPr fontId="3"/>
  </si>
  <si>
    <t>経験・技能のある障害福祉人材(A)</t>
    <rPh sb="0" eb="2">
      <t>ケイケン</t>
    </rPh>
    <phoneticPr fontId="3"/>
  </si>
  <si>
    <t>算定する障害福祉人材処遇改善加算の区分</t>
  </si>
  <si>
    <t>算定する障害福祉人材等特定処遇改善加算の区分</t>
    <rPh sb="10" eb="11">
      <t>トウ</t>
    </rPh>
    <rPh sb="11" eb="13">
      <t>トクテイ</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</si>
  <si>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</si>
  <si>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福祉・介護職員処遇改善加算</t>
    <rPh sb="0" eb="2">
      <t>フクシ</t>
    </rPh>
    <rPh sb="3" eb="5">
      <t>カイゴ</t>
    </rPh>
    <rPh sb="5" eb="7">
      <t>ショクイン</t>
    </rPh>
    <rPh sb="7" eb="9">
      <t>ショグウ</t>
    </rPh>
    <rPh sb="9" eb="13">
      <t>カイゼンカサン</t>
    </rPh>
    <phoneticPr fontId="3"/>
  </si>
  <si>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3"/>
  </si>
  <si>
    <t>年度分の処遇改善加算の総額</t>
    <rPh sb="0" eb="2">
      <t>ネンド</t>
    </rPh>
    <rPh sb="2" eb="3">
      <t>ブン</t>
    </rPh>
    <rPh sb="4" eb="6">
      <t>ショグウ</t>
    </rPh>
    <rPh sb="6" eb="8">
      <t>カイゼン</t>
    </rPh>
    <rPh sb="8" eb="10">
      <t>カサン</t>
    </rPh>
    <rPh sb="11" eb="13">
      <t>ソウガク</t>
    </rPh>
    <phoneticPr fontId="3"/>
  </si>
  <si>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3"/>
  </si>
  <si>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3"/>
  </si>
  <si>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3"/>
  </si>
  <si>
    <r>
      <t xml:space="preserve"> 処遇改善加算の総額</t>
    </r>
    <r>
      <rPr>
        <sz val="8"/>
        <rFont val="ＭＳ Ｐゴシック"/>
        <family val="3"/>
        <charset val="128"/>
      </rPr>
      <t>(b)</t>
    </r>
    <rPh sb="1" eb="3">
      <t>ショグウ</t>
    </rPh>
    <rPh sb="3" eb="7">
      <t>カイゼンカサン</t>
    </rPh>
    <rPh sb="8" eb="10">
      <t>ソウガク</t>
    </rPh>
    <phoneticPr fontId="3"/>
  </si>
  <si>
    <r>
      <t xml:space="preserve"> 本年度の賃金の総額</t>
    </r>
    <r>
      <rPr>
        <sz val="8"/>
        <rFont val="ＭＳ Ｐゴシック"/>
        <family val="3"/>
        <charset val="128"/>
      </rPr>
      <t>(a)</t>
    </r>
    <rPh sb="1" eb="4">
      <t>ホンネンド</t>
    </rPh>
    <rPh sb="5" eb="7">
      <t>チンギン</t>
    </rPh>
    <rPh sb="8" eb="10">
      <t>ソウガク</t>
    </rPh>
    <phoneticPr fontId="3"/>
  </si>
  <si>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3"/>
  </si>
  <si>
    <t>※②ⅰ）には、賃金改善に伴う法定福利費等の事業主負担の増加分を含めることができる。</t>
    <phoneticPr fontId="3"/>
  </si>
  <si>
    <t>処遇</t>
    <rPh sb="0" eb="2">
      <t>ショグウ</t>
    </rPh>
    <phoneticPr fontId="3"/>
  </si>
  <si>
    <t>特定</t>
    <rPh sb="0" eb="2">
      <t>トクテイ</t>
    </rPh>
    <phoneticPr fontId="3"/>
  </si>
  <si>
    <t>障害福祉サービス
事業所番号</t>
    <rPh sb="0" eb="2">
      <t>ショウガイ</t>
    </rPh>
    <rPh sb="2" eb="4">
      <t>フクシ</t>
    </rPh>
    <rPh sb="9" eb="12">
      <t>ジギョウショ</t>
    </rPh>
    <rPh sb="12" eb="14">
      <t>バンゴウ</t>
    </rPh>
    <phoneticPr fontId="3"/>
  </si>
  <si>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3"/>
  </si>
  <si>
    <r>
      <t>・複数事業所を一括して申請する際の</t>
    </r>
    <r>
      <rPr>
        <b/>
        <sz val="14"/>
        <rFont val="ＭＳ Ｐゴシック"/>
        <family val="3"/>
        <charset val="128"/>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3"/>
  </si>
  <si>
    <t>提出の
必要性</t>
    <rPh sb="0" eb="2">
      <t>テイシュツ</t>
    </rPh>
    <rPh sb="4" eb="7">
      <t>ヒツヨウセイ</t>
    </rPh>
    <phoneticPr fontId="11"/>
  </si>
  <si>
    <t>令和３年４月以降の処遇改善加算を申請した場合の実績報告書の作成方法をご説明しています</t>
    <rPh sb="0" eb="2">
      <t>レイワ</t>
    </rPh>
    <rPh sb="3" eb="4">
      <t>ネン</t>
    </rPh>
    <rPh sb="5" eb="8">
      <t>ガツイコウ</t>
    </rPh>
    <rPh sb="9" eb="11">
      <t>ショグウ</t>
    </rPh>
    <rPh sb="11" eb="13">
      <t>カイゼン</t>
    </rPh>
    <rPh sb="13" eb="15">
      <t>カサン</t>
    </rPh>
    <rPh sb="16" eb="18">
      <t>シンセイ</t>
    </rPh>
    <rPh sb="20" eb="22">
      <t>バアイ</t>
    </rPh>
    <rPh sb="23" eb="25">
      <t>ジッセキ</t>
    </rPh>
    <rPh sb="25" eb="28">
      <t>ホウコクショ</t>
    </rPh>
    <rPh sb="29" eb="31">
      <t>サクセイ</t>
    </rPh>
    <rPh sb="31" eb="33">
      <t>ホウホウ</t>
    </rPh>
    <rPh sb="35" eb="37">
      <t>セツメイ</t>
    </rPh>
    <phoneticPr fontId="11"/>
  </si>
  <si>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3"/>
  </si>
  <si>
    <t>【留意事項】</t>
    <rPh sb="1" eb="3">
      <t>リュウイ</t>
    </rPh>
    <rPh sb="3" eb="5">
      <t>ジコウ</t>
    </rPh>
    <phoneticPr fontId="3"/>
  </si>
  <si>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6" eb="9">
      <t>ショヨウガク</t>
    </rPh>
    <rPh sb="47" eb="49">
      <t>シンセイ</t>
    </rPh>
    <phoneticPr fontId="3"/>
  </si>
  <si>
    <t>実績
報告</t>
    <rPh sb="3" eb="5">
      <t>ホウコク</t>
    </rPh>
    <phoneticPr fontId="3"/>
  </si>
  <si>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</si>
  <si>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</si>
  <si>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</si>
  <si>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</si>
  <si>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</si>
  <si>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</si>
  <si>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r>
      <t>（１）福祉・介護職員処遇改善加算のみ</t>
    </r>
    <r>
      <rPr>
        <sz val="11"/>
        <rFont val="ＭＳ Ｐゴシック"/>
        <family val="3"/>
        <charset val="128"/>
      </rPr>
      <t>の場合</t>
    </r>
    <rPh sb="3" eb="5">
      <t>フクシ</t>
    </rPh>
    <rPh sb="6" eb="8">
      <t>カイゴ</t>
    </rPh>
    <rPh sb="8" eb="10">
      <t>ショクイン</t>
    </rPh>
    <rPh sb="10" eb="12">
      <t>ショグウ</t>
    </rPh>
    <rPh sb="12" eb="16">
      <t>カイゼンカサン</t>
    </rPh>
    <rPh sb="19" eb="21">
      <t>バアイ</t>
    </rPh>
    <phoneticPr fontId="3"/>
  </si>
  <si>
    <r>
      <t>※処遇改善加算</t>
    </r>
    <r>
      <rPr>
        <sz val="8"/>
        <rFont val="ＭＳ Ｐゴシック"/>
        <family val="3"/>
        <charset val="128"/>
      </rPr>
      <t>のみの場合、別紙様式３－２におけるグループ別の内訳は記載不要</t>
    </r>
    <rPh sb="1" eb="3">
      <t>ショグウ</t>
    </rPh>
    <rPh sb="3" eb="5">
      <t>カイゼン</t>
    </rPh>
    <rPh sb="5" eb="7">
      <t>カサン</t>
    </rPh>
    <rPh sb="10" eb="12">
      <t>バアイ</t>
    </rPh>
    <rPh sb="13" eb="15">
      <t>ベッシ</t>
    </rPh>
    <rPh sb="15" eb="17">
      <t>ヨウシキ</t>
    </rPh>
    <rPh sb="28" eb="29">
      <t>ベツ</t>
    </rPh>
    <rPh sb="30" eb="32">
      <t>ウチワケ</t>
    </rPh>
    <rPh sb="33" eb="35">
      <t>キサイ</t>
    </rPh>
    <rPh sb="35" eb="37">
      <t>フヨウ</t>
    </rPh>
    <phoneticPr fontId="3"/>
  </si>
  <si>
    <t>※②ⅱ）には、計画書の（１）④ⅱ）の額を記載すること</t>
    <phoneticPr fontId="3"/>
  </si>
  <si>
    <t>※「前年度の賃金の総額」には、計画書の（２）④ⅱ）及び（３）⑤ⅱ）の額を記載すること</t>
    <rPh sb="25" eb="26">
      <t>オヨ</t>
    </rPh>
    <phoneticPr fontId="3"/>
  </si>
  <si>
    <t>※「前年度の平均賃金額（月額）」には、計画書（３）⑥ⅳ）の額を記載すること。</t>
    <rPh sb="2" eb="5">
      <t>ゼンネンド</t>
    </rPh>
    <rPh sb="6" eb="8">
      <t>ヘイキン</t>
    </rPh>
    <rPh sb="8" eb="11">
      <t>チンギンガク</t>
    </rPh>
    <rPh sb="12" eb="14">
      <t>ゲツガク</t>
    </rPh>
    <phoneticPr fontId="3"/>
  </si>
  <si>
    <r>
      <t>福祉・介護職員処遇改善加算及び福祉・介護職員等特定処遇改善加算</t>
    </r>
    <r>
      <rPr>
        <sz val="8"/>
        <rFont val="ＭＳ Ｐゴシック"/>
        <family val="3"/>
        <charset val="128"/>
      </rPr>
      <t>に関して、虚偽や不正があった場合には、支払われた介護給付費等の返還や事業者の指定取消となる場合があるので留意すること。</t>
    </r>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6" eb="38">
      <t>キョギ</t>
    </rPh>
    <rPh sb="39" eb="41">
      <t>フセイ</t>
    </rPh>
    <rPh sb="60" eb="61">
      <t>トウ</t>
    </rPh>
    <phoneticPr fontId="3"/>
  </si>
  <si>
    <t>※１　特定加算の配分（賃金改善）に伴う法定福利費等の事業主負担の増加分を含むことができる。</t>
    <phoneticPr fontId="3"/>
  </si>
  <si>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3"/>
  </si>
  <si>
    <t>※福祉・介護職員処遇改善加算のみの場合は、グループ別内訳の入力は不要である。</t>
    <rPh sb="1" eb="3">
      <t>フクシ</t>
    </rPh>
    <rPh sb="4" eb="6">
      <t>カイゴ</t>
    </rPh>
    <rPh sb="6" eb="8">
      <t>ショクイン</t>
    </rPh>
    <rPh sb="8" eb="10">
      <t>ショグウ</t>
    </rPh>
    <rPh sb="10" eb="12">
      <t>カイゼン</t>
    </rPh>
    <rPh sb="12" eb="14">
      <t>カサン</t>
    </rPh>
    <rPh sb="17" eb="19">
      <t>バアイ</t>
    </rPh>
    <rPh sb="25" eb="26">
      <t>ベツ</t>
    </rPh>
    <rPh sb="26" eb="28">
      <t>ウチワケ</t>
    </rPh>
    <rPh sb="29" eb="31">
      <t>ニュウリョク</t>
    </rPh>
    <rPh sb="32" eb="34">
      <t>フヨウ</t>
    </rPh>
    <phoneticPr fontId="3"/>
  </si>
  <si>
    <t>！この欄が○でない場合、処遇改善加算による賃金改善所要額が要件を満たしていません。</t>
    <rPh sb="3" eb="4">
      <t>ラン</t>
    </rPh>
    <rPh sb="9" eb="11">
      <t>バアイ</t>
    </rPh>
    <rPh sb="12" eb="14">
      <t>ショグウ</t>
    </rPh>
    <rPh sb="14" eb="16">
      <t>カイゼン</t>
    </rPh>
    <rPh sb="16" eb="18">
      <t>カサン</t>
    </rPh>
    <rPh sb="21" eb="23">
      <t>チンギン</t>
    </rPh>
    <rPh sb="23" eb="25">
      <t>カイゼン</t>
    </rPh>
    <rPh sb="25" eb="28">
      <t>ショヨウガク</t>
    </rPh>
    <rPh sb="29" eb="31">
      <t>ヨウケン</t>
    </rPh>
    <rPh sb="32" eb="33">
      <t>ミ</t>
    </rPh>
    <phoneticPr fontId="3"/>
  </si>
  <si>
    <t>！この欄が○でない場合、特定加算による賃金改善所要額が要件を満たしていません。</t>
    <rPh sb="3" eb="4">
      <t>ラン</t>
    </rPh>
    <rPh sb="9" eb="11">
      <t>バアイ</t>
    </rPh>
    <rPh sb="12" eb="16">
      <t>トクテイカ</t>
    </rPh>
    <rPh sb="19" eb="21">
      <t>チンギン</t>
    </rPh>
    <rPh sb="21" eb="23">
      <t>カイゼン</t>
    </rPh>
    <rPh sb="23" eb="26">
      <t>ショヨウガク</t>
    </rPh>
    <rPh sb="27" eb="29">
      <t>ヨウケン</t>
    </rPh>
    <rPh sb="30" eb="31">
      <t>ミ</t>
    </rPh>
    <phoneticPr fontId="3"/>
  </si>
  <si>
    <t>特定加算の
加算額</t>
    <rPh sb="0" eb="2">
      <t>トクテイ</t>
    </rPh>
    <rPh sb="2" eb="4">
      <t>カサン</t>
    </rPh>
    <rPh sb="6" eb="9">
      <t>カサンガク</t>
    </rPh>
    <phoneticPr fontId="3"/>
  </si>
  <si>
    <t>処遇改善加算の加算額</t>
    <rPh sb="0" eb="2">
      <t>ショグウ</t>
    </rPh>
    <rPh sb="2" eb="4">
      <t>カイゼン</t>
    </rPh>
    <rPh sb="4" eb="6">
      <t>カサン</t>
    </rPh>
    <rPh sb="7" eb="9">
      <t>カサン</t>
    </rPh>
    <rPh sb="8" eb="10">
      <t>サンガク</t>
    </rPh>
    <phoneticPr fontId="3"/>
  </si>
  <si>
    <t>総額と内訳等のエラーチェック</t>
    <rPh sb="0" eb="2">
      <t>ソウガク</t>
    </rPh>
    <rPh sb="3" eb="5">
      <t>ウチワケ</t>
    </rPh>
    <rPh sb="5" eb="6">
      <t>トウ</t>
    </rPh>
    <phoneticPr fontId="3"/>
  </si>
  <si>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3"/>
  </si>
  <si>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</si>
  <si>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</si>
  <si>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</si>
  <si>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</si>
  <si>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</si>
  <si>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</si>
  <si>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分類</t>
    <rPh sb="0" eb="2">
      <t>ブンルイ</t>
    </rPh>
    <phoneticPr fontId="3"/>
  </si>
  <si>
    <t>内容</t>
    <rPh sb="0" eb="2">
      <t>ナイヨウ</t>
    </rPh>
    <phoneticPr fontId="3"/>
  </si>
  <si>
    <t>入職促進に向けた取組</t>
    <rPh sb="0" eb="2">
      <t>ニュウショク</t>
    </rPh>
    <rPh sb="2" eb="4">
      <t>ソクシン</t>
    </rPh>
    <rPh sb="5" eb="6">
      <t>ム</t>
    </rPh>
    <rPh sb="8" eb="10">
      <t>トリクミ</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</si>
  <si>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</si>
  <si>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</si>
  <si>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</si>
  <si>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</si>
  <si>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資質の向上やキャリアアップに向けた支援</t>
    <rPh sb="0" eb="2">
      <t>シシツ</t>
    </rPh>
    <rPh sb="3" eb="5">
      <t>コウジョウ</t>
    </rPh>
    <rPh sb="14" eb="15">
      <t>ム</t>
    </rPh>
    <rPh sb="17" eb="19">
      <t>シエン</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</si>
  <si>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</si>
  <si>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</si>
  <si>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</si>
  <si>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両立支援・多様な働き方の推進</t>
    <rPh sb="0" eb="2">
      <t>リョウリツ</t>
    </rPh>
    <rPh sb="2" eb="4">
      <t>シエン</t>
    </rPh>
    <rPh sb="5" eb="7">
      <t>タヨウ</t>
    </rPh>
    <rPh sb="8" eb="9">
      <t>ハタラ</t>
    </rPh>
    <rPh sb="10" eb="11">
      <t>カタ</t>
    </rPh>
    <rPh sb="12" eb="14">
      <t>スイシン</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</si>
  <si>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</si>
  <si>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</si>
  <si>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</si>
  <si>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</si>
  <si>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</si>
  <si>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</si>
  <si>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</si>
  <si>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</si>
  <si>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</si>
  <si>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</si>
  <si>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生産性向上のための業務改善の取組</t>
    <rPh sb="0" eb="3">
      <t>セイサンセイ</t>
    </rPh>
    <rPh sb="3" eb="5">
      <t>コウジョウ</t>
    </rPh>
    <rPh sb="9" eb="11">
      <t>ギョウム</t>
    </rPh>
    <rPh sb="11" eb="13">
      <t>カイゼン</t>
    </rPh>
    <rPh sb="14" eb="16">
      <t>トリクミ</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</si>
  <si>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</si>
  <si>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</si>
  <si>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</si>
  <si>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</si>
  <si>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</si>
  <si>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</si>
  <si>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</si>
  <si>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</si>
  <si>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t>理由：</t>
    <rPh sb="0" eb="2">
      <t>リユウ</t>
    </rPh>
    <phoneticPr fontId="3"/>
  </si>
  <si>
    <t>（３）職場環境等要件に基づいて実施した取組について＜全体＞</t>
    <phoneticPr fontId="3"/>
  </si>
  <si>
    <t>※今年度に提出した計画書の記載内容から変更がない場合は「変更なし」にチェック（✔）</t>
    <rPh sb="1" eb="2">
      <t>イマ</t>
    </rPh>
    <phoneticPr fontId="3"/>
  </si>
  <si>
    <t>変更なし</t>
    <rPh sb="0" eb="2">
      <t>ヘンコウ</t>
    </rPh>
    <phoneticPr fontId="3"/>
  </si>
  <si>
    <t>⑤</t>
    <phoneticPr fontId="3"/>
  </si>
  <si>
    <t>その他（やむを得ず配分比率を満たすことができなくなった場合等については、下記の欄に記載すること。）</t>
    <rPh sb="2" eb="3">
      <t>タ</t>
    </rPh>
    <rPh sb="7" eb="8">
      <t>エ</t>
    </rPh>
    <rPh sb="9" eb="11">
      <t>ハイブン</t>
    </rPh>
    <rPh sb="11" eb="13">
      <t>ヒリツ</t>
    </rPh>
    <rPh sb="14" eb="15">
      <t>ミ</t>
    </rPh>
    <rPh sb="27" eb="29">
      <t>バアイ</t>
    </rPh>
    <rPh sb="29" eb="30">
      <t>トウ</t>
    </rPh>
    <rPh sb="36" eb="38">
      <t>カキ</t>
    </rPh>
    <rPh sb="39" eb="40">
      <t>ラン</t>
    </rPh>
    <rPh sb="41" eb="43">
      <t>キサイ</t>
    </rPh>
    <phoneticPr fontId="3"/>
  </si>
  <si>
    <t>別紙様式３－１</t>
    <rPh sb="0" eb="2">
      <t>ベッシ</t>
    </rPh>
    <rPh sb="2" eb="4">
      <t>ヨウシキ</t>
    </rPh>
    <phoneticPr fontId="3"/>
  </si>
  <si>
    <t>(右欄の額は①欄の額以上となること)</t>
    <rPh sb="1" eb="2">
      <t>ミギ</t>
    </rPh>
    <rPh sb="2" eb="3">
      <t>ラン</t>
    </rPh>
    <rPh sb="4" eb="5">
      <t>ガク</t>
    </rPh>
    <rPh sb="7" eb="8">
      <t>ラン</t>
    </rPh>
    <rPh sb="9" eb="10">
      <t>ガク</t>
    </rPh>
    <rPh sb="10" eb="12">
      <t>イジョウ</t>
    </rPh>
    <phoneticPr fontId="3"/>
  </si>
  <si>
    <t>※右欄の額は①欄の額以上となること</t>
    <rPh sb="1" eb="3">
      <t>ウラン</t>
    </rPh>
    <rPh sb="4" eb="5">
      <t>ガク</t>
    </rPh>
    <rPh sb="7" eb="8">
      <t>ラン</t>
    </rPh>
    <rPh sb="9" eb="10">
      <t>ガク</t>
    </rPh>
    <rPh sb="10" eb="12">
      <t>イジョウ</t>
    </rPh>
    <phoneticPr fontId="3"/>
  </si>
  <si>
    <t>別紙様式３－２</t>
    <rPh sb="0" eb="2">
      <t>ベッシ</t>
    </rPh>
    <rPh sb="2" eb="4">
      <t>ヨウシキ</t>
    </rPh>
    <phoneticPr fontId="3"/>
  </si>
  <si>
    <t>賃金改善前の賃金が年額440万円を上回る職員</t>
    <phoneticPr fontId="3"/>
  </si>
  <si>
    <t>加算Ⅰ</t>
    <rPh sb="0" eb="2">
      <t>カサン</t>
    </rPh>
    <phoneticPr fontId="6"/>
  </si>
  <si>
    <t>加算Ⅱ</t>
    <rPh sb="0" eb="2">
      <t>カサン</t>
    </rPh>
    <phoneticPr fontId="6"/>
  </si>
  <si>
    <t>特定加算Ⅱ</t>
    <rPh sb="0" eb="2">
      <t>トクテイ</t>
    </rPh>
    <rPh sb="2" eb="4">
      <t>カサン</t>
    </rPh>
    <phoneticPr fontId="6"/>
  </si>
  <si>
    <t>特定加算Ⅰ</t>
    <rPh sb="0" eb="2">
      <t>トクテイ</t>
    </rPh>
    <rPh sb="2" eb="4">
      <t>カサン</t>
    </rPh>
    <phoneticPr fontId="6"/>
  </si>
  <si>
    <t>区分なし</t>
    <rPh sb="0" eb="2">
      <t>クブン</t>
    </rPh>
    <phoneticPr fontId="6"/>
  </si>
  <si>
    <r>
      <rPr>
        <sz val="8"/>
        <rFont val="ＭＳ Ｐゴシック"/>
        <family val="3"/>
        <charset val="128"/>
      </rPr>
      <t>合理的な理由により期間中に実施できなかった場合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1">
      <t>キカン</t>
    </rPh>
    <rPh sb="11" eb="12">
      <t>チュウ</t>
    </rPh>
    <rPh sb="13" eb="15">
      <t>ジッシ</t>
    </rPh>
    <rPh sb="21" eb="23">
      <t>バアイ</t>
    </rPh>
    <rPh sb="26" eb="28">
      <t>ジョウキ</t>
    </rPh>
    <rPh sb="32" eb="35">
      <t>ゼンネンド</t>
    </rPh>
    <rPh sb="36" eb="38">
      <t>トリクミ</t>
    </rPh>
    <rPh sb="38" eb="40">
      <t>ジッセキ</t>
    </rPh>
    <rPh sb="43" eb="45">
      <t>コウモク</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</si>
  <si>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</si>
  <si>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やりがい・働きがいの醸成</t>
    <rPh sb="5" eb="6">
      <t>ハタラ</t>
    </rPh>
    <rPh sb="10" eb="12">
      <t>ジョウセイ</t>
    </rPh>
    <phoneticPr fontId="3"/>
  </si>
  <si>
    <r>
      <rPr>
        <b/>
        <sz val="8"/>
        <rFont val="ＭＳ Ｐゴシック"/>
        <family val="3"/>
        <charset val="128"/>
      </rPr>
      <t>【処遇改善加算】</t>
    </r>
    <r>
      <rPr>
        <sz val="8"/>
        <rFont val="ＭＳ Ｐゴシック"/>
        <family val="3"/>
        <charset val="128"/>
      </rPr>
      <t xml:space="preserve">
届出に係る計画の期間中に、全体で</t>
    </r>
    <r>
      <rPr>
        <b/>
        <u/>
        <sz val="8"/>
        <rFont val="ＭＳ Ｐゴシック"/>
        <family val="3"/>
        <charset val="128"/>
      </rPr>
      <t>必ず１つ以上</t>
    </r>
    <r>
      <rPr>
        <sz val="8"/>
        <rFont val="ＭＳ Ｐゴシック"/>
        <family val="3"/>
        <charset val="128"/>
      </rPr>
      <t xml:space="preserve">の取組を行うことが必要であること。
</t>
    </r>
    <r>
      <rPr>
        <b/>
        <sz val="8"/>
        <rFont val="ＭＳ Ｐゴシック"/>
        <family val="3"/>
        <charset val="128"/>
      </rPr>
      <t>【特定加算】</t>
    </r>
    <r>
      <rPr>
        <sz val="8"/>
        <rFont val="ＭＳ Ｐゴシック"/>
        <family val="3"/>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t>
    </r>
    <r>
      <rPr>
        <b/>
        <u/>
        <sz val="8"/>
        <rFont val="ＭＳ Ｐゴシック"/>
        <family val="3"/>
        <charset val="128"/>
      </rPr>
      <t>６つの区分から任意で３つの区分を選択し、選択した区分でそれぞれ１つ以上の取組を行うことが必要であること。</t>
    </r>
    <r>
      <rPr>
        <sz val="8"/>
        <rFont val="ＭＳ Ｐゴシック"/>
        <family val="3"/>
        <charset val="128"/>
      </rPr>
      <t xml:space="preserve">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rPh sb="1" eb="3">
      <t>ショグウ</t>
    </rPh>
    <rPh sb="3" eb="5">
      <t>カイゼン</t>
    </rPh>
    <rPh sb="5" eb="7">
      <t>カサン</t>
    </rPh>
    <rPh sb="14" eb="16">
      <t>ケイカク</t>
    </rPh>
    <rPh sb="32" eb="34">
      <t>トリクミ</t>
    </rPh>
    <rPh sb="35" eb="36">
      <t>オコナ</t>
    </rPh>
    <rPh sb="40" eb="42">
      <t>ヒツヨウ</t>
    </rPh>
    <rPh sb="51" eb="53">
      <t>トクテイ</t>
    </rPh>
    <rPh sb="53" eb="55">
      <t>カサン</t>
    </rPh>
    <rPh sb="57" eb="59">
      <t>トドケデ</t>
    </rPh>
    <rPh sb="60" eb="61">
      <t>カカ</t>
    </rPh>
    <rPh sb="62" eb="64">
      <t>ケイカク</t>
    </rPh>
    <rPh sb="65" eb="67">
      <t>キカン</t>
    </rPh>
    <rPh sb="67" eb="68">
      <t>チュウ</t>
    </rPh>
    <rPh sb="168" eb="170">
      <t>ジョウセイ</t>
    </rPh>
    <rPh sb="175" eb="177">
      <t>クブン</t>
    </rPh>
    <rPh sb="179" eb="181">
      <t>ニンイ</t>
    </rPh>
    <rPh sb="185" eb="187">
      <t>クブン</t>
    </rPh>
    <rPh sb="192" eb="194">
      <t>センタク</t>
    </rPh>
    <rPh sb="196" eb="198">
      <t>クブン</t>
    </rPh>
    <rPh sb="216" eb="218">
      <t>ヒツヨウ</t>
    </rPh>
    <rPh sb="226" eb="228">
      <t>ショグウ</t>
    </rPh>
    <rPh sb="228" eb="230">
      <t>カイゼン</t>
    </rPh>
    <rPh sb="230" eb="232">
      <t>カサン</t>
    </rPh>
    <rPh sb="233" eb="235">
      <t>トクテイ</t>
    </rPh>
    <rPh sb="235" eb="237">
      <t>カサン</t>
    </rPh>
    <rPh sb="240" eb="241">
      <t>ベツ</t>
    </rPh>
    <rPh sb="242" eb="244">
      <t>トリクミ</t>
    </rPh>
    <rPh sb="245" eb="246">
      <t>オコナ</t>
    </rPh>
    <rPh sb="250" eb="251">
      <t>ヨウ</t>
    </rPh>
    <rPh sb="258" eb="261">
      <t>ゼンネンド</t>
    </rPh>
    <rPh sb="263" eb="264">
      <t>ヒ</t>
    </rPh>
    <rPh sb="265" eb="266">
      <t>ツヅ</t>
    </rPh>
    <rPh sb="267" eb="269">
      <t>カサン</t>
    </rPh>
    <rPh sb="270" eb="272">
      <t>サンテイ</t>
    </rPh>
    <rPh sb="280" eb="283">
      <t>ゼンネンド</t>
    </rPh>
    <rPh sb="284" eb="286">
      <t>ショクバ</t>
    </rPh>
    <rPh sb="286" eb="288">
      <t>カンキョウ</t>
    </rPh>
    <rPh sb="288" eb="289">
      <t>トウ</t>
    </rPh>
    <rPh sb="289" eb="291">
      <t>ヨウケン</t>
    </rPh>
    <rPh sb="292" eb="293">
      <t>ミ</t>
    </rPh>
    <rPh sb="295" eb="297">
      <t>トリクミ</t>
    </rPh>
    <rPh sb="297" eb="299">
      <t>ジッセキ</t>
    </rPh>
    <rPh sb="302" eb="305">
      <t>ジギョウショ</t>
    </rPh>
    <rPh sb="310" eb="313">
      <t>ゴウリテキ</t>
    </rPh>
    <rPh sb="321" eb="324">
      <t>キカンチュウ</t>
    </rPh>
    <rPh sb="333" eb="335">
      <t>バアイ</t>
    </rPh>
    <rPh sb="337" eb="339">
      <t>トウガイ</t>
    </rPh>
    <rPh sb="339" eb="341">
      <t>リユウ</t>
    </rPh>
    <rPh sb="342" eb="344">
      <t>メイキ</t>
    </rPh>
    <rPh sb="350" eb="352">
      <t>ショグウ</t>
    </rPh>
    <rPh sb="352" eb="354">
      <t>カイゼン</t>
    </rPh>
    <rPh sb="354" eb="356">
      <t>カサン</t>
    </rPh>
    <rPh sb="357" eb="359">
      <t>トクテイ</t>
    </rPh>
    <rPh sb="359" eb="361">
      <t>カサン</t>
    </rPh>
    <rPh sb="361" eb="363">
      <t>キョウツウ</t>
    </rPh>
    <phoneticPr fontId="3"/>
  </si>
  <si>
    <t>２　実績報告</t>
    <rPh sb="2" eb="4">
      <t>ジッセキ</t>
    </rPh>
    <rPh sb="4" eb="6">
      <t>ホウコク</t>
    </rPh>
    <phoneticPr fontId="3"/>
  </si>
  <si>
    <t>要件Ⅰ</t>
    <rPh sb="0" eb="2">
      <t>ヨウケン</t>
    </rPh>
    <phoneticPr fontId="3"/>
  </si>
  <si>
    <t>③ベースアップ等による賃金改善の総額</t>
    <rPh sb="16" eb="18">
      <t>ソウガク</t>
    </rPh>
    <phoneticPr fontId="3"/>
  </si>
  <si>
    <t>要件Ⅱ</t>
    <rPh sb="0" eb="2">
      <t>ヨウケン</t>
    </rPh>
    <phoneticPr fontId="3"/>
  </si>
  <si>
    <t>％</t>
    <phoneticPr fontId="3"/>
  </si>
  <si>
    <t>（一月あたり</t>
    <rPh sb="1" eb="2">
      <t>ヒト</t>
    </rPh>
    <rPh sb="2" eb="3">
      <t>ツキ</t>
    </rPh>
    <phoneticPr fontId="3"/>
  </si>
  <si>
    <t>円）</t>
    <rPh sb="0" eb="1">
      <t>エン</t>
    </rPh>
    <phoneticPr fontId="3"/>
  </si>
  <si>
    <t>月</t>
    <phoneticPr fontId="3"/>
  </si>
  <si>
    <t>～</t>
    <phoneticPr fontId="3"/>
  </si>
  <si>
    <t>月</t>
    <rPh sb="0" eb="1">
      <t>ツキ</t>
    </rPh>
    <phoneticPr fontId="3"/>
  </si>
  <si>
    <r>
      <rPr>
        <sz val="9"/>
        <rFont val="ＭＳ Ｐゴシック"/>
        <family val="3"/>
        <charset val="128"/>
        <scheme val="major"/>
      </rPr>
      <t>※</t>
    </r>
    <r>
      <rPr>
        <sz val="8"/>
        <rFont val="ＭＳ Ｐゴシック"/>
        <family val="3"/>
        <charset val="128"/>
        <scheme val="major"/>
      </rPr>
      <t>給与明細や勤務記録等、実績報告の根拠となる資料は、指定権者からの求めがあった場合に速やかに提出できるよう、適切に保管しておくこと。</t>
    </r>
    <phoneticPr fontId="3"/>
  </si>
  <si>
    <t>福祉・介護職員処遇改善臨時特例交付金実績報告書（施設・事業所別個表）　</t>
    <rPh sb="0" eb="2">
      <t>フクシ</t>
    </rPh>
    <rPh sb="11" eb="13">
      <t>リンジ</t>
    </rPh>
    <rPh sb="13" eb="15">
      <t>トクレイ</t>
    </rPh>
    <rPh sb="15" eb="18">
      <t>コウフキン</t>
    </rPh>
    <rPh sb="18" eb="20">
      <t>ジッセキ</t>
    </rPh>
    <rPh sb="24" eb="26">
      <t>シセツ</t>
    </rPh>
    <rPh sb="27" eb="30">
      <t>ジギョウショ</t>
    </rPh>
    <rPh sb="30" eb="31">
      <t>ベツ</t>
    </rPh>
    <rPh sb="31" eb="33">
      <t>コヒョウ</t>
    </rPh>
    <phoneticPr fontId="3"/>
  </si>
  <si>
    <t>ⅱ）前年度（賃金改善実施期間に相当する期間）の福祉・介護職員等の賃金の総額【基準額】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フクシ</t>
    </rPh>
    <rPh sb="26" eb="28">
      <t>カイゴ</t>
    </rPh>
    <rPh sb="28" eb="30">
      <t>ショクイン</t>
    </rPh>
    <rPh sb="30" eb="31">
      <t>トウ</t>
    </rPh>
    <rPh sb="32" eb="34">
      <t>チンギン</t>
    </rPh>
    <rPh sb="35" eb="37">
      <t>ソウガク</t>
    </rPh>
    <phoneticPr fontId="3"/>
  </si>
  <si>
    <t>交付金による賃金改善実施期間</t>
    <rPh sb="0" eb="3">
      <t>コウフキン</t>
    </rPh>
    <phoneticPr fontId="3"/>
  </si>
  <si>
    <t>※交付金の請求に関して虚偽や不正があった場合は、支払われた交付金を返還することとなる場合がある。</t>
    <rPh sb="1" eb="4">
      <t>コウフキン</t>
    </rPh>
    <rPh sb="5" eb="7">
      <t>セイキュウ</t>
    </rPh>
    <rPh sb="29" eb="32">
      <t>コウフキン</t>
    </rPh>
    <phoneticPr fontId="3"/>
  </si>
  <si>
    <t>別紙様式３-２</t>
    <rPh sb="0" eb="2">
      <t>ベッシ</t>
    </rPh>
    <rPh sb="2" eb="4">
      <t>ヨウシキ</t>
    </rPh>
    <phoneticPr fontId="3"/>
  </si>
  <si>
    <t>算定する福祉・介護職員処遇改善加算の区分
（Ⅰ～Ⅲを算定しない事業所は交付金を取得できません）</t>
    <rPh sb="4" eb="6">
      <t>フクシ</t>
    </rPh>
    <rPh sb="35" eb="37">
      <t>コウフ</t>
    </rPh>
    <phoneticPr fontId="3"/>
  </si>
  <si>
    <t>福祉・介護職員処遇改善臨時特例交付金実績報告書</t>
    <rPh sb="0" eb="2">
      <t>フクシ</t>
    </rPh>
    <rPh sb="7" eb="9">
      <t>ショグウ</t>
    </rPh>
    <rPh sb="9" eb="11">
      <t>カイゼン</t>
    </rPh>
    <rPh sb="11" eb="13">
      <t>リンジ</t>
    </rPh>
    <rPh sb="13" eb="15">
      <t>トクレイ</t>
    </rPh>
    <rPh sb="15" eb="18">
      <t>コウフキン</t>
    </rPh>
    <rPh sb="18" eb="20">
      <t>ジッセキ</t>
    </rPh>
    <rPh sb="20" eb="23">
      <t>ホウコクショ</t>
    </rPh>
    <phoneticPr fontId="3"/>
  </si>
  <si>
    <t>［円］</t>
    <rPh sb="1" eb="2">
      <t>エン</t>
    </rPh>
    <phoneticPr fontId="3"/>
  </si>
  <si>
    <t>電話番号</t>
    <rPh sb="0" eb="2">
      <t>デンワ</t>
    </rPh>
    <rPh sb="2" eb="4">
      <t>バンゴウ</t>
    </rPh>
    <phoneticPr fontId="3"/>
  </si>
  <si>
    <t>FAX番号</t>
    <rPh sb="3" eb="5">
      <t>バンゴウ</t>
    </rPh>
    <phoneticPr fontId="3"/>
  </si>
  <si>
    <t>E-mail</t>
    <phoneticPr fontId="3"/>
  </si>
  <si>
    <t>※②ⅰ）「賃金改善期間（④）に交付金により賃金改善を行った福祉・介護職員等の賃金の総額」には、交付金により賃金改善を行った場合の法定福利費等の事業主負担の増加分を含めることができる。</t>
    <rPh sb="5" eb="7">
      <t>チンギン</t>
    </rPh>
    <rPh sb="7" eb="9">
      <t>カイゼン</t>
    </rPh>
    <rPh sb="9" eb="11">
      <t>キカン</t>
    </rPh>
    <rPh sb="15" eb="18">
      <t>コウフキン</t>
    </rPh>
    <rPh sb="21" eb="23">
      <t>チンギン</t>
    </rPh>
    <rPh sb="23" eb="25">
      <t>カイゼン</t>
    </rPh>
    <rPh sb="26" eb="27">
      <t>オコナ</t>
    </rPh>
    <rPh sb="29" eb="31">
      <t>フクシ</t>
    </rPh>
    <rPh sb="32" eb="34">
      <t>カイゴ</t>
    </rPh>
    <rPh sb="34" eb="36">
      <t>ショクイン</t>
    </rPh>
    <rPh sb="36" eb="37">
      <t>トウ</t>
    </rPh>
    <rPh sb="38" eb="40">
      <t>チンギン</t>
    </rPh>
    <rPh sb="41" eb="43">
      <t>ソウガク</t>
    </rPh>
    <rPh sb="47" eb="50">
      <t>コウフキン</t>
    </rPh>
    <rPh sb="53" eb="55">
      <t>チンギン</t>
    </rPh>
    <rPh sb="55" eb="57">
      <t>カイゼン</t>
    </rPh>
    <rPh sb="58" eb="59">
      <t>オコナ</t>
    </rPh>
    <rPh sb="61" eb="63">
      <t>バアイ</t>
    </rPh>
    <phoneticPr fontId="3"/>
  </si>
  <si>
    <t>※②ⅱ）「前年度（賃金改善実施期間に相当する期間）の福祉・介護職員等の賃金の総額」【基準額】には、計画書別紙様式2-1の２②ⅱ)の額を記載すること。この【基準額】については、職員構成が変わった等の事由により修正することが可能である。</t>
    <phoneticPr fontId="3"/>
  </si>
  <si>
    <t>※本表に記載する事業所は、福祉・介護職員処遇改善臨時特例交付金計画書の別紙様式２－２に記載した事業所と一致しなければならない。</t>
    <rPh sb="1" eb="3">
      <t>ホンピョウ</t>
    </rPh>
    <rPh sb="4" eb="6">
      <t>キサイ</t>
    </rPh>
    <rPh sb="8" eb="11">
      <t>ジギョウショ</t>
    </rPh>
    <rPh sb="13" eb="15">
      <t>フクシ</t>
    </rPh>
    <rPh sb="16" eb="18">
      <t>カイゴ</t>
    </rPh>
    <rPh sb="18" eb="20">
      <t>ショクイン</t>
    </rPh>
    <rPh sb="20" eb="22">
      <t>ショグウ</t>
    </rPh>
    <rPh sb="22" eb="24">
      <t>カイゼン</t>
    </rPh>
    <rPh sb="24" eb="26">
      <t>リンジ</t>
    </rPh>
    <rPh sb="26" eb="28">
      <t>トクレイ</t>
    </rPh>
    <rPh sb="28" eb="31">
      <t>コウフキン</t>
    </rPh>
    <rPh sb="31" eb="34">
      <t>ケイカクショ</t>
    </rPh>
    <rPh sb="35" eb="37">
      <t>ベッシ</t>
    </rPh>
    <rPh sb="37" eb="39">
      <t>ヨウシキ</t>
    </rPh>
    <rPh sb="43" eb="45">
      <t>キサイ</t>
    </rPh>
    <rPh sb="47" eb="50">
      <t>ジギョウショ</t>
    </rPh>
    <rPh sb="51" eb="53">
      <t>イッチ</t>
    </rPh>
    <phoneticPr fontId="3"/>
  </si>
  <si>
    <t>福祉・介護職員処遇改善臨時特例交付金　別紙様式３－１　２実績報告について</t>
    <rPh sb="0" eb="2">
      <t>フクシ</t>
    </rPh>
    <rPh sb="3" eb="5">
      <t>カイゴ</t>
    </rPh>
    <rPh sb="5" eb="7">
      <t>ショクイン</t>
    </rPh>
    <rPh sb="7" eb="9">
      <t>ショグウ</t>
    </rPh>
    <rPh sb="9" eb="11">
      <t>カイゼン</t>
    </rPh>
    <rPh sb="11" eb="13">
      <t>リンジ</t>
    </rPh>
    <rPh sb="13" eb="15">
      <t>トクレイ</t>
    </rPh>
    <rPh sb="15" eb="18">
      <t>コウフキン</t>
    </rPh>
    <rPh sb="19" eb="21">
      <t>ベッシ</t>
    </rPh>
    <rPh sb="21" eb="23">
      <t>ヨウシキ</t>
    </rPh>
    <rPh sb="28" eb="30">
      <t>ジッセキ</t>
    </rPh>
    <rPh sb="30" eb="32">
      <t>ホウコク</t>
    </rPh>
    <phoneticPr fontId="3"/>
  </si>
  <si>
    <t>処遇改善支援交付金 (処遇改善加算・特定加算)の算定届出に係る提出先（指定権者）の名称を入力してください。</t>
    <rPh sb="0" eb="2">
      <t>ショグウ</t>
    </rPh>
    <rPh sb="2" eb="4">
      <t>カイゼン</t>
    </rPh>
    <rPh sb="4" eb="6">
      <t>シエン</t>
    </rPh>
    <rPh sb="6" eb="9">
      <t>コウフキン</t>
    </rPh>
    <rPh sb="11" eb="13">
      <t>ショグウ</t>
    </rPh>
    <rPh sb="13" eb="15">
      <t>カイゼン</t>
    </rPh>
    <rPh sb="15" eb="17">
      <t>カサン</t>
    </rPh>
    <rPh sb="18" eb="20">
      <t>トクテイ</t>
    </rPh>
    <rPh sb="20" eb="22">
      <t>カサン</t>
    </rPh>
    <rPh sb="24" eb="26">
      <t>サンテイ</t>
    </rPh>
    <rPh sb="26" eb="28">
      <t>トドケデ</t>
    </rPh>
    <rPh sb="29" eb="30">
      <t>カカ</t>
    </rPh>
    <rPh sb="31" eb="33">
      <t>テイシュツ</t>
    </rPh>
    <rPh sb="33" eb="34">
      <t>サキ</t>
    </rPh>
    <rPh sb="35" eb="37">
      <t>シテイ</t>
    </rPh>
    <rPh sb="37" eb="38">
      <t>ケン</t>
    </rPh>
    <rPh sb="38" eb="39">
      <t>ジャ</t>
    </rPh>
    <rPh sb="41" eb="43">
      <t>メイショウ</t>
    </rPh>
    <rPh sb="44" eb="46">
      <t>ニュウリョク</t>
    </rPh>
    <phoneticPr fontId="3"/>
  </si>
  <si>
    <t>３　加算・交付金対象事業所に関する情報</t>
    <rPh sb="2" eb="4">
      <t>カサン</t>
    </rPh>
    <rPh sb="5" eb="8">
      <t>コウフキン</t>
    </rPh>
    <rPh sb="8" eb="10">
      <t>タイショウ</t>
    </rPh>
    <rPh sb="10" eb="12">
      <t>ジギョウ</t>
    </rPh>
    <rPh sb="12" eb="13">
      <t>ショ</t>
    </rPh>
    <rPh sb="14" eb="15">
      <t>カン</t>
    </rPh>
    <rPh sb="17" eb="19">
      <t>ジョウホウ</t>
    </rPh>
    <phoneticPr fontId="3"/>
  </si>
  <si>
    <t>福祉・介護職員処遇改善支援交付金実績報告書（福祉・介護職員処遇改善実績報告書/福祉・介護職員等特定処遇改善実績報告書）作成用　基本情報入力シート</t>
    <rPh sb="0" eb="2">
      <t>フクシ</t>
    </rPh>
    <rPh sb="3" eb="5">
      <t>カイゴ</t>
    </rPh>
    <rPh sb="5" eb="7">
      <t>ショクイン</t>
    </rPh>
    <rPh sb="7" eb="9">
      <t>ショグウ</t>
    </rPh>
    <rPh sb="9" eb="11">
      <t>カイゼン</t>
    </rPh>
    <rPh sb="11" eb="13">
      <t>シエン</t>
    </rPh>
    <rPh sb="13" eb="16">
      <t>コウフキン</t>
    </rPh>
    <rPh sb="16" eb="18">
      <t>ジッセキ</t>
    </rPh>
    <rPh sb="18" eb="21">
      <t>ホウコクショ</t>
    </rPh>
    <rPh sb="22" eb="24">
      <t>フクシ</t>
    </rPh>
    <rPh sb="25" eb="27">
      <t>カイゴ</t>
    </rPh>
    <rPh sb="27" eb="29">
      <t>ショクイン</t>
    </rPh>
    <rPh sb="29" eb="31">
      <t>ショグウ</t>
    </rPh>
    <rPh sb="31" eb="33">
      <t>カイゼン</t>
    </rPh>
    <rPh sb="33" eb="35">
      <t>ジッセキ</t>
    </rPh>
    <rPh sb="35" eb="38">
      <t>ホウコクショ</t>
    </rPh>
    <rPh sb="39" eb="41">
      <t>フクシ</t>
    </rPh>
    <rPh sb="42" eb="44">
      <t>カイゴ</t>
    </rPh>
    <rPh sb="44" eb="46">
      <t>ショクイン</t>
    </rPh>
    <rPh sb="46" eb="47">
      <t>トウ</t>
    </rPh>
    <rPh sb="47" eb="49">
      <t>トクテイ</t>
    </rPh>
    <rPh sb="49" eb="51">
      <t>ショグウ</t>
    </rPh>
    <rPh sb="51" eb="53">
      <t>カイゼン</t>
    </rPh>
    <rPh sb="53" eb="55">
      <t>ジッセキ</t>
    </rPh>
    <rPh sb="55" eb="58">
      <t>ホウコクショ</t>
    </rPh>
    <rPh sb="59" eb="62">
      <t>サクセイヨウ</t>
    </rPh>
    <rPh sb="63" eb="65">
      <t>キホン</t>
    </rPh>
    <rPh sb="65" eb="67">
      <t>ジョウホウ</t>
    </rPh>
    <rPh sb="67" eb="69">
      <t>ニュウリョク</t>
    </rPh>
    <phoneticPr fontId="3"/>
  </si>
  <si>
    <t>・加算及び交付金対象事業所に関する情報</t>
    <rPh sb="3" eb="4">
      <t>オヨ</t>
    </rPh>
    <rPh sb="5" eb="8">
      <t>コウフキン</t>
    </rPh>
    <phoneticPr fontId="3"/>
  </si>
  <si>
    <r>
      <t>※本様式では２つの要件を確認しており、</t>
    </r>
    <r>
      <rPr>
        <u/>
        <sz val="8"/>
        <rFont val="ＭＳ Ｐゴシック"/>
        <family val="3"/>
        <charset val="128"/>
        <scheme val="major"/>
      </rPr>
      <t>オレンジセル３カ所が「○」でない場合、補助金支給のための要件を満たしていない。</t>
    </r>
    <r>
      <rPr>
        <sz val="8"/>
        <rFont val="ＭＳ Ｐゴシック"/>
        <family val="3"/>
        <charset val="128"/>
        <scheme val="major"/>
      </rPr>
      <t xml:space="preserve">
　Ⅰ交付金による賃金改善を行う総額が交付金による収入額以上であること
　Ⅱ賃金改善の合計額の３分の２以上は、基本給又は決まって毎月支払われる手当の引上げに充てること</t>
    </r>
    <rPh sb="1" eb="2">
      <t>ホン</t>
    </rPh>
    <rPh sb="2" eb="4">
      <t>ヨウシキ</t>
    </rPh>
    <rPh sb="9" eb="11">
      <t>ヨウケン</t>
    </rPh>
    <rPh sb="12" eb="14">
      <t>カクニン</t>
    </rPh>
    <rPh sb="27" eb="28">
      <t>ショ</t>
    </rPh>
    <rPh sb="38" eb="41">
      <t>ホジョキン</t>
    </rPh>
    <rPh sb="41" eb="43">
      <t>シキュウ</t>
    </rPh>
    <rPh sb="86" eb="88">
      <t>イジョウ</t>
    </rPh>
    <phoneticPr fontId="3"/>
  </si>
  <si>
    <t>茨城県</t>
    <rPh sb="0" eb="3">
      <t>イバラキケン</t>
    </rPh>
    <phoneticPr fontId="3"/>
  </si>
  <si>
    <t>－</t>
    <phoneticPr fontId="3"/>
  </si>
  <si>
    <t>（※メールでのご提出の場合提出必須です）</t>
    <rPh sb="8" eb="10">
      <t>テイシュツ</t>
    </rPh>
    <rPh sb="11" eb="13">
      <t>バアイ</t>
    </rPh>
    <rPh sb="13" eb="15">
      <t>テイシュツ</t>
    </rPh>
    <rPh sb="15" eb="17">
      <t>ヒッス</t>
    </rPh>
    <phoneticPr fontId="3"/>
  </si>
  <si>
    <r>
      <t>②賃金改善所要額(ⅰ-ⅱ）</t>
    </r>
    <r>
      <rPr>
        <b/>
        <sz val="10"/>
        <rFont val="ＭＳ Ｐゴシック"/>
        <family val="3"/>
        <charset val="128"/>
        <scheme val="major"/>
      </rPr>
      <t>(右欄の額は①欄の額を上回ること）</t>
    </r>
    <rPh sb="24" eb="26">
      <t>ウワマワ</t>
    </rPh>
    <phoneticPr fontId="3"/>
  </si>
  <si>
    <t>法人名</t>
    <rPh sb="0" eb="3">
      <t>ホウジンメイ</t>
    </rPh>
    <phoneticPr fontId="3"/>
  </si>
  <si>
    <t>事業所番号</t>
    <rPh sb="0" eb="3">
      <t>ジギョウショ</t>
    </rPh>
    <rPh sb="3" eb="5">
      <t>バンゴウ</t>
    </rPh>
    <phoneticPr fontId="3"/>
  </si>
  <si>
    <t>事業所名</t>
    <rPh sb="0" eb="4">
      <t>ジギョウショメイ</t>
    </rPh>
    <phoneticPr fontId="3"/>
  </si>
  <si>
    <t>市区町村</t>
    <rPh sb="0" eb="4">
      <t>シクチョウソン</t>
    </rPh>
    <phoneticPr fontId="3"/>
  </si>
  <si>
    <t>加算区分</t>
    <rPh sb="0" eb="4">
      <t>カサンクブン</t>
    </rPh>
    <phoneticPr fontId="3"/>
  </si>
  <si>
    <t>メールアドレス</t>
    <phoneticPr fontId="3"/>
  </si>
  <si>
    <t>電話番号</t>
    <rPh sb="0" eb="4">
      <t>デンワバンゴウ</t>
    </rPh>
    <phoneticPr fontId="3"/>
  </si>
  <si>
    <t>書類作成担当者</t>
    <rPh sb="0" eb="4">
      <t>ショルイサクセイ</t>
    </rPh>
    <rPh sb="4" eb="7">
      <t>タントウシャ</t>
    </rPh>
    <phoneticPr fontId="3"/>
  </si>
  <si>
    <t>郵便番号</t>
    <rPh sb="0" eb="4">
      <t>ユウビンバンゴウ</t>
    </rPh>
    <phoneticPr fontId="3"/>
  </si>
  <si>
    <t>住所</t>
    <rPh sb="0" eb="2">
      <t>ジュウショ</t>
    </rPh>
    <phoneticPr fontId="3"/>
  </si>
  <si>
    <t>賃金改善実施期間</t>
    <rPh sb="0" eb="4">
      <t>チンギンカイゼン</t>
    </rPh>
    <rPh sb="4" eb="8">
      <t>ジッシキカン</t>
    </rPh>
    <phoneticPr fontId="3"/>
  </si>
  <si>
    <t>令和4年</t>
    <rPh sb="0" eb="2">
      <t>レイワ</t>
    </rPh>
    <rPh sb="3" eb="4">
      <t>ネン</t>
    </rPh>
    <phoneticPr fontId="3"/>
  </si>
  <si>
    <t>臨時特例交付金の総額</t>
    <phoneticPr fontId="3"/>
  </si>
  <si>
    <t>茨城県</t>
    <rPh sb="0" eb="3">
      <t>イバラキケン</t>
    </rPh>
    <phoneticPr fontId="3"/>
  </si>
  <si>
    <r>
      <t>※「</t>
    </r>
    <r>
      <rPr>
        <b/>
        <u/>
        <sz val="10"/>
        <color rgb="FFFF0000"/>
        <rFont val="ＭＳ Ｐゴシック"/>
        <family val="3"/>
        <charset val="128"/>
      </rPr>
      <t>アルファベット・数字は半角</t>
    </r>
    <r>
      <rPr>
        <b/>
        <sz val="10"/>
        <color rgb="FFFF0000"/>
        <rFont val="ＭＳ Ｐゴシック"/>
        <family val="3"/>
        <charset val="128"/>
      </rPr>
      <t>」「</t>
    </r>
    <r>
      <rPr>
        <b/>
        <u/>
        <sz val="10"/>
        <color rgb="FFFF0000"/>
        <rFont val="ＭＳ Ｐゴシック"/>
        <family val="3"/>
        <charset val="128"/>
      </rPr>
      <t>カタカナは全角</t>
    </r>
    <r>
      <rPr>
        <b/>
        <sz val="10"/>
        <color rgb="FFFF0000"/>
        <rFont val="ＭＳ Ｐゴシック"/>
        <family val="3"/>
        <charset val="128"/>
      </rPr>
      <t>」「</t>
    </r>
    <r>
      <rPr>
        <b/>
        <u/>
        <sz val="10"/>
        <color rgb="FFFF0000"/>
        <rFont val="ＭＳ Ｐゴシック"/>
        <family val="3"/>
        <charset val="128"/>
      </rPr>
      <t>スペース無し</t>
    </r>
    <r>
      <rPr>
        <b/>
        <sz val="10"/>
        <color rgb="FFFF0000"/>
        <rFont val="ＭＳ Ｐゴシック"/>
        <family val="3"/>
        <charset val="128"/>
      </rPr>
      <t>」でお願いします。</t>
    </r>
    <rPh sb="10" eb="12">
      <t>スウジ</t>
    </rPh>
    <rPh sb="13" eb="15">
      <t>ハンカク</t>
    </rPh>
    <rPh sb="22" eb="24">
      <t>ゼンカク</t>
    </rPh>
    <rPh sb="30" eb="31">
      <t>ナ</t>
    </rPh>
    <rPh sb="35" eb="36">
      <t>ネガ</t>
    </rPh>
    <phoneticPr fontId="3"/>
  </si>
  <si>
    <t>２①　福祉・介護職員処遇改善臨時特例交付金の総額］(k)</t>
    <rPh sb="3" eb="5">
      <t>フクシ</t>
    </rPh>
    <rPh sb="6" eb="8">
      <t>カイゴ</t>
    </rPh>
    <rPh sb="8" eb="10">
      <t>ショクイン</t>
    </rPh>
    <rPh sb="10" eb="12">
      <t>ショグウ</t>
    </rPh>
    <rPh sb="12" eb="14">
      <t>カイゼン</t>
    </rPh>
    <rPh sb="14" eb="16">
      <t>リンジ</t>
    </rPh>
    <rPh sb="16" eb="18">
      <t>トクレイ</t>
    </rPh>
    <rPh sb="18" eb="21">
      <t>コウフキン</t>
    </rPh>
    <phoneticPr fontId="3"/>
  </si>
  <si>
    <t>２②ⅰ）　賃金改善実施期間に交付金によりの福祉・介護職員等の賃金の総額
             （（l）+（m））</t>
    <rPh sb="5" eb="7">
      <t>チンギン</t>
    </rPh>
    <rPh sb="7" eb="9">
      <t>カイゼン</t>
    </rPh>
    <rPh sb="9" eb="11">
      <t>ジッシ</t>
    </rPh>
    <rPh sb="11" eb="13">
      <t>キカン</t>
    </rPh>
    <rPh sb="14" eb="17">
      <t>コウフキン</t>
    </rPh>
    <rPh sb="21" eb="23">
      <t>フクシ</t>
    </rPh>
    <rPh sb="24" eb="26">
      <t>カイゴ</t>
    </rPh>
    <rPh sb="26" eb="28">
      <t>ショクイン</t>
    </rPh>
    <rPh sb="28" eb="29">
      <t>トウ</t>
    </rPh>
    <rPh sb="30" eb="32">
      <t>チンギン</t>
    </rPh>
    <rPh sb="33" eb="35">
      <t>ソウガク</t>
    </rPh>
    <phoneticPr fontId="3"/>
  </si>
  <si>
    <t>（i-1）
③ⅰ）福祉・介護職員の賃金改善額［円］</t>
    <phoneticPr fontId="3"/>
  </si>
  <si>
    <t>（j-1）
③ⅱ）その他職種の賃金改善額［円］</t>
    <phoneticPr fontId="3"/>
  </si>
  <si>
    <t>福祉・介護職員(l)</t>
    <phoneticPr fontId="3"/>
  </si>
  <si>
    <t>その他の職種(m)</t>
    <phoneticPr fontId="3"/>
  </si>
  <si>
    <t>①
福祉・介護職員処遇改善臨時特例交付金の総額［円］］(k)</t>
    <phoneticPr fontId="3"/>
  </si>
  <si>
    <t>（i-2）
左記のうち、ベースアップ等による賃金改善額［円］</t>
    <phoneticPr fontId="3"/>
  </si>
  <si>
    <t>（j-2）
左記のうち、ベースアップ等による賃金改善額［円］</t>
    <phoneticPr fontId="3"/>
  </si>
  <si>
    <t>（列ごとの合計が２③に転記）</t>
    <phoneticPr fontId="3"/>
  </si>
  <si>
    <t>①福祉・介護職員処遇改善臨時特例交付金の総額(k)</t>
    <rPh sb="1" eb="3">
      <t>フクシ</t>
    </rPh>
    <rPh sb="12" eb="14">
      <t>リンジ</t>
    </rPh>
    <rPh sb="14" eb="16">
      <t>トクレイ</t>
    </rPh>
    <rPh sb="16" eb="18">
      <t>コウフ</t>
    </rPh>
    <phoneticPr fontId="3"/>
  </si>
  <si>
    <t>ⅰ）賃金改善実施期間（④）に交付金により賃金改善を行った福祉・介護職員等の賃金の総額
       （（l）+（m））</t>
    <rPh sb="2" eb="4">
      <t>チンギン</t>
    </rPh>
    <rPh sb="4" eb="6">
      <t>カイゼン</t>
    </rPh>
    <rPh sb="6" eb="8">
      <t>ジッシ</t>
    </rPh>
    <rPh sb="8" eb="10">
      <t>キカン</t>
    </rPh>
    <rPh sb="14" eb="17">
      <t>コウフキン</t>
    </rPh>
    <rPh sb="20" eb="22">
      <t>チンギン</t>
    </rPh>
    <rPh sb="22" eb="24">
      <t>カイゼン</t>
    </rPh>
    <rPh sb="25" eb="26">
      <t>オコナ</t>
    </rPh>
    <rPh sb="28" eb="30">
      <t>フクシ</t>
    </rPh>
    <rPh sb="31" eb="33">
      <t>カイゴ</t>
    </rPh>
    <rPh sb="33" eb="35">
      <t>ショクイン</t>
    </rPh>
    <rPh sb="35" eb="36">
      <t>トウ</t>
    </rPh>
    <rPh sb="37" eb="39">
      <t>チンギン</t>
    </rPh>
    <rPh sb="40" eb="42">
      <t>ソウガク</t>
    </rPh>
    <phoneticPr fontId="3"/>
  </si>
  <si>
    <r>
      <rPr>
        <sz val="8.5"/>
        <rFont val="ＭＳ Ｐゴシック"/>
        <family val="3"/>
        <charset val="128"/>
        <scheme val="major"/>
      </rPr>
      <t>（i-1）
ⅰ）</t>
    </r>
    <r>
      <rPr>
        <sz val="8.5"/>
        <color theme="1"/>
        <rFont val="ＭＳ Ｐゴシック"/>
        <family val="3"/>
        <charset val="128"/>
        <scheme val="major"/>
      </rPr>
      <t>福祉・介護職員の賃金改善額</t>
    </r>
    <rPh sb="8" eb="10">
      <t>フクシ</t>
    </rPh>
    <rPh sb="16" eb="18">
      <t>チンギン</t>
    </rPh>
    <rPh sb="18" eb="20">
      <t>カイゼン</t>
    </rPh>
    <rPh sb="20" eb="21">
      <t>ガク</t>
    </rPh>
    <phoneticPr fontId="3"/>
  </si>
  <si>
    <r>
      <rPr>
        <sz val="8.5"/>
        <rFont val="ＭＳ Ｐゴシック"/>
        <family val="3"/>
        <charset val="128"/>
        <scheme val="major"/>
      </rPr>
      <t>（j-1）
ⅱ）</t>
    </r>
    <r>
      <rPr>
        <sz val="8.5"/>
        <color theme="1"/>
        <rFont val="ＭＳ Ｐゴシック"/>
        <family val="3"/>
        <charset val="128"/>
        <scheme val="major"/>
      </rPr>
      <t>その他の職員の賃金改善額</t>
    </r>
    <rPh sb="10" eb="11">
      <t>タ</t>
    </rPh>
    <rPh sb="12" eb="14">
      <t>ショクイン</t>
    </rPh>
    <rPh sb="15" eb="17">
      <t>チンギン</t>
    </rPh>
    <rPh sb="17" eb="19">
      <t>カイゼン</t>
    </rPh>
    <rPh sb="19" eb="20">
      <t>ガク</t>
    </rPh>
    <phoneticPr fontId="3"/>
  </si>
  <si>
    <t>（i-2）
（うち、ベースアップ等による賃金改善の額）</t>
    <rPh sb="16" eb="17">
      <t>トウ</t>
    </rPh>
    <rPh sb="20" eb="22">
      <t>チンギン</t>
    </rPh>
    <rPh sb="22" eb="24">
      <t>カイゼン</t>
    </rPh>
    <rPh sb="25" eb="26">
      <t>ガク</t>
    </rPh>
    <phoneticPr fontId="3"/>
  </si>
  <si>
    <t>（j-2）
（うち、ベースアップ等による賃金改善の額）</t>
    <phoneticPr fontId="3"/>
  </si>
  <si>
    <t>茨城県</t>
    <rPh sb="0" eb="2">
      <t>イバラキ</t>
    </rPh>
    <rPh sb="2" eb="3">
      <t>ケン</t>
    </rPh>
    <phoneticPr fontId="3"/>
  </si>
  <si>
    <t>②ⅰ）賃金改善実施期間に交付金により賃金の改善を行った福祉・介護職員等の賃金の総額［円］</t>
    <rPh sb="3" eb="11">
      <t>チンギンカイゼンジッシキカン</t>
    </rPh>
    <rPh sb="12" eb="15">
      <t>コウフキン</t>
    </rPh>
    <rPh sb="18" eb="20">
      <t>チンギン</t>
    </rPh>
    <rPh sb="21" eb="23">
      <t>カイゼン</t>
    </rPh>
    <rPh sb="24" eb="25">
      <t>オコナ</t>
    </rPh>
    <rPh sb="27" eb="29">
      <t>フクシ</t>
    </rPh>
    <rPh sb="30" eb="32">
      <t>カイゴ</t>
    </rPh>
    <rPh sb="32" eb="34">
      <t>ショクイン</t>
    </rPh>
    <rPh sb="34" eb="35">
      <t>トウ</t>
    </rPh>
    <rPh sb="36" eb="38">
      <t>チンギン</t>
    </rPh>
    <rPh sb="39" eb="41">
      <t>ソウガク</t>
    </rPh>
    <rPh sb="42" eb="43">
      <t>エン</t>
    </rPh>
    <phoneticPr fontId="3"/>
  </si>
  <si>
    <t>株式会社○○○○</t>
    <rPh sb="0" eb="4">
      <t>カブシキガイシャ</t>
    </rPh>
    <phoneticPr fontId="3"/>
  </si>
  <si>
    <t>カブシキガイシャ○○○○</t>
    <phoneticPr fontId="3"/>
  </si>
  <si>
    <t>茨城県○○市○○町○○999-99</t>
    <rPh sb="0" eb="3">
      <t>イバラキケン</t>
    </rPh>
    <rPh sb="5" eb="6">
      <t>シ</t>
    </rPh>
    <rPh sb="8" eb="9">
      <t>マチ</t>
    </rPh>
    <phoneticPr fontId="3"/>
  </si>
  <si>
    <t>茨城太郎</t>
    <rPh sb="0" eb="2">
      <t>イバラキ</t>
    </rPh>
    <rPh sb="2" eb="4">
      <t>タロウ</t>
    </rPh>
    <phoneticPr fontId="3"/>
  </si>
  <si>
    <t>代表取締役</t>
    <rPh sb="0" eb="5">
      <t>ダイヒョウトリシマリヤク</t>
    </rPh>
    <phoneticPr fontId="3"/>
  </si>
  <si>
    <t>イバラキハナコ</t>
    <phoneticPr fontId="3"/>
  </si>
  <si>
    <t>茨城花子</t>
    <rPh sb="0" eb="2">
      <t>イバラキ</t>
    </rPh>
    <rPh sb="2" eb="4">
      <t>ハナコ</t>
    </rPh>
    <phoneticPr fontId="3"/>
  </si>
  <si>
    <t>9999-99-9999</t>
    <phoneticPr fontId="3"/>
  </si>
  <si>
    <t>8888-88-8888</t>
    <phoneticPr fontId="3"/>
  </si>
  <si>
    <t>sample@sample.xx.xx</t>
    <phoneticPr fontId="3"/>
  </si>
  <si>
    <t>ヘルパーステーション○○</t>
    <phoneticPr fontId="3"/>
  </si>
  <si>
    <t>障害者支援施設○○</t>
    <rPh sb="0" eb="5">
      <t>ショウガイシャシエン</t>
    </rPh>
    <rPh sb="5" eb="7">
      <t>シセツ</t>
    </rPh>
    <phoneticPr fontId="3"/>
  </si>
  <si>
    <t>児童発達支援施設○○</t>
    <rPh sb="0" eb="6">
      <t>ジドウハッタツシエン</t>
    </rPh>
    <rPh sb="6" eb="8">
      <t>シセツ</t>
    </rPh>
    <phoneticPr fontId="3"/>
  </si>
  <si>
    <t>加算Ⅰ</t>
  </si>
  <si>
    <t>○○市</t>
    <rPh sb="2" eb="3">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</si>
</sst>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 "/>
    <numFmt numFmtId="178" formatCode="\(0.0\)"/>
    <numFmt numFmtId="179" formatCode="#,##0.0_ "/>
    <numFmt numFmtId="180" formatCode="0.00_ "/>
    <numFmt numFmtId="181" formatCode="#,##0_);[Red]\(#,##0\)"/>
    <numFmt numFmtId="182" formatCode="\(#,##0.00_ \)"/>
    <numFmt numFmtId="183" formatCode="#"/>
    <numFmt numFmtId="184" formatCode="#,###"/>
  </numFmts>
  <fonts count="9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
      <strike/>
      <sz val="8"/>
      <color rgb="FFFF0000"/>
      <name val="ＭＳ Ｐゴシック"/>
      <family val="3"/>
      <charset val="128"/>
    </font>
    <font>
      <strike/>
      <sz val="11"/>
      <name val="ＭＳ Ｐゴシック"/>
      <family val="3"/>
      <charset val="128"/>
    </font>
    <font>
      <strike/>
      <sz val="14"/>
      <name val="ＭＳ Ｐゴシック"/>
      <family val="3"/>
      <charset val="128"/>
    </font>
    <font>
      <sz val="11"/>
      <name val="ＭＳ ゴシック"/>
      <family val="3"/>
      <charset val="128"/>
    </font>
    <font>
      <sz val="22"/>
      <name val="ＭＳ Ｐゴシック"/>
      <family val="3"/>
      <charset val="128"/>
    </font>
    <font>
      <b/>
      <sz val="10"/>
      <name val="ＭＳ Ｐゴシック"/>
      <family val="3"/>
      <charset val="128"/>
    </font>
    <font>
      <b/>
      <u/>
      <sz val="8"/>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sz val="8"/>
      <color theme="1"/>
      <name val="ＭＳ Ｐゴシック"/>
      <family val="3"/>
      <charset val="128"/>
    </font>
    <font>
      <b/>
      <sz val="10.5"/>
      <color theme="1"/>
      <name val="ＭＳ Ｐゴシック"/>
      <family val="3"/>
      <charset val="128"/>
    </font>
    <font>
      <b/>
      <sz val="10"/>
      <color indexed="81"/>
      <name val="MS P ゴシック"/>
      <family val="3"/>
      <charset val="128"/>
    </font>
    <font>
      <sz val="11"/>
      <name val="ＭＳ Ｐゴシック"/>
      <family val="3"/>
      <charset val="128"/>
      <scheme val="major"/>
    </font>
    <font>
      <sz val="10"/>
      <color theme="1"/>
      <name val="ＭＳ Ｐゴシック"/>
      <family val="3"/>
      <charset val="128"/>
      <scheme val="major"/>
    </font>
    <font>
      <sz val="14"/>
      <name val="ＭＳ Ｐゴシック"/>
      <family val="3"/>
      <charset val="128"/>
      <scheme val="major"/>
    </font>
    <font>
      <sz val="10"/>
      <name val="ＭＳ Ｐゴシック"/>
      <family val="3"/>
      <charset val="128"/>
      <scheme val="major"/>
    </font>
    <font>
      <sz val="10"/>
      <color theme="0"/>
      <name val="ＭＳ Ｐゴシック"/>
      <family val="3"/>
      <charset val="128"/>
      <scheme val="major"/>
    </font>
    <font>
      <sz val="8"/>
      <color theme="1"/>
      <name val="ＭＳ Ｐゴシック"/>
      <family val="3"/>
      <charset val="128"/>
      <scheme val="major"/>
    </font>
    <font>
      <b/>
      <sz val="11"/>
      <color theme="1"/>
      <name val="ＭＳ Ｐゴシック"/>
      <family val="3"/>
      <charset val="128"/>
      <scheme val="major"/>
    </font>
    <font>
      <sz val="6"/>
      <name val="ＭＳ Ｐゴシック"/>
      <family val="3"/>
      <charset val="128"/>
      <scheme val="major"/>
    </font>
    <font>
      <sz val="11"/>
      <color theme="0"/>
      <name val="ＭＳ Ｐゴシック"/>
      <family val="3"/>
      <charset val="128"/>
      <scheme val="major"/>
    </font>
    <font>
      <b/>
      <sz val="11"/>
      <name val="ＭＳ Ｐゴシック"/>
      <family val="3"/>
      <charset val="128"/>
      <scheme val="major"/>
    </font>
    <font>
      <sz val="11"/>
      <color theme="1"/>
      <name val="ＭＳ Ｐゴシック"/>
      <family val="3"/>
      <charset val="128"/>
      <scheme val="major"/>
    </font>
    <font>
      <sz val="8.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8"/>
      <name val="ＭＳ Ｐゴシック"/>
      <family val="3"/>
      <charset val="128"/>
      <scheme val="major"/>
    </font>
    <font>
      <sz val="9"/>
      <name val="ＭＳ Ｐゴシック"/>
      <family val="3"/>
      <charset val="128"/>
      <scheme val="major"/>
    </font>
    <font>
      <b/>
      <sz val="10.5"/>
      <name val="ＭＳ Ｐゴシック"/>
      <family val="3"/>
      <charset val="128"/>
      <scheme val="major"/>
    </font>
    <font>
      <b/>
      <sz val="10.5"/>
      <color indexed="60"/>
      <name val="ＭＳ Ｐゴシック"/>
      <family val="3"/>
      <charset val="128"/>
      <scheme val="major"/>
    </font>
    <font>
      <sz val="10.5"/>
      <name val="ＭＳ Ｐゴシック"/>
      <family val="3"/>
      <charset val="128"/>
      <scheme val="major"/>
    </font>
    <font>
      <sz val="11.5"/>
      <name val="ＭＳ Ｐゴシック"/>
      <family val="3"/>
      <charset val="128"/>
      <scheme val="major"/>
    </font>
    <font>
      <sz val="12"/>
      <name val="ＭＳ Ｐゴシック"/>
      <family val="3"/>
      <charset val="128"/>
      <scheme val="major"/>
    </font>
    <font>
      <sz val="8.5"/>
      <name val="ＭＳ Ｐゴシック"/>
      <family val="3"/>
      <charset val="128"/>
      <scheme val="major"/>
    </font>
    <font>
      <u/>
      <sz val="8"/>
      <name val="ＭＳ Ｐゴシック"/>
      <family val="3"/>
      <charset val="128"/>
      <scheme val="major"/>
    </font>
    <font>
      <sz val="9"/>
      <color indexed="81"/>
      <name val="MS P ゴシック"/>
      <family val="3"/>
      <charset val="128"/>
    </font>
    <font>
      <b/>
      <u/>
      <sz val="11"/>
      <color rgb="FFFF0000"/>
      <name val="ＭＳ Ｐゴシック"/>
      <family val="3"/>
      <charset val="128"/>
    </font>
    <font>
      <b/>
      <sz val="9"/>
      <color indexed="10"/>
      <name val="MS P ゴシック"/>
      <family val="3"/>
      <charset val="128"/>
    </font>
    <font>
      <sz val="11"/>
      <color theme="1"/>
      <name val="ＭＳ Ｐゴシック"/>
      <family val="3"/>
      <charset val="128"/>
      <scheme val="minor"/>
    </font>
    <font>
      <b/>
      <sz val="11"/>
      <color rgb="FFCC0000"/>
      <name val="ＭＳ Ｐゴシック"/>
      <family val="3"/>
      <charset val="128"/>
      <scheme val="major"/>
    </font>
    <font>
      <sz val="11"/>
      <color rgb="FFCC0000"/>
      <name val="ＭＳ Ｐゴシック"/>
      <family val="3"/>
      <charset val="128"/>
      <scheme val="major"/>
    </font>
    <font>
      <b/>
      <sz val="11"/>
      <color indexed="81"/>
      <name val="MS P ゴシック"/>
      <family val="3"/>
      <charset val="128"/>
    </font>
    <font>
      <b/>
      <sz val="10"/>
      <color rgb="FFFF0000"/>
      <name val="ＭＳ Ｐゴシック"/>
      <family val="3"/>
      <charset val="128"/>
    </font>
    <font>
      <b/>
      <u/>
      <sz val="10"/>
      <color rgb="FFFF0000"/>
      <name val="ＭＳ Ｐゴシック"/>
      <family val="3"/>
      <charset val="128"/>
    </font>
    <font>
      <b/>
      <u/>
      <sz val="9"/>
      <color indexed="10"/>
      <name val="MS P ゴシック"/>
      <family val="3"/>
      <charset val="128"/>
    </font>
    <font>
      <b/>
      <sz val="11"/>
      <color rgb="FFFF0000"/>
      <name val="ＭＳ Ｐゴシック"/>
      <family val="3"/>
      <charset val="128"/>
      <scheme val="major"/>
    </font>
    <font>
      <b/>
      <sz val="36"/>
      <color rgb="FFFF0000"/>
      <name val="ＭＳ Ｐゴシック"/>
      <family val="3"/>
      <charset val="128"/>
      <scheme val="major"/>
    </font>
    <font>
      <sz val="36"/>
      <color rgb="FFFF0000"/>
      <name val="ＭＳ Ｐゴシック"/>
      <family val="3"/>
      <charset val="128"/>
      <scheme val="maj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0000FF"/>
      </left>
      <right style="thin">
        <color indexed="64"/>
      </right>
      <top style="medium">
        <color rgb="FF0000FF"/>
      </top>
      <bottom style="medium">
        <color rgb="FF0000FF"/>
      </bottom>
      <diagonal/>
    </border>
    <border>
      <left style="thin">
        <color indexed="64"/>
      </left>
      <right style="thin">
        <color indexed="64"/>
      </right>
      <top style="medium">
        <color rgb="FF0000FF"/>
      </top>
      <bottom style="medium">
        <color rgb="FF0000FF"/>
      </bottom>
      <diagonal/>
    </border>
    <border>
      <left style="thin">
        <color indexed="64"/>
      </left>
      <right style="medium">
        <color rgb="FF0000FF"/>
      </right>
      <top style="medium">
        <color rgb="FF0000FF"/>
      </top>
      <bottom style="medium">
        <color rgb="FF0000FF"/>
      </bottom>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xf numFmtId="0" fontId="81" fillId="0" borderId="0">
      <alignment vertical="center"/>
    </xf>
    <xf numFmtId="38" fontId="81" fillId="0" borderId="0" applyFont="0" applyFill="0" applyBorder="0" applyAlignment="0" applyProtection="0">
      <alignment vertical="center"/>
    </xf>
  </cellStyleXfs>
  <cellXfs count="1001">
    <xf numFmtId="0" fontId="0" fillId="0" borderId="0" xfId="0">
      <alignment vertical="center"/>
    </xf>
    <xf numFmtId="0" fontId="0" fillId="0" borderId="0" xfId="0" applyFont="1" applyAlignment="1">
      <alignment horizontal="left" vertical="center"/>
    </xf>
    <xf numFmtId="0" fontId="0" fillId="0" borderId="0" xfId="0" applyAlignment="1">
      <alignment horizontal="center" vertical="center" wrapText="1"/>
    </xf>
    <xf numFmtId="0" fontId="12" fillId="0" borderId="0" xfId="0" applyFont="1">
      <alignment vertical="center"/>
    </xf>
    <xf numFmtId="0" fontId="6" fillId="9" borderId="1" xfId="0" applyFont="1" applyFill="1" applyBorder="1" applyAlignment="1">
      <alignment horizontal="center" vertical="center" wrapText="1"/>
    </xf>
    <xf numFmtId="0" fontId="0" fillId="0" borderId="0" xfId="0" applyAlignment="1">
      <alignment horizontal="center" vertical="center"/>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5" fillId="0" borderId="0" xfId="0" applyFont="1">
      <alignment vertical="center"/>
    </xf>
    <xf numFmtId="0" fontId="19" fillId="0" borderId="0" xfId="0" applyFont="1" applyAlignment="1">
      <alignment vertical="top"/>
    </xf>
    <xf numFmtId="0" fontId="19" fillId="0" borderId="0" xfId="0" applyFont="1" applyAlignment="1">
      <alignment horizontal="center" vertical="top"/>
    </xf>
    <xf numFmtId="0" fontId="17" fillId="10" borderId="1" xfId="0" applyFont="1" applyFill="1" applyBorder="1" applyAlignment="1">
      <alignment horizontal="center" vertical="center" wrapText="1"/>
    </xf>
    <xf numFmtId="0" fontId="15" fillId="0" borderId="0" xfId="0" applyFont="1" applyAlignment="1">
      <alignment horizontal="left" vertical="center" wrapText="1"/>
    </xf>
    <xf numFmtId="0" fontId="0" fillId="0" borderId="1" xfId="0" applyBorder="1" applyAlignment="1">
      <alignment horizontal="center" vertical="center" wrapText="1"/>
    </xf>
    <xf numFmtId="0" fontId="13" fillId="0" borderId="0" xfId="0" applyFont="1" applyBorder="1" applyAlignment="1">
      <alignment horizontal="left" vertical="top" wrapText="1"/>
    </xf>
    <xf numFmtId="0" fontId="6"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2" fillId="0" borderId="0" xfId="0" applyFont="1" applyFill="1">
      <alignment vertical="center"/>
    </xf>
    <xf numFmtId="0" fontId="22" fillId="0" borderId="5"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22" fillId="0" borderId="4" xfId="0" applyFont="1" applyFill="1" applyBorder="1">
      <alignment vertical="center"/>
    </xf>
    <xf numFmtId="0" fontId="23" fillId="0" borderId="0" xfId="0" applyFont="1" applyFill="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9"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4" fillId="0" borderId="38" xfId="0" applyFont="1" applyFill="1" applyBorder="1">
      <alignment vertical="center"/>
    </xf>
    <xf numFmtId="0" fontId="22" fillId="0" borderId="0" xfId="0" applyFont="1" applyFill="1" applyBorder="1" applyAlignment="1">
      <alignment horizontal="left" vertical="center" wrapText="1"/>
    </xf>
    <xf numFmtId="0" fontId="22" fillId="0" borderId="35" xfId="0" applyFont="1" applyFill="1" applyBorder="1" applyAlignment="1">
      <alignment horizontal="left" vertical="center" wrapText="1"/>
    </xf>
    <xf numFmtId="0" fontId="26" fillId="0" borderId="0" xfId="0" applyFont="1" applyFill="1">
      <alignment vertical="center"/>
    </xf>
    <xf numFmtId="0" fontId="0" fillId="0" borderId="38" xfId="0" applyFont="1" applyFill="1" applyBorder="1">
      <alignment vertical="center"/>
    </xf>
    <xf numFmtId="0" fontId="25" fillId="0" borderId="0" xfId="0" applyFont="1" applyFill="1" applyBorder="1">
      <alignment vertical="center"/>
    </xf>
    <xf numFmtId="0" fontId="0" fillId="7" borderId="9" xfId="0" applyFont="1" applyFill="1" applyBorder="1">
      <alignment vertical="center"/>
    </xf>
    <xf numFmtId="0" fontId="24" fillId="7" borderId="10" xfId="0" applyFont="1" applyFill="1" applyBorder="1">
      <alignment vertical="center"/>
    </xf>
    <xf numFmtId="0" fontId="0" fillId="7" borderId="10" xfId="0" applyFont="1" applyFill="1" applyBorder="1">
      <alignment vertical="center"/>
    </xf>
    <xf numFmtId="0" fontId="25" fillId="7" borderId="10" xfId="0" applyFont="1" applyFill="1" applyBorder="1" applyAlignment="1">
      <alignment horizontal="center" vertical="center"/>
    </xf>
    <xf numFmtId="0" fontId="25" fillId="7" borderId="10" xfId="0" applyFont="1" applyFill="1" applyBorder="1">
      <alignment vertical="center"/>
    </xf>
    <xf numFmtId="0" fontId="25" fillId="7" borderId="57" xfId="0" applyFont="1" applyFill="1" applyBorder="1">
      <alignment vertical="center"/>
    </xf>
    <xf numFmtId="0" fontId="0" fillId="4" borderId="9" xfId="0" applyFont="1" applyFill="1" applyBorder="1">
      <alignment vertical="center"/>
    </xf>
    <xf numFmtId="0" fontId="24" fillId="4" borderId="10" xfId="0" applyFont="1" applyFill="1" applyBorder="1">
      <alignment vertical="center"/>
    </xf>
    <xf numFmtId="0" fontId="0" fillId="4" borderId="10" xfId="0" applyFont="1" applyFill="1" applyBorder="1">
      <alignment vertical="center"/>
    </xf>
    <xf numFmtId="0" fontId="25" fillId="4" borderId="10" xfId="0" applyFont="1" applyFill="1" applyBorder="1">
      <alignment vertical="center"/>
    </xf>
    <xf numFmtId="0" fontId="0" fillId="4" borderId="57" xfId="0" applyFont="1" applyFill="1" applyBorder="1">
      <alignment vertical="center"/>
    </xf>
    <xf numFmtId="0" fontId="0" fillId="0" borderId="35" xfId="0" applyFont="1" applyFill="1" applyBorder="1">
      <alignment vertical="center"/>
    </xf>
    <xf numFmtId="0" fontId="0" fillId="0" borderId="43" xfId="0" applyFont="1" applyFill="1" applyBorder="1">
      <alignment vertical="center"/>
    </xf>
    <xf numFmtId="0" fontId="0" fillId="0" borderId="26" xfId="0" applyFont="1" applyFill="1" applyBorder="1">
      <alignment vertical="center"/>
    </xf>
    <xf numFmtId="0" fontId="0" fillId="0" borderId="44" xfId="0" applyFont="1" applyFill="1" applyBorder="1">
      <alignment vertical="center"/>
    </xf>
    <xf numFmtId="0" fontId="22" fillId="0" borderId="0" xfId="0" applyFont="1" applyFill="1" applyBorder="1" applyAlignment="1">
      <alignment horizontal="left" vertical="center"/>
    </xf>
    <xf numFmtId="0" fontId="27" fillId="0" borderId="0" xfId="0" applyFont="1" applyFill="1" applyBorder="1" applyAlignment="1">
      <alignment horizontal="left"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3" xfId="0" applyFont="1" applyFill="1" applyBorder="1" applyAlignment="1" applyProtection="1">
      <alignment vertical="center" shrinkToFit="1"/>
      <protection locked="0"/>
    </xf>
    <xf numFmtId="0" fontId="22" fillId="3" borderId="4" xfId="0" applyFont="1" applyFill="1" applyBorder="1" applyAlignment="1" applyProtection="1">
      <alignment vertical="center" shrinkToFit="1"/>
      <protection locked="0"/>
    </xf>
    <xf numFmtId="0" fontId="22" fillId="0" borderId="2" xfId="0" applyFont="1" applyFill="1" applyBorder="1" applyAlignment="1">
      <alignment horizontal="center" vertical="center"/>
    </xf>
    <xf numFmtId="0" fontId="22" fillId="0" borderId="15" xfId="0" applyFont="1" applyFill="1" applyBorder="1" applyAlignment="1">
      <alignment vertical="center"/>
    </xf>
    <xf numFmtId="0" fontId="22" fillId="0" borderId="3" xfId="0" applyFont="1" applyFill="1" applyBorder="1" applyAlignment="1">
      <alignment vertical="center"/>
    </xf>
    <xf numFmtId="0" fontId="22" fillId="0" borderId="3" xfId="0" applyFont="1" applyFill="1" applyBorder="1" applyAlignment="1" applyProtection="1">
      <alignment vertical="center" shrinkToFit="1"/>
      <protection locked="0"/>
    </xf>
    <xf numFmtId="0" fontId="6" fillId="11" borderId="34" xfId="0" applyFont="1" applyFill="1" applyBorder="1" applyAlignment="1">
      <alignment horizontal="center" vertical="center"/>
    </xf>
    <xf numFmtId="0" fontId="6" fillId="12" borderId="27" xfId="0" applyFont="1" applyFill="1" applyBorder="1">
      <alignment vertical="center"/>
    </xf>
    <xf numFmtId="0" fontId="6" fillId="12" borderId="28" xfId="0" applyFont="1" applyFill="1" applyBorder="1">
      <alignment vertical="center"/>
    </xf>
    <xf numFmtId="0" fontId="28" fillId="12" borderId="61" xfId="0" applyFont="1" applyFill="1" applyBorder="1">
      <alignment vertical="center"/>
    </xf>
    <xf numFmtId="0" fontId="22" fillId="0" borderId="5" xfId="0" applyFont="1" applyFill="1" applyBorder="1" applyAlignment="1">
      <alignment horizontal="center" vertical="center"/>
    </xf>
    <xf numFmtId="0" fontId="22" fillId="0" borderId="6" xfId="0" applyFont="1" applyFill="1" applyBorder="1" applyAlignment="1">
      <alignment vertical="center"/>
    </xf>
    <xf numFmtId="0" fontId="22" fillId="0" borderId="6" xfId="0" applyFont="1" applyFill="1" applyBorder="1" applyAlignment="1">
      <alignment horizontal="center" vertical="center"/>
    </xf>
    <xf numFmtId="0" fontId="22" fillId="0" borderId="6" xfId="0" applyFont="1" applyFill="1" applyBorder="1" applyAlignment="1" applyProtection="1">
      <alignment vertical="center" shrinkToFit="1"/>
      <protection locked="0"/>
    </xf>
    <xf numFmtId="0" fontId="22" fillId="0" borderId="22" xfId="0" applyFont="1" applyFill="1" applyBorder="1" applyAlignment="1">
      <alignment horizontal="center" vertical="center"/>
    </xf>
    <xf numFmtId="0" fontId="22" fillId="0" borderId="39" xfId="0" applyFont="1" applyFill="1" applyBorder="1" applyAlignment="1">
      <alignment vertical="center"/>
    </xf>
    <xf numFmtId="0" fontId="22" fillId="0" borderId="10" xfId="0" applyFont="1" applyFill="1" applyBorder="1" applyAlignment="1">
      <alignment horizontal="center" vertical="center"/>
    </xf>
    <xf numFmtId="0" fontId="22" fillId="0" borderId="10" xfId="0" applyFont="1" applyFill="1" applyBorder="1" applyAlignment="1" applyProtection="1">
      <alignment vertical="center" shrinkToFit="1"/>
      <protection locked="0"/>
    </xf>
    <xf numFmtId="0" fontId="22" fillId="0" borderId="52" xfId="0" applyFont="1" applyFill="1" applyBorder="1" applyAlignment="1">
      <alignment vertical="center"/>
    </xf>
    <xf numFmtId="0" fontId="22" fillId="0" borderId="9" xfId="0" applyFont="1" applyFill="1" applyBorder="1" applyAlignment="1">
      <alignment horizontal="left" vertical="center"/>
    </xf>
    <xf numFmtId="0" fontId="22" fillId="0" borderId="19" xfId="0" applyFont="1" applyFill="1" applyBorder="1" applyAlignment="1">
      <alignment vertical="center"/>
    </xf>
    <xf numFmtId="0" fontId="22" fillId="0" borderId="21" xfId="0" applyFont="1" applyFill="1" applyBorder="1" applyAlignment="1">
      <alignment horizontal="center" vertical="center"/>
    </xf>
    <xf numFmtId="0" fontId="22" fillId="0" borderId="21" xfId="0" applyFont="1" applyFill="1" applyBorder="1" applyAlignment="1" applyProtection="1">
      <alignment vertical="center" shrinkToFit="1"/>
      <protection locked="0"/>
    </xf>
    <xf numFmtId="0" fontId="27" fillId="0" borderId="6" xfId="0" applyFont="1" applyFill="1" applyBorder="1" applyAlignment="1">
      <alignment vertical="center"/>
    </xf>
    <xf numFmtId="0" fontId="22" fillId="0" borderId="6" xfId="0" applyFont="1" applyFill="1" applyBorder="1" applyAlignment="1">
      <alignment horizontal="left" vertical="center"/>
    </xf>
    <xf numFmtId="176" fontId="30" fillId="0" borderId="0" xfId="0" applyNumberFormat="1" applyFont="1" applyFill="1" applyBorder="1" applyAlignment="1" applyProtection="1">
      <alignment horizontal="right" vertical="center"/>
      <protection locked="0"/>
    </xf>
    <xf numFmtId="0" fontId="30" fillId="0" borderId="0" xfId="0" applyFont="1" applyFill="1" applyBorder="1" applyAlignment="1" applyProtection="1">
      <alignment horizontal="right" vertical="center"/>
      <protection locked="0"/>
    </xf>
    <xf numFmtId="0" fontId="27" fillId="0" borderId="0" xfId="0" applyFont="1" applyFill="1" applyBorder="1" applyAlignment="1">
      <alignment horizontal="center" vertical="center"/>
    </xf>
    <xf numFmtId="0" fontId="22" fillId="0" borderId="0" xfId="0" applyFont="1" applyFill="1" applyBorder="1" applyAlignment="1">
      <alignment vertical="center"/>
    </xf>
    <xf numFmtId="0" fontId="27" fillId="0" borderId="0" xfId="0" applyFont="1" applyFill="1" applyBorder="1" applyAlignment="1">
      <alignment vertical="center"/>
    </xf>
    <xf numFmtId="182" fontId="22" fillId="0" borderId="0" xfId="0" applyNumberFormat="1" applyFont="1" applyFill="1">
      <alignment vertical="center"/>
    </xf>
    <xf numFmtId="0" fontId="22" fillId="0" borderId="5" xfId="0" applyFont="1" applyFill="1" applyBorder="1" applyAlignment="1">
      <alignment vertical="center"/>
    </xf>
    <xf numFmtId="176" fontId="25" fillId="2" borderId="7" xfId="0" applyNumberFormat="1" applyFont="1" applyFill="1" applyBorder="1" applyAlignment="1" applyProtection="1">
      <alignment vertical="center"/>
      <protection locked="0"/>
    </xf>
    <xf numFmtId="176" fontId="25" fillId="0" borderId="7" xfId="0" applyNumberFormat="1" applyFont="1" applyFill="1" applyBorder="1" applyAlignment="1" applyProtection="1">
      <alignment vertical="center"/>
      <protection locked="0"/>
    </xf>
    <xf numFmtId="0" fontId="25" fillId="0" borderId="6" xfId="0" applyFont="1" applyFill="1" applyBorder="1" applyAlignment="1">
      <alignment vertical="center"/>
    </xf>
    <xf numFmtId="0" fontId="22" fillId="0" borderId="22" xfId="0" applyFont="1" applyFill="1" applyBorder="1" applyAlignment="1" applyProtection="1">
      <alignment vertical="center" shrinkToFit="1"/>
      <protection locked="0"/>
    </xf>
    <xf numFmtId="0" fontId="22" fillId="0" borderId="0" xfId="0" applyFont="1" applyFill="1" applyBorder="1">
      <alignment vertical="center"/>
    </xf>
    <xf numFmtId="176" fontId="22" fillId="0" borderId="0" xfId="0" applyNumberFormat="1" applyFont="1" applyFill="1" applyBorder="1" applyAlignment="1" applyProtection="1">
      <alignment vertical="center"/>
      <protection locked="0"/>
    </xf>
    <xf numFmtId="0" fontId="25" fillId="0" borderId="23" xfId="0" applyFont="1" applyFill="1" applyBorder="1" applyAlignment="1">
      <alignment vertical="center"/>
    </xf>
    <xf numFmtId="0" fontId="22" fillId="0" borderId="12" xfId="0" applyFont="1" applyFill="1" applyBorder="1" applyAlignment="1">
      <alignment vertical="center"/>
    </xf>
    <xf numFmtId="176" fontId="25" fillId="2" borderId="11" xfId="0" applyNumberFormat="1" applyFont="1" applyFill="1" applyBorder="1" applyAlignment="1" applyProtection="1">
      <alignment vertical="center"/>
      <protection locked="0"/>
    </xf>
    <xf numFmtId="176" fontId="25" fillId="0" borderId="11" xfId="0" applyNumberFormat="1" applyFont="1" applyFill="1" applyBorder="1" applyAlignment="1" applyProtection="1">
      <alignment vertical="center"/>
      <protection locked="0"/>
    </xf>
    <xf numFmtId="0" fontId="25" fillId="0" borderId="10" xfId="0" applyFont="1" applyFill="1" applyBorder="1" applyAlignment="1">
      <alignment vertical="center"/>
    </xf>
    <xf numFmtId="0" fontId="22" fillId="0" borderId="26" xfId="0" applyFont="1" applyFill="1" applyBorder="1">
      <alignment vertical="center"/>
    </xf>
    <xf numFmtId="0" fontId="22" fillId="0" borderId="55" xfId="0" applyFont="1" applyFill="1" applyBorder="1" applyAlignment="1">
      <alignment vertical="center"/>
    </xf>
    <xf numFmtId="0" fontId="22" fillId="0" borderId="14" xfId="0" applyFont="1" applyFill="1" applyBorder="1" applyAlignment="1">
      <alignment horizontal="center" vertical="center"/>
    </xf>
    <xf numFmtId="176" fontId="25" fillId="0" borderId="25" xfId="0" applyNumberFormat="1" applyFont="1" applyFill="1" applyBorder="1" applyAlignment="1" applyProtection="1">
      <alignment vertical="center"/>
      <protection locked="0"/>
    </xf>
    <xf numFmtId="0" fontId="25" fillId="0" borderId="20" xfId="0" applyFont="1" applyFill="1" applyBorder="1" applyAlignment="1">
      <alignment vertical="center"/>
    </xf>
    <xf numFmtId="0" fontId="25" fillId="0" borderId="25" xfId="0" applyFont="1" applyFill="1" applyBorder="1" applyAlignment="1">
      <alignment vertical="center"/>
    </xf>
    <xf numFmtId="176" fontId="25" fillId="0" borderId="0" xfId="0" applyNumberFormat="1" applyFont="1" applyFill="1" applyBorder="1" applyAlignment="1" applyProtection="1">
      <alignment vertical="center"/>
      <protection locked="0"/>
    </xf>
    <xf numFmtId="0" fontId="25" fillId="0" borderId="0" xfId="0" applyFont="1" applyFill="1" applyBorder="1" applyAlignment="1">
      <alignment horizontal="center" vertical="center"/>
    </xf>
    <xf numFmtId="178" fontId="27" fillId="0" borderId="0" xfId="0" applyNumberFormat="1" applyFont="1" applyFill="1" applyBorder="1" applyAlignment="1">
      <alignment horizontal="center" vertical="center"/>
    </xf>
    <xf numFmtId="0" fontId="31" fillId="0" borderId="39" xfId="0" applyFont="1" applyFill="1" applyBorder="1" applyAlignment="1">
      <alignment horizontal="left" vertical="center"/>
    </xf>
    <xf numFmtId="0" fontId="22" fillId="0" borderId="40" xfId="0" applyFont="1" applyFill="1" applyBorder="1" applyAlignment="1" applyProtection="1">
      <alignment vertical="center" shrinkToFit="1"/>
      <protection locked="0"/>
    </xf>
    <xf numFmtId="0" fontId="22" fillId="0" borderId="19" xfId="0" applyFont="1" applyFill="1" applyBorder="1" applyAlignment="1">
      <alignment horizontal="center" vertical="center"/>
    </xf>
    <xf numFmtId="0" fontId="23" fillId="5" borderId="0" xfId="0" applyFont="1" applyFill="1" applyBorder="1" applyAlignment="1">
      <alignment horizontal="center" vertical="center"/>
    </xf>
    <xf numFmtId="0" fontId="22" fillId="0" borderId="0" xfId="0" applyFont="1" applyFill="1" applyBorder="1" applyAlignment="1">
      <alignment vertical="center" wrapText="1"/>
    </xf>
    <xf numFmtId="176" fontId="22" fillId="0" borderId="0" xfId="0" applyNumberFormat="1" applyFont="1" applyFill="1">
      <alignment vertical="center"/>
    </xf>
    <xf numFmtId="0" fontId="22" fillId="0" borderId="4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3" xfId="0" applyFont="1" applyFill="1" applyBorder="1" applyAlignment="1">
      <alignment vertical="center"/>
    </xf>
    <xf numFmtId="0" fontId="22" fillId="0" borderId="8" xfId="0" applyFont="1" applyFill="1" applyBorder="1" applyAlignment="1">
      <alignment vertical="center"/>
    </xf>
    <xf numFmtId="0" fontId="22" fillId="0" borderId="19" xfId="0" applyFont="1" applyFill="1" applyBorder="1" applyAlignment="1" applyProtection="1">
      <alignment vertical="center" shrinkToFit="1"/>
      <protection locked="0"/>
    </xf>
    <xf numFmtId="49" fontId="27"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2" fillId="0" borderId="38" xfId="0" applyFont="1" applyFill="1" applyBorder="1" applyAlignment="1">
      <alignment vertical="center" wrapText="1"/>
    </xf>
    <xf numFmtId="0" fontId="32" fillId="0" borderId="35" xfId="0" applyFont="1" applyFill="1" applyBorder="1" applyAlignment="1">
      <alignment vertical="center" wrapText="1"/>
    </xf>
    <xf numFmtId="0" fontId="25" fillId="0" borderId="0" xfId="0" applyFont="1" applyFill="1" applyBorder="1" applyAlignment="1">
      <alignment vertical="center"/>
    </xf>
    <xf numFmtId="0" fontId="32" fillId="0" borderId="0" xfId="0" applyFont="1" applyFill="1" applyBorder="1" applyAlignment="1">
      <alignment vertical="center" wrapText="1"/>
    </xf>
    <xf numFmtId="0" fontId="32" fillId="0" borderId="38" xfId="0" applyFont="1" applyFill="1" applyBorder="1">
      <alignment vertical="center"/>
    </xf>
    <xf numFmtId="0" fontId="32" fillId="0" borderId="0" xfId="0" applyFont="1" applyFill="1" applyBorder="1">
      <alignment vertical="center"/>
    </xf>
    <xf numFmtId="0" fontId="34" fillId="0" borderId="0" xfId="0" applyFont="1" applyFill="1" applyBorder="1">
      <alignment vertical="center"/>
    </xf>
    <xf numFmtId="0" fontId="32" fillId="0" borderId="0" xfId="0" applyFont="1" applyFill="1" applyBorder="1" applyAlignment="1">
      <alignment vertical="center"/>
    </xf>
    <xf numFmtId="0" fontId="33" fillId="0" borderId="0" xfId="0" applyFont="1" applyFill="1" applyBorder="1" applyAlignment="1">
      <alignment horizontal="left" vertical="center"/>
    </xf>
    <xf numFmtId="0" fontId="34" fillId="0" borderId="35" xfId="0" applyFont="1" applyFill="1" applyBorder="1">
      <alignment vertical="center"/>
    </xf>
    <xf numFmtId="0" fontId="34" fillId="0" borderId="0" xfId="0" applyFont="1" applyFill="1">
      <alignment vertical="center"/>
    </xf>
    <xf numFmtId="0" fontId="34" fillId="0" borderId="0" xfId="0" applyFont="1" applyFill="1" applyBorder="1" applyAlignment="1">
      <alignment horizontal="center" vertical="center"/>
    </xf>
    <xf numFmtId="0" fontId="32" fillId="0" borderId="26" xfId="0" applyFont="1" applyFill="1" applyBorder="1">
      <alignment vertical="center"/>
    </xf>
    <xf numFmtId="0" fontId="0" fillId="2" borderId="0" xfId="0" applyFont="1" applyFill="1">
      <alignment vertical="center"/>
    </xf>
    <xf numFmtId="0" fontId="5"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4" fillId="0" borderId="0" xfId="0" applyFont="1" applyFill="1" applyBorder="1">
      <alignment vertical="center"/>
    </xf>
    <xf numFmtId="0" fontId="35" fillId="0" borderId="0" xfId="0" applyFont="1" applyProtection="1">
      <alignment vertical="center"/>
      <protection locked="0"/>
    </xf>
    <xf numFmtId="0" fontId="0" fillId="0" borderId="0" xfId="0" applyFont="1" applyProtection="1">
      <alignment vertical="center"/>
      <protection locked="0"/>
    </xf>
    <xf numFmtId="0" fontId="30" fillId="0" borderId="0" xfId="0" applyFont="1" applyFill="1" applyBorder="1" applyAlignment="1">
      <alignment horizontal="center" vertical="center"/>
    </xf>
    <xf numFmtId="0" fontId="30" fillId="0" borderId="0" xfId="0" applyFont="1" applyFill="1" applyBorder="1" applyAlignment="1">
      <alignment vertical="center"/>
    </xf>
    <xf numFmtId="0" fontId="0" fillId="0" borderId="0" xfId="0" applyFont="1" applyFill="1" applyProtection="1">
      <alignment vertical="center"/>
      <protection locked="0"/>
    </xf>
    <xf numFmtId="0" fontId="22" fillId="0" borderId="5" xfId="0" applyFont="1" applyBorder="1" applyProtection="1">
      <alignment vertical="center"/>
      <protection locked="0"/>
    </xf>
    <xf numFmtId="0" fontId="22" fillId="0" borderId="6" xfId="0" applyFont="1" applyBorder="1" applyProtection="1">
      <alignment vertical="center"/>
      <protection locked="0"/>
    </xf>
    <xf numFmtId="0" fontId="22" fillId="0" borderId="7" xfId="0" applyFont="1" applyBorder="1" applyProtection="1">
      <alignment vertical="center"/>
      <protection locked="0"/>
    </xf>
    <xf numFmtId="0" fontId="25" fillId="0" borderId="4" xfId="0" applyFont="1" applyFill="1" applyBorder="1" applyAlignment="1">
      <alignment vertical="center" shrinkToFit="1"/>
    </xf>
    <xf numFmtId="0" fontId="25" fillId="0" borderId="0" xfId="0" applyFont="1" applyBorder="1" applyAlignment="1" applyProtection="1">
      <alignment vertical="center"/>
      <protection locked="0"/>
    </xf>
    <xf numFmtId="0" fontId="22" fillId="0" borderId="24" xfId="0" applyFont="1" applyBorder="1" applyProtection="1">
      <alignment vertical="center"/>
      <protection locked="0"/>
    </xf>
    <xf numFmtId="0" fontId="22" fillId="0" borderId="20" xfId="0" applyFont="1" applyBorder="1" applyProtection="1">
      <alignment vertical="center"/>
      <protection locked="0"/>
    </xf>
    <xf numFmtId="0" fontId="22" fillId="0" borderId="25" xfId="0" applyFont="1" applyBorder="1" applyProtection="1">
      <alignment vertical="center"/>
      <protection locked="0"/>
    </xf>
    <xf numFmtId="0" fontId="25" fillId="0" borderId="17"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0" xfId="0" applyFont="1" applyBorder="1" applyAlignment="1" applyProtection="1">
      <alignment horizontal="center" vertical="center" wrapText="1"/>
      <protection locked="0"/>
    </xf>
    <xf numFmtId="0" fontId="25" fillId="7" borderId="5" xfId="0" applyFont="1" applyFill="1" applyBorder="1" applyProtection="1">
      <alignment vertical="center"/>
      <protection locked="0"/>
    </xf>
    <xf numFmtId="0" fontId="22" fillId="7" borderId="6" xfId="0" applyFont="1" applyFill="1" applyBorder="1" applyProtection="1">
      <alignment vertical="center"/>
      <protection locked="0"/>
    </xf>
    <xf numFmtId="176" fontId="25" fillId="0" borderId="29" xfId="0" applyNumberFormat="1" applyFont="1" applyBorder="1" applyAlignment="1" applyProtection="1">
      <alignment vertical="center" shrinkToFit="1"/>
    </xf>
    <xf numFmtId="176" fontId="25" fillId="0" borderId="97" xfId="0" applyNumberFormat="1" applyFont="1" applyBorder="1" applyProtection="1">
      <alignment vertical="center"/>
      <protection locked="0"/>
    </xf>
    <xf numFmtId="176" fontId="25" fillId="0" borderId="31" xfId="0" applyNumberFormat="1" applyFont="1" applyBorder="1" applyProtection="1">
      <alignment vertical="center"/>
      <protection locked="0"/>
    </xf>
    <xf numFmtId="0" fontId="25" fillId="2" borderId="89" xfId="0" applyFont="1" applyFill="1" applyBorder="1" applyAlignment="1" applyProtection="1">
      <alignment vertical="center" wrapText="1"/>
      <protection locked="0"/>
    </xf>
    <xf numFmtId="176" fontId="25" fillId="0" borderId="85" xfId="0" applyNumberFormat="1" applyFont="1" applyBorder="1" applyAlignment="1" applyProtection="1">
      <alignment vertical="center" shrinkToFit="1"/>
    </xf>
    <xf numFmtId="0" fontId="25" fillId="0" borderId="86" xfId="0" applyFont="1" applyBorder="1" applyProtection="1">
      <alignment vertical="center"/>
      <protection locked="0"/>
    </xf>
    <xf numFmtId="0" fontId="25" fillId="0" borderId="84" xfId="0" applyFont="1" applyBorder="1" applyProtection="1">
      <alignment vertical="center"/>
      <protection locked="0"/>
    </xf>
    <xf numFmtId="0" fontId="25" fillId="0" borderId="96" xfId="0" applyFont="1" applyBorder="1" applyProtection="1">
      <alignment vertical="center"/>
      <protection locked="0"/>
    </xf>
    <xf numFmtId="0" fontId="25" fillId="0" borderId="0" xfId="0" applyFont="1" applyBorder="1" applyProtection="1">
      <alignment vertical="center"/>
      <protection locked="0"/>
    </xf>
    <xf numFmtId="0" fontId="25" fillId="5" borderId="2" xfId="0" applyFont="1" applyFill="1" applyBorder="1" applyProtection="1">
      <alignment vertical="center"/>
      <protection locked="0"/>
    </xf>
    <xf numFmtId="0" fontId="22" fillId="5" borderId="3" xfId="0" applyFont="1" applyFill="1" applyBorder="1" applyProtection="1">
      <alignment vertical="center"/>
      <protection locked="0"/>
    </xf>
    <xf numFmtId="176" fontId="25" fillId="0" borderId="68" xfId="0" applyNumberFormat="1" applyFont="1" applyBorder="1" applyAlignment="1" applyProtection="1">
      <alignment vertical="center" shrinkToFit="1"/>
    </xf>
    <xf numFmtId="176" fontId="25" fillId="0" borderId="45" xfId="0" applyNumberFormat="1" applyFont="1" applyBorder="1" applyAlignment="1" applyProtection="1">
      <alignment vertical="center" shrinkToFit="1"/>
    </xf>
    <xf numFmtId="176" fontId="25" fillId="0" borderId="36" xfId="0" applyNumberFormat="1" applyFont="1" applyBorder="1" applyProtection="1">
      <alignment vertical="center"/>
      <protection locked="0"/>
    </xf>
    <xf numFmtId="179" fontId="25" fillId="0" borderId="45" xfId="0" applyNumberFormat="1" applyFont="1" applyBorder="1" applyAlignment="1" applyProtection="1">
      <alignment vertical="center" shrinkToFit="1"/>
    </xf>
    <xf numFmtId="179" fontId="25" fillId="0" borderId="28" xfId="0" applyNumberFormat="1" applyFont="1" applyBorder="1" applyAlignment="1" applyProtection="1">
      <alignment vertical="center" shrinkToFit="1"/>
    </xf>
    <xf numFmtId="176" fontId="25" fillId="0" borderId="95" xfId="0" applyNumberFormat="1" applyFont="1" applyBorder="1" applyAlignment="1" applyProtection="1">
      <alignment vertical="center" shrinkToFit="1"/>
    </xf>
    <xf numFmtId="176" fontId="25" fillId="0" borderId="37" xfId="0" applyNumberFormat="1" applyFont="1" applyBorder="1" applyAlignment="1" applyProtection="1">
      <alignment vertical="center" shrinkToFit="1"/>
    </xf>
    <xf numFmtId="176" fontId="25" fillId="0" borderId="0" xfId="0" applyNumberFormat="1" applyFont="1" applyBorder="1" applyAlignment="1" applyProtection="1">
      <alignment vertical="center" shrinkToFit="1"/>
    </xf>
    <xf numFmtId="0" fontId="25" fillId="2" borderId="0" xfId="0" applyFont="1" applyFill="1" applyBorder="1" applyAlignment="1" applyProtection="1">
      <alignment vertical="center" wrapText="1"/>
      <protection locked="0"/>
    </xf>
    <xf numFmtId="0" fontId="22" fillId="0" borderId="0" xfId="0" applyFont="1">
      <alignment vertical="center"/>
    </xf>
    <xf numFmtId="0" fontId="22"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25"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7" fillId="2" borderId="49"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7" fillId="2" borderId="18"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protection locked="0"/>
    </xf>
    <xf numFmtId="0" fontId="22" fillId="2" borderId="20" xfId="0" applyFont="1" applyFill="1" applyBorder="1" applyAlignment="1" applyProtection="1">
      <alignment horizontal="center" vertical="center"/>
      <protection locked="0"/>
    </xf>
    <xf numFmtId="0" fontId="22"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5" fillId="2" borderId="24" xfId="0" applyFont="1" applyFill="1" applyBorder="1" applyAlignment="1" applyProtection="1">
      <alignment horizontal="center" vertical="center" wrapText="1"/>
      <protection locked="0"/>
    </xf>
    <xf numFmtId="0" fontId="25" fillId="2" borderId="18"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5" fillId="0" borderId="17" xfId="0" applyNumberFormat="1" applyFont="1" applyFill="1" applyBorder="1" applyAlignment="1" applyProtection="1">
      <alignment horizontal="center" vertical="center"/>
      <protection locked="0"/>
    </xf>
    <xf numFmtId="0" fontId="25" fillId="2" borderId="46" xfId="0" applyNumberFormat="1" applyFont="1" applyFill="1" applyBorder="1" applyAlignment="1" applyProtection="1">
      <alignment vertical="center"/>
      <protection locked="0"/>
    </xf>
    <xf numFmtId="0" fontId="25" fillId="2" borderId="47" xfId="0" applyNumberFormat="1" applyFont="1" applyFill="1" applyBorder="1" applyAlignment="1" applyProtection="1">
      <alignment vertical="center"/>
      <protection locked="0"/>
    </xf>
    <xf numFmtId="0" fontId="25" fillId="2" borderId="48"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center" vertical="center"/>
      <protection locked="0"/>
    </xf>
    <xf numFmtId="0" fontId="25" fillId="2" borderId="17" xfId="0" applyNumberFormat="1" applyFont="1" applyFill="1" applyBorder="1" applyAlignment="1" applyProtection="1">
      <alignment vertical="center"/>
      <protection locked="0"/>
    </xf>
    <xf numFmtId="0" fontId="25" fillId="2" borderId="49" xfId="0" applyNumberFormat="1" applyFont="1" applyFill="1" applyBorder="1" applyAlignment="1" applyProtection="1">
      <alignment vertical="center"/>
      <protection locked="0"/>
    </xf>
    <xf numFmtId="0" fontId="25" fillId="2" borderId="17" xfId="0" applyNumberFormat="1" applyFont="1" applyFill="1" applyBorder="1" applyAlignment="1" applyProtection="1">
      <alignment vertical="center" shrinkToFit="1"/>
      <protection locked="0"/>
    </xf>
    <xf numFmtId="0" fontId="25" fillId="2" borderId="17" xfId="0" applyNumberFormat="1" applyFont="1" applyFill="1" applyBorder="1" applyAlignment="1" applyProtection="1">
      <alignment vertical="center" wrapText="1"/>
      <protection locked="0"/>
    </xf>
    <xf numFmtId="0" fontId="25" fillId="7" borderId="17" xfId="0" applyFont="1" applyFill="1" applyBorder="1" applyAlignment="1" applyProtection="1">
      <alignment horizontal="center" vertical="center"/>
      <protection locked="0"/>
    </xf>
    <xf numFmtId="176" fontId="25" fillId="7" borderId="17" xfId="0" applyNumberFormat="1" applyFont="1" applyFill="1" applyBorder="1" applyAlignment="1" applyProtection="1">
      <alignment vertical="center" shrinkToFit="1"/>
    </xf>
    <xf numFmtId="176" fontId="25" fillId="7" borderId="7" xfId="0" applyNumberFormat="1" applyFont="1" applyFill="1" applyBorder="1" applyAlignment="1" applyProtection="1">
      <alignment vertical="center" shrinkToFit="1"/>
    </xf>
    <xf numFmtId="0" fontId="25" fillId="5" borderId="17" xfId="0" applyFont="1" applyFill="1" applyBorder="1" applyAlignment="1" applyProtection="1">
      <alignment horizontal="center" vertical="center"/>
      <protection locked="0"/>
    </xf>
    <xf numFmtId="176" fontId="25" fillId="5" borderId="17" xfId="0" applyNumberFormat="1" applyFont="1" applyFill="1" applyBorder="1" applyAlignment="1" applyProtection="1">
      <alignment vertical="center" shrinkToFit="1"/>
    </xf>
    <xf numFmtId="179" fontId="25" fillId="5" borderId="17" xfId="0" applyNumberFormat="1" applyFont="1" applyFill="1" applyBorder="1" applyAlignment="1" applyProtection="1">
      <alignment vertical="center" shrinkToFit="1"/>
    </xf>
    <xf numFmtId="181" fontId="25" fillId="5" borderId="7" xfId="0" applyNumberFormat="1" applyFont="1" applyFill="1" applyBorder="1" applyAlignment="1" applyProtection="1">
      <alignment vertical="center" shrinkToFit="1"/>
    </xf>
    <xf numFmtId="49" fontId="25" fillId="0" borderId="0" xfId="0" applyNumberFormat="1" applyFont="1">
      <alignment vertical="center"/>
    </xf>
    <xf numFmtId="0" fontId="25" fillId="0" borderId="0" xfId="0" applyFont="1">
      <alignment vertical="center"/>
    </xf>
    <xf numFmtId="177" fontId="22" fillId="0" borderId="1" xfId="0" applyNumberFormat="1" applyFont="1" applyFill="1" applyBorder="1" applyAlignment="1" applyProtection="1">
      <alignment horizontal="center" vertical="center"/>
      <protection locked="0"/>
    </xf>
    <xf numFmtId="0" fontId="25" fillId="2" borderId="16" xfId="0" applyNumberFormat="1" applyFont="1" applyFill="1" applyBorder="1" applyAlignment="1" applyProtection="1">
      <alignment horizontal="center" vertical="center"/>
      <protection locked="0"/>
    </xf>
    <xf numFmtId="0" fontId="25" fillId="2" borderId="32" xfId="0" applyNumberFormat="1" applyFont="1" applyFill="1" applyBorder="1" applyAlignment="1" applyProtection="1">
      <alignment horizontal="center" vertical="center"/>
      <protection locked="0"/>
    </xf>
    <xf numFmtId="0" fontId="25" fillId="2" borderId="33" xfId="0" applyNumberFormat="1" applyFont="1" applyFill="1" applyBorder="1" applyAlignment="1" applyProtection="1">
      <alignment horizontal="center" vertical="center"/>
      <protection locked="0"/>
    </xf>
    <xf numFmtId="0" fontId="25" fillId="2" borderId="1" xfId="0" applyNumberFormat="1" applyFont="1" applyFill="1" applyBorder="1" applyAlignment="1" applyProtection="1">
      <alignment vertical="center"/>
      <protection locked="0"/>
    </xf>
    <xf numFmtId="0" fontId="25" fillId="2" borderId="3" xfId="0" applyNumberFormat="1" applyFont="1" applyFill="1" applyBorder="1" applyAlignment="1" applyProtection="1">
      <alignment vertical="center"/>
      <protection locked="0"/>
    </xf>
    <xf numFmtId="0" fontId="25" fillId="2" borderId="1" xfId="0" applyNumberFormat="1" applyFont="1" applyFill="1" applyBorder="1" applyAlignment="1" applyProtection="1">
      <alignment horizontal="left" vertical="center" shrinkToFit="1"/>
      <protection locked="0"/>
    </xf>
    <xf numFmtId="0" fontId="25" fillId="2" borderId="1" xfId="0" applyNumberFormat="1" applyFont="1" applyFill="1" applyBorder="1" applyAlignment="1" applyProtection="1">
      <alignment horizontal="left" vertical="center" wrapText="1"/>
      <protection locked="0"/>
    </xf>
    <xf numFmtId="176" fontId="25" fillId="7" borderId="1" xfId="0" applyNumberFormat="1" applyFont="1" applyFill="1" applyBorder="1" applyAlignment="1" applyProtection="1">
      <alignment vertical="center" shrinkToFit="1"/>
    </xf>
    <xf numFmtId="176" fontId="25" fillId="5" borderId="1" xfId="0" applyNumberFormat="1" applyFont="1" applyFill="1" applyBorder="1" applyAlignment="1" applyProtection="1">
      <alignment vertical="center" shrinkToFit="1"/>
    </xf>
    <xf numFmtId="176" fontId="25" fillId="5" borderId="4" xfId="0" applyNumberFormat="1" applyFont="1" applyFill="1" applyBorder="1" applyAlignment="1" applyProtection="1">
      <alignment vertical="center" shrinkToFit="1"/>
    </xf>
    <xf numFmtId="179" fontId="25" fillId="5" borderId="4" xfId="0" applyNumberFormat="1" applyFont="1" applyFill="1" applyBorder="1" applyAlignment="1" applyProtection="1">
      <alignment vertical="center" shrinkToFit="1"/>
    </xf>
    <xf numFmtId="181" fontId="25" fillId="5" borderId="1" xfId="0" applyNumberFormat="1" applyFont="1" applyFill="1" applyBorder="1" applyAlignment="1">
      <alignment vertical="center" shrinkToFit="1"/>
    </xf>
    <xf numFmtId="0" fontId="25" fillId="2" borderId="17" xfId="0" applyNumberFormat="1" applyFont="1" applyFill="1" applyBorder="1" applyAlignment="1" applyProtection="1">
      <alignment horizontal="left" vertical="center" wrapText="1"/>
      <protection locked="0"/>
    </xf>
    <xf numFmtId="176" fontId="25" fillId="5" borderId="7" xfId="0" applyNumberFormat="1" applyFont="1" applyFill="1" applyBorder="1" applyAlignment="1" applyProtection="1">
      <alignment vertical="center" shrinkToFit="1"/>
    </xf>
    <xf numFmtId="179" fontId="25" fillId="5" borderId="7" xfId="0" applyNumberFormat="1" applyFont="1" applyFill="1" applyBorder="1" applyAlignment="1" applyProtection="1">
      <alignment vertical="center" shrinkToFit="1"/>
    </xf>
    <xf numFmtId="181" fontId="25" fillId="5" borderId="17" xfId="0" applyNumberFormat="1" applyFont="1" applyFill="1" applyBorder="1" applyAlignment="1">
      <alignment vertical="center" shrinkToFit="1"/>
    </xf>
    <xf numFmtId="0" fontId="25" fillId="7" borderId="1" xfId="0" applyFont="1" applyFill="1" applyBorder="1" applyAlignment="1" applyProtection="1">
      <alignment horizontal="center" vertical="center"/>
      <protection locked="0"/>
    </xf>
    <xf numFmtId="176" fontId="25" fillId="7" borderId="4" xfId="0" applyNumberFormat="1" applyFont="1" applyFill="1" applyBorder="1" applyAlignment="1" applyProtection="1">
      <alignment vertical="center" shrinkToFit="1"/>
    </xf>
    <xf numFmtId="0" fontId="25" fillId="5" borderId="1"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7" fillId="0" borderId="0" xfId="0" applyFont="1" applyFill="1" applyBorder="1" applyAlignment="1" applyProtection="1">
      <alignment vertical="center" shrinkToFit="1"/>
      <protection locked="0"/>
    </xf>
    <xf numFmtId="0" fontId="27" fillId="0" borderId="41" xfId="0" applyFont="1" applyFill="1" applyBorder="1" applyAlignment="1" applyProtection="1">
      <alignment vertical="center" shrinkToFit="1"/>
      <protection locked="0"/>
    </xf>
    <xf numFmtId="0" fontId="27" fillId="0" borderId="41"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lignment vertical="center"/>
    </xf>
    <xf numFmtId="0" fontId="27" fillId="0" borderId="0" xfId="0" applyFont="1" applyFill="1" applyBorder="1" applyAlignment="1">
      <alignment horizontal="right" vertical="center"/>
    </xf>
    <xf numFmtId="0" fontId="38" fillId="0" borderId="0" xfId="0" applyFont="1" applyProtection="1">
      <alignment vertical="center"/>
      <protection locked="0"/>
    </xf>
    <xf numFmtId="0" fontId="37" fillId="0" borderId="0" xfId="0" applyFont="1" applyAlignment="1" applyProtection="1">
      <alignment vertical="center"/>
      <protection locked="0"/>
    </xf>
    <xf numFmtId="0" fontId="22" fillId="0" borderId="9" xfId="0" applyFont="1" applyFill="1" applyBorder="1" applyAlignment="1">
      <alignment vertical="center"/>
    </xf>
    <xf numFmtId="0" fontId="22" fillId="0" borderId="10" xfId="0" applyFont="1" applyFill="1" applyBorder="1">
      <alignment vertical="center"/>
    </xf>
    <xf numFmtId="0" fontId="22" fillId="0" borderId="6" xfId="0" applyFont="1" applyFill="1" applyBorder="1">
      <alignment vertical="center"/>
    </xf>
    <xf numFmtId="0" fontId="29" fillId="0" borderId="7" xfId="0" applyFont="1" applyFill="1" applyBorder="1" applyAlignment="1" applyProtection="1">
      <alignment horizontal="right" vertical="center"/>
      <protection locked="0"/>
    </xf>
    <xf numFmtId="0" fontId="22" fillId="0" borderId="11" xfId="0" applyFont="1" applyFill="1" applyBorder="1">
      <alignment vertical="center"/>
    </xf>
    <xf numFmtId="0" fontId="22" fillId="0" borderId="24" xfId="0" applyFont="1" applyFill="1" applyBorder="1" applyAlignment="1">
      <alignment horizontal="center" vertical="center"/>
    </xf>
    <xf numFmtId="0" fontId="22" fillId="0" borderId="104" xfId="0" applyFont="1" applyFill="1" applyBorder="1" applyAlignment="1">
      <alignment vertical="center"/>
    </xf>
    <xf numFmtId="0" fontId="22" fillId="0" borderId="14" xfId="0" applyFont="1" applyFill="1" applyBorder="1" applyAlignment="1" applyProtection="1">
      <alignment vertical="center" shrinkToFit="1"/>
      <protection locked="0"/>
    </xf>
    <xf numFmtId="0" fontId="22" fillId="0" borderId="14" xfId="0" applyFont="1" applyFill="1" applyBorder="1">
      <alignment vertical="center"/>
    </xf>
    <xf numFmtId="0" fontId="22" fillId="0" borderId="83" xfId="0" applyFont="1" applyFill="1" applyBorder="1">
      <alignment vertical="center"/>
    </xf>
    <xf numFmtId="0" fontId="39" fillId="0" borderId="6" xfId="0" applyFont="1" applyFill="1" applyBorder="1" applyAlignment="1" applyProtection="1">
      <alignment horizontal="right" vertical="center"/>
      <protection locked="0"/>
    </xf>
    <xf numFmtId="0" fontId="6" fillId="0" borderId="0" xfId="0" applyFont="1" applyFill="1" applyBorder="1" applyAlignment="1">
      <alignment horizontal="center" vertical="center"/>
    </xf>
    <xf numFmtId="0" fontId="6" fillId="0" borderId="0" xfId="0" applyFont="1" applyFill="1" applyBorder="1">
      <alignment vertical="center"/>
    </xf>
    <xf numFmtId="0" fontId="28" fillId="0" borderId="0" xfId="0" applyFont="1" applyFill="1" applyBorder="1">
      <alignment vertical="center"/>
    </xf>
    <xf numFmtId="0" fontId="23" fillId="0" borderId="0" xfId="0" applyFont="1" applyFill="1" applyBorder="1">
      <alignment vertical="center"/>
    </xf>
    <xf numFmtId="0" fontId="27" fillId="0" borderId="0" xfId="0" applyFont="1" applyFill="1" applyBorder="1" applyAlignment="1">
      <alignment horizontal="center" vertical="top"/>
    </xf>
    <xf numFmtId="0" fontId="25" fillId="0" borderId="1" xfId="0" applyFont="1" applyFill="1" applyBorder="1" applyAlignment="1">
      <alignment horizontal="center" vertical="center"/>
    </xf>
    <xf numFmtId="0" fontId="25" fillId="0" borderId="0" xfId="0" applyFont="1" applyFill="1" applyBorder="1" applyAlignment="1">
      <alignment horizontal="left" vertical="center"/>
    </xf>
    <xf numFmtId="0" fontId="0" fillId="0" borderId="1" xfId="0" applyFont="1" applyBorder="1" applyAlignment="1">
      <alignment horizontal="center" vertical="center"/>
    </xf>
    <xf numFmtId="0" fontId="40" fillId="0" borderId="0" xfId="0" applyFont="1" applyFill="1" applyBorder="1">
      <alignment vertical="center"/>
    </xf>
    <xf numFmtId="0" fontId="41"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42" fillId="0" borderId="0" xfId="0" applyFont="1" applyAlignment="1">
      <alignment vertical="top"/>
    </xf>
    <xf numFmtId="0" fontId="5" fillId="0" borderId="0" xfId="0" applyFont="1" applyAlignment="1">
      <alignment vertical="center"/>
    </xf>
    <xf numFmtId="0" fontId="44" fillId="0" borderId="2" xfId="0" applyFont="1" applyBorder="1" applyAlignment="1">
      <alignment horizontal="center" vertical="center" wrapText="1"/>
    </xf>
    <xf numFmtId="0" fontId="0" fillId="0" borderId="1" xfId="0" applyFont="1" applyBorder="1">
      <alignment vertical="center"/>
    </xf>
    <xf numFmtId="0" fontId="4" fillId="0" borderId="1" xfId="0" applyFont="1" applyBorder="1">
      <alignment vertical="center"/>
    </xf>
    <xf numFmtId="0" fontId="45" fillId="11" borderId="34" xfId="0" applyFont="1" applyFill="1" applyBorder="1" applyAlignment="1">
      <alignment horizontal="center" vertical="center"/>
    </xf>
    <xf numFmtId="0" fontId="45" fillId="12" borderId="27" xfId="0" applyFont="1" applyFill="1" applyBorder="1">
      <alignment vertical="center"/>
    </xf>
    <xf numFmtId="0" fontId="45" fillId="12" borderId="28" xfId="0" applyFont="1" applyFill="1" applyBorder="1">
      <alignment vertical="center"/>
    </xf>
    <xf numFmtId="0" fontId="45" fillId="12" borderId="61" xfId="0" applyFont="1" applyFill="1" applyBorder="1">
      <alignment vertical="center"/>
    </xf>
    <xf numFmtId="0" fontId="27" fillId="0" borderId="0" xfId="0" applyFont="1">
      <alignment vertical="center"/>
    </xf>
    <xf numFmtId="38" fontId="4" fillId="0" borderId="1" xfId="5" applyFont="1" applyBorder="1" applyAlignment="1">
      <alignment horizontal="center" vertical="center"/>
    </xf>
    <xf numFmtId="0" fontId="27" fillId="0" borderId="22" xfId="0" applyFont="1" applyBorder="1" applyAlignment="1">
      <alignment vertical="center"/>
    </xf>
    <xf numFmtId="38" fontId="4" fillId="0" borderId="22" xfId="5" applyFont="1" applyBorder="1" applyAlignment="1">
      <alignment horizontal="center" vertical="center"/>
    </xf>
    <xf numFmtId="179" fontId="25" fillId="5" borderId="1" xfId="0" applyNumberFormat="1" applyFont="1" applyFill="1" applyBorder="1" applyAlignment="1" applyProtection="1">
      <alignment vertical="center" shrinkToFit="1"/>
    </xf>
    <xf numFmtId="0" fontId="0" fillId="0" borderId="1" xfId="0" applyBorder="1">
      <alignment vertical="center"/>
    </xf>
    <xf numFmtId="0" fontId="22" fillId="0" borderId="0" xfId="0" applyFont="1" applyBorder="1">
      <alignment vertical="center"/>
    </xf>
    <xf numFmtId="49" fontId="25" fillId="0" borderId="6" xfId="0" applyNumberFormat="1" applyFont="1" applyFill="1" applyBorder="1" applyAlignment="1">
      <alignment horizontal="left" vertical="center" wrapText="1"/>
    </xf>
    <xf numFmtId="49" fontId="25" fillId="0" borderId="6" xfId="0" applyNumberFormat="1" applyFont="1" applyBorder="1" applyAlignment="1">
      <alignment horizontal="left" vertical="center" wrapText="1"/>
    </xf>
    <xf numFmtId="0" fontId="27" fillId="0" borderId="108" xfId="0" applyFont="1" applyFill="1" applyBorder="1" applyAlignment="1">
      <alignment horizontal="center" vertical="center" wrapText="1"/>
    </xf>
    <xf numFmtId="0" fontId="22" fillId="0" borderId="0" xfId="0" applyFont="1" applyFill="1" applyAlignment="1">
      <alignment vertical="top"/>
    </xf>
    <xf numFmtId="0" fontId="27" fillId="0" borderId="64" xfId="0" applyFont="1" applyFill="1" applyBorder="1" applyAlignment="1">
      <alignment horizontal="center" vertical="center" wrapText="1"/>
    </xf>
    <xf numFmtId="0" fontId="27" fillId="0" borderId="105" xfId="0" applyFont="1" applyFill="1" applyBorder="1" applyAlignment="1">
      <alignment horizontal="center" vertical="center" wrapText="1"/>
    </xf>
    <xf numFmtId="0" fontId="22" fillId="0" borderId="0" xfId="0" applyFont="1" applyBorder="1" applyAlignment="1">
      <alignment vertical="top"/>
    </xf>
    <xf numFmtId="0" fontId="27" fillId="0" borderId="66" xfId="0" applyFont="1" applyFill="1" applyBorder="1" applyAlignment="1">
      <alignment horizontal="center" vertical="center" wrapText="1"/>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2" borderId="25" xfId="0" applyFont="1" applyFill="1" applyBorder="1" applyAlignment="1" applyProtection="1">
      <alignment horizontal="center" vertical="center" wrapText="1"/>
      <protection locked="0"/>
    </xf>
    <xf numFmtId="49" fontId="48" fillId="0" borderId="0" xfId="0" applyNumberFormat="1" applyFont="1" applyFill="1">
      <alignment vertical="center"/>
    </xf>
    <xf numFmtId="0" fontId="49" fillId="0" borderId="0" xfId="0" applyFont="1" applyFill="1">
      <alignment vertical="center"/>
    </xf>
    <xf numFmtId="0" fontId="49" fillId="0" borderId="0" xfId="0" applyFont="1" applyFill="1" applyAlignment="1">
      <alignment vertical="center"/>
    </xf>
    <xf numFmtId="0" fontId="50" fillId="6" borderId="0" xfId="0" applyFont="1" applyFill="1" applyBorder="1" applyAlignment="1">
      <alignment vertical="center" wrapText="1"/>
    </xf>
    <xf numFmtId="0" fontId="50" fillId="6" borderId="0" xfId="0" applyFont="1" applyFill="1" applyAlignment="1">
      <alignment vertical="center" wrapText="1"/>
    </xf>
    <xf numFmtId="0" fontId="51" fillId="6" borderId="0" xfId="0" applyFont="1" applyFill="1" applyBorder="1" applyAlignment="1">
      <alignment vertical="center"/>
    </xf>
    <xf numFmtId="0" fontId="51" fillId="0" borderId="0" xfId="0" applyFont="1" applyFill="1" applyBorder="1" applyAlignment="1">
      <alignment horizontal="right" vertical="center"/>
    </xf>
    <xf numFmtId="0" fontId="27" fillId="0" borderId="0" xfId="0" applyFont="1" applyFill="1" applyBorder="1" applyAlignment="1">
      <alignment vertical="top" wrapText="1"/>
    </xf>
    <xf numFmtId="0" fontId="25" fillId="0" borderId="18" xfId="0" applyFont="1" applyBorder="1" applyAlignment="1" applyProtection="1">
      <alignment horizontal="center" vertical="center" wrapText="1"/>
      <protection locked="0"/>
    </xf>
    <xf numFmtId="0" fontId="27" fillId="0" borderId="18" xfId="0" applyFont="1" applyBorder="1" applyAlignment="1" applyProtection="1">
      <alignment horizontal="center" vertical="center" wrapText="1"/>
      <protection locked="0"/>
    </xf>
    <xf numFmtId="176" fontId="70" fillId="0" borderId="34" xfId="0" applyNumberFormat="1" applyFont="1" applyBorder="1" applyAlignment="1" applyProtection="1">
      <alignment vertical="center" shrinkToFit="1"/>
    </xf>
    <xf numFmtId="176" fontId="70" fillId="0" borderId="0" xfId="0" applyNumberFormat="1" applyFont="1" applyFill="1" applyBorder="1" applyAlignment="1" applyProtection="1">
      <alignment vertical="center" shrinkToFit="1"/>
    </xf>
    <xf numFmtId="176" fontId="70" fillId="0" borderId="0" xfId="0" applyNumberFormat="1" applyFont="1" applyBorder="1" applyAlignment="1" applyProtection="1">
      <alignment vertical="center" shrinkToFit="1"/>
    </xf>
    <xf numFmtId="176" fontId="69" fillId="0" borderId="0" xfId="0" applyNumberFormat="1" applyFont="1" applyFill="1" applyBorder="1" applyAlignment="1" applyProtection="1">
      <alignment vertical="center" shrinkToFit="1"/>
    </xf>
    <xf numFmtId="176" fontId="70" fillId="0" borderId="34" xfId="0" applyNumberFormat="1" applyFont="1" applyFill="1" applyBorder="1" applyAlignment="1" applyProtection="1">
      <alignment vertical="center" shrinkToFit="1"/>
    </xf>
    <xf numFmtId="0" fontId="0" fillId="8" borderId="74" xfId="0" applyFont="1" applyFill="1" applyBorder="1" applyAlignment="1" applyProtection="1">
      <alignment vertical="center"/>
      <protection locked="0"/>
    </xf>
    <xf numFmtId="0" fontId="0" fillId="8" borderId="32" xfId="0" applyFont="1" applyFill="1" applyBorder="1" applyAlignment="1" applyProtection="1">
      <alignment vertical="center"/>
      <protection locked="0"/>
    </xf>
    <xf numFmtId="0" fontId="0" fillId="8" borderId="15" xfId="0" applyFont="1" applyFill="1" applyBorder="1" applyAlignment="1" applyProtection="1">
      <alignment vertical="center"/>
      <protection locked="0"/>
    </xf>
    <xf numFmtId="0" fontId="0" fillId="8" borderId="98" xfId="0" applyFont="1" applyFill="1" applyBorder="1" applyAlignment="1" applyProtection="1">
      <alignment horizontal="center" vertical="center"/>
      <protection locked="0"/>
    </xf>
    <xf numFmtId="0" fontId="0" fillId="8" borderId="99" xfId="0" applyFont="1" applyFill="1" applyBorder="1" applyAlignment="1" applyProtection="1">
      <alignment horizontal="center" vertical="center"/>
      <protection locked="0"/>
    </xf>
    <xf numFmtId="0" fontId="0" fillId="8" borderId="100" xfId="0" applyFont="1" applyFill="1" applyBorder="1" applyAlignment="1" applyProtection="1">
      <alignment horizontal="center" vertical="center"/>
      <protection locked="0"/>
    </xf>
    <xf numFmtId="0" fontId="0" fillId="8" borderId="70" xfId="0" applyFont="1" applyFill="1" applyBorder="1" applyAlignment="1" applyProtection="1">
      <alignment vertical="center"/>
      <protection locked="0"/>
    </xf>
    <xf numFmtId="0" fontId="0" fillId="8" borderId="71" xfId="0" applyFont="1" applyFill="1" applyBorder="1" applyAlignment="1" applyProtection="1">
      <alignment vertical="center" wrapText="1"/>
      <protection locked="0"/>
    </xf>
    <xf numFmtId="0" fontId="0" fillId="8" borderId="74" xfId="0" applyFont="1" applyFill="1" applyBorder="1" applyAlignment="1" applyProtection="1">
      <alignment horizontal="center" vertical="center"/>
      <protection locked="0"/>
    </xf>
    <xf numFmtId="0" fontId="0" fillId="8" borderId="32" xfId="0" applyFont="1" applyFill="1" applyBorder="1" applyAlignment="1" applyProtection="1">
      <alignment horizontal="center" vertical="center"/>
      <protection locked="0"/>
    </xf>
    <xf numFmtId="0" fontId="0" fillId="8" borderId="33" xfId="0" applyFont="1" applyFill="1" applyBorder="1" applyAlignment="1" applyProtection="1">
      <alignment horizontal="center" vertical="center"/>
      <protection locked="0"/>
    </xf>
    <xf numFmtId="0" fontId="0" fillId="8" borderId="1" xfId="0" applyFont="1" applyFill="1" applyBorder="1" applyAlignment="1" applyProtection="1">
      <alignment vertical="center"/>
      <protection locked="0"/>
    </xf>
    <xf numFmtId="0" fontId="0" fillId="8" borderId="75" xfId="0" applyFont="1" applyFill="1" applyBorder="1" applyAlignment="1" applyProtection="1">
      <alignment vertical="center" wrapText="1"/>
      <protection locked="0"/>
    </xf>
    <xf numFmtId="0" fontId="0" fillId="8" borderId="101" xfId="0" applyFont="1" applyFill="1" applyBorder="1" applyAlignment="1" applyProtection="1">
      <alignment horizontal="center" vertical="center"/>
      <protection locked="0"/>
    </xf>
    <xf numFmtId="0" fontId="0" fillId="8" borderId="102" xfId="0" applyFont="1" applyFill="1" applyBorder="1" applyAlignment="1" applyProtection="1">
      <alignment horizontal="center" vertical="center"/>
      <protection locked="0"/>
    </xf>
    <xf numFmtId="0" fontId="0" fillId="8" borderId="103" xfId="0" applyFont="1" applyFill="1" applyBorder="1" applyAlignment="1" applyProtection="1">
      <alignment horizontal="center" vertical="center"/>
      <protection locked="0"/>
    </xf>
    <xf numFmtId="0" fontId="0" fillId="8" borderId="80" xfId="0" applyFont="1" applyFill="1" applyBorder="1" applyAlignment="1" applyProtection="1">
      <alignment vertical="center"/>
      <protection locked="0"/>
    </xf>
    <xf numFmtId="0" fontId="6" fillId="0" borderId="0" xfId="0" applyFont="1" applyProtection="1">
      <alignment vertical="center"/>
    </xf>
    <xf numFmtId="0" fontId="0" fillId="0" borderId="0" xfId="0" applyFont="1" applyProtection="1">
      <alignment vertical="center"/>
    </xf>
    <xf numFmtId="0" fontId="7" fillId="0" borderId="0" xfId="0" applyFont="1" applyProtection="1">
      <alignment vertical="center"/>
    </xf>
    <xf numFmtId="0" fontId="0" fillId="0" borderId="2" xfId="0" applyFont="1" applyBorder="1" applyProtection="1">
      <alignment vertical="center"/>
    </xf>
    <xf numFmtId="0" fontId="0" fillId="0" borderId="17" xfId="0" applyFont="1" applyBorder="1" applyProtection="1">
      <alignment vertical="center"/>
    </xf>
    <xf numFmtId="0" fontId="0" fillId="0" borderId="18" xfId="0" applyFont="1" applyBorder="1" applyProtection="1">
      <alignment vertical="center"/>
    </xf>
    <xf numFmtId="0" fontId="0" fillId="0" borderId="32" xfId="0" applyFont="1" applyBorder="1" applyAlignment="1" applyProtection="1">
      <alignment vertical="center"/>
    </xf>
    <xf numFmtId="0" fontId="0" fillId="0" borderId="27" xfId="0" applyFont="1" applyBorder="1" applyAlignment="1" applyProtection="1">
      <alignment vertical="center"/>
    </xf>
    <xf numFmtId="0" fontId="0" fillId="0" borderId="28" xfId="0" applyFont="1" applyBorder="1" applyAlignment="1" applyProtection="1">
      <alignment vertical="center"/>
    </xf>
    <xf numFmtId="0" fontId="0" fillId="0" borderId="49" xfId="0" applyFont="1" applyBorder="1" applyProtection="1">
      <alignment vertical="center"/>
    </xf>
    <xf numFmtId="0" fontId="0" fillId="0" borderId="18" xfId="0" applyFont="1" applyBorder="1" applyAlignment="1" applyProtection="1">
      <alignment vertical="center" shrinkToFit="1"/>
    </xf>
    <xf numFmtId="0" fontId="0" fillId="0" borderId="0" xfId="0" applyFont="1" applyAlignment="1" applyProtection="1">
      <alignment horizontal="center" vertical="center" wrapText="1"/>
    </xf>
    <xf numFmtId="0" fontId="0" fillId="0" borderId="0" xfId="0" applyFont="1" applyAlignment="1" applyProtection="1">
      <alignment horizontal="right" vertical="top" wrapText="1"/>
    </xf>
    <xf numFmtId="0" fontId="0" fillId="0" borderId="0" xfId="0" applyFont="1" applyAlignment="1" applyProtection="1">
      <alignment horizontal="left" vertical="top" wrapText="1"/>
    </xf>
    <xf numFmtId="0" fontId="0" fillId="0" borderId="17"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24" xfId="0" applyFont="1" applyBorder="1" applyProtection="1">
      <alignment vertical="center"/>
    </xf>
    <xf numFmtId="176" fontId="0" fillId="0" borderId="0" xfId="0" applyNumberFormat="1" applyFont="1" applyFill="1" applyBorder="1" applyProtection="1">
      <alignment vertical="center"/>
    </xf>
    <xf numFmtId="180" fontId="0" fillId="0" borderId="0" xfId="0" applyNumberFormat="1" applyFont="1" applyFill="1" applyBorder="1" applyProtection="1">
      <alignment vertical="center"/>
    </xf>
    <xf numFmtId="0" fontId="0" fillId="0" borderId="0" xfId="0" applyFont="1" applyBorder="1" applyProtection="1">
      <alignment vertical="center"/>
    </xf>
    <xf numFmtId="0" fontId="0" fillId="8" borderId="0" xfId="0" applyFont="1" applyFill="1" applyBorder="1" applyProtection="1">
      <alignment vertical="center"/>
    </xf>
    <xf numFmtId="0" fontId="0" fillId="7" borderId="0" xfId="0" applyFont="1" applyFill="1" applyBorder="1" applyProtection="1">
      <alignment vertical="center"/>
    </xf>
    <xf numFmtId="0" fontId="0" fillId="4" borderId="0" xfId="0" applyFont="1" applyFill="1" applyBorder="1" applyProtection="1">
      <alignment vertical="center"/>
    </xf>
    <xf numFmtId="0" fontId="54" fillId="0" borderId="0" xfId="0" applyFont="1" applyFill="1" applyProtection="1">
      <alignment vertical="center"/>
    </xf>
    <xf numFmtId="0" fontId="55" fillId="0" borderId="1" xfId="0" applyFont="1" applyFill="1" applyBorder="1" applyAlignment="1" applyProtection="1">
      <alignment vertical="center"/>
    </xf>
    <xf numFmtId="0" fontId="54" fillId="0" borderId="0" xfId="0" applyFont="1" applyFill="1" applyBorder="1" applyAlignment="1" applyProtection="1">
      <alignment vertical="center"/>
    </xf>
    <xf numFmtId="0" fontId="54" fillId="0" borderId="0" xfId="0" applyFont="1" applyFill="1" applyBorder="1" applyProtection="1">
      <alignment vertical="center"/>
    </xf>
    <xf numFmtId="0" fontId="57" fillId="0" borderId="0" xfId="0" applyFont="1" applyFill="1" applyProtection="1">
      <alignment vertical="center"/>
    </xf>
    <xf numFmtId="0" fontId="57" fillId="0" borderId="5" xfId="0" applyFont="1" applyFill="1" applyBorder="1" applyProtection="1">
      <alignment vertical="center"/>
    </xf>
    <xf numFmtId="0" fontId="57" fillId="0" borderId="2" xfId="0" applyFont="1" applyFill="1" applyBorder="1" applyProtection="1">
      <alignment vertical="center"/>
    </xf>
    <xf numFmtId="0" fontId="57" fillId="0" borderId="3" xfId="0" applyFont="1" applyFill="1" applyBorder="1" applyProtection="1">
      <alignment vertical="center"/>
    </xf>
    <xf numFmtId="0" fontId="57" fillId="0" borderId="4" xfId="0" applyFont="1" applyFill="1" applyBorder="1" applyProtection="1">
      <alignment vertical="center"/>
    </xf>
    <xf numFmtId="0" fontId="58" fillId="0" borderId="0" xfId="0" applyFont="1" applyFill="1" applyProtection="1">
      <alignment vertical="center"/>
    </xf>
    <xf numFmtId="0" fontId="57" fillId="0" borderId="0" xfId="0" applyFont="1" applyFill="1" applyBorder="1" applyAlignment="1" applyProtection="1">
      <alignment horizontal="center" vertical="center"/>
    </xf>
    <xf numFmtId="0" fontId="57" fillId="0" borderId="0" xfId="0" applyFont="1" applyFill="1" applyBorder="1" applyAlignment="1" applyProtection="1">
      <alignment vertical="center" shrinkToFit="1"/>
    </xf>
    <xf numFmtId="0" fontId="57" fillId="0" borderId="0" xfId="0" applyFont="1" applyFill="1" applyBorder="1" applyAlignment="1" applyProtection="1">
      <alignment horizontal="left" vertical="center"/>
    </xf>
    <xf numFmtId="0" fontId="59" fillId="0" borderId="0" xfId="0" applyFont="1" applyFill="1" applyBorder="1" applyAlignment="1" applyProtection="1">
      <alignment horizontal="left" vertical="center"/>
    </xf>
    <xf numFmtId="49" fontId="60" fillId="0" borderId="0" xfId="0" applyNumberFormat="1" applyFont="1" applyFill="1" applyProtection="1">
      <alignment vertical="center"/>
    </xf>
    <xf numFmtId="0" fontId="61" fillId="0" borderId="0" xfId="0" applyFont="1" applyFill="1" applyBorder="1" applyAlignment="1" applyProtection="1">
      <alignment textRotation="255"/>
    </xf>
    <xf numFmtId="0" fontId="54" fillId="0" borderId="0" xfId="0" applyFont="1" applyProtection="1">
      <alignment vertical="center"/>
    </xf>
    <xf numFmtId="0" fontId="62" fillId="0" borderId="0" xfId="0" applyFont="1" applyFill="1" applyProtection="1">
      <alignment vertical="center"/>
    </xf>
    <xf numFmtId="0" fontId="59" fillId="0" borderId="0" xfId="0" applyFont="1" applyFill="1" applyAlignment="1" applyProtection="1">
      <alignment horizontal="left" vertical="center" wrapText="1"/>
    </xf>
    <xf numFmtId="0" fontId="57" fillId="0" borderId="0" xfId="0" applyFont="1" applyProtection="1">
      <alignment vertical="center"/>
    </xf>
    <xf numFmtId="0" fontId="63" fillId="11" borderId="34" xfId="0" applyFont="1" applyFill="1" applyBorder="1" applyAlignment="1" applyProtection="1">
      <alignment horizontal="center" vertical="center"/>
    </xf>
    <xf numFmtId="0" fontId="65" fillId="0" borderId="22" xfId="0" applyFont="1" applyFill="1" applyBorder="1" applyAlignment="1" applyProtection="1">
      <alignment vertical="center" wrapText="1" shrinkToFit="1"/>
    </xf>
    <xf numFmtId="0" fontId="65" fillId="0" borderId="0" xfId="0" applyFont="1" applyFill="1" applyBorder="1" applyAlignment="1" applyProtection="1">
      <alignment vertical="center" wrapText="1" shrinkToFit="1"/>
    </xf>
    <xf numFmtId="0" fontId="65" fillId="0" borderId="20" xfId="0" applyFont="1" applyBorder="1" applyAlignment="1" applyProtection="1">
      <alignment vertical="center" shrinkToFit="1"/>
    </xf>
    <xf numFmtId="0" fontId="65" fillId="0" borderId="0" xfId="0" applyFont="1" applyBorder="1" applyAlignment="1" applyProtection="1">
      <alignment vertical="center" shrinkToFit="1"/>
    </xf>
    <xf numFmtId="0" fontId="65" fillId="0" borderId="0" xfId="0" applyFont="1" applyFill="1" applyBorder="1" applyProtection="1">
      <alignment vertical="center"/>
    </xf>
    <xf numFmtId="176" fontId="65" fillId="0" borderId="0" xfId="0" applyNumberFormat="1" applyFont="1" applyFill="1" applyBorder="1" applyAlignment="1" applyProtection="1">
      <alignment vertical="center"/>
    </xf>
    <xf numFmtId="0" fontId="55" fillId="0" borderId="0" xfId="0" applyFont="1" applyFill="1" applyBorder="1" applyAlignment="1" applyProtection="1">
      <alignment horizontal="center" vertical="center"/>
    </xf>
    <xf numFmtId="0" fontId="64" fillId="0" borderId="22" xfId="0" applyFont="1" applyBorder="1" applyAlignment="1" applyProtection="1">
      <alignment horizontal="center" vertical="center"/>
    </xf>
    <xf numFmtId="0" fontId="65" fillId="2" borderId="4" xfId="0" applyFont="1" applyFill="1" applyBorder="1" applyAlignment="1" applyProtection="1">
      <alignment vertical="center" shrinkToFit="1"/>
    </xf>
    <xf numFmtId="0" fontId="65" fillId="0" borderId="5" xfId="0" applyFont="1" applyBorder="1" applyAlignment="1" applyProtection="1">
      <alignment vertical="center" shrinkToFit="1"/>
    </xf>
    <xf numFmtId="2" fontId="65" fillId="0" borderId="6" xfId="0" applyNumberFormat="1" applyFont="1" applyBorder="1" applyAlignment="1" applyProtection="1">
      <alignment vertical="center" shrinkToFit="1"/>
    </xf>
    <xf numFmtId="0" fontId="65" fillId="0" borderId="6" xfId="0" applyFont="1" applyBorder="1" applyAlignment="1" applyProtection="1">
      <alignment vertical="center" shrinkToFit="1"/>
    </xf>
    <xf numFmtId="0" fontId="65" fillId="0" borderId="7" xfId="0" applyFont="1" applyBorder="1" applyAlignment="1" applyProtection="1">
      <alignment vertical="center" shrinkToFit="1"/>
    </xf>
    <xf numFmtId="0" fontId="65" fillId="2" borderId="82" xfId="0" applyFont="1" applyFill="1" applyBorder="1" applyAlignment="1" applyProtection="1">
      <alignment vertical="center" shrinkToFit="1"/>
    </xf>
    <xf numFmtId="0" fontId="65" fillId="0" borderId="22" xfId="0" applyFont="1" applyBorder="1" applyAlignment="1" applyProtection="1">
      <alignment horizontal="right" vertical="center" shrinkToFit="1"/>
    </xf>
    <xf numFmtId="0" fontId="65" fillId="0" borderId="23" xfId="0" applyFont="1" applyBorder="1" applyAlignment="1" applyProtection="1">
      <alignment vertical="center" shrinkToFit="1"/>
    </xf>
    <xf numFmtId="0" fontId="67" fillId="2" borderId="20" xfId="0" applyFont="1" applyFill="1" applyBorder="1" applyAlignment="1" applyProtection="1">
      <alignment vertical="center"/>
    </xf>
    <xf numFmtId="0" fontId="68" fillId="0" borderId="0" xfId="0" applyFont="1" applyBorder="1" applyAlignment="1" applyProtection="1">
      <alignment horizontal="left" vertical="center"/>
    </xf>
    <xf numFmtId="0" fontId="55" fillId="0" borderId="2" xfId="0" applyFont="1" applyFill="1" applyBorder="1" applyProtection="1">
      <alignment vertical="center"/>
    </xf>
    <xf numFmtId="0" fontId="55" fillId="0" borderId="3" xfId="0" applyFont="1" applyFill="1" applyBorder="1" applyAlignment="1" applyProtection="1">
      <alignment horizontal="center" vertical="center"/>
    </xf>
    <xf numFmtId="0" fontId="57" fillId="0" borderId="4" xfId="0" applyFont="1" applyBorder="1" applyProtection="1">
      <alignment vertical="center"/>
    </xf>
    <xf numFmtId="0" fontId="55" fillId="0" borderId="38" xfId="0" applyFont="1" applyFill="1" applyBorder="1" applyAlignment="1" applyProtection="1">
      <alignment horizontal="center" vertical="center"/>
    </xf>
    <xf numFmtId="0" fontId="57" fillId="0" borderId="0" xfId="0" applyFont="1" applyBorder="1" applyProtection="1">
      <alignment vertical="center"/>
    </xf>
    <xf numFmtId="0" fontId="55" fillId="0" borderId="0" xfId="0" applyFont="1" applyFill="1" applyBorder="1" applyProtection="1">
      <alignment vertical="center"/>
    </xf>
    <xf numFmtId="0" fontId="55" fillId="0" borderId="0" xfId="0" applyFont="1" applyFill="1" applyBorder="1" applyAlignment="1" applyProtection="1">
      <alignment horizontal="left" vertical="center"/>
    </xf>
    <xf numFmtId="0" fontId="55" fillId="0" borderId="0" xfId="0" applyFont="1" applyFill="1" applyBorder="1" applyAlignment="1" applyProtection="1">
      <alignment horizontal="right" vertical="center"/>
    </xf>
    <xf numFmtId="0" fontId="55" fillId="2" borderId="0" xfId="0" applyFont="1" applyFill="1" applyBorder="1" applyAlignment="1" applyProtection="1">
      <alignment horizontal="center" vertical="center"/>
    </xf>
    <xf numFmtId="0" fontId="69" fillId="0" borderId="0" xfId="0" applyFont="1" applyFill="1" applyBorder="1" applyAlignment="1" applyProtection="1">
      <alignment horizontal="center" vertical="center"/>
    </xf>
    <xf numFmtId="0" fontId="57" fillId="0" borderId="0" xfId="0" applyFont="1" applyFill="1" applyBorder="1" applyAlignment="1" applyProtection="1">
      <alignment vertical="center"/>
    </xf>
    <xf numFmtId="176" fontId="70" fillId="0" borderId="0" xfId="0" applyNumberFormat="1" applyFont="1" applyFill="1" applyBorder="1" applyAlignment="1" applyProtection="1">
      <alignment vertical="center"/>
    </xf>
    <xf numFmtId="0" fontId="70" fillId="0" borderId="0" xfId="0" applyFont="1" applyFill="1" applyBorder="1" applyAlignment="1" applyProtection="1">
      <alignment horizontal="center" vertical="center"/>
    </xf>
    <xf numFmtId="178" fontId="69" fillId="0" borderId="0" xfId="0" applyNumberFormat="1" applyFont="1" applyFill="1" applyBorder="1" applyAlignment="1" applyProtection="1">
      <alignment horizontal="center" vertical="center"/>
    </xf>
    <xf numFmtId="49" fontId="54" fillId="0" borderId="30" xfId="0" applyNumberFormat="1" applyFont="1" applyFill="1" applyBorder="1" applyProtection="1">
      <alignment vertical="center"/>
    </xf>
    <xf numFmtId="0" fontId="54" fillId="0" borderId="30" xfId="0" applyFont="1" applyFill="1" applyBorder="1" applyProtection="1">
      <alignment vertical="center"/>
    </xf>
    <xf numFmtId="0" fontId="54" fillId="0" borderId="30" xfId="0" applyFont="1" applyFill="1" applyBorder="1" applyAlignment="1" applyProtection="1">
      <alignment vertical="center"/>
    </xf>
    <xf numFmtId="49" fontId="54" fillId="0" borderId="0" xfId="0" applyNumberFormat="1" applyFont="1" applyFill="1" applyBorder="1" applyAlignment="1" applyProtection="1">
      <alignment vertical="center" wrapText="1"/>
    </xf>
    <xf numFmtId="49" fontId="69" fillId="0" borderId="0" xfId="0" applyNumberFormat="1" applyFont="1" applyFill="1" applyBorder="1" applyAlignment="1" applyProtection="1">
      <alignment vertical="center" wrapText="1"/>
    </xf>
    <xf numFmtId="49" fontId="54" fillId="0" borderId="0" xfId="0" applyNumberFormat="1" applyFont="1" applyFill="1" applyBorder="1" applyProtection="1">
      <alignment vertical="center"/>
    </xf>
    <xf numFmtId="0" fontId="71" fillId="0" borderId="0" xfId="0" applyFont="1" applyFill="1" applyBorder="1" applyAlignment="1" applyProtection="1">
      <alignment vertical="center" wrapText="1"/>
    </xf>
    <xf numFmtId="0" fontId="70" fillId="0" borderId="38" xfId="0" applyFont="1" applyFill="1" applyBorder="1" applyAlignment="1" applyProtection="1">
      <alignment vertical="center"/>
    </xf>
    <xf numFmtId="0" fontId="71" fillId="0" borderId="35" xfId="0" applyFont="1" applyFill="1" applyBorder="1" applyAlignment="1" applyProtection="1">
      <alignment vertical="center" wrapText="1"/>
    </xf>
    <xf numFmtId="0" fontId="71" fillId="0" borderId="0" xfId="0" applyFont="1" applyFill="1" applyBorder="1" applyProtection="1">
      <alignment vertical="center"/>
    </xf>
    <xf numFmtId="0" fontId="71" fillId="0" borderId="38" xfId="0" applyFont="1" applyFill="1" applyBorder="1" applyAlignment="1" applyProtection="1">
      <alignment vertical="center" wrapText="1"/>
    </xf>
    <xf numFmtId="0" fontId="73" fillId="0" borderId="0" xfId="0" applyFont="1" applyFill="1" applyBorder="1" applyProtection="1">
      <alignment vertical="center"/>
    </xf>
    <xf numFmtId="0" fontId="71" fillId="0" borderId="0" xfId="0" applyFont="1" applyFill="1" applyBorder="1" applyAlignment="1" applyProtection="1">
      <alignment vertical="center"/>
    </xf>
    <xf numFmtId="0" fontId="72" fillId="0" borderId="35" xfId="0" applyFont="1" applyFill="1" applyBorder="1" applyAlignment="1" applyProtection="1">
      <alignment horizontal="left" vertical="center"/>
    </xf>
    <xf numFmtId="0" fontId="73" fillId="0" borderId="0" xfId="0" applyFont="1" applyFill="1" applyProtection="1">
      <alignment vertical="center"/>
    </xf>
    <xf numFmtId="0" fontId="73" fillId="0" borderId="38" xfId="0" applyFont="1" applyFill="1" applyBorder="1" applyProtection="1">
      <alignment vertical="center"/>
    </xf>
    <xf numFmtId="0" fontId="73" fillId="0" borderId="35" xfId="0" applyFont="1" applyFill="1" applyBorder="1" applyAlignment="1" applyProtection="1">
      <alignment horizontal="center" vertical="center"/>
    </xf>
    <xf numFmtId="0" fontId="54" fillId="0" borderId="35" xfId="0" applyFont="1" applyFill="1" applyBorder="1" applyProtection="1">
      <alignment vertical="center"/>
    </xf>
    <xf numFmtId="0" fontId="71" fillId="0" borderId="43" xfId="0" applyFont="1" applyFill="1" applyBorder="1" applyProtection="1">
      <alignment vertical="center"/>
    </xf>
    <xf numFmtId="0" fontId="54" fillId="0" borderId="26" xfId="0" applyFont="1" applyFill="1" applyBorder="1" applyProtection="1">
      <alignment vertical="center"/>
    </xf>
    <xf numFmtId="0" fontId="54" fillId="0" borderId="44" xfId="0" applyFont="1" applyFill="1" applyBorder="1" applyProtection="1">
      <alignment vertical="center"/>
    </xf>
    <xf numFmtId="0" fontId="54" fillId="0" borderId="38" xfId="0" applyFont="1" applyFill="1" applyBorder="1" applyProtection="1">
      <alignment vertical="center"/>
    </xf>
    <xf numFmtId="0" fontId="54" fillId="2" borderId="0" xfId="0" applyFont="1" applyFill="1" applyBorder="1" applyProtection="1">
      <alignment vertical="center"/>
    </xf>
    <xf numFmtId="0" fontId="54" fillId="2" borderId="0" xfId="0" applyFont="1" applyFill="1" applyProtection="1">
      <alignment vertical="center"/>
    </xf>
    <xf numFmtId="0" fontId="56" fillId="2" borderId="0" xfId="0" applyFont="1" applyFill="1" applyProtection="1">
      <alignment vertical="center"/>
    </xf>
    <xf numFmtId="0" fontId="54" fillId="2" borderId="0" xfId="0" applyFont="1" applyFill="1" applyAlignment="1" applyProtection="1">
      <alignment horizontal="center" vertical="center"/>
    </xf>
    <xf numFmtId="0" fontId="74" fillId="0" borderId="0" xfId="0" applyFont="1" applyProtection="1">
      <alignment vertical="center"/>
    </xf>
    <xf numFmtId="0" fontId="75" fillId="0" borderId="0" xfId="0" applyFont="1" applyFill="1" applyBorder="1" applyAlignment="1" applyProtection="1">
      <alignment horizontal="center" vertical="center"/>
    </xf>
    <xf numFmtId="0" fontId="75" fillId="0" borderId="0" xfId="0" applyFont="1" applyFill="1" applyBorder="1" applyAlignment="1" applyProtection="1">
      <alignment vertical="center"/>
    </xf>
    <xf numFmtId="0" fontId="57" fillId="0" borderId="5" xfId="0" applyFont="1" applyBorder="1" applyProtection="1">
      <alignment vertical="center"/>
    </xf>
    <xf numFmtId="0" fontId="57" fillId="0" borderId="6" xfId="0" applyFont="1" applyBorder="1" applyProtection="1">
      <alignment vertical="center"/>
    </xf>
    <xf numFmtId="0" fontId="57" fillId="0" borderId="7" xfId="0" applyFont="1" applyBorder="1" applyProtection="1">
      <alignment vertical="center"/>
    </xf>
    <xf numFmtId="0" fontId="70" fillId="0" borderId="17" xfId="0" applyFont="1" applyBorder="1" applyAlignment="1" applyProtection="1">
      <alignment horizontal="center" vertical="center" wrapText="1"/>
    </xf>
    <xf numFmtId="0" fontId="70" fillId="0" borderId="0" xfId="0" applyFont="1" applyFill="1" applyBorder="1" applyAlignment="1" applyProtection="1">
      <alignment vertical="center" shrinkToFit="1"/>
    </xf>
    <xf numFmtId="176" fontId="70" fillId="0" borderId="0" xfId="0" applyNumberFormat="1" applyFont="1" applyFill="1" applyBorder="1" applyProtection="1">
      <alignment vertical="center"/>
    </xf>
    <xf numFmtId="0" fontId="70" fillId="0" borderId="0" xfId="0" applyFont="1" applyFill="1" applyBorder="1" applyProtection="1">
      <alignment vertical="center"/>
    </xf>
    <xf numFmtId="0" fontId="57" fillId="0" borderId="0" xfId="0" applyFont="1" applyAlignment="1" applyProtection="1">
      <alignment vertic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horizontal="right" vertical="center"/>
    </xf>
    <xf numFmtId="0" fontId="54" fillId="2" borderId="1" xfId="0" applyFont="1" applyFill="1" applyBorder="1" applyAlignment="1" applyProtection="1">
      <alignment horizontal="center" vertical="center"/>
    </xf>
    <xf numFmtId="0" fontId="54" fillId="0" borderId="5" xfId="0" applyFont="1" applyBorder="1" applyProtection="1">
      <alignment vertical="center"/>
    </xf>
    <xf numFmtId="0" fontId="70" fillId="2" borderId="7" xfId="0" applyFont="1" applyFill="1" applyBorder="1" applyAlignment="1" applyProtection="1">
      <alignment vertical="center" wrapText="1"/>
    </xf>
    <xf numFmtId="0" fontId="70" fillId="0" borderId="17" xfId="0" applyFont="1" applyFill="1" applyBorder="1" applyAlignment="1" applyProtection="1">
      <alignment vertical="center" wrapText="1"/>
    </xf>
    <xf numFmtId="0" fontId="54" fillId="2" borderId="1" xfId="0" applyFont="1" applyFill="1" applyBorder="1" applyAlignment="1" applyProtection="1">
      <alignment vertical="center"/>
    </xf>
    <xf numFmtId="0" fontId="70" fillId="2" borderId="17" xfId="0" applyFont="1" applyFill="1" applyBorder="1" applyAlignment="1" applyProtection="1">
      <alignment vertical="center"/>
    </xf>
    <xf numFmtId="0" fontId="70" fillId="2" borderId="7" xfId="0" applyFont="1" applyFill="1" applyBorder="1" applyAlignment="1" applyProtection="1">
      <alignment horizontal="center" vertical="center"/>
    </xf>
    <xf numFmtId="0" fontId="70" fillId="2" borderId="49" xfId="0" applyFont="1" applyFill="1" applyBorder="1" applyAlignment="1" applyProtection="1">
      <alignment vertical="center"/>
    </xf>
    <xf numFmtId="0" fontId="70" fillId="2" borderId="23" xfId="0" applyFont="1" applyFill="1" applyBorder="1" applyAlignment="1" applyProtection="1">
      <alignment horizontal="center" vertical="center"/>
    </xf>
    <xf numFmtId="0" fontId="69" fillId="2" borderId="49" xfId="0" applyFont="1" applyFill="1" applyBorder="1" applyAlignment="1" applyProtection="1">
      <alignment horizontal="center" vertical="center" wrapText="1"/>
    </xf>
    <xf numFmtId="0" fontId="54" fillId="2" borderId="17" xfId="0" applyFont="1" applyFill="1" applyBorder="1" applyAlignment="1" applyProtection="1">
      <alignment vertical="center"/>
    </xf>
    <xf numFmtId="0" fontId="69" fillId="2" borderId="18" xfId="0" applyFont="1" applyFill="1" applyBorder="1" applyAlignment="1" applyProtection="1">
      <alignment horizontal="center" vertical="center" wrapText="1"/>
    </xf>
    <xf numFmtId="0" fontId="57" fillId="2" borderId="24" xfId="0" applyFont="1" applyFill="1" applyBorder="1" applyAlignment="1" applyProtection="1">
      <alignment horizontal="center" vertical="center"/>
    </xf>
    <xf numFmtId="0" fontId="57" fillId="2" borderId="20" xfId="0" applyFont="1" applyFill="1" applyBorder="1" applyAlignment="1" applyProtection="1">
      <alignment horizontal="center" vertical="center"/>
    </xf>
    <xf numFmtId="0" fontId="57" fillId="2" borderId="25" xfId="0" applyFont="1" applyFill="1" applyBorder="1" applyAlignment="1" applyProtection="1">
      <alignment horizontal="center" vertical="center"/>
    </xf>
    <xf numFmtId="0" fontId="54" fillId="2" borderId="18" xfId="0" applyFont="1" applyFill="1" applyBorder="1" applyAlignment="1" applyProtection="1">
      <alignment vertical="center"/>
    </xf>
    <xf numFmtId="0" fontId="70" fillId="2" borderId="24" xfId="0" applyFont="1" applyFill="1" applyBorder="1" applyAlignment="1" applyProtection="1">
      <alignment horizontal="center" vertical="center" wrapText="1"/>
    </xf>
    <xf numFmtId="0" fontId="70" fillId="2" borderId="18" xfId="0" applyFont="1" applyFill="1" applyBorder="1" applyAlignment="1" applyProtection="1">
      <alignment horizontal="center" vertical="center"/>
    </xf>
    <xf numFmtId="0" fontId="70" fillId="2" borderId="25" xfId="0" applyFont="1" applyFill="1" applyBorder="1" applyAlignment="1" applyProtection="1">
      <alignment horizontal="center" vertical="center"/>
    </xf>
    <xf numFmtId="0" fontId="70" fillId="0" borderId="24" xfId="0" applyFont="1" applyFill="1" applyBorder="1" applyAlignment="1" applyProtection="1">
      <alignment horizontal="center" vertical="center" wrapText="1"/>
    </xf>
    <xf numFmtId="0" fontId="54" fillId="2" borderId="25" xfId="0" applyFont="1" applyFill="1" applyBorder="1" applyProtection="1">
      <alignment vertical="center"/>
    </xf>
    <xf numFmtId="0" fontId="69" fillId="2" borderId="24" xfId="0" applyFont="1" applyFill="1" applyBorder="1" applyAlignment="1" applyProtection="1">
      <alignment horizontal="center" vertical="center" wrapText="1"/>
    </xf>
    <xf numFmtId="38" fontId="70" fillId="2" borderId="25" xfId="5" applyFont="1" applyFill="1" applyBorder="1" applyProtection="1">
      <alignment vertical="center"/>
    </xf>
    <xf numFmtId="38" fontId="70" fillId="2" borderId="18" xfId="5" applyFont="1" applyFill="1" applyBorder="1" applyProtection="1">
      <alignment vertical="center"/>
    </xf>
    <xf numFmtId="0" fontId="70" fillId="0" borderId="17" xfId="0" applyNumberFormat="1" applyFont="1" applyFill="1" applyBorder="1" applyAlignment="1" applyProtection="1">
      <alignment horizontal="center" vertical="center"/>
    </xf>
    <xf numFmtId="0" fontId="25" fillId="2" borderId="46" xfId="0" applyNumberFormat="1" applyFont="1" applyFill="1" applyBorder="1" applyAlignment="1" applyProtection="1">
      <alignment vertical="center"/>
    </xf>
    <xf numFmtId="0" fontId="25" fillId="2" borderId="47" xfId="0" applyNumberFormat="1" applyFont="1" applyFill="1" applyBorder="1" applyAlignment="1" applyProtection="1">
      <alignment vertical="center"/>
    </xf>
    <xf numFmtId="0" fontId="25" fillId="2" borderId="48" xfId="0" applyNumberFormat="1" applyFont="1" applyFill="1" applyBorder="1" applyAlignment="1" applyProtection="1">
      <alignment vertical="center"/>
    </xf>
    <xf numFmtId="0" fontId="25" fillId="2" borderId="1" xfId="0" applyNumberFormat="1" applyFont="1" applyFill="1" applyBorder="1" applyAlignment="1" applyProtection="1">
      <alignment horizontal="center" vertical="center"/>
    </xf>
    <xf numFmtId="0" fontId="25" fillId="2" borderId="17" xfId="0" applyNumberFormat="1" applyFont="1" applyFill="1" applyBorder="1" applyAlignment="1" applyProtection="1">
      <alignment vertical="center"/>
    </xf>
    <xf numFmtId="0" fontId="25" fillId="2" borderId="49" xfId="0" applyNumberFormat="1" applyFont="1" applyFill="1" applyBorder="1" applyAlignment="1" applyProtection="1">
      <alignment vertical="center"/>
    </xf>
    <xf numFmtId="0" fontId="25" fillId="2" borderId="17" xfId="0" applyNumberFormat="1" applyFont="1" applyFill="1" applyBorder="1" applyAlignment="1" applyProtection="1">
      <alignment vertical="center" shrinkToFit="1"/>
    </xf>
    <xf numFmtId="0" fontId="25" fillId="2" borderId="17" xfId="0" applyNumberFormat="1" applyFont="1" applyFill="1" applyBorder="1" applyAlignment="1" applyProtection="1">
      <alignment vertical="center" wrapText="1"/>
    </xf>
    <xf numFmtId="0" fontId="70" fillId="0" borderId="0" xfId="0" applyFont="1" applyProtection="1">
      <alignment vertical="center"/>
    </xf>
    <xf numFmtId="177" fontId="57" fillId="0" borderId="1" xfId="0" applyNumberFormat="1" applyFont="1" applyFill="1" applyBorder="1" applyAlignment="1" applyProtection="1">
      <alignment horizontal="center" vertical="center"/>
    </xf>
    <xf numFmtId="0" fontId="25" fillId="2" borderId="1" xfId="0" applyNumberFormat="1" applyFont="1" applyFill="1" applyBorder="1" applyAlignment="1" applyProtection="1">
      <alignment vertical="center"/>
    </xf>
    <xf numFmtId="0" fontId="25" fillId="2" borderId="123" xfId="0" applyNumberFormat="1" applyFont="1" applyFill="1" applyBorder="1" applyAlignment="1" applyProtection="1">
      <alignment vertical="center"/>
    </xf>
    <xf numFmtId="0" fontId="25" fillId="2" borderId="32" xfId="0" applyNumberFormat="1" applyFont="1" applyFill="1" applyBorder="1" applyAlignment="1" applyProtection="1">
      <alignment vertical="center"/>
    </xf>
    <xf numFmtId="0" fontId="25" fillId="2" borderId="33" xfId="0" applyNumberFormat="1" applyFont="1" applyFill="1" applyBorder="1" applyAlignment="1" applyProtection="1">
      <alignment vertical="center"/>
    </xf>
    <xf numFmtId="0" fontId="25" fillId="2" borderId="1" xfId="0" applyNumberFormat="1" applyFont="1" applyFill="1" applyBorder="1" applyAlignment="1" applyProtection="1">
      <alignment vertical="center" shrinkToFit="1"/>
    </xf>
    <xf numFmtId="0" fontId="25" fillId="2" borderId="1" xfId="0" applyNumberFormat="1" applyFont="1" applyFill="1" applyBorder="1" applyAlignment="1" applyProtection="1">
      <alignment vertical="center" wrapText="1"/>
    </xf>
    <xf numFmtId="0" fontId="57" fillId="0" borderId="0" xfId="0" applyFont="1" applyBorder="1" applyAlignment="1" applyProtection="1">
      <alignment horizontal="center" vertical="center"/>
    </xf>
    <xf numFmtId="0" fontId="69" fillId="0" borderId="0" xfId="0" applyFont="1" applyBorder="1" applyAlignment="1" applyProtection="1">
      <alignment horizontal="center" vertical="center"/>
    </xf>
    <xf numFmtId="0" fontId="69" fillId="0" borderId="0" xfId="0" applyFont="1" applyBorder="1" applyAlignment="1" applyProtection="1">
      <alignment vertical="center"/>
    </xf>
    <xf numFmtId="0" fontId="70" fillId="0" borderId="0" xfId="0" applyFont="1" applyFill="1" applyBorder="1" applyAlignment="1" applyProtection="1">
      <alignment vertical="center"/>
    </xf>
    <xf numFmtId="0" fontId="54" fillId="0" borderId="0" xfId="0" applyFont="1" applyAlignment="1" applyProtection="1">
      <alignment vertical="center"/>
    </xf>
    <xf numFmtId="0" fontId="79" fillId="0" borderId="0" xfId="0" applyFont="1" applyProtection="1">
      <alignment vertical="center"/>
    </xf>
    <xf numFmtId="0" fontId="0" fillId="8" borderId="81" xfId="0" applyFont="1" applyFill="1" applyBorder="1" applyAlignment="1" applyProtection="1">
      <alignment vertical="center" wrapText="1"/>
      <protection locked="0"/>
    </xf>
    <xf numFmtId="0" fontId="0" fillId="8" borderId="70" xfId="0" applyFont="1" applyFill="1" applyBorder="1" applyAlignment="1" applyProtection="1">
      <alignment vertical="center" shrinkToFit="1"/>
      <protection locked="0"/>
    </xf>
    <xf numFmtId="0" fontId="0" fillId="8" borderId="1" xfId="0" applyFont="1" applyFill="1" applyBorder="1" applyAlignment="1" applyProtection="1">
      <alignment vertical="center" shrinkToFit="1"/>
      <protection locked="0"/>
    </xf>
    <xf numFmtId="0" fontId="0" fillId="8" borderId="80" xfId="0" applyFont="1" applyFill="1" applyBorder="1" applyAlignment="1" applyProtection="1">
      <alignment vertical="center" shrinkToFit="1"/>
      <protection locked="0"/>
    </xf>
    <xf numFmtId="183" fontId="0" fillId="0" borderId="1" xfId="0" applyNumberFormat="1" applyBorder="1">
      <alignment vertical="center"/>
    </xf>
    <xf numFmtId="0" fontId="0" fillId="0" borderId="49" xfId="0" applyFill="1" applyBorder="1">
      <alignment vertical="center"/>
    </xf>
    <xf numFmtId="38" fontId="70" fillId="8" borderId="1" xfId="5" applyFont="1" applyFill="1" applyBorder="1" applyProtection="1">
      <alignment vertical="center"/>
      <protection locked="0"/>
    </xf>
    <xf numFmtId="176" fontId="70" fillId="8" borderId="17" xfId="0" applyNumberFormat="1" applyFont="1" applyFill="1" applyBorder="1" applyAlignment="1" applyProtection="1">
      <alignment vertical="center" shrinkToFit="1"/>
      <protection locked="0"/>
    </xf>
    <xf numFmtId="38" fontId="70" fillId="8" borderId="4" xfId="5" applyFont="1" applyFill="1" applyBorder="1" applyProtection="1">
      <alignment vertical="center"/>
      <protection locked="0"/>
    </xf>
    <xf numFmtId="176" fontId="70" fillId="8" borderId="1" xfId="0" applyNumberFormat="1" applyFont="1" applyFill="1" applyBorder="1" applyAlignment="1" applyProtection="1">
      <alignment vertical="center" shrinkToFit="1"/>
      <protection locked="0"/>
    </xf>
    <xf numFmtId="176" fontId="70" fillId="8" borderId="4" xfId="0" applyNumberFormat="1" applyFont="1" applyFill="1" applyBorder="1" applyAlignment="1" applyProtection="1">
      <alignment vertical="center" shrinkToFit="1"/>
      <protection locked="0"/>
    </xf>
    <xf numFmtId="176" fontId="70" fillId="8" borderId="7" xfId="0" applyNumberFormat="1" applyFont="1" applyFill="1" applyBorder="1" applyAlignment="1" applyProtection="1">
      <alignment vertical="center" shrinkToFit="1"/>
      <protection locked="0"/>
    </xf>
    <xf numFmtId="38" fontId="54" fillId="8" borderId="1" xfId="5" applyFont="1" applyFill="1" applyBorder="1" applyProtection="1">
      <alignment vertical="center"/>
      <protection locked="0"/>
    </xf>
    <xf numFmtId="184" fontId="0" fillId="0" borderId="1" xfId="5" applyNumberFormat="1" applyFont="1" applyBorder="1">
      <alignment vertical="center"/>
    </xf>
    <xf numFmtId="0" fontId="54" fillId="0" borderId="0" xfId="0" applyNumberFormat="1" applyFont="1" applyFill="1" applyProtection="1">
      <alignment vertical="center"/>
    </xf>
    <xf numFmtId="0" fontId="82" fillId="0" borderId="0" xfId="0" applyFont="1" applyFill="1" applyProtection="1">
      <alignment vertical="center"/>
    </xf>
    <xf numFmtId="0" fontId="83" fillId="0" borderId="0" xfId="0" applyFont="1" applyFill="1" applyProtection="1">
      <alignment vertical="center"/>
    </xf>
    <xf numFmtId="0" fontId="83" fillId="0" borderId="0" xfId="0" applyFont="1" applyFill="1" applyAlignment="1" applyProtection="1">
      <alignment horizontal="left" vertical="center"/>
    </xf>
    <xf numFmtId="0" fontId="83" fillId="0" borderId="0" xfId="0" applyFont="1" applyFill="1" applyAlignment="1" applyProtection="1">
      <alignment horizontal="center" vertical="center"/>
    </xf>
    <xf numFmtId="0" fontId="82" fillId="0" borderId="0" xfId="0" applyFont="1" applyFill="1" applyBorder="1" applyProtection="1">
      <alignment vertical="center"/>
    </xf>
    <xf numFmtId="0" fontId="69" fillId="2" borderId="121" xfId="0" applyFont="1" applyFill="1" applyBorder="1" applyAlignment="1" applyProtection="1">
      <alignment horizontal="center" vertical="center" wrapText="1"/>
    </xf>
    <xf numFmtId="0" fontId="85" fillId="0" borderId="0" xfId="0" applyFont="1" applyProtection="1">
      <alignment vertical="center"/>
    </xf>
    <xf numFmtId="38" fontId="70" fillId="8" borderId="1" xfId="5" applyFont="1" applyFill="1" applyBorder="1" applyAlignment="1" applyProtection="1">
      <alignment horizontal="center" vertical="center"/>
      <protection locked="0"/>
    </xf>
    <xf numFmtId="0" fontId="69" fillId="2" borderId="5" xfId="0" applyFont="1" applyFill="1" applyBorder="1" applyAlignment="1" applyProtection="1">
      <alignment horizontal="center" vertical="center" wrapText="1"/>
    </xf>
    <xf numFmtId="0" fontId="70" fillId="2" borderId="22" xfId="0" applyFont="1" applyFill="1" applyBorder="1" applyAlignment="1" applyProtection="1">
      <alignment horizontal="center" vertical="top"/>
    </xf>
    <xf numFmtId="0" fontId="70" fillId="2" borderId="23" xfId="0" applyFont="1" applyFill="1" applyBorder="1" applyAlignment="1" applyProtection="1">
      <alignment horizontal="center" vertical="top"/>
    </xf>
    <xf numFmtId="0" fontId="69" fillId="2" borderId="23" xfId="0" applyFont="1" applyFill="1" applyBorder="1" applyAlignment="1" applyProtection="1">
      <alignment horizontal="center" vertical="center" wrapText="1"/>
    </xf>
    <xf numFmtId="0" fontId="69" fillId="2" borderId="4" xfId="0" applyFont="1" applyFill="1" applyBorder="1" applyAlignment="1" applyProtection="1">
      <alignment horizontal="center" vertical="center" wrapText="1"/>
    </xf>
    <xf numFmtId="0" fontId="64" fillId="0" borderId="49" xfId="0" applyFont="1" applyFill="1" applyBorder="1">
      <alignment vertical="center"/>
    </xf>
    <xf numFmtId="0" fontId="55" fillId="0" borderId="18" xfId="0" applyFont="1" applyBorder="1" applyAlignment="1">
      <alignment horizontal="center" vertical="center"/>
    </xf>
    <xf numFmtId="0" fontId="0" fillId="0" borderId="2" xfId="0" applyBorder="1" applyAlignment="1">
      <alignment vertical="center" wrapText="1"/>
    </xf>
    <xf numFmtId="0" fontId="0" fillId="0" borderId="4" xfId="0" applyBorder="1" applyAlignment="1">
      <alignment vertical="center" wrapText="1"/>
    </xf>
    <xf numFmtId="0" fontId="15" fillId="0" borderId="0" xfId="0" applyFont="1" applyAlignment="1">
      <alignment horizontal="left" vertical="center" wrapText="1"/>
    </xf>
    <xf numFmtId="0" fontId="43" fillId="10" borderId="5" xfId="0" applyFont="1" applyFill="1" applyBorder="1" applyAlignment="1">
      <alignment horizontal="center" vertical="center" wrapText="1"/>
    </xf>
    <xf numFmtId="0" fontId="43" fillId="10" borderId="6" xfId="0" applyFont="1" applyFill="1" applyBorder="1" applyAlignment="1">
      <alignment horizontal="center" vertical="center" wrapText="1"/>
    </xf>
    <xf numFmtId="0" fontId="43" fillId="10" borderId="7" xfId="0" applyFont="1" applyFill="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center" vertical="center"/>
    </xf>
    <xf numFmtId="0" fontId="0" fillId="0" borderId="1" xfId="0" applyBorder="1" applyAlignment="1">
      <alignment horizontal="center" vertical="top" wrapText="1"/>
    </xf>
    <xf numFmtId="0" fontId="10" fillId="0" borderId="90" xfId="0" applyFont="1" applyBorder="1" applyAlignment="1">
      <alignment horizontal="center" vertical="center" wrapText="1"/>
    </xf>
    <xf numFmtId="0" fontId="12" fillId="6" borderId="0" xfId="0" applyFont="1" applyFill="1" applyAlignment="1">
      <alignment horizontal="center" vertical="center" wrapText="1"/>
    </xf>
    <xf numFmtId="0" fontId="13" fillId="0" borderId="20" xfId="0" applyFont="1" applyBorder="1" applyAlignment="1">
      <alignment horizontal="left" vertical="top" wrapText="1"/>
    </xf>
    <xf numFmtId="0" fontId="6" fillId="9" borderId="2" xfId="0" applyFont="1" applyFill="1" applyBorder="1" applyAlignment="1">
      <alignment vertical="center"/>
    </xf>
    <xf numFmtId="0" fontId="6"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Font="1" applyBorder="1" applyAlignment="1" applyProtection="1">
      <alignment horizontal="center" vertical="center"/>
    </xf>
    <xf numFmtId="0" fontId="0" fillId="0" borderId="1" xfId="0" applyFont="1" applyBorder="1" applyAlignment="1" applyProtection="1">
      <alignment horizontal="center" vertical="center" wrapText="1"/>
    </xf>
    <xf numFmtId="0" fontId="0" fillId="0" borderId="17" xfId="0" applyFont="1" applyBorder="1" applyAlignment="1" applyProtection="1">
      <alignment horizontal="center" vertical="center"/>
    </xf>
    <xf numFmtId="0" fontId="0" fillId="0" borderId="80" xfId="0" applyFont="1" applyBorder="1" applyAlignment="1" applyProtection="1">
      <alignment horizontal="center" vertical="center"/>
    </xf>
    <xf numFmtId="0" fontId="0" fillId="8" borderId="1" xfId="0" applyFont="1" applyFill="1" applyBorder="1" applyAlignment="1" applyProtection="1">
      <alignment vertical="center"/>
      <protection locked="0"/>
    </xf>
    <xf numFmtId="0" fontId="0" fillId="0" borderId="0" xfId="0" applyFont="1" applyAlignment="1" applyProtection="1">
      <alignment horizontal="left" vertical="top" wrapText="1"/>
    </xf>
    <xf numFmtId="0" fontId="0" fillId="8" borderId="80" xfId="0" applyFont="1" applyFill="1" applyBorder="1" applyAlignment="1" applyProtection="1">
      <alignment vertical="center"/>
      <protection locked="0"/>
    </xf>
    <xf numFmtId="0" fontId="0" fillId="8" borderId="2" xfId="0" applyFont="1" applyFill="1" applyBorder="1" applyAlignment="1" applyProtection="1">
      <alignment vertical="center"/>
      <protection locked="0"/>
    </xf>
    <xf numFmtId="0" fontId="0" fillId="8" borderId="3" xfId="0" applyFont="1" applyFill="1" applyBorder="1" applyAlignment="1" applyProtection="1">
      <alignment vertical="center"/>
      <protection locked="0"/>
    </xf>
    <xf numFmtId="0" fontId="0" fillId="8" borderId="4" xfId="0" applyFont="1" applyFill="1" applyBorder="1" applyAlignment="1" applyProtection="1">
      <alignment vertical="center"/>
      <protection locked="0"/>
    </xf>
    <xf numFmtId="0" fontId="0" fillId="0" borderId="17" xfId="0" applyFont="1" applyBorder="1" applyAlignment="1" applyProtection="1">
      <alignment horizontal="center" vertical="center" wrapText="1"/>
    </xf>
    <xf numFmtId="0" fontId="0" fillId="8" borderId="18" xfId="0" applyFont="1" applyFill="1" applyBorder="1" applyAlignment="1" applyProtection="1">
      <alignment vertical="center"/>
      <protection locked="0"/>
    </xf>
    <xf numFmtId="0" fontId="0" fillId="8" borderId="70" xfId="0" applyFont="1" applyFill="1" applyBorder="1" applyAlignment="1" applyProtection="1">
      <alignment vertical="center"/>
      <protection locked="0"/>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1" xfId="0" applyFont="1" applyBorder="1" applyAlignment="1" applyProtection="1">
      <alignment horizontal="left" vertical="center"/>
    </xf>
    <xf numFmtId="0" fontId="0" fillId="0" borderId="2" xfId="0" applyFont="1" applyBorder="1" applyAlignment="1" applyProtection="1">
      <alignment horizontal="left" vertical="center"/>
    </xf>
    <xf numFmtId="0" fontId="0" fillId="8" borderId="78" xfId="0" applyFont="1" applyFill="1" applyBorder="1" applyAlignment="1" applyProtection="1">
      <alignment horizontal="left" vertical="center" shrinkToFit="1"/>
      <protection locked="0"/>
    </xf>
    <xf numFmtId="0" fontId="0" fillId="8" borderId="18" xfId="0" applyFont="1" applyFill="1" applyBorder="1" applyAlignment="1" applyProtection="1">
      <alignment horizontal="left" vertical="center" shrinkToFit="1"/>
      <protection locked="0"/>
    </xf>
    <xf numFmtId="0" fontId="0" fillId="8" borderId="24" xfId="0" applyFont="1" applyFill="1" applyBorder="1" applyAlignment="1" applyProtection="1">
      <alignment horizontal="left" vertical="center" shrinkToFit="1"/>
      <protection locked="0"/>
    </xf>
    <xf numFmtId="0" fontId="0" fillId="8" borderId="75" xfId="0" applyFont="1" applyFill="1" applyBorder="1" applyAlignment="1" applyProtection="1">
      <alignment horizontal="left" vertical="center" shrinkToFit="1"/>
      <protection locked="0"/>
    </xf>
    <xf numFmtId="0" fontId="0" fillId="8" borderId="72" xfId="0" applyFont="1" applyFill="1" applyBorder="1" applyAlignment="1" applyProtection="1">
      <alignment horizontal="left" vertical="center" shrinkToFit="1"/>
      <protection locked="0"/>
    </xf>
    <xf numFmtId="0" fontId="0" fillId="8" borderId="1" xfId="0" applyFont="1" applyFill="1" applyBorder="1" applyAlignment="1" applyProtection="1">
      <alignment horizontal="left" vertical="center" shrinkToFit="1"/>
      <protection locked="0"/>
    </xf>
    <xf numFmtId="0" fontId="0" fillId="8" borderId="2" xfId="0" applyFont="1" applyFill="1" applyBorder="1" applyAlignment="1" applyProtection="1">
      <alignment horizontal="left" vertical="center" shrinkToFit="1"/>
      <protection locked="0"/>
    </xf>
    <xf numFmtId="0" fontId="0" fillId="8" borderId="76" xfId="0" applyFont="1" applyFill="1" applyBorder="1" applyAlignment="1" applyProtection="1">
      <alignment horizontal="left" vertical="center" shrinkToFit="1"/>
      <protection locked="0"/>
    </xf>
    <xf numFmtId="0" fontId="8" fillId="8" borderId="79" xfId="4" applyFill="1" applyBorder="1" applyAlignment="1" applyProtection="1">
      <alignment horizontal="left" vertical="center" shrinkToFit="1"/>
      <protection locked="0"/>
    </xf>
    <xf numFmtId="0" fontId="0" fillId="8" borderId="80" xfId="0" applyFont="1" applyFill="1" applyBorder="1" applyAlignment="1" applyProtection="1">
      <alignment horizontal="left" vertical="center" shrinkToFit="1"/>
      <protection locked="0"/>
    </xf>
    <xf numFmtId="0" fontId="0" fillId="8" borderId="88" xfId="0" applyFont="1" applyFill="1" applyBorder="1" applyAlignment="1" applyProtection="1">
      <alignment horizontal="left" vertical="center" shrinkToFit="1"/>
      <protection locked="0"/>
    </xf>
    <xf numFmtId="0" fontId="0" fillId="8" borderId="81" xfId="0" applyFont="1" applyFill="1" applyBorder="1" applyAlignment="1" applyProtection="1">
      <alignment horizontal="left" vertical="center" shrinkToFit="1"/>
      <protection locked="0"/>
    </xf>
    <xf numFmtId="0" fontId="0" fillId="8" borderId="77" xfId="0" applyFont="1" applyFill="1" applyBorder="1" applyAlignment="1" applyProtection="1">
      <alignment horizontal="left" vertical="center" shrinkToFit="1"/>
      <protection locked="0"/>
    </xf>
    <xf numFmtId="0" fontId="0" fillId="8" borderId="17" xfId="0" applyFont="1" applyFill="1" applyBorder="1" applyAlignment="1" applyProtection="1">
      <alignment horizontal="left" vertical="center" shrinkToFit="1"/>
      <protection locked="0"/>
    </xf>
    <xf numFmtId="0" fontId="0" fillId="8" borderId="5" xfId="0" applyFont="1" applyFill="1" applyBorder="1" applyAlignment="1" applyProtection="1">
      <alignment horizontal="left" vertical="center" shrinkToFit="1"/>
      <protection locked="0"/>
    </xf>
    <xf numFmtId="0" fontId="0" fillId="8" borderId="73" xfId="0" applyFont="1" applyFill="1" applyBorder="1" applyAlignment="1" applyProtection="1">
      <alignment horizontal="left" vertical="center" shrinkToFit="1"/>
      <protection locked="0"/>
    </xf>
    <xf numFmtId="0" fontId="0" fillId="0" borderId="17" xfId="0" applyFont="1" applyBorder="1" applyAlignment="1" applyProtection="1">
      <alignment vertical="center" wrapText="1" shrinkToFit="1"/>
    </xf>
    <xf numFmtId="0" fontId="0" fillId="0" borderId="18" xfId="0" applyFont="1" applyBorder="1" applyAlignment="1" applyProtection="1">
      <alignment vertical="center" wrapText="1" shrinkToFit="1"/>
    </xf>
    <xf numFmtId="0" fontId="0" fillId="0" borderId="1" xfId="0" applyFont="1" applyBorder="1" applyAlignment="1" applyProtection="1">
      <alignment vertical="center"/>
    </xf>
    <xf numFmtId="0" fontId="0" fillId="8" borderId="68" xfId="0" applyFont="1" applyFill="1" applyBorder="1" applyAlignment="1" applyProtection="1">
      <alignment horizontal="left" vertical="center"/>
      <protection locked="0"/>
    </xf>
    <xf numFmtId="0" fontId="0" fillId="8" borderId="36" xfId="0" applyFont="1" applyFill="1" applyBorder="1" applyAlignment="1" applyProtection="1">
      <alignment horizontal="left" vertical="center"/>
      <protection locked="0"/>
    </xf>
    <xf numFmtId="0" fontId="0" fillId="8" borderId="37" xfId="0" applyFont="1" applyFill="1" applyBorder="1" applyAlignment="1" applyProtection="1">
      <alignment horizontal="left" vertical="center"/>
      <protection locked="0"/>
    </xf>
    <xf numFmtId="0" fontId="0" fillId="8" borderId="69" xfId="0" applyFont="1" applyFill="1" applyBorder="1" applyAlignment="1" applyProtection="1">
      <alignment horizontal="left" vertical="center" shrinkToFit="1"/>
      <protection locked="0"/>
    </xf>
    <xf numFmtId="0" fontId="0" fillId="8" borderId="70" xfId="0" applyFont="1" applyFill="1" applyBorder="1" applyAlignment="1" applyProtection="1">
      <alignment horizontal="left" vertical="center" shrinkToFit="1"/>
      <protection locked="0"/>
    </xf>
    <xf numFmtId="0" fontId="0" fillId="8" borderId="87" xfId="0" applyFont="1" applyFill="1" applyBorder="1" applyAlignment="1" applyProtection="1">
      <alignment horizontal="left" vertical="center" shrinkToFit="1"/>
      <protection locked="0"/>
    </xf>
    <xf numFmtId="0" fontId="0" fillId="8" borderId="71" xfId="0" applyFont="1" applyFill="1" applyBorder="1" applyAlignment="1" applyProtection="1">
      <alignment horizontal="left" vertical="center" shrinkToFit="1"/>
      <protection locked="0"/>
    </xf>
    <xf numFmtId="0" fontId="27" fillId="0" borderId="10" xfId="0" applyFont="1" applyFill="1" applyBorder="1" applyAlignment="1">
      <alignment horizontal="left" vertical="center" wrapText="1"/>
    </xf>
    <xf numFmtId="0" fontId="27" fillId="0" borderId="65"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7" fillId="0" borderId="94" xfId="0" applyFont="1" applyFill="1" applyBorder="1" applyAlignment="1">
      <alignment horizontal="left" vertical="center" wrapText="1"/>
    </xf>
    <xf numFmtId="0" fontId="27" fillId="0" borderId="0" xfId="0" applyFont="1" applyFill="1" applyBorder="1" applyAlignment="1">
      <alignment horizontal="left" vertical="top" wrapText="1"/>
    </xf>
    <xf numFmtId="0" fontId="27" fillId="0" borderId="0" xfId="0" applyFont="1" applyFill="1" applyAlignment="1">
      <alignment horizontal="left" vertical="top" wrapText="1"/>
    </xf>
    <xf numFmtId="0" fontId="25" fillId="0" borderId="43" xfId="0" applyFont="1" applyFill="1" applyBorder="1" applyAlignment="1">
      <alignment vertical="center" wrapText="1"/>
    </xf>
    <xf numFmtId="0" fontId="25" fillId="0" borderId="26" xfId="0" applyFont="1" applyFill="1" applyBorder="1" applyAlignment="1">
      <alignment vertical="center" wrapText="1"/>
    </xf>
    <xf numFmtId="0" fontId="25" fillId="0" borderId="110" xfId="0" applyFont="1" applyFill="1" applyBorder="1" applyAlignment="1">
      <alignment vertical="center" wrapText="1"/>
    </xf>
    <xf numFmtId="0" fontId="25" fillId="0" borderId="111" xfId="0" applyFont="1" applyFill="1" applyBorder="1" applyAlignment="1">
      <alignment horizontal="center" vertical="center" wrapText="1"/>
    </xf>
    <xf numFmtId="0" fontId="27" fillId="0" borderId="111" xfId="0" applyFont="1" applyFill="1" applyBorder="1" applyAlignment="1">
      <alignment horizontal="center" vertical="center" wrapText="1"/>
    </xf>
    <xf numFmtId="0" fontId="25" fillId="0" borderId="108"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109"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65" xfId="0" applyFont="1" applyFill="1" applyBorder="1" applyAlignment="1">
      <alignment horizontal="center" vertical="center" wrapText="1"/>
    </xf>
    <xf numFmtId="0" fontId="25" fillId="0" borderId="105"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94" xfId="0" applyFont="1" applyFill="1" applyBorder="1" applyAlignment="1">
      <alignment horizontal="center" vertical="center" wrapText="1"/>
    </xf>
    <xf numFmtId="0" fontId="27" fillId="0" borderId="54" xfId="0" applyFont="1" applyFill="1" applyBorder="1" applyAlignment="1">
      <alignment horizontal="left" vertical="center" wrapText="1"/>
    </xf>
    <xf numFmtId="0" fontId="27" fillId="0" borderId="109" xfId="0" applyFont="1" applyFill="1" applyBorder="1" applyAlignment="1">
      <alignment horizontal="left" vertical="center" wrapText="1"/>
    </xf>
    <xf numFmtId="0" fontId="25" fillId="0" borderId="66"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5" fillId="0" borderId="67" xfId="0" applyFont="1" applyFill="1" applyBorder="1" applyAlignment="1">
      <alignment horizontal="center" vertical="center" wrapText="1"/>
    </xf>
    <xf numFmtId="0" fontId="27" fillId="0" borderId="56" xfId="0" applyFont="1" applyFill="1" applyBorder="1" applyAlignment="1">
      <alignment horizontal="left" vertical="center" wrapText="1"/>
    </xf>
    <xf numFmtId="0" fontId="27" fillId="0" borderId="67" xfId="0" applyFont="1" applyFill="1" applyBorder="1" applyAlignment="1">
      <alignment horizontal="left" vertical="center" wrapText="1"/>
    </xf>
    <xf numFmtId="0" fontId="27" fillId="0" borderId="112"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61" xfId="0" applyFont="1" applyFill="1" applyBorder="1" applyAlignment="1">
      <alignment horizontal="left" vertical="center" wrapText="1"/>
    </xf>
    <xf numFmtId="0" fontId="27" fillId="0" borderId="0" xfId="0" applyFont="1" applyFill="1" applyAlignment="1">
      <alignment horizontal="center" vertical="center"/>
    </xf>
    <xf numFmtId="0" fontId="25" fillId="3" borderId="2" xfId="0" applyFont="1" applyFill="1" applyBorder="1" applyAlignment="1" applyProtection="1">
      <alignment horizontal="center" vertical="center" shrinkToFit="1"/>
      <protection locked="0"/>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2" fillId="0" borderId="3" xfId="0" applyFont="1" applyFill="1" applyBorder="1" applyAlignment="1">
      <alignment horizontal="center" vertical="center"/>
    </xf>
    <xf numFmtId="176" fontId="22" fillId="0" borderId="2" xfId="0" applyNumberFormat="1" applyFont="1" applyFill="1" applyBorder="1" applyAlignment="1" applyProtection="1">
      <alignment horizontal="right" vertical="center"/>
      <protection locked="0"/>
    </xf>
    <xf numFmtId="0" fontId="22" fillId="0" borderId="3" xfId="0" applyFont="1" applyFill="1" applyBorder="1" applyAlignment="1" applyProtection="1">
      <alignment horizontal="right" vertical="center"/>
      <protection locked="0"/>
    </xf>
    <xf numFmtId="0" fontId="22" fillId="0" borderId="4" xfId="0" applyFont="1" applyFill="1" applyBorder="1" applyAlignment="1">
      <alignment horizontal="center" vertical="center"/>
    </xf>
    <xf numFmtId="0" fontId="22" fillId="3" borderId="1"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4"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53"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8" xfId="0" applyFont="1" applyFill="1" applyBorder="1" applyAlignment="1">
      <alignment horizontal="center" vertical="center"/>
    </xf>
    <xf numFmtId="0" fontId="27" fillId="0" borderId="0" xfId="0" applyFont="1" applyFill="1" applyBorder="1" applyAlignment="1">
      <alignment horizontal="left" vertical="center" wrapText="1"/>
    </xf>
    <xf numFmtId="0" fontId="27" fillId="0" borderId="41" xfId="0" applyFont="1" applyFill="1" applyBorder="1" applyAlignment="1">
      <alignment horizontal="left" vertical="center" wrapText="1"/>
    </xf>
    <xf numFmtId="0" fontId="27" fillId="5" borderId="0" xfId="0" applyFont="1" applyFill="1" applyBorder="1" applyAlignment="1">
      <alignment vertical="center"/>
    </xf>
    <xf numFmtId="176" fontId="22" fillId="0" borderId="2" xfId="0" applyNumberFormat="1" applyFont="1" applyFill="1" applyBorder="1" applyAlignment="1" applyProtection="1">
      <alignment vertical="center"/>
      <protection locked="0"/>
    </xf>
    <xf numFmtId="176" fontId="22" fillId="0" borderId="3" xfId="0" applyNumberFormat="1" applyFont="1" applyFill="1" applyBorder="1" applyAlignment="1" applyProtection="1">
      <alignment vertical="center"/>
      <protection locked="0"/>
    </xf>
    <xf numFmtId="0" fontId="22" fillId="0" borderId="21" xfId="0" applyFont="1" applyFill="1" applyBorder="1" applyAlignment="1">
      <alignment horizontal="center" vertical="center"/>
    </xf>
    <xf numFmtId="0" fontId="22" fillId="0" borderId="51" xfId="0" applyFont="1" applyFill="1" applyBorder="1" applyAlignment="1">
      <alignment horizontal="center" vertical="center"/>
    </xf>
    <xf numFmtId="176" fontId="22" fillId="7" borderId="27" xfId="0" applyNumberFormat="1" applyFont="1" applyFill="1" applyBorder="1" applyAlignment="1" applyProtection="1">
      <alignment horizontal="right" vertical="center"/>
      <protection locked="0"/>
    </xf>
    <xf numFmtId="0" fontId="22" fillId="7" borderId="28" xfId="0" applyFont="1" applyFill="1" applyBorder="1" applyAlignment="1" applyProtection="1">
      <alignment horizontal="right" vertical="center"/>
      <protection locked="0"/>
    </xf>
    <xf numFmtId="0" fontId="22" fillId="7" borderId="61" xfId="0" applyFont="1" applyFill="1" applyBorder="1" applyAlignment="1" applyProtection="1">
      <alignment horizontal="right" vertical="center"/>
      <protection locked="0"/>
    </xf>
    <xf numFmtId="176" fontId="22" fillId="5" borderId="27" xfId="0" applyNumberFormat="1" applyFont="1" applyFill="1" applyBorder="1" applyAlignment="1" applyProtection="1">
      <alignment horizontal="right" vertical="center"/>
      <protection locked="0"/>
    </xf>
    <xf numFmtId="0" fontId="22" fillId="5" borderId="28" xfId="0" applyFont="1" applyFill="1" applyBorder="1" applyAlignment="1" applyProtection="1">
      <alignment horizontal="right" vertical="center"/>
      <protection locked="0"/>
    </xf>
    <xf numFmtId="0" fontId="22" fillId="5" borderId="61" xfId="0" applyFont="1" applyFill="1" applyBorder="1" applyAlignment="1" applyProtection="1">
      <alignment horizontal="right" vertical="center"/>
      <protection locked="0"/>
    </xf>
    <xf numFmtId="49" fontId="27" fillId="0" borderId="2" xfId="0" applyNumberFormat="1" applyFont="1" applyFill="1" applyBorder="1" applyAlignment="1">
      <alignment horizontal="left" vertical="top" wrapText="1"/>
    </xf>
    <xf numFmtId="49" fontId="27" fillId="0" borderId="3" xfId="0" applyNumberFormat="1" applyFont="1" applyFill="1" applyBorder="1" applyAlignment="1">
      <alignment horizontal="left" vertical="top" wrapText="1"/>
    </xf>
    <xf numFmtId="49" fontId="27" fillId="0" borderId="4" xfId="0" applyNumberFormat="1" applyFont="1" applyFill="1" applyBorder="1" applyAlignment="1">
      <alignment horizontal="left" vertical="top" wrapText="1"/>
    </xf>
    <xf numFmtId="0" fontId="27" fillId="3" borderId="2" xfId="0" applyFont="1" applyFill="1" applyBorder="1" applyAlignment="1" applyProtection="1">
      <alignment horizontal="center" vertical="center" wrapText="1" shrinkToFit="1"/>
      <protection locked="0"/>
    </xf>
    <xf numFmtId="0" fontId="27" fillId="3" borderId="3" xfId="0" applyFont="1" applyFill="1" applyBorder="1" applyAlignment="1" applyProtection="1">
      <alignment horizontal="center" vertical="center" wrapText="1" shrinkToFit="1"/>
      <protection locked="0"/>
    </xf>
    <xf numFmtId="0" fontId="27" fillId="3" borderId="4" xfId="0" applyFont="1" applyFill="1" applyBorder="1" applyAlignment="1" applyProtection="1">
      <alignment horizontal="center" vertical="center" wrapText="1" shrinkToFit="1"/>
      <protection locked="0"/>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176" fontId="22" fillId="0" borderId="53" xfId="0" applyNumberFormat="1" applyFont="1" applyFill="1" applyBorder="1" applyAlignment="1" applyProtection="1">
      <alignment vertical="center"/>
      <protection locked="0"/>
    </xf>
    <xf numFmtId="176" fontId="22" fillId="0" borderId="54" xfId="0" applyNumberFormat="1" applyFont="1" applyFill="1" applyBorder="1" applyAlignment="1" applyProtection="1">
      <alignment vertical="center"/>
      <protection locked="0"/>
    </xf>
    <xf numFmtId="182" fontId="22" fillId="0" borderId="54" xfId="0" applyNumberFormat="1" applyFont="1" applyFill="1" applyBorder="1" applyAlignment="1" applyProtection="1">
      <alignment horizontal="center" vertical="center"/>
      <protection locked="0"/>
    </xf>
    <xf numFmtId="182" fontId="22" fillId="0" borderId="82" xfId="0" applyNumberFormat="1" applyFont="1" applyFill="1" applyBorder="1" applyAlignment="1" applyProtection="1">
      <alignment horizontal="center" vertical="center"/>
      <protection locked="0"/>
    </xf>
    <xf numFmtId="176" fontId="22" fillId="2" borderId="12" xfId="0" applyNumberFormat="1" applyFont="1" applyFill="1" applyBorder="1" applyAlignment="1" applyProtection="1">
      <alignment vertical="center"/>
      <protection locked="0"/>
    </xf>
    <xf numFmtId="176" fontId="22" fillId="2" borderId="10" xfId="0" applyNumberFormat="1" applyFont="1" applyFill="1" applyBorder="1" applyAlignment="1" applyProtection="1">
      <alignment vertical="center"/>
      <protection locked="0"/>
    </xf>
    <xf numFmtId="176" fontId="22" fillId="5" borderId="27" xfId="0" applyNumberFormat="1" applyFont="1" applyFill="1" applyBorder="1" applyAlignment="1" applyProtection="1">
      <alignment vertical="center"/>
      <protection locked="0"/>
    </xf>
    <xf numFmtId="176" fontId="22" fillId="5" borderId="28" xfId="0" applyNumberFormat="1" applyFont="1" applyFill="1" applyBorder="1" applyAlignment="1" applyProtection="1">
      <alignment vertical="center"/>
      <protection locked="0"/>
    </xf>
    <xf numFmtId="176" fontId="22" fillId="5" borderId="61" xfId="0" applyNumberFormat="1" applyFont="1" applyFill="1" applyBorder="1" applyAlignment="1" applyProtection="1">
      <alignment vertical="center"/>
      <protection locked="0"/>
    </xf>
    <xf numFmtId="182" fontId="22" fillId="0" borderId="10" xfId="0" applyNumberFormat="1" applyFont="1" applyFill="1" applyBorder="1" applyAlignment="1" applyProtection="1">
      <alignment horizontal="center" vertical="center"/>
      <protection locked="0"/>
    </xf>
    <xf numFmtId="182" fontId="22" fillId="0" borderId="11" xfId="0" applyNumberFormat="1" applyFont="1" applyFill="1" applyBorder="1" applyAlignment="1" applyProtection="1">
      <alignment horizontal="center" vertical="center"/>
      <protection locked="0"/>
    </xf>
    <xf numFmtId="182" fontId="22" fillId="0" borderId="14" xfId="0" applyNumberFormat="1" applyFont="1" applyFill="1" applyBorder="1" applyAlignment="1" applyProtection="1">
      <alignment horizontal="center" vertical="center"/>
      <protection locked="0"/>
    </xf>
    <xf numFmtId="182" fontId="22" fillId="0" borderId="94" xfId="0" applyNumberFormat="1" applyFont="1" applyFill="1" applyBorder="1" applyAlignment="1" applyProtection="1">
      <alignment horizontal="center" vertical="center"/>
      <protection locked="0"/>
    </xf>
    <xf numFmtId="0" fontId="27" fillId="3" borderId="5" xfId="0" applyFont="1" applyFill="1" applyBorder="1" applyAlignment="1" applyProtection="1">
      <alignment horizontal="center" vertical="center" wrapText="1" shrinkToFit="1"/>
      <protection locked="0"/>
    </xf>
    <xf numFmtId="0" fontId="27" fillId="3" borderId="6" xfId="0" applyFont="1" applyFill="1" applyBorder="1" applyAlignment="1" applyProtection="1">
      <alignment horizontal="center" vertical="center" wrapText="1" shrinkToFit="1"/>
      <protection locked="0"/>
    </xf>
    <xf numFmtId="0" fontId="27" fillId="3" borderId="7" xfId="0" applyFont="1" applyFill="1" applyBorder="1" applyAlignment="1" applyProtection="1">
      <alignment horizontal="center" vertical="center" wrapText="1" shrinkToFit="1"/>
      <protection locked="0"/>
    </xf>
    <xf numFmtId="176" fontId="22" fillId="5" borderId="66" xfId="0" applyNumberFormat="1" applyFont="1" applyFill="1" applyBorder="1" applyAlignment="1" applyProtection="1">
      <alignment vertical="center"/>
      <protection locked="0"/>
    </xf>
    <xf numFmtId="176" fontId="22" fillId="5" borderId="56" xfId="0" applyNumberFormat="1" applyFont="1" applyFill="1" applyBorder="1" applyAlignment="1" applyProtection="1">
      <alignment vertical="center"/>
      <protection locked="0"/>
    </xf>
    <xf numFmtId="176" fontId="22" fillId="5" borderId="67" xfId="0" applyNumberFormat="1" applyFont="1" applyFill="1" applyBorder="1" applyAlignment="1" applyProtection="1">
      <alignment vertical="center"/>
      <protection locked="0"/>
    </xf>
    <xf numFmtId="0" fontId="32" fillId="0" borderId="0" xfId="0" applyFont="1" applyFill="1" applyBorder="1" applyAlignment="1">
      <alignment horizontal="center" vertical="center"/>
    </xf>
    <xf numFmtId="176" fontId="52" fillId="6" borderId="0" xfId="0" applyNumberFormat="1" applyFont="1" applyFill="1" applyBorder="1" applyAlignment="1" applyProtection="1">
      <alignment vertical="center" shrinkToFit="1"/>
      <protection locked="0"/>
    </xf>
    <xf numFmtId="0" fontId="52" fillId="6" borderId="0" xfId="0" applyFont="1" applyFill="1" applyBorder="1" applyAlignment="1" applyProtection="1">
      <alignment vertical="center" shrinkToFit="1"/>
      <protection locked="0"/>
    </xf>
    <xf numFmtId="0" fontId="32" fillId="6" borderId="0"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52" fillId="6" borderId="0" xfId="0" applyFont="1" applyFill="1" applyBorder="1" applyAlignment="1" applyProtection="1">
      <alignment horizontal="center" vertical="center"/>
      <protection locked="0"/>
    </xf>
    <xf numFmtId="0" fontId="9" fillId="6" borderId="0" xfId="0" applyFont="1" applyFill="1" applyBorder="1" applyAlignment="1" applyProtection="1">
      <alignment horizontal="center" vertical="center"/>
      <protection locked="0"/>
    </xf>
    <xf numFmtId="0" fontId="32" fillId="0" borderId="0" xfId="0" applyFont="1" applyFill="1" applyBorder="1" applyAlignment="1">
      <alignment horizontal="left" vertical="center" wrapText="1"/>
    </xf>
    <xf numFmtId="49" fontId="27" fillId="0" borderId="2" xfId="0" applyNumberFormat="1" applyFont="1" applyFill="1" applyBorder="1" applyAlignment="1">
      <alignment vertical="center" wrapText="1"/>
    </xf>
    <xf numFmtId="49" fontId="27" fillId="0" borderId="3" xfId="0" applyNumberFormat="1" applyFont="1" applyFill="1" applyBorder="1" applyAlignment="1">
      <alignment vertical="center" wrapText="1"/>
    </xf>
    <xf numFmtId="49" fontId="27" fillId="0" borderId="4" xfId="0" applyNumberFormat="1" applyFont="1" applyFill="1" applyBorder="1" applyAlignment="1">
      <alignment vertical="center" wrapText="1"/>
    </xf>
    <xf numFmtId="49" fontId="25" fillId="0" borderId="29" xfId="0" applyNumberFormat="1" applyFont="1" applyFill="1" applyBorder="1" applyAlignment="1">
      <alignment horizontal="center" vertical="center" wrapText="1"/>
    </xf>
    <xf numFmtId="49" fontId="25" fillId="0" borderId="30" xfId="0" applyNumberFormat="1" applyFont="1" applyFill="1" applyBorder="1" applyAlignment="1">
      <alignment horizontal="center" vertical="center" wrapText="1"/>
    </xf>
    <xf numFmtId="49" fontId="25" fillId="0" borderId="106" xfId="0" applyNumberFormat="1" applyFont="1" applyFill="1" applyBorder="1" applyAlignment="1">
      <alignment horizontal="center" vertical="center" wrapText="1"/>
    </xf>
    <xf numFmtId="49" fontId="25" fillId="0" borderId="107" xfId="0" applyNumberFormat="1" applyFont="1" applyFill="1" applyBorder="1" applyAlignment="1">
      <alignment horizontal="center" vertical="center" wrapText="1"/>
    </xf>
    <xf numFmtId="49" fontId="25" fillId="0" borderId="31" xfId="0" applyNumberFormat="1" applyFont="1" applyFill="1" applyBorder="1" applyAlignment="1">
      <alignment horizontal="center" vertical="center" wrapText="1"/>
    </xf>
    <xf numFmtId="176" fontId="22" fillId="2" borderId="55" xfId="0" applyNumberFormat="1" applyFont="1" applyFill="1" applyBorder="1" applyAlignment="1" applyProtection="1">
      <alignment vertical="center"/>
      <protection locked="0"/>
    </xf>
    <xf numFmtId="176" fontId="22" fillId="2" borderId="14"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14" xfId="0" applyNumberFormat="1" applyFont="1" applyFill="1" applyBorder="1" applyAlignment="1" applyProtection="1">
      <alignment vertical="center"/>
      <protection locked="0"/>
    </xf>
    <xf numFmtId="176" fontId="22" fillId="0" borderId="12" xfId="0" applyNumberFormat="1" applyFont="1" applyFill="1" applyBorder="1" applyAlignment="1" applyProtection="1">
      <alignment vertical="center"/>
      <protection locked="0"/>
    </xf>
    <xf numFmtId="176" fontId="22" fillId="0" borderId="10" xfId="0" applyNumberFormat="1" applyFont="1" applyFill="1" applyBorder="1" applyAlignment="1" applyProtection="1">
      <alignment vertical="center"/>
      <protection locked="0"/>
    </xf>
    <xf numFmtId="176" fontId="22" fillId="5" borderId="91" xfId="0" applyNumberFormat="1" applyFont="1" applyFill="1" applyBorder="1" applyAlignment="1" applyProtection="1">
      <alignment horizontal="center" vertical="center"/>
      <protection locked="0"/>
    </xf>
    <xf numFmtId="176" fontId="22" fillId="5" borderId="92" xfId="0" applyNumberFormat="1" applyFont="1" applyFill="1" applyBorder="1" applyAlignment="1" applyProtection="1">
      <alignment horizontal="center" vertical="center"/>
      <protection locked="0"/>
    </xf>
    <xf numFmtId="176" fontId="22" fillId="5" borderId="93" xfId="0" applyNumberFormat="1" applyFont="1" applyFill="1" applyBorder="1" applyAlignment="1" applyProtection="1">
      <alignment horizontal="center" vertical="center"/>
      <protection locked="0"/>
    </xf>
    <xf numFmtId="176" fontId="22" fillId="5" borderId="64" xfId="0" applyNumberFormat="1" applyFont="1" applyFill="1" applyBorder="1" applyAlignment="1" applyProtection="1">
      <alignment horizontal="center" vertical="center"/>
      <protection locked="0"/>
    </xf>
    <xf numFmtId="176" fontId="22" fillId="5" borderId="10" xfId="0" applyNumberFormat="1" applyFont="1" applyFill="1" applyBorder="1" applyAlignment="1" applyProtection="1">
      <alignment horizontal="center" vertical="center"/>
      <protection locked="0"/>
    </xf>
    <xf numFmtId="176" fontId="22" fillId="5" borderId="65" xfId="0" applyNumberFormat="1" applyFont="1" applyFill="1" applyBorder="1" applyAlignment="1" applyProtection="1">
      <alignment horizontal="center" vertical="center"/>
      <protection locked="0"/>
    </xf>
    <xf numFmtId="176" fontId="22" fillId="5" borderId="66" xfId="0" applyNumberFormat="1" applyFont="1" applyFill="1" applyBorder="1" applyAlignment="1" applyProtection="1">
      <alignment horizontal="center" vertical="center"/>
      <protection locked="0"/>
    </xf>
    <xf numFmtId="176" fontId="22" fillId="5" borderId="56" xfId="0" applyNumberFormat="1" applyFont="1" applyFill="1" applyBorder="1" applyAlignment="1" applyProtection="1">
      <alignment horizontal="center" vertical="center"/>
      <protection locked="0"/>
    </xf>
    <xf numFmtId="176" fontId="22" fillId="5" borderId="67" xfId="0" applyNumberFormat="1" applyFont="1" applyFill="1" applyBorder="1" applyAlignment="1" applyProtection="1">
      <alignment horizontal="center" vertical="center"/>
      <protection locked="0"/>
    </xf>
    <xf numFmtId="176" fontId="22" fillId="5" borderId="91" xfId="0" applyNumberFormat="1" applyFont="1" applyFill="1" applyBorder="1" applyAlignment="1" applyProtection="1">
      <alignment vertical="center"/>
      <protection locked="0"/>
    </xf>
    <xf numFmtId="176" fontId="22" fillId="5" borderId="92" xfId="0" applyNumberFormat="1" applyFont="1" applyFill="1" applyBorder="1" applyAlignment="1" applyProtection="1">
      <alignment vertical="center"/>
      <protection locked="0"/>
    </xf>
    <xf numFmtId="176" fontId="22" fillId="5" borderId="93" xfId="0" applyNumberFormat="1" applyFont="1" applyFill="1" applyBorder="1" applyAlignment="1" applyProtection="1">
      <alignment vertical="center"/>
      <protection locked="0"/>
    </xf>
    <xf numFmtId="176" fontId="22" fillId="2" borderId="53" xfId="0" applyNumberFormat="1" applyFont="1" applyFill="1" applyBorder="1" applyAlignment="1" applyProtection="1">
      <alignment vertical="center"/>
      <protection locked="0"/>
    </xf>
    <xf numFmtId="176" fontId="22" fillId="2" borderId="54" xfId="0" applyNumberFormat="1" applyFont="1" applyFill="1" applyBorder="1" applyAlignment="1" applyProtection="1">
      <alignment vertical="center"/>
      <protection locked="0"/>
    </xf>
    <xf numFmtId="176" fontId="22" fillId="5" borderId="64" xfId="0" applyNumberFormat="1" applyFont="1" applyFill="1" applyBorder="1" applyAlignment="1" applyProtection="1">
      <alignment vertical="center"/>
      <protection locked="0"/>
    </xf>
    <xf numFmtId="176" fontId="22" fillId="5" borderId="10" xfId="0" applyNumberFormat="1" applyFont="1" applyFill="1" applyBorder="1" applyAlignment="1" applyProtection="1">
      <alignment vertical="center"/>
      <protection locked="0"/>
    </xf>
    <xf numFmtId="176" fontId="22" fillId="5" borderId="65" xfId="0" applyNumberFormat="1" applyFont="1" applyFill="1" applyBorder="1" applyAlignment="1" applyProtection="1">
      <alignment vertical="center"/>
      <protection locked="0"/>
    </xf>
    <xf numFmtId="0" fontId="22" fillId="2" borderId="1" xfId="0" applyFont="1" applyFill="1" applyBorder="1" applyAlignment="1">
      <alignment horizontal="center" vertical="center"/>
    </xf>
    <xf numFmtId="176" fontId="22" fillId="0" borderId="58" xfId="0" applyNumberFormat="1" applyFont="1" applyFill="1" applyBorder="1" applyAlignment="1" applyProtection="1">
      <alignment horizontal="center" vertical="center"/>
      <protection locked="0"/>
    </xf>
    <xf numFmtId="176" fontId="22" fillId="0" borderId="59" xfId="0" applyNumberFormat="1" applyFont="1" applyFill="1" applyBorder="1" applyAlignment="1" applyProtection="1">
      <alignment horizontal="center" vertical="center"/>
      <protection locked="0"/>
    </xf>
    <xf numFmtId="176" fontId="22" fillId="0" borderId="60" xfId="0" applyNumberFormat="1" applyFont="1" applyFill="1" applyBorder="1" applyAlignment="1" applyProtection="1">
      <alignment horizontal="center" vertical="center"/>
      <protection locked="0"/>
    </xf>
    <xf numFmtId="176" fontId="22" fillId="0" borderId="62" xfId="0" applyNumberFormat="1" applyFont="1" applyFill="1" applyBorder="1" applyAlignment="1" applyProtection="1">
      <alignment horizontal="center" vertical="center"/>
      <protection locked="0"/>
    </xf>
    <xf numFmtId="176" fontId="22" fillId="0" borderId="63" xfId="0" applyNumberFormat="1" applyFont="1" applyFill="1" applyBorder="1" applyAlignment="1" applyProtection="1">
      <alignment horizontal="center" vertical="center"/>
      <protection locked="0"/>
    </xf>
    <xf numFmtId="176" fontId="22" fillId="0" borderId="12" xfId="0" applyNumberFormat="1" applyFont="1" applyFill="1" applyBorder="1" applyAlignment="1" applyProtection="1">
      <alignment horizontal="right" vertical="center"/>
      <protection locked="0"/>
    </xf>
    <xf numFmtId="0" fontId="22" fillId="0" borderId="10" xfId="0" applyFont="1" applyFill="1" applyBorder="1" applyAlignment="1" applyProtection="1">
      <alignment horizontal="right" vertical="center"/>
      <protection locked="0"/>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176" fontId="22" fillId="0" borderId="5" xfId="0" applyNumberFormat="1" applyFont="1" applyFill="1" applyBorder="1" applyAlignment="1" applyProtection="1">
      <alignment horizontal="right" vertical="center"/>
      <protection locked="0"/>
    </xf>
    <xf numFmtId="0" fontId="22" fillId="0" borderId="6" xfId="0" applyFont="1" applyFill="1" applyBorder="1" applyAlignment="1" applyProtection="1">
      <alignment horizontal="right" vertical="center"/>
      <protection locked="0"/>
    </xf>
    <xf numFmtId="0" fontId="5" fillId="6" borderId="0" xfId="0" applyFont="1" applyFill="1" applyAlignment="1">
      <alignment horizontal="center" vertical="center"/>
    </xf>
    <xf numFmtId="0" fontId="22" fillId="2" borderId="24" xfId="0" applyFont="1" applyFill="1" applyBorder="1" applyAlignment="1">
      <alignment vertical="center"/>
    </xf>
    <xf numFmtId="0" fontId="22" fillId="2" borderId="20" xfId="0" applyFont="1" applyFill="1" applyBorder="1" applyAlignment="1">
      <alignment vertical="center"/>
    </xf>
    <xf numFmtId="0" fontId="22" fillId="2" borderId="25" xfId="0" applyFont="1" applyFill="1" applyBorder="1" applyAlignment="1">
      <alignment vertical="center"/>
    </xf>
    <xf numFmtId="0" fontId="22" fillId="2" borderId="6" xfId="0" applyNumberFormat="1" applyFont="1" applyFill="1" applyBorder="1" applyAlignment="1" applyProtection="1">
      <alignment vertical="center"/>
      <protection locked="0"/>
    </xf>
    <xf numFmtId="0" fontId="22" fillId="2" borderId="22" xfId="0" applyFont="1" applyFill="1" applyBorder="1" applyAlignment="1" applyProtection="1">
      <alignment vertical="center"/>
      <protection locked="0"/>
    </xf>
    <xf numFmtId="0" fontId="22" fillId="2" borderId="0" xfId="0" applyFont="1" applyFill="1" applyBorder="1" applyAlignment="1" applyProtection="1">
      <alignment vertical="center"/>
      <protection locked="0"/>
    </xf>
    <xf numFmtId="0" fontId="22" fillId="2" borderId="23" xfId="0" applyFont="1" applyFill="1" applyBorder="1" applyAlignment="1" applyProtection="1">
      <alignment vertical="center"/>
      <protection locked="0"/>
    </xf>
    <xf numFmtId="0" fontId="22" fillId="2" borderId="24" xfId="0" applyFont="1" applyFill="1" applyBorder="1" applyAlignment="1" applyProtection="1">
      <alignment vertical="center"/>
      <protection locked="0"/>
    </xf>
    <xf numFmtId="0" fontId="22" fillId="2" borderId="20" xfId="0" applyFont="1" applyFill="1" applyBorder="1" applyAlignment="1" applyProtection="1">
      <alignment vertical="center"/>
      <protection locked="0"/>
    </xf>
    <xf numFmtId="0" fontId="22" fillId="2" borderId="25" xfId="0" applyFont="1" applyFill="1" applyBorder="1" applyAlignment="1" applyProtection="1">
      <alignment vertical="center"/>
      <protection locked="0"/>
    </xf>
    <xf numFmtId="0" fontId="22" fillId="2" borderId="53" xfId="0" applyFont="1" applyFill="1" applyBorder="1" applyAlignment="1" applyProtection="1">
      <alignment vertical="center"/>
      <protection locked="0"/>
    </xf>
    <xf numFmtId="0" fontId="22" fillId="2" borderId="54" xfId="0" applyFont="1" applyFill="1" applyBorder="1" applyAlignment="1" applyProtection="1">
      <alignment vertical="center"/>
      <protection locked="0"/>
    </xf>
    <xf numFmtId="0" fontId="22" fillId="2" borderId="82" xfId="0" applyFont="1" applyFill="1" applyBorder="1" applyAlignment="1" applyProtection="1">
      <alignment vertical="center"/>
      <protection locked="0"/>
    </xf>
    <xf numFmtId="0" fontId="22" fillId="2" borderId="55" xfId="0" applyFont="1" applyFill="1" applyBorder="1" applyAlignment="1" applyProtection="1">
      <alignment vertical="center" wrapText="1"/>
      <protection locked="0"/>
    </xf>
    <xf numFmtId="0" fontId="22" fillId="2" borderId="14" xfId="0" applyFont="1" applyFill="1" applyBorder="1" applyAlignment="1" applyProtection="1">
      <alignment vertical="center" wrapText="1"/>
      <protection locked="0"/>
    </xf>
    <xf numFmtId="0" fontId="22" fillId="2" borderId="83" xfId="0" applyFont="1" applyFill="1" applyBorder="1" applyAlignment="1" applyProtection="1">
      <alignment vertical="center" wrapText="1"/>
      <protection locked="0"/>
    </xf>
    <xf numFmtId="0" fontId="22" fillId="2" borderId="53" xfId="0" applyFont="1" applyFill="1" applyBorder="1" applyAlignment="1">
      <alignment vertical="center"/>
    </xf>
    <xf numFmtId="0" fontId="22" fillId="2" borderId="54" xfId="0" applyFont="1" applyFill="1" applyBorder="1" applyAlignment="1">
      <alignment vertical="center"/>
    </xf>
    <xf numFmtId="0" fontId="22" fillId="2" borderId="82" xfId="0" applyFont="1" applyFill="1" applyBorder="1" applyAlignment="1">
      <alignment vertical="center"/>
    </xf>
    <xf numFmtId="0" fontId="22" fillId="2" borderId="1" xfId="0" applyFont="1" applyFill="1" applyBorder="1" applyAlignment="1" applyProtection="1">
      <alignment vertical="center"/>
      <protection locked="0"/>
    </xf>
    <xf numFmtId="0" fontId="22" fillId="0" borderId="9" xfId="0" applyFont="1" applyFill="1" applyBorder="1" applyAlignment="1">
      <alignment vertical="center" wrapText="1"/>
    </xf>
    <xf numFmtId="0" fontId="22" fillId="0" borderId="10" xfId="0" applyFont="1" applyFill="1" applyBorder="1" applyAlignment="1">
      <alignment vertical="center"/>
    </xf>
    <xf numFmtId="0" fontId="22" fillId="0" borderId="11" xfId="0" applyFont="1" applyFill="1" applyBorder="1" applyAlignment="1">
      <alignment vertical="center"/>
    </xf>
    <xf numFmtId="176" fontId="22" fillId="0" borderId="3" xfId="0" applyNumberFormat="1" applyFont="1" applyFill="1" applyBorder="1" applyAlignment="1" applyProtection="1">
      <alignment horizontal="right" vertical="center"/>
      <protection locked="0"/>
    </xf>
    <xf numFmtId="0" fontId="22" fillId="2" borderId="1" xfId="0" applyFont="1" applyFill="1" applyBorder="1" applyAlignment="1" applyProtection="1">
      <alignment horizontal="left" vertical="center"/>
      <protection locked="0"/>
    </xf>
    <xf numFmtId="0" fontId="22" fillId="0" borderId="1" xfId="0" applyFont="1" applyFill="1" applyBorder="1" applyAlignment="1" applyProtection="1">
      <alignment horizontal="center" vertical="center"/>
      <protection locked="0"/>
    </xf>
    <xf numFmtId="176" fontId="22" fillId="0" borderId="50" xfId="0" applyNumberFormat="1" applyFont="1" applyFill="1" applyBorder="1" applyAlignment="1" applyProtection="1">
      <alignment horizontal="right" vertical="center"/>
      <protection locked="0"/>
    </xf>
    <xf numFmtId="0" fontId="22" fillId="0" borderId="21" xfId="0" applyFont="1" applyFill="1" applyBorder="1" applyAlignment="1" applyProtection="1">
      <alignment horizontal="right" vertical="center"/>
      <protection locked="0"/>
    </xf>
    <xf numFmtId="0" fontId="22" fillId="0" borderId="7" xfId="0" applyFont="1" applyFill="1" applyBorder="1" applyAlignment="1">
      <alignment horizontal="center" vertical="center"/>
    </xf>
    <xf numFmtId="176" fontId="22" fillId="7" borderId="95" xfId="0" applyNumberFormat="1" applyFont="1" applyFill="1" applyBorder="1" applyAlignment="1" applyProtection="1">
      <alignment horizontal="right" vertical="center"/>
      <protection locked="0"/>
    </xf>
    <xf numFmtId="0" fontId="22" fillId="0" borderId="105" xfId="0" applyFont="1" applyFill="1" applyBorder="1" applyAlignment="1">
      <alignment horizontal="center" vertical="center"/>
    </xf>
    <xf numFmtId="0" fontId="22" fillId="0" borderId="83" xfId="0" applyFont="1" applyFill="1" applyBorder="1" applyAlignment="1">
      <alignment horizontal="center" vertical="center"/>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2" borderId="2"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center" vertical="center" wrapText="1"/>
      <protection locked="0"/>
    </xf>
    <xf numFmtId="0" fontId="25" fillId="2" borderId="4"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wrapText="1"/>
      <protection locked="0"/>
    </xf>
    <xf numFmtId="0" fontId="25" fillId="2" borderId="49" xfId="0" applyFont="1" applyFill="1" applyBorder="1" applyAlignment="1" applyProtection="1">
      <alignment horizontal="center" vertical="center" wrapText="1"/>
      <protection locked="0"/>
    </xf>
    <xf numFmtId="0" fontId="27" fillId="2" borderId="5" xfId="0" applyFont="1" applyFill="1" applyBorder="1" applyAlignment="1" applyProtection="1">
      <alignment horizontal="center" vertical="center" wrapText="1"/>
      <protection locked="0"/>
    </xf>
    <xf numFmtId="0" fontId="27" fillId="2" borderId="22"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wrapText="1"/>
      <protection locked="0"/>
    </xf>
    <xf numFmtId="0" fontId="25" fillId="2" borderId="22" xfId="0" applyFont="1" applyFill="1" applyBorder="1" applyAlignment="1" applyProtection="1">
      <alignment horizontal="center" vertical="center" wrapText="1"/>
      <protection locked="0"/>
    </xf>
    <xf numFmtId="0" fontId="47" fillId="2" borderId="7" xfId="0" applyFont="1" applyFill="1" applyBorder="1" applyAlignment="1" applyProtection="1">
      <alignment horizontal="center" vertical="center" wrapText="1"/>
      <protection locked="0"/>
    </xf>
    <xf numFmtId="0" fontId="47" fillId="2" borderId="23" xfId="0" applyFont="1" applyFill="1" applyBorder="1" applyAlignment="1" applyProtection="1">
      <alignment horizontal="center" vertical="center" wrapText="1"/>
      <protection locked="0"/>
    </xf>
    <xf numFmtId="0" fontId="27" fillId="2" borderId="17" xfId="0" applyFont="1" applyFill="1" applyBorder="1" applyAlignment="1" applyProtection="1">
      <alignment horizontal="center" vertical="center" wrapText="1"/>
      <protection locked="0"/>
    </xf>
    <xf numFmtId="0" fontId="27" fillId="2" borderId="49"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27" fillId="2" borderId="23" xfId="0" applyFont="1" applyFill="1" applyBorder="1" applyAlignment="1" applyProtection="1">
      <alignment horizontal="center" vertical="center" wrapText="1"/>
      <protection locked="0"/>
    </xf>
    <xf numFmtId="0" fontId="25" fillId="2" borderId="17" xfId="0" applyFont="1" applyFill="1" applyBorder="1" applyAlignment="1" applyProtection="1">
      <alignment horizontal="center" vertical="center"/>
      <protection locked="0"/>
    </xf>
    <xf numFmtId="0" fontId="25" fillId="2" borderId="49" xfId="0" applyFont="1" applyFill="1" applyBorder="1" applyAlignment="1" applyProtection="1">
      <alignment horizontal="center" vertical="center"/>
      <protection locked="0"/>
    </xf>
    <xf numFmtId="0" fontId="25" fillId="2" borderId="18" xfId="0" applyFont="1" applyFill="1" applyBorder="1" applyAlignment="1" applyProtection="1">
      <alignment horizontal="center" vertical="center"/>
      <protection locked="0"/>
    </xf>
    <xf numFmtId="0" fontId="27" fillId="0" borderId="22" xfId="0" applyFont="1" applyBorder="1" applyAlignment="1">
      <alignment horizontal="center" vertical="center" wrapText="1"/>
    </xf>
    <xf numFmtId="0" fontId="36" fillId="0" borderId="2"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0" fontId="25" fillId="0" borderId="2" xfId="0" applyFont="1" applyBorder="1" applyAlignment="1" applyProtection="1">
      <alignment horizontal="center" vertical="center"/>
      <protection locked="0"/>
    </xf>
    <xf numFmtId="0" fontId="27" fillId="2" borderId="6" xfId="0" applyFont="1" applyFill="1" applyBorder="1" applyAlignment="1" applyProtection="1">
      <alignment horizontal="center" vertical="center" wrapText="1"/>
      <protection locked="0"/>
    </xf>
    <xf numFmtId="0" fontId="27" fillId="2" borderId="24"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5" xfId="0" applyFont="1" applyFill="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27" fillId="0" borderId="1" xfId="0" applyFont="1" applyBorder="1" applyAlignment="1">
      <alignment horizontal="center" vertical="center"/>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xf>
    <xf numFmtId="0" fontId="25" fillId="0" borderId="2" xfId="0" applyFont="1" applyBorder="1" applyAlignment="1" applyProtection="1">
      <alignment horizontal="center" vertical="center" wrapText="1"/>
      <protection locked="0"/>
    </xf>
    <xf numFmtId="0" fontId="25" fillId="0" borderId="17" xfId="0" applyFont="1" applyBorder="1" applyAlignment="1" applyProtection="1">
      <alignment horizontal="center" vertical="center" wrapText="1"/>
      <protection locked="0"/>
    </xf>
    <xf numFmtId="0" fontId="25" fillId="2" borderId="1" xfId="0" applyFont="1" applyFill="1" applyBorder="1" applyAlignment="1" applyProtection="1">
      <alignment horizontal="center" vertical="center" wrapText="1"/>
      <protection locked="0"/>
    </xf>
    <xf numFmtId="0" fontId="25" fillId="2" borderId="6" xfId="0" applyFont="1" applyFill="1" applyBorder="1" applyAlignment="1" applyProtection="1">
      <alignment horizontal="center" vertical="center"/>
      <protection locked="0"/>
    </xf>
    <xf numFmtId="0" fontId="25" fillId="2" borderId="7" xfId="0" applyFont="1" applyFill="1" applyBorder="1" applyAlignment="1" applyProtection="1">
      <alignment horizontal="center" vertical="center"/>
      <protection locked="0"/>
    </xf>
    <xf numFmtId="0" fontId="25" fillId="2" borderId="22" xfId="0" applyFont="1" applyFill="1" applyBorder="1" applyAlignment="1" applyProtection="1">
      <alignment horizontal="center" vertical="center"/>
      <protection locked="0"/>
    </xf>
    <xf numFmtId="0" fontId="25" fillId="2" borderId="0" xfId="0" applyFont="1" applyFill="1" applyBorder="1" applyAlignment="1" applyProtection="1">
      <alignment horizontal="center" vertical="center"/>
      <protection locked="0"/>
    </xf>
    <xf numFmtId="0" fontId="25" fillId="2" borderId="23"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wrapText="1"/>
      <protection locked="0"/>
    </xf>
    <xf numFmtId="0" fontId="25" fillId="2" borderId="25" xfId="0" applyFont="1" applyFill="1" applyBorder="1" applyAlignment="1" applyProtection="1">
      <alignment horizontal="center" vertical="center" wrapText="1"/>
      <protection locked="0"/>
    </xf>
    <xf numFmtId="0" fontId="25" fillId="2" borderId="5" xfId="0" applyFont="1" applyFill="1" applyBorder="1" applyAlignment="1" applyProtection="1">
      <alignment horizontal="center" vertical="center"/>
      <protection locked="0"/>
    </xf>
    <xf numFmtId="0" fontId="25" fillId="2" borderId="24" xfId="0" applyFont="1" applyFill="1" applyBorder="1" applyAlignment="1" applyProtection="1">
      <alignment horizontal="center" vertical="center"/>
      <protection locked="0"/>
    </xf>
    <xf numFmtId="0" fontId="25" fillId="2" borderId="25" xfId="0" applyFont="1" applyFill="1" applyBorder="1" applyAlignment="1" applyProtection="1">
      <alignment horizontal="center" vertical="center"/>
      <protection locked="0"/>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61" xfId="0" applyFont="1" applyFill="1" applyBorder="1" applyAlignment="1">
      <alignment vertical="center"/>
    </xf>
    <xf numFmtId="0" fontId="69" fillId="2" borderId="17" xfId="0" applyFont="1" applyFill="1" applyBorder="1" applyAlignment="1" applyProtection="1">
      <alignment horizontal="left" vertical="center" wrapText="1"/>
    </xf>
    <xf numFmtId="0" fontId="69" fillId="2" borderId="49" xfId="0" applyFont="1" applyFill="1" applyBorder="1" applyAlignment="1" applyProtection="1">
      <alignment horizontal="left" vertical="center" wrapText="1"/>
    </xf>
    <xf numFmtId="0" fontId="70" fillId="6" borderId="2" xfId="0" applyFont="1" applyFill="1" applyBorder="1" applyAlignment="1" applyProtection="1">
      <alignment horizontal="center" vertical="center"/>
    </xf>
    <xf numFmtId="0" fontId="70" fillId="6" borderId="3" xfId="0" applyFont="1" applyFill="1" applyBorder="1" applyAlignment="1" applyProtection="1">
      <alignment horizontal="center" vertical="center"/>
    </xf>
    <xf numFmtId="0" fontId="70" fillId="6" borderId="4" xfId="0" applyFont="1" applyFill="1" applyBorder="1" applyAlignment="1" applyProtection="1">
      <alignment horizontal="center" vertical="center"/>
    </xf>
    <xf numFmtId="0" fontId="70" fillId="0" borderId="22" xfId="0" applyFont="1" applyFill="1" applyBorder="1" applyAlignment="1" applyProtection="1">
      <alignment horizontal="center" vertical="center" wrapText="1"/>
    </xf>
    <xf numFmtId="0" fontId="69" fillId="2" borderId="7" xfId="0" applyFont="1" applyFill="1" applyBorder="1" applyAlignment="1" applyProtection="1">
      <alignment horizontal="left" vertical="center" wrapText="1"/>
    </xf>
    <xf numFmtId="0" fontId="69" fillId="2" borderId="23" xfId="0" applyFont="1" applyFill="1" applyBorder="1" applyAlignment="1" applyProtection="1">
      <alignment horizontal="left" vertical="center" wrapText="1"/>
    </xf>
    <xf numFmtId="0" fontId="69" fillId="2" borderId="46" xfId="0" applyFont="1" applyFill="1" applyBorder="1" applyAlignment="1" applyProtection="1">
      <alignment horizontal="center" vertical="center" wrapText="1"/>
    </xf>
    <xf numFmtId="0" fontId="69" fillId="2" borderId="120" xfId="0" applyFont="1" applyFill="1" applyBorder="1" applyAlignment="1" applyProtection="1">
      <alignment horizontal="center" vertical="center" wrapText="1"/>
    </xf>
    <xf numFmtId="0" fontId="69" fillId="2" borderId="48" xfId="0" applyFont="1" applyFill="1" applyBorder="1" applyAlignment="1" applyProtection="1">
      <alignment horizontal="center" vertical="center" wrapText="1"/>
    </xf>
    <xf numFmtId="0" fontId="69" fillId="2" borderId="122" xfId="0" applyFont="1" applyFill="1" applyBorder="1" applyAlignment="1" applyProtection="1">
      <alignment horizontal="center" vertical="center" wrapText="1"/>
    </xf>
    <xf numFmtId="0" fontId="61" fillId="2" borderId="5" xfId="0" applyFont="1" applyFill="1" applyBorder="1" applyAlignment="1" applyProtection="1">
      <alignment horizontal="left" vertical="center" wrapText="1"/>
    </xf>
    <xf numFmtId="0" fontId="61" fillId="2" borderId="7" xfId="0" applyFont="1" applyFill="1" applyBorder="1" applyAlignment="1" applyProtection="1">
      <alignment horizontal="left" vertical="center" wrapText="1"/>
    </xf>
    <xf numFmtId="0" fontId="61" fillId="2" borderId="22" xfId="0" applyFont="1" applyFill="1" applyBorder="1" applyAlignment="1" applyProtection="1">
      <alignment horizontal="left" vertical="center" wrapText="1"/>
    </xf>
    <xf numFmtId="0" fontId="61" fillId="2" borderId="23" xfId="0" applyFont="1" applyFill="1" applyBorder="1" applyAlignment="1" applyProtection="1">
      <alignment horizontal="left" vertical="center" wrapText="1"/>
    </xf>
    <xf numFmtId="0" fontId="61" fillId="2" borderId="24" xfId="0" applyFont="1" applyFill="1" applyBorder="1" applyAlignment="1" applyProtection="1">
      <alignment horizontal="left" vertical="center" wrapText="1"/>
    </xf>
    <xf numFmtId="0" fontId="61" fillId="2" borderId="25" xfId="0" applyFont="1" applyFill="1" applyBorder="1" applyAlignment="1" applyProtection="1">
      <alignment horizontal="left" vertical="center" wrapText="1"/>
    </xf>
    <xf numFmtId="0" fontId="69" fillId="2" borderId="2" xfId="0" applyFont="1" applyFill="1" applyBorder="1" applyAlignment="1" applyProtection="1">
      <alignment horizontal="center" vertical="center" wrapText="1"/>
    </xf>
    <xf numFmtId="0" fontId="69" fillId="2" borderId="3" xfId="0" applyFont="1" applyFill="1" applyBorder="1" applyAlignment="1" applyProtection="1">
      <alignment horizontal="center" vertical="center" wrapText="1"/>
    </xf>
    <xf numFmtId="0" fontId="69" fillId="2" borderId="4" xfId="0" applyFont="1" applyFill="1" applyBorder="1" applyAlignment="1" applyProtection="1">
      <alignment horizontal="center" vertical="center" wrapText="1"/>
    </xf>
    <xf numFmtId="0" fontId="69" fillId="2" borderId="17" xfId="0" applyFont="1" applyFill="1" applyBorder="1" applyAlignment="1" applyProtection="1">
      <alignment horizontal="center" vertical="center" wrapText="1"/>
    </xf>
    <xf numFmtId="0" fontId="69" fillId="2" borderId="49" xfId="0" applyFont="1" applyFill="1" applyBorder="1" applyAlignment="1" applyProtection="1">
      <alignment horizontal="center" vertical="center" wrapText="1"/>
    </xf>
    <xf numFmtId="0" fontId="70" fillId="2" borderId="5" xfId="0" applyFont="1" applyFill="1" applyBorder="1" applyAlignment="1" applyProtection="1">
      <alignment horizontal="center" vertical="center" wrapText="1"/>
    </xf>
    <xf numFmtId="0" fontId="70" fillId="2" borderId="6" xfId="0" applyFont="1" applyFill="1" applyBorder="1" applyAlignment="1" applyProtection="1">
      <alignment horizontal="center" vertical="center"/>
    </xf>
    <xf numFmtId="0" fontId="70" fillId="2" borderId="7" xfId="0" applyFont="1" applyFill="1" applyBorder="1" applyAlignment="1" applyProtection="1">
      <alignment horizontal="center" vertical="center"/>
    </xf>
    <xf numFmtId="0" fontId="70" fillId="2" borderId="22" xfId="0" applyFont="1" applyFill="1" applyBorder="1" applyAlignment="1" applyProtection="1">
      <alignment horizontal="center" vertical="center"/>
    </xf>
    <xf numFmtId="0" fontId="70" fillId="2" borderId="0" xfId="0" applyFont="1" applyFill="1" applyBorder="1" applyAlignment="1" applyProtection="1">
      <alignment horizontal="center" vertical="center"/>
    </xf>
    <xf numFmtId="0" fontId="70" fillId="2" borderId="23" xfId="0" applyFont="1" applyFill="1" applyBorder="1" applyAlignment="1" applyProtection="1">
      <alignment horizontal="center" vertical="center"/>
    </xf>
    <xf numFmtId="0" fontId="70" fillId="2" borderId="22" xfId="0" applyFont="1" applyFill="1" applyBorder="1" applyAlignment="1" applyProtection="1">
      <alignment horizontal="center" vertical="center" wrapText="1"/>
    </xf>
    <xf numFmtId="0" fontId="70" fillId="2" borderId="17" xfId="0" applyFont="1" applyFill="1" applyBorder="1" applyAlignment="1" applyProtection="1">
      <alignment horizontal="center" vertical="center"/>
    </xf>
    <xf numFmtId="0" fontId="70" fillId="2" borderId="49" xfId="0" applyFont="1" applyFill="1" applyBorder="1" applyAlignment="1" applyProtection="1">
      <alignment horizontal="center" vertical="center"/>
    </xf>
    <xf numFmtId="0" fontId="70" fillId="2" borderId="22" xfId="0" applyFont="1" applyFill="1" applyBorder="1" applyAlignment="1" applyProtection="1">
      <alignment horizontal="center" vertical="top"/>
    </xf>
    <xf numFmtId="0" fontId="70" fillId="2" borderId="23" xfId="0" applyFont="1" applyFill="1" applyBorder="1" applyAlignment="1" applyProtection="1">
      <alignment horizontal="center" vertical="top"/>
    </xf>
    <xf numFmtId="0" fontId="70" fillId="2" borderId="2" xfId="0" applyFont="1" applyFill="1" applyBorder="1" applyAlignment="1" applyProtection="1">
      <alignment horizontal="left" vertical="center"/>
      <protection locked="0"/>
    </xf>
    <xf numFmtId="0" fontId="70" fillId="2" borderId="3" xfId="0" applyFont="1" applyFill="1" applyBorder="1" applyAlignment="1" applyProtection="1">
      <alignment horizontal="left" vertical="center"/>
      <protection locked="0"/>
    </xf>
    <xf numFmtId="0" fontId="70" fillId="2" borderId="119" xfId="0" applyFont="1" applyFill="1" applyBorder="1" applyAlignment="1" applyProtection="1">
      <alignment horizontal="left" vertical="center"/>
      <protection locked="0"/>
    </xf>
    <xf numFmtId="0" fontId="75" fillId="0" borderId="1" xfId="0" applyFont="1" applyFill="1" applyBorder="1" applyAlignment="1" applyProtection="1">
      <alignment horizontal="center" vertical="center"/>
    </xf>
    <xf numFmtId="0" fontId="75" fillId="0" borderId="2" xfId="0" applyFont="1" applyFill="1" applyBorder="1" applyAlignment="1" applyProtection="1">
      <alignment horizontal="center" vertical="center"/>
    </xf>
    <xf numFmtId="183" fontId="75" fillId="0" borderId="27" xfId="0" applyNumberFormat="1" applyFont="1" applyFill="1" applyBorder="1" applyAlignment="1" applyProtection="1">
      <alignment vertical="center"/>
    </xf>
    <xf numFmtId="183" fontId="75" fillId="0" borderId="28" xfId="0" applyNumberFormat="1" applyFont="1" applyFill="1" applyBorder="1" applyAlignment="1" applyProtection="1">
      <alignment vertical="center"/>
    </xf>
    <xf numFmtId="183" fontId="75" fillId="0" borderId="61" xfId="0" applyNumberFormat="1" applyFont="1" applyFill="1" applyBorder="1" applyAlignment="1" applyProtection="1">
      <alignment vertical="center"/>
    </xf>
    <xf numFmtId="0" fontId="70" fillId="2" borderId="2" xfId="0" applyFont="1" applyFill="1" applyBorder="1" applyAlignment="1" applyProtection="1">
      <alignment horizontal="left" vertical="center" wrapText="1"/>
      <protection locked="0"/>
    </xf>
    <xf numFmtId="0" fontId="57" fillId="0" borderId="0" xfId="0" applyFont="1" applyAlignment="1" applyProtection="1">
      <alignment horizontal="left" vertical="center" wrapText="1"/>
    </xf>
    <xf numFmtId="0" fontId="71" fillId="0" borderId="0" xfId="0" applyFont="1" applyFill="1" applyBorder="1" applyAlignment="1" applyProtection="1">
      <alignment horizontal="center" vertical="center"/>
    </xf>
    <xf numFmtId="183" fontId="71" fillId="0" borderId="0" xfId="0" applyNumberFormat="1" applyFont="1" applyFill="1" applyBorder="1" applyAlignment="1" applyProtection="1">
      <alignment vertical="center" shrinkToFit="1"/>
    </xf>
    <xf numFmtId="49" fontId="54" fillId="0" borderId="0" xfId="0" applyNumberFormat="1" applyFont="1" applyFill="1" applyBorder="1" applyAlignment="1" applyProtection="1">
      <alignment horizontal="left" vertical="center" wrapText="1"/>
    </xf>
    <xf numFmtId="49" fontId="69" fillId="0" borderId="0" xfId="0" applyNumberFormat="1" applyFont="1" applyFill="1" applyBorder="1" applyAlignment="1" applyProtection="1">
      <alignment horizontal="left" vertical="center" wrapText="1"/>
    </xf>
    <xf numFmtId="0" fontId="71" fillId="0" borderId="29" xfId="0" applyFont="1" applyFill="1" applyBorder="1" applyAlignment="1" applyProtection="1">
      <alignment horizontal="left" vertical="center" wrapText="1"/>
    </xf>
    <xf numFmtId="0" fontId="71" fillId="0" borderId="30" xfId="0" applyFont="1" applyFill="1" applyBorder="1" applyAlignment="1" applyProtection="1">
      <alignment horizontal="left" vertical="center" wrapText="1"/>
    </xf>
    <xf numFmtId="0" fontId="71" fillId="0" borderId="31" xfId="0" applyFont="1" applyFill="1" applyBorder="1" applyAlignment="1" applyProtection="1">
      <alignment horizontal="left" vertical="center" wrapText="1"/>
    </xf>
    <xf numFmtId="0" fontId="71" fillId="8" borderId="0" xfId="0" applyFont="1" applyFill="1" applyBorder="1" applyAlignment="1" applyProtection="1">
      <alignment horizontal="center" vertical="center"/>
      <protection locked="0"/>
    </xf>
    <xf numFmtId="0" fontId="54" fillId="8" borderId="0" xfId="0" applyFont="1" applyFill="1" applyBorder="1" applyAlignment="1" applyProtection="1">
      <alignment horizontal="center" vertical="center"/>
      <protection locked="0"/>
    </xf>
    <xf numFmtId="0" fontId="69" fillId="0" borderId="0" xfId="0" applyFont="1" applyFill="1" applyBorder="1" applyAlignment="1" applyProtection="1">
      <alignment horizontal="left" vertical="center" wrapText="1"/>
    </xf>
    <xf numFmtId="0" fontId="55" fillId="0" borderId="3" xfId="0" applyFont="1" applyFill="1" applyBorder="1" applyAlignment="1" applyProtection="1">
      <alignment horizontal="left" vertical="center"/>
    </xf>
    <xf numFmtId="0" fontId="55" fillId="0" borderId="4" xfId="0" applyFont="1" applyFill="1" applyBorder="1" applyAlignment="1" applyProtection="1">
      <alignment horizontal="left" vertical="center"/>
    </xf>
    <xf numFmtId="0" fontId="55" fillId="0" borderId="2" xfId="0" applyFont="1" applyFill="1" applyBorder="1" applyAlignment="1" applyProtection="1">
      <alignment horizontal="right" vertical="center"/>
    </xf>
    <xf numFmtId="0" fontId="55" fillId="0" borderId="3" xfId="0" applyFont="1" applyFill="1" applyBorder="1" applyAlignment="1" applyProtection="1">
      <alignment horizontal="right" vertical="center"/>
    </xf>
    <xf numFmtId="0" fontId="55" fillId="8" borderId="1" xfId="0" applyFont="1" applyFill="1" applyBorder="1" applyAlignment="1" applyProtection="1">
      <alignment horizontal="center" vertical="center"/>
      <protection locked="0"/>
    </xf>
    <xf numFmtId="0" fontId="55" fillId="0" borderId="3" xfId="0" applyFont="1" applyFill="1" applyBorder="1" applyAlignment="1" applyProtection="1">
      <alignment horizontal="center" vertical="center"/>
    </xf>
    <xf numFmtId="0" fontId="88" fillId="0" borderId="0" xfId="0" applyFont="1" applyBorder="1" applyAlignment="1" applyProtection="1">
      <alignment horizontal="left" vertical="center" wrapText="1"/>
    </xf>
    <xf numFmtId="0" fontId="65" fillId="0" borderId="5" xfId="0" applyFont="1" applyFill="1" applyBorder="1" applyAlignment="1" applyProtection="1">
      <alignment horizontal="left" vertical="center" wrapText="1"/>
    </xf>
    <xf numFmtId="0" fontId="65" fillId="0" borderId="6" xfId="0" applyFont="1" applyFill="1" applyBorder="1" applyAlignment="1" applyProtection="1">
      <alignment horizontal="left" vertical="center" wrapText="1"/>
    </xf>
    <xf numFmtId="0" fontId="65" fillId="0" borderId="22" xfId="0" applyFont="1" applyFill="1" applyBorder="1" applyAlignment="1" applyProtection="1">
      <alignment horizontal="left" vertical="center" wrapText="1"/>
    </xf>
    <xf numFmtId="0" fontId="65" fillId="0" borderId="0" xfId="0" applyFont="1" applyFill="1" applyBorder="1" applyAlignment="1" applyProtection="1">
      <alignment horizontal="left" vertical="center" wrapText="1"/>
    </xf>
    <xf numFmtId="0" fontId="65" fillId="0" borderId="24" xfId="0" applyFont="1" applyFill="1" applyBorder="1" applyAlignment="1" applyProtection="1">
      <alignment horizontal="left" vertical="center" wrapText="1"/>
    </xf>
    <xf numFmtId="0" fontId="65" fillId="0" borderId="20" xfId="0" applyFont="1" applyFill="1" applyBorder="1" applyAlignment="1" applyProtection="1">
      <alignment horizontal="left" vertical="center" wrapText="1"/>
    </xf>
    <xf numFmtId="0" fontId="65" fillId="0" borderId="6" xfId="0" applyFont="1" applyFill="1" applyBorder="1" applyAlignment="1" applyProtection="1">
      <alignment horizontal="right" vertical="center"/>
    </xf>
    <xf numFmtId="38" fontId="65" fillId="2" borderId="126" xfId="0" applyNumberFormat="1" applyFont="1" applyFill="1" applyBorder="1" applyAlignment="1" applyProtection="1">
      <alignment horizontal="center" vertical="center" shrinkToFit="1"/>
    </xf>
    <xf numFmtId="0" fontId="65" fillId="2" borderId="127" xfId="0" applyFont="1" applyFill="1" applyBorder="1" applyAlignment="1" applyProtection="1">
      <alignment horizontal="center" vertical="center" shrinkToFit="1"/>
    </xf>
    <xf numFmtId="0" fontId="65" fillId="2" borderId="128" xfId="0" applyFont="1" applyFill="1" applyBorder="1" applyAlignment="1" applyProtection="1">
      <alignment horizontal="center" vertical="center" shrinkToFit="1"/>
    </xf>
    <xf numFmtId="0" fontId="54" fillId="0" borderId="113" xfId="0" applyFont="1" applyBorder="1" applyAlignment="1" applyProtection="1">
      <alignment horizontal="center" vertical="center"/>
    </xf>
    <xf numFmtId="0" fontId="54" fillId="0" borderId="75" xfId="0" applyFont="1" applyBorder="1" applyAlignment="1" applyProtection="1">
      <alignment horizontal="center" vertical="center"/>
    </xf>
    <xf numFmtId="0" fontId="63" fillId="11" borderId="85" xfId="0" applyFont="1" applyFill="1" applyBorder="1" applyAlignment="1" applyProtection="1">
      <alignment horizontal="center" vertical="center"/>
    </xf>
    <xf numFmtId="0" fontId="63" fillId="11" borderId="114" xfId="0" applyFont="1" applyFill="1" applyBorder="1" applyAlignment="1" applyProtection="1">
      <alignment horizontal="center" vertical="center"/>
    </xf>
    <xf numFmtId="0" fontId="63" fillId="11" borderId="118" xfId="0" applyFont="1" applyFill="1" applyBorder="1" applyAlignment="1" applyProtection="1">
      <alignment horizontal="center" vertical="center"/>
    </xf>
    <xf numFmtId="0" fontId="65" fillId="0" borderId="6" xfId="0" applyFont="1" applyFill="1" applyBorder="1" applyAlignment="1" applyProtection="1">
      <alignment horizontal="left" vertical="center"/>
    </xf>
    <xf numFmtId="0" fontId="65" fillId="0" borderId="24" xfId="0" applyFont="1" applyFill="1" applyBorder="1" applyAlignment="1" applyProtection="1">
      <alignment horizontal="left" vertical="center"/>
    </xf>
    <xf numFmtId="0" fontId="65" fillId="0" borderId="20" xfId="0" applyFont="1" applyFill="1" applyBorder="1" applyAlignment="1" applyProtection="1">
      <alignment horizontal="left" vertical="center"/>
    </xf>
    <xf numFmtId="0" fontId="65" fillId="0" borderId="25" xfId="0" applyFont="1" applyFill="1" applyBorder="1" applyAlignment="1" applyProtection="1">
      <alignment horizontal="left" vertical="center"/>
    </xf>
    <xf numFmtId="38" fontId="65" fillId="2" borderId="43" xfId="0" applyNumberFormat="1" applyFont="1" applyFill="1" applyBorder="1" applyAlignment="1" applyProtection="1">
      <alignment horizontal="center" vertical="center" shrinkToFit="1"/>
    </xf>
    <xf numFmtId="38" fontId="65" fillId="2" borderId="26" xfId="0" applyNumberFormat="1" applyFont="1" applyFill="1" applyBorder="1" applyAlignment="1" applyProtection="1">
      <alignment horizontal="center" vertical="center" shrinkToFit="1"/>
    </xf>
    <xf numFmtId="38" fontId="65" fillId="2" borderId="44" xfId="0" applyNumberFormat="1" applyFont="1" applyFill="1" applyBorder="1" applyAlignment="1" applyProtection="1">
      <alignment horizontal="center" vertical="center" shrinkToFit="1"/>
    </xf>
    <xf numFmtId="2" fontId="65" fillId="0" borderId="13" xfId="0" applyNumberFormat="1" applyFont="1" applyBorder="1" applyAlignment="1" applyProtection="1">
      <alignment horizontal="center" vertical="center" shrinkToFit="1"/>
    </xf>
    <xf numFmtId="0" fontId="66" fillId="2" borderId="20" xfId="0" applyFont="1" applyFill="1" applyBorder="1" applyAlignment="1" applyProtection="1">
      <alignment horizontal="center" vertical="center" shrinkToFit="1"/>
    </xf>
    <xf numFmtId="0" fontId="76" fillId="0" borderId="77" xfId="0" applyFont="1" applyBorder="1" applyAlignment="1" applyProtection="1">
      <alignment horizontal="center" vertical="center" textRotation="255" shrinkToFit="1"/>
    </xf>
    <xf numFmtId="0" fontId="76" fillId="0" borderId="115" xfId="0" applyFont="1" applyBorder="1" applyAlignment="1" applyProtection="1">
      <alignment horizontal="center" vertical="center" textRotation="255" shrinkToFit="1"/>
    </xf>
    <xf numFmtId="0" fontId="76" fillId="0" borderId="38" xfId="0" applyFont="1" applyBorder="1" applyAlignment="1" applyProtection="1">
      <alignment horizontal="center" vertical="center" textRotation="255" shrinkToFit="1"/>
    </xf>
    <xf numFmtId="0" fontId="76" fillId="0" borderId="78" xfId="0" applyFont="1" applyBorder="1" applyAlignment="1" applyProtection="1">
      <alignment horizontal="center" vertical="center" textRotation="255" shrinkToFit="1"/>
    </xf>
    <xf numFmtId="0" fontId="59" fillId="0" borderId="5" xfId="0" applyFont="1" applyFill="1" applyBorder="1" applyAlignment="1" applyProtection="1">
      <alignment horizontal="left" vertical="center" wrapText="1"/>
    </xf>
    <xf numFmtId="0" fontId="66" fillId="2" borderId="0" xfId="0" applyFont="1" applyFill="1" applyBorder="1" applyAlignment="1" applyProtection="1">
      <alignment horizontal="center" vertical="center" shrinkToFit="1"/>
    </xf>
    <xf numFmtId="0" fontId="65" fillId="2" borderId="116" xfId="0" applyFont="1" applyFill="1" applyBorder="1" applyAlignment="1" applyProtection="1">
      <alignment horizontal="center" vertical="center" shrinkToFit="1"/>
    </xf>
    <xf numFmtId="0" fontId="65" fillId="2" borderId="20" xfId="0" applyFont="1" applyFill="1" applyBorder="1" applyAlignment="1" applyProtection="1">
      <alignment horizontal="center" vertical="center" shrinkToFit="1"/>
    </xf>
    <xf numFmtId="0" fontId="65" fillId="2" borderId="117" xfId="0" applyFont="1" applyFill="1" applyBorder="1" applyAlignment="1" applyProtection="1">
      <alignment horizontal="center" vertical="center" shrinkToFit="1"/>
    </xf>
    <xf numFmtId="0" fontId="55" fillId="0" borderId="5" xfId="0" applyFont="1" applyFill="1" applyBorder="1" applyAlignment="1">
      <alignment horizontal="left" vertical="center" wrapText="1" shrinkToFit="1"/>
    </xf>
    <xf numFmtId="0" fontId="55" fillId="0" borderId="6" xfId="0" applyFont="1" applyFill="1" applyBorder="1" applyAlignment="1">
      <alignment horizontal="left" vertical="center" wrapText="1" shrinkToFit="1"/>
    </xf>
    <xf numFmtId="0" fontId="55" fillId="0" borderId="7" xfId="0" applyFont="1" applyFill="1" applyBorder="1" applyAlignment="1">
      <alignment horizontal="left" vertical="center" wrapText="1" shrinkToFit="1"/>
    </xf>
    <xf numFmtId="0" fontId="55" fillId="0" borderId="4" xfId="0" applyFont="1" applyFill="1" applyBorder="1" applyAlignment="1" applyProtection="1">
      <alignment horizontal="center" vertical="center"/>
    </xf>
    <xf numFmtId="0" fontId="55" fillId="0" borderId="1" xfId="0" applyFont="1" applyFill="1" applyBorder="1" applyAlignment="1" applyProtection="1">
      <alignment horizontal="center" vertical="center"/>
    </xf>
    <xf numFmtId="0" fontId="65" fillId="0" borderId="53" xfId="0" applyFont="1" applyFill="1" applyBorder="1" applyAlignment="1">
      <alignment horizontal="left" vertical="center" wrapText="1"/>
    </xf>
    <xf numFmtId="0" fontId="65" fillId="0" borderId="54" xfId="0" applyFont="1" applyFill="1" applyBorder="1" applyAlignment="1">
      <alignment horizontal="left" vertical="center"/>
    </xf>
    <xf numFmtId="176" fontId="55" fillId="2" borderId="18" xfId="0" applyNumberFormat="1" applyFont="1" applyFill="1" applyBorder="1" applyAlignment="1" applyProtection="1">
      <alignment horizontal="right" vertical="center"/>
    </xf>
    <xf numFmtId="0" fontId="65" fillId="0" borderId="10" xfId="0" applyFont="1" applyFill="1" applyBorder="1" applyAlignment="1">
      <alignment horizontal="left" vertical="center" wrapText="1" shrinkToFit="1"/>
    </xf>
    <xf numFmtId="176" fontId="55" fillId="8" borderId="1" xfId="0" applyNumberFormat="1" applyFont="1" applyFill="1" applyBorder="1" applyAlignment="1" applyProtection="1">
      <alignment horizontal="right" vertical="center"/>
      <protection locked="0"/>
    </xf>
    <xf numFmtId="0" fontId="65" fillId="2" borderId="19" xfId="0" applyFont="1" applyFill="1" applyBorder="1" applyAlignment="1" applyProtection="1">
      <alignment horizontal="center" vertical="center" shrinkToFit="1"/>
    </xf>
    <xf numFmtId="0" fontId="65" fillId="2" borderId="0" xfId="0" applyFont="1" applyFill="1" applyBorder="1" applyAlignment="1" applyProtection="1">
      <alignment horizontal="center" vertical="center" shrinkToFit="1"/>
    </xf>
    <xf numFmtId="0" fontId="65" fillId="2" borderId="41" xfId="0" applyFont="1" applyFill="1" applyBorder="1" applyAlignment="1" applyProtection="1">
      <alignment horizontal="center" vertical="center" shrinkToFit="1"/>
    </xf>
    <xf numFmtId="0" fontId="57" fillId="0" borderId="5" xfId="0" applyFont="1" applyBorder="1" applyAlignment="1">
      <alignment horizontal="left" vertical="center"/>
    </xf>
    <xf numFmtId="0" fontId="57" fillId="0" borderId="6" xfId="0" applyFont="1" applyBorder="1" applyAlignment="1">
      <alignment horizontal="left" vertical="center"/>
    </xf>
    <xf numFmtId="176" fontId="55" fillId="0" borderId="126" xfId="0" applyNumberFormat="1" applyFont="1" applyFill="1" applyBorder="1" applyAlignment="1" applyProtection="1">
      <alignment vertical="center"/>
    </xf>
    <xf numFmtId="176" fontId="55" fillId="0" borderId="127" xfId="0" applyNumberFormat="1" applyFont="1" applyFill="1" applyBorder="1" applyAlignment="1" applyProtection="1">
      <alignment vertical="center"/>
    </xf>
    <xf numFmtId="176" fontId="55" fillId="0" borderId="128" xfId="0" applyNumberFormat="1" applyFont="1" applyFill="1" applyBorder="1" applyAlignment="1" applyProtection="1">
      <alignment vertical="center"/>
    </xf>
    <xf numFmtId="0" fontId="89" fillId="0" borderId="22" xfId="0" applyFont="1" applyBorder="1" applyAlignment="1" applyProtection="1">
      <alignment horizontal="center" vertical="center" shrinkToFit="1"/>
    </xf>
    <xf numFmtId="0" fontId="90" fillId="0" borderId="0" xfId="0" applyFont="1" applyBorder="1" applyAlignment="1" applyProtection="1">
      <alignment horizontal="center" vertical="center" shrinkToFit="1"/>
    </xf>
    <xf numFmtId="0" fontId="90" fillId="0" borderId="22" xfId="0" applyFont="1" applyBorder="1" applyAlignment="1" applyProtection="1">
      <alignment horizontal="center" vertical="center" shrinkToFit="1"/>
    </xf>
    <xf numFmtId="0" fontId="57" fillId="2" borderId="53" xfId="0" applyFont="1" applyFill="1" applyBorder="1" applyAlignment="1" applyProtection="1">
      <alignment vertical="center"/>
    </xf>
    <xf numFmtId="0" fontId="57" fillId="2" borderId="54" xfId="0" applyFont="1" applyFill="1" applyBorder="1" applyAlignment="1" applyProtection="1">
      <alignment vertical="center"/>
    </xf>
    <xf numFmtId="0" fontId="57" fillId="2" borderId="82" xfId="0" applyFont="1" applyFill="1" applyBorder="1" applyAlignment="1" applyProtection="1">
      <alignment vertical="center"/>
    </xf>
    <xf numFmtId="0" fontId="57" fillId="0" borderId="22" xfId="0" applyFont="1" applyFill="1" applyBorder="1" applyAlignment="1" applyProtection="1">
      <alignment horizontal="center" vertical="center" wrapText="1"/>
    </xf>
    <xf numFmtId="0" fontId="57" fillId="0" borderId="0" xfId="0" applyFont="1" applyFill="1" applyBorder="1" applyAlignment="1" applyProtection="1">
      <alignment horizontal="center" vertical="center" wrapText="1"/>
    </xf>
    <xf numFmtId="0" fontId="57" fillId="2" borderId="24" xfId="0" applyFont="1" applyFill="1" applyBorder="1" applyAlignment="1" applyProtection="1">
      <alignment vertical="center"/>
    </xf>
    <xf numFmtId="0" fontId="57" fillId="2" borderId="20" xfId="0" applyFont="1" applyFill="1" applyBorder="1" applyAlignment="1" applyProtection="1">
      <alignment vertical="center"/>
    </xf>
    <xf numFmtId="0" fontId="57" fillId="2" borderId="25" xfId="0" applyFont="1" applyFill="1" applyBorder="1" applyAlignment="1" applyProtection="1">
      <alignment vertical="center"/>
    </xf>
    <xf numFmtId="0" fontId="57" fillId="0" borderId="1" xfId="0" applyFont="1" applyFill="1" applyBorder="1" applyAlignment="1" applyProtection="1">
      <alignment horizontal="center" vertical="center"/>
    </xf>
    <xf numFmtId="0" fontId="57" fillId="0" borderId="18" xfId="0" applyFont="1" applyFill="1" applyBorder="1" applyAlignment="1" applyProtection="1">
      <alignment horizontal="center" vertical="center"/>
    </xf>
    <xf numFmtId="0" fontId="57" fillId="0" borderId="24" xfId="0" applyFont="1" applyFill="1" applyBorder="1" applyAlignment="1" applyProtection="1">
      <alignment horizontal="center" vertical="center"/>
    </xf>
    <xf numFmtId="0" fontId="57" fillId="2" borderId="1" xfId="0" applyFont="1" applyFill="1" applyBorder="1" applyAlignment="1" applyProtection="1">
      <alignment vertical="center"/>
    </xf>
    <xf numFmtId="0" fontId="57" fillId="0" borderId="25" xfId="0" applyFont="1" applyFill="1" applyBorder="1" applyAlignment="1" applyProtection="1">
      <alignment horizontal="center" vertical="center"/>
    </xf>
    <xf numFmtId="0" fontId="57" fillId="2" borderId="1" xfId="0" applyFont="1" applyFill="1" applyBorder="1" applyAlignment="1" applyProtection="1">
      <alignment horizontal="left" vertical="center"/>
    </xf>
    <xf numFmtId="0" fontId="88" fillId="2" borderId="38" xfId="0" applyFont="1" applyFill="1" applyBorder="1" applyAlignment="1" applyProtection="1">
      <alignment horizontal="left" vertical="center"/>
    </xf>
    <xf numFmtId="0" fontId="88" fillId="2" borderId="0" xfId="0" applyFont="1" applyFill="1" applyBorder="1" applyAlignment="1" applyProtection="1">
      <alignment horizontal="left" vertical="center"/>
    </xf>
    <xf numFmtId="0" fontId="55" fillId="0" borderId="2" xfId="0" applyFont="1" applyFill="1" applyBorder="1" applyAlignment="1" applyProtection="1">
      <alignment horizontal="center" vertical="center"/>
    </xf>
    <xf numFmtId="0" fontId="56" fillId="0" borderId="0" xfId="0" applyFont="1" applyFill="1" applyAlignment="1" applyProtection="1">
      <alignment horizontal="center" vertical="center" shrinkToFit="1"/>
    </xf>
    <xf numFmtId="0" fontId="57" fillId="0" borderId="5" xfId="0"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20" xfId="0" applyFont="1" applyFill="1" applyBorder="1" applyAlignment="1" applyProtection="1">
      <alignment horizontal="center" vertical="center"/>
    </xf>
    <xf numFmtId="0" fontId="57" fillId="2" borderId="55" xfId="0" applyFont="1" applyFill="1" applyBorder="1" applyAlignment="1" applyProtection="1">
      <alignment vertical="center" wrapText="1"/>
    </xf>
    <xf numFmtId="0" fontId="57" fillId="2" borderId="14" xfId="0" applyFont="1" applyFill="1" applyBorder="1" applyAlignment="1" applyProtection="1">
      <alignment vertical="center" wrapText="1"/>
    </xf>
    <xf numFmtId="0" fontId="57" fillId="2" borderId="83" xfId="0" applyFont="1" applyFill="1" applyBorder="1" applyAlignment="1" applyProtection="1">
      <alignment vertical="center" wrapText="1"/>
    </xf>
    <xf numFmtId="0" fontId="69" fillId="0" borderId="0" xfId="0" applyFont="1" applyFill="1" applyAlignment="1" applyProtection="1">
      <alignment horizontal="left" vertical="center" wrapText="1"/>
    </xf>
    <xf numFmtId="0" fontId="61" fillId="0" borderId="17" xfId="0" applyFont="1" applyFill="1" applyBorder="1" applyAlignment="1" applyProtection="1">
      <alignment horizontal="center" textRotation="255"/>
    </xf>
    <xf numFmtId="0" fontId="61" fillId="0" borderId="49" xfId="0" applyFont="1" applyFill="1" applyBorder="1" applyAlignment="1" applyProtection="1">
      <alignment horizontal="center" textRotation="255"/>
    </xf>
    <xf numFmtId="0" fontId="55" fillId="0" borderId="5" xfId="0" applyFont="1" applyFill="1" applyBorder="1" applyAlignment="1">
      <alignment horizontal="left" vertical="center"/>
    </xf>
    <xf numFmtId="0" fontId="55" fillId="0" borderId="3" xfId="0" applyFont="1" applyFill="1" applyBorder="1" applyAlignment="1">
      <alignment horizontal="left" vertical="center"/>
    </xf>
    <xf numFmtId="176" fontId="55" fillId="2" borderId="124" xfId="0" applyNumberFormat="1" applyFont="1" applyFill="1" applyBorder="1" applyAlignment="1" applyProtection="1">
      <alignment horizontal="right" vertical="center"/>
    </xf>
    <xf numFmtId="176" fontId="55" fillId="2" borderId="97" xfId="0" applyNumberFormat="1" applyFont="1" applyFill="1" applyBorder="1" applyAlignment="1" applyProtection="1">
      <alignment horizontal="right" vertical="center"/>
    </xf>
    <xf numFmtId="176" fontId="55" fillId="2" borderId="125" xfId="0" applyNumberFormat="1" applyFont="1" applyFill="1" applyBorder="1" applyAlignment="1" applyProtection="1">
      <alignment horizontal="right" vertical="center"/>
    </xf>
    <xf numFmtId="0" fontId="57" fillId="0" borderId="5" xfId="0" applyFont="1" applyFill="1" applyBorder="1" applyAlignment="1" applyProtection="1">
      <alignment horizontal="center" vertical="center" wrapText="1"/>
    </xf>
    <xf numFmtId="0" fontId="57" fillId="0" borderId="6" xfId="0" applyFont="1" applyFill="1" applyBorder="1" applyAlignment="1" applyProtection="1">
      <alignment horizontal="center" vertical="center" wrapText="1"/>
    </xf>
    <xf numFmtId="0" fontId="57" fillId="0" borderId="24" xfId="0" applyFont="1" applyFill="1" applyBorder="1" applyAlignment="1" applyProtection="1">
      <alignment horizontal="center" vertical="center" wrapText="1"/>
    </xf>
    <xf numFmtId="0" fontId="57" fillId="0" borderId="20" xfId="0" applyFont="1" applyFill="1" applyBorder="1" applyAlignment="1" applyProtection="1">
      <alignment horizontal="center" vertical="center" wrapText="1"/>
    </xf>
    <xf numFmtId="0" fontId="57" fillId="2" borderId="6" xfId="0" applyNumberFormat="1" applyFont="1" applyFill="1" applyBorder="1" applyAlignment="1" applyProtection="1">
      <alignment vertical="center"/>
    </xf>
    <xf numFmtId="0" fontId="57" fillId="2" borderId="22" xfId="0" applyFont="1" applyFill="1" applyBorder="1" applyAlignment="1" applyProtection="1">
      <alignment vertical="center"/>
    </xf>
    <xf numFmtId="0" fontId="57" fillId="2" borderId="0" xfId="0" applyFont="1" applyFill="1" applyBorder="1" applyAlignment="1" applyProtection="1">
      <alignment vertical="center"/>
    </xf>
    <xf numFmtId="0" fontId="57" fillId="2" borderId="23" xfId="0" applyFont="1" applyFill="1" applyBorder="1" applyAlignment="1" applyProtection="1">
      <alignment vertical="center"/>
    </xf>
    <xf numFmtId="183" fontId="57" fillId="2" borderId="24" xfId="0" applyNumberFormat="1" applyFont="1" applyFill="1" applyBorder="1" applyAlignment="1" applyProtection="1">
      <alignment vertical="center"/>
    </xf>
    <xf numFmtId="183" fontId="57" fillId="2" borderId="20" xfId="0" applyNumberFormat="1" applyFont="1" applyFill="1" applyBorder="1" applyAlignment="1" applyProtection="1">
      <alignment vertical="center"/>
    </xf>
    <xf numFmtId="183" fontId="57" fillId="2" borderId="25" xfId="0" applyNumberFormat="1" applyFont="1" applyFill="1" applyBorder="1" applyAlignment="1" applyProtection="1">
      <alignment vertical="center"/>
    </xf>
    <xf numFmtId="0" fontId="57" fillId="0" borderId="53" xfId="0" applyFont="1" applyFill="1" applyBorder="1" applyAlignment="1" applyProtection="1">
      <alignment horizontal="center" vertical="center" wrapText="1"/>
    </xf>
    <xf numFmtId="0" fontId="57" fillId="0" borderId="54" xfId="0" applyFont="1" applyFill="1" applyBorder="1" applyAlignment="1" applyProtection="1">
      <alignment horizontal="center" vertical="center" wrapText="1"/>
    </xf>
  </cellXfs>
  <cellStyles count="8">
    <cellStyle name="パーセント 2" xfId="2"/>
    <cellStyle name="ハイパーリンク" xfId="4" builtinId="8"/>
    <cellStyle name="桁区切り" xfId="5" builtinId="6"/>
    <cellStyle name="桁区切り 2" xfId="1"/>
    <cellStyle name="桁区切り 3" xfId="7"/>
    <cellStyle name="標準" xfId="0" builtinId="0"/>
    <cellStyle name="標準 2" xfId="3"/>
    <cellStyle name="標準 3" xfId="6"/>
  </cellStyles>
  <dxfs count="9">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rgb="FFFF0000"/>
      </font>
    </dxf>
    <dxf>
      <font>
        <color rgb="FF9C0006"/>
      </font>
      <fill>
        <patternFill>
          <bgColor rgb="FFFFC7CE"/>
        </patternFill>
      </fill>
    </dxf>
    <dxf>
      <font>
        <color theme="5" tint="-0.24994659260841701"/>
      </font>
      <fill>
        <patternFill>
          <bgColor rgb="FFFFCCCC"/>
        </patternFill>
      </fill>
    </dxf>
    <dxf>
      <font>
        <color rgb="FF9C0006"/>
      </font>
      <fill>
        <patternFill>
          <bgColor rgb="FFFFC7CE"/>
        </patternFill>
      </fill>
    </dxf>
    <dxf>
      <font>
        <color rgb="FF9C0006"/>
      </font>
      <fill>
        <patternFill>
          <bgColor rgb="FFFFC7CE"/>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CCCC"/>
      <color rgb="FF0000FF"/>
      <color rgb="FFFF9999"/>
      <color rgb="FFFF99CC"/>
      <color rgb="FFCC0000"/>
      <color rgb="FF5F5F5F"/>
      <color rgb="FF808080"/>
      <color rgb="FFFFFF99"/>
      <color rgb="FFFF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62" lockText="1" noThreeD="1"/>
</file>

<file path=xl/ctrlProps/ctrlProp10.xml><?xml version="1.0" encoding="utf-8"?>
<formControlPr xmlns="http://schemas.microsoft.com/office/spreadsheetml/2009/9/main" objectType="CheckBox" checked="Checked" fmlaLink="$AL$19"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fmlaLink="$AL$19"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C63"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64"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65" lockText="1" noThreeD="1"/>
</file>

<file path=xl/ctrlProps/ctrlProp5.xml><?xml version="1.0" encoding="utf-8"?>
<formControlPr xmlns="http://schemas.microsoft.com/office/spreadsheetml/2009/9/main" objectType="CheckBox" checked="Checked"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54" lockText="1" noThreeD="1"/>
</file>

<file path=xl/ctrlProps/ctrlProp8.xml><?xml version="1.0" encoding="utf-8"?>
<formControlPr xmlns="http://schemas.microsoft.com/office/spreadsheetml/2009/9/main" objectType="CheckBox" checked="Checked" fmlaLink="$L$55" lockText="1" noThreeD="1"/>
</file>

<file path=xl/ctrlProps/ctrlProp9.xml><?xml version="1.0" encoding="utf-8"?>
<formControlPr xmlns="http://schemas.microsoft.com/office/spreadsheetml/2009/9/main" objectType="CheckBox" checked="Checked" fmlaLink="$L$56" lockText="1" noThreeD="1"/>
</file>

<file path=xl/drawings/drawing1.xml><?xml version="1.0" encoding="utf-8"?>
<xdr:wsDr xmlns:xdr="http://schemas.openxmlformats.org/drawingml/2006/spreadsheetDrawing" xmlns:a="http://schemas.openxmlformats.org/drawingml/2006/main">
  <xdr:twoCellAnchor>
    <xdr:from>
      <xdr:col>0</xdr:col>
      <xdr:colOff>673893</xdr:colOff>
      <xdr:row>8</xdr:row>
      <xdr:rowOff>223834</xdr:rowOff>
    </xdr:from>
    <xdr:to>
      <xdr:col>4</xdr:col>
      <xdr:colOff>1721726</xdr:colOff>
      <xdr:row>16</xdr:row>
      <xdr:rowOff>111590</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673893" y="4724397"/>
          <a:ext cx="8036802"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twoCellAnchor>
    <xdr:from>
      <xdr:col>2</xdr:col>
      <xdr:colOff>209552</xdr:colOff>
      <xdr:row>26</xdr:row>
      <xdr:rowOff>89807</xdr:rowOff>
    </xdr:from>
    <xdr:to>
      <xdr:col>3</xdr:col>
      <xdr:colOff>1666117</xdr:colOff>
      <xdr:row>27</xdr:row>
      <xdr:rowOff>651782</xdr:rowOff>
    </xdr:to>
    <xdr:sp macro="" textlink="">
      <xdr:nvSpPr>
        <xdr:cNvPr id="33" name="正方形/長方形 32"/>
        <xdr:cNvSpPr/>
      </xdr:nvSpPr>
      <xdr:spPr bwMode="auto">
        <a:xfrm>
          <a:off x="2286002" y="12443732"/>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532946</xdr:colOff>
      <xdr:row>26</xdr:row>
      <xdr:rowOff>638175</xdr:rowOff>
    </xdr:from>
    <xdr:to>
      <xdr:col>3</xdr:col>
      <xdr:colOff>1528082</xdr:colOff>
      <xdr:row>26</xdr:row>
      <xdr:rowOff>638175</xdr:rowOff>
    </xdr:to>
    <xdr:cxnSp macro="">
      <xdr:nvCxnSpPr>
        <xdr:cNvPr id="34" name="直線コネクタ 33"/>
        <xdr:cNvCxnSpPr/>
      </xdr:nvCxnSpPr>
      <xdr:spPr bwMode="auto">
        <a:xfrm flipV="1">
          <a:off x="2609396" y="12992100"/>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26</xdr:row>
      <xdr:rowOff>591451</xdr:rowOff>
    </xdr:from>
    <xdr:to>
      <xdr:col>3</xdr:col>
      <xdr:colOff>2790054</xdr:colOff>
      <xdr:row>27</xdr:row>
      <xdr:rowOff>62284</xdr:rowOff>
    </xdr:to>
    <xdr:sp macro="" textlink="">
      <xdr:nvSpPr>
        <xdr:cNvPr id="35" name="正方形/長方形 34"/>
        <xdr:cNvSpPr/>
      </xdr:nvSpPr>
      <xdr:spPr bwMode="auto">
        <a:xfrm>
          <a:off x="5405197" y="12945376"/>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26</xdr:row>
      <xdr:rowOff>99332</xdr:rowOff>
    </xdr:from>
    <xdr:to>
      <xdr:col>5</xdr:col>
      <xdr:colOff>297656</xdr:colOff>
      <xdr:row>27</xdr:row>
      <xdr:rowOff>392906</xdr:rowOff>
    </xdr:to>
    <xdr:sp macro="" textlink="">
      <xdr:nvSpPr>
        <xdr:cNvPr id="36" name="正方形/長方形 35"/>
        <xdr:cNvSpPr/>
      </xdr:nvSpPr>
      <xdr:spPr bwMode="auto">
        <a:xfrm>
          <a:off x="6618854" y="9552895"/>
          <a:ext cx="2632302" cy="134132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26</xdr:row>
      <xdr:rowOff>642937</xdr:rowOff>
    </xdr:from>
    <xdr:to>
      <xdr:col>5</xdr:col>
      <xdr:colOff>47625</xdr:colOff>
      <xdr:row>26</xdr:row>
      <xdr:rowOff>643043</xdr:rowOff>
    </xdr:to>
    <xdr:cxnSp macro="">
      <xdr:nvCxnSpPr>
        <xdr:cNvPr id="37" name="直線コネクタ 36"/>
        <xdr:cNvCxnSpPr/>
      </xdr:nvCxnSpPr>
      <xdr:spPr bwMode="auto">
        <a:xfrm flipV="1">
          <a:off x="6827044" y="10096500"/>
          <a:ext cx="2174081" cy="106"/>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581024</xdr:colOff>
      <xdr:row>1</xdr:row>
      <xdr:rowOff>152400</xdr:rowOff>
    </xdr:from>
    <xdr:to>
      <xdr:col>27</xdr:col>
      <xdr:colOff>742950</xdr:colOff>
      <xdr:row>7</xdr:row>
      <xdr:rowOff>47626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705599" y="400050"/>
          <a:ext cx="540067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a:t>
            </a:r>
            <a:r>
              <a:rPr kumimoji="1" lang="ja-JP" altLang="en-US" sz="1100" b="1" u="dbl">
                <a:solidFill>
                  <a:srgbClr val="FF0000"/>
                </a:solidFill>
              </a:rPr>
              <a:t>色付きセルに必要事項を入力してください。</a:t>
            </a:r>
            <a:endParaRPr kumimoji="1" lang="en-US" altLang="ja-JP" sz="1100" b="1" u="dbl">
              <a:solidFill>
                <a:srgbClr val="FF0000"/>
              </a:solidFill>
            </a:endParaRPr>
          </a:p>
          <a:p>
            <a:pPr algn="l"/>
            <a:endParaRPr kumimoji="1" lang="en-US" altLang="ja-JP" sz="600"/>
          </a:p>
          <a:p>
            <a:pPr algn="l"/>
            <a:r>
              <a:rPr kumimoji="1" lang="ja-JP" altLang="en-US" sz="1100"/>
              <a:t>　　　　　　</a:t>
            </a:r>
            <a:r>
              <a:rPr kumimoji="1" lang="ja-JP" altLang="en-US" sz="1100" b="1" u="none">
                <a:solidFill>
                  <a:srgbClr val="FF0000"/>
                </a:solidFill>
              </a:rPr>
              <a:t>交付金に共通して必要な情報　入力セル</a:t>
            </a:r>
            <a:endParaRPr kumimoji="1" lang="en-US" altLang="ja-JP" sz="1100" b="1" u="none">
              <a:solidFill>
                <a:srgbClr val="FF0000"/>
              </a:solidFill>
            </a:endParaRPr>
          </a:p>
          <a:p>
            <a:pPr algn="l"/>
            <a:r>
              <a:rPr kumimoji="1" lang="ja-JP" altLang="en-US" sz="1100"/>
              <a:t>　　</a:t>
            </a:r>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524250"/>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editAs="absolute">
    <xdr:from>
      <xdr:col>24</xdr:col>
      <xdr:colOff>28575</xdr:colOff>
      <xdr:row>21</xdr:row>
      <xdr:rowOff>19050</xdr:rowOff>
    </xdr:from>
    <xdr:to>
      <xdr:col>24</xdr:col>
      <xdr:colOff>304800</xdr:colOff>
      <xdr:row>25</xdr:row>
      <xdr:rowOff>190500</xdr:rowOff>
    </xdr:to>
    <xdr:sp macro="" textlink="">
      <xdr:nvSpPr>
        <xdr:cNvPr id="3" name="右中かっこ 2"/>
        <xdr:cNvSpPr/>
      </xdr:nvSpPr>
      <xdr:spPr>
        <a:xfrm>
          <a:off x="8058150" y="5219700"/>
          <a:ext cx="276225" cy="1162050"/>
        </a:xfrm>
        <a:prstGeom prst="rightBrace">
          <a:avLst>
            <a:gd name="adj1" fmla="val 8333"/>
            <a:gd name="adj2" fmla="val 4918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24</xdr:col>
      <xdr:colOff>257175</xdr:colOff>
      <xdr:row>22</xdr:row>
      <xdr:rowOff>76200</xdr:rowOff>
    </xdr:from>
    <xdr:to>
      <xdr:col>28</xdr:col>
      <xdr:colOff>9525</xdr:colOff>
      <xdr:row>25</xdr:row>
      <xdr:rowOff>25940</xdr:rowOff>
    </xdr:to>
    <xdr:sp macro="" textlink="">
      <xdr:nvSpPr>
        <xdr:cNvPr id="4" name="テキスト ボックス 3"/>
        <xdr:cNvSpPr txBox="1"/>
      </xdr:nvSpPr>
      <xdr:spPr>
        <a:xfrm>
          <a:off x="8286750" y="5524500"/>
          <a:ext cx="3895725" cy="692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u="none">
              <a:solidFill>
                <a:srgbClr val="FF0000"/>
              </a:solidFill>
            </a:rPr>
            <a:t>書類内容の確認後に補正等を求める場合がありますので，</a:t>
          </a:r>
          <a:endParaRPr kumimoji="1" lang="en-US" altLang="ja-JP" sz="1200" b="1" u="none">
            <a:solidFill>
              <a:srgbClr val="FF0000"/>
            </a:solidFill>
          </a:endParaRPr>
        </a:p>
        <a:p>
          <a:r>
            <a:rPr kumimoji="1" lang="ja-JP" altLang="en-US" sz="1200" b="1" u="sng">
              <a:solidFill>
                <a:srgbClr val="FF0000"/>
              </a:solidFill>
            </a:rPr>
            <a:t>必ず本報告書を実際に作成した方</a:t>
          </a:r>
          <a:r>
            <a:rPr kumimoji="1" lang="ja-JP" altLang="en-US" sz="1200" b="1">
              <a:solidFill>
                <a:srgbClr val="FF0000"/>
              </a:solidFill>
            </a:rPr>
            <a:t>の</a:t>
          </a:r>
          <a:endParaRPr kumimoji="1" lang="en-US" altLang="ja-JP" sz="1200" b="1">
            <a:solidFill>
              <a:srgbClr val="FF0000"/>
            </a:solidFill>
          </a:endParaRPr>
        </a:p>
        <a:p>
          <a:r>
            <a:rPr kumimoji="1" lang="ja-JP" altLang="en-US" sz="1200" b="1">
              <a:solidFill>
                <a:srgbClr val="FF0000"/>
              </a:solidFill>
            </a:rPr>
            <a:t>連絡先，担当者名を記載して下さい。</a:t>
          </a:r>
        </a:p>
      </xdr:txBody>
    </xdr:sp>
    <xdr:clientData/>
  </xdr:twoCellAnchor>
  <xdr:oneCellAnchor>
    <xdr:from>
      <xdr:col>1</xdr:col>
      <xdr:colOff>828675</xdr:colOff>
      <xdr:row>31</xdr:row>
      <xdr:rowOff>152400</xdr:rowOff>
    </xdr:from>
    <xdr:ext cx="2049857" cy="242374"/>
    <xdr:sp macro="" textlink="">
      <xdr:nvSpPr>
        <xdr:cNvPr id="5" name="テキスト ボックス 4"/>
        <xdr:cNvSpPr txBox="1"/>
      </xdr:nvSpPr>
      <xdr:spPr>
        <a:xfrm>
          <a:off x="1028700" y="7867650"/>
          <a:ext cx="2049857"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b="1">
              <a:solidFill>
                <a:srgbClr val="FF0000"/>
              </a:solidFill>
            </a:rPr>
            <a:t>※</a:t>
          </a:r>
          <a:r>
            <a:rPr kumimoji="1" lang="ja-JP" altLang="en-US" sz="900" b="1">
              <a:solidFill>
                <a:srgbClr val="FF0000"/>
              </a:solidFill>
            </a:rPr>
            <a:t>お間違いのない様ご確認願います。</a:t>
          </a:r>
        </a:p>
      </xdr:txBody>
    </xdr:sp>
    <xdr:clientData/>
  </xdr:oneCellAnchor>
  <xdr:twoCellAnchor editAs="absolute">
    <xdr:from>
      <xdr:col>25</xdr:col>
      <xdr:colOff>114300</xdr:colOff>
      <xdr:row>25</xdr:row>
      <xdr:rowOff>228599</xdr:rowOff>
    </xdr:from>
    <xdr:to>
      <xdr:col>27</xdr:col>
      <xdr:colOff>714375</xdr:colOff>
      <xdr:row>29</xdr:row>
      <xdr:rowOff>66674</xdr:rowOff>
    </xdr:to>
    <xdr:sp macro="" textlink="">
      <xdr:nvSpPr>
        <xdr:cNvPr id="2" name="四角形吹き出し 1"/>
        <xdr:cNvSpPr/>
      </xdr:nvSpPr>
      <xdr:spPr>
        <a:xfrm>
          <a:off x="9858375" y="6419849"/>
          <a:ext cx="2219325" cy="828675"/>
        </a:xfrm>
        <a:prstGeom prst="wedgeRectCallout">
          <a:avLst>
            <a:gd name="adj1" fmla="val -52163"/>
            <a:gd name="adj2" fmla="val 7490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050" b="1" i="0" u="none" strike="noStrike" baseline="0" smtClean="0">
              <a:solidFill>
                <a:srgbClr val="FF0000"/>
              </a:solidFill>
              <a:latin typeface="+mn-lt"/>
              <a:ea typeface="+mn-ea"/>
              <a:cs typeface="+mn-cs"/>
            </a:rPr>
            <a:t>記載する事業所は，計画書に記載した事業所と必ず一致させてください。計画書の「基本情報入力シート」からコピーも可能です。</a:t>
          </a:r>
        </a:p>
      </xdr:txBody>
    </xdr:sp>
    <xdr:clientData/>
  </xdr:twoCellAnchor>
  <xdr:twoCellAnchor editAs="absolute">
    <xdr:from>
      <xdr:col>24</xdr:col>
      <xdr:colOff>47625</xdr:colOff>
      <xdr:row>5</xdr:row>
      <xdr:rowOff>152399</xdr:rowOff>
    </xdr:from>
    <xdr:to>
      <xdr:col>27</xdr:col>
      <xdr:colOff>752476</xdr:colOff>
      <xdr:row>13</xdr:row>
      <xdr:rowOff>57150</xdr:rowOff>
    </xdr:to>
    <xdr:sp macro="" textlink="">
      <xdr:nvSpPr>
        <xdr:cNvPr id="10" name="正方形/長方形 9"/>
        <xdr:cNvSpPr/>
      </xdr:nvSpPr>
      <xdr:spPr>
        <a:xfrm>
          <a:off x="8077200" y="1390649"/>
          <a:ext cx="4038601" cy="1885951"/>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1" i="0">
              <a:solidFill>
                <a:schemeClr val="lt1"/>
              </a:solidFill>
              <a:effectLst/>
              <a:latin typeface="+mn-lt"/>
              <a:ea typeface="+mn-ea"/>
              <a:cs typeface="+mn-cs"/>
            </a:rPr>
            <a:t>＜</a:t>
          </a:r>
          <a:r>
            <a:rPr kumimoji="1" lang="ja-JP" altLang="en-US" sz="1200" b="1" i="0">
              <a:solidFill>
                <a:schemeClr val="lt1"/>
              </a:solidFill>
              <a:effectLst/>
              <a:latin typeface="+mn-lt"/>
              <a:ea typeface="+mn-ea"/>
              <a:cs typeface="+mn-cs"/>
            </a:rPr>
            <a:t>作成手順</a:t>
          </a:r>
          <a:r>
            <a:rPr kumimoji="1" lang="ja-JP" altLang="ja-JP" sz="1200" b="1" i="0">
              <a:solidFill>
                <a:schemeClr val="lt1"/>
              </a:solidFill>
              <a:effectLst/>
              <a:latin typeface="+mn-lt"/>
              <a:ea typeface="+mn-ea"/>
              <a:cs typeface="+mn-cs"/>
            </a:rPr>
            <a:t>＞</a:t>
          </a:r>
          <a:endParaRPr kumimoji="1" lang="en-US" altLang="ja-JP" sz="1400" b="1" i="0">
            <a:solidFill>
              <a:srgbClr val="FFFF00"/>
            </a:solidFill>
            <a:latin typeface="+mj-ea"/>
            <a:ea typeface="+mj-ea"/>
          </a:endParaRPr>
        </a:p>
        <a:p>
          <a:pPr algn="l"/>
          <a:r>
            <a:rPr kumimoji="1" lang="en-US" altLang="ja-JP" sz="1600" b="1" i="0">
              <a:solidFill>
                <a:srgbClr val="FFFF00"/>
              </a:solidFill>
              <a:latin typeface="+mj-ea"/>
              <a:ea typeface="+mj-ea"/>
            </a:rPr>
            <a:t>※</a:t>
          </a:r>
          <a:r>
            <a:rPr kumimoji="1" lang="ja-JP" altLang="en-US" sz="1600" b="1" i="0">
              <a:solidFill>
                <a:srgbClr val="FFFF00"/>
              </a:solidFill>
              <a:latin typeface="+mj-ea"/>
              <a:ea typeface="+mj-ea"/>
            </a:rPr>
            <a:t>基本情報入力シート　</a:t>
          </a:r>
          <a:endParaRPr kumimoji="1" lang="en-US" altLang="ja-JP" sz="1600" b="1" i="0">
            <a:solidFill>
              <a:srgbClr val="FFFF00"/>
            </a:solidFill>
            <a:latin typeface="+mj-ea"/>
            <a:ea typeface="+mj-ea"/>
          </a:endParaRPr>
        </a:p>
        <a:p>
          <a:pPr algn="l"/>
          <a:r>
            <a:rPr kumimoji="1" lang="ja-JP" altLang="en-US" sz="1600" b="1" i="0">
              <a:solidFill>
                <a:srgbClr val="FFFF00"/>
              </a:solidFill>
              <a:latin typeface="+mj-ea"/>
              <a:ea typeface="+mj-ea"/>
            </a:rPr>
            <a:t>　　→　様式３－２　→　様式３－１</a:t>
          </a:r>
          <a:endParaRPr kumimoji="1" lang="en-US" altLang="ja-JP" sz="1600" b="1" i="0">
            <a:solidFill>
              <a:srgbClr val="FFFF00"/>
            </a:solidFill>
            <a:latin typeface="+mj-ea"/>
            <a:ea typeface="+mj-ea"/>
          </a:endParaRPr>
        </a:p>
        <a:p>
          <a:pPr algn="l"/>
          <a:r>
            <a:rPr kumimoji="1" lang="ja-JP" altLang="en-US" sz="1600" b="1" i="0">
              <a:solidFill>
                <a:srgbClr val="FFFF00"/>
              </a:solidFill>
              <a:latin typeface="+mj-ea"/>
              <a:ea typeface="+mj-ea"/>
            </a:rPr>
            <a:t>　　の順番で作成するとスムーズです</a:t>
          </a:r>
          <a:endParaRPr kumimoji="1" lang="en-US" altLang="ja-JP" sz="1400" b="1" i="1">
            <a:solidFill>
              <a:srgbClr val="FF0000"/>
            </a:solidFill>
            <a:latin typeface="+mj-ea"/>
            <a:ea typeface="+mj-ea"/>
          </a:endParaRPr>
        </a:p>
        <a:p>
          <a:pPr algn="l"/>
          <a:r>
            <a:rPr kumimoji="1" lang="ja-JP" altLang="en-US" sz="1200" b="1" i="0">
              <a:solidFill>
                <a:schemeClr val="bg1"/>
              </a:solidFill>
              <a:latin typeface="+mj-ea"/>
              <a:ea typeface="+mj-ea"/>
            </a:rPr>
            <a:t>＜注意事項＞</a:t>
          </a:r>
          <a:endParaRPr kumimoji="1" lang="en-US" altLang="ja-JP" sz="1200" b="1" i="0">
            <a:solidFill>
              <a:schemeClr val="bg1"/>
            </a:solidFill>
            <a:latin typeface="+mj-ea"/>
            <a:ea typeface="+mj-ea"/>
          </a:endParaRPr>
        </a:p>
        <a:p>
          <a:pPr algn="l"/>
          <a:r>
            <a:rPr kumimoji="1" lang="ja-JP" altLang="en-US" sz="1200" b="1">
              <a:solidFill>
                <a:srgbClr val="FF0000"/>
              </a:solidFill>
              <a:latin typeface="+mj-ea"/>
              <a:ea typeface="+mj-ea"/>
            </a:rPr>
            <a:t>○着色部分以外の項目は、入力規制をかけているため、</a:t>
          </a:r>
          <a:endParaRPr kumimoji="1" lang="en-US" altLang="ja-JP" sz="1200" b="1">
            <a:solidFill>
              <a:srgbClr val="FF0000"/>
            </a:solidFill>
            <a:latin typeface="+mj-ea"/>
            <a:ea typeface="+mj-ea"/>
          </a:endParaRPr>
        </a:p>
        <a:p>
          <a:pPr algn="l"/>
          <a:r>
            <a:rPr kumimoji="1" lang="ja-JP" altLang="en-US" sz="1200" b="1">
              <a:solidFill>
                <a:srgbClr val="FF0000"/>
              </a:solidFill>
              <a:latin typeface="+mj-ea"/>
              <a:ea typeface="+mj-ea"/>
            </a:rPr>
            <a:t>　</a:t>
          </a:r>
          <a:r>
            <a:rPr kumimoji="1" lang="ja-JP" altLang="en-US" sz="1200" b="1" baseline="0">
              <a:solidFill>
                <a:srgbClr val="FF0000"/>
              </a:solidFill>
              <a:latin typeface="+mj-ea"/>
              <a:ea typeface="+mj-ea"/>
            </a:rPr>
            <a:t> </a:t>
          </a:r>
          <a:r>
            <a:rPr kumimoji="1" lang="ja-JP" altLang="en-US" sz="1200" b="1">
              <a:solidFill>
                <a:srgbClr val="FF0000"/>
              </a:solidFill>
              <a:latin typeface="+mj-ea"/>
              <a:ea typeface="+mj-ea"/>
            </a:rPr>
            <a:t>入力はできません。</a:t>
          </a:r>
          <a:endParaRPr kumimoji="1" lang="en-US" altLang="ja-JP" sz="1200" b="1">
            <a:solidFill>
              <a:srgbClr val="FF0000"/>
            </a:solidFill>
            <a:latin typeface="+mj-ea"/>
            <a:ea typeface="+mj-ea"/>
          </a:endParaRPr>
        </a:p>
        <a:p>
          <a:pPr algn="l"/>
          <a:r>
            <a:rPr kumimoji="1" lang="ja-JP" altLang="en-US" sz="1200" b="1">
              <a:solidFill>
                <a:srgbClr val="FF0000"/>
              </a:solidFill>
              <a:latin typeface="+mj-ea"/>
              <a:ea typeface="+mj-ea"/>
            </a:rPr>
            <a:t>○着色部分は入力漏れの無いようにご注意ください。</a:t>
          </a:r>
          <a:endParaRPr kumimoji="1" lang="en-US" altLang="ja-JP" sz="1400" b="1">
            <a:solidFill>
              <a:srgbClr val="FF0000"/>
            </a:solidFill>
            <a:latin typeface="+mj-ea"/>
            <a:ea typeface="+mj-ea"/>
          </a:endParaRPr>
        </a:p>
        <a:p>
          <a:pPr algn="l"/>
          <a:r>
            <a:rPr kumimoji="1" lang="ja-JP" altLang="en-US" sz="1600" b="1">
              <a:solidFill>
                <a:srgbClr val="FF0000"/>
              </a:solidFill>
              <a:latin typeface="+mj-ea"/>
              <a:ea typeface="+mj-ea"/>
            </a:rPr>
            <a:t>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60</xdr:row>
          <xdr:rowOff>161925</xdr:rowOff>
        </xdr:from>
        <xdr:to>
          <xdr:col>3</xdr:col>
          <xdr:colOff>28575</xdr:colOff>
          <xdr:row>62</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180975</xdr:rowOff>
        </xdr:from>
        <xdr:to>
          <xdr:col>3</xdr:col>
          <xdr:colOff>28575</xdr:colOff>
          <xdr:row>63</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57150</xdr:rowOff>
        </xdr:from>
        <xdr:to>
          <xdr:col>3</xdr:col>
          <xdr:colOff>28575</xdr:colOff>
          <xdr:row>63</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314325</xdr:rowOff>
        </xdr:from>
        <xdr:to>
          <xdr:col>3</xdr:col>
          <xdr:colOff>28575</xdr:colOff>
          <xdr:row>65</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40</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40</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2590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8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53</xdr:row>
          <xdr:rowOff>19050</xdr:rowOff>
        </xdr:from>
        <xdr:to>
          <xdr:col>13</xdr:col>
          <xdr:colOff>0</xdr:colOff>
          <xdr:row>53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9525</xdr:rowOff>
        </xdr:from>
        <xdr:to>
          <xdr:col>12</xdr:col>
          <xdr:colOff>0</xdr:colOff>
          <xdr:row>54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9525</xdr:rowOff>
        </xdr:from>
        <xdr:to>
          <xdr:col>12</xdr:col>
          <xdr:colOff>0</xdr:colOff>
          <xdr:row>55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6" name="Check Box 116" hidden="1">
              <a:extLst>
                <a:ext uri="{63B3BB69-23CF-44E3-9099-C40C66FF867C}">
                  <a14:compatExt spid="_x0000_s15476"/>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7" name="Check Box 117" hidden="1">
              <a:extLst>
                <a:ext uri="{63B3BB69-23CF-44E3-9099-C40C66FF867C}">
                  <a14:compatExt spid="_x0000_s15477"/>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196501</xdr:colOff>
          <xdr:row>75</xdr:row>
          <xdr:rowOff>106091</xdr:rowOff>
        </xdr:from>
        <xdr:to>
          <xdr:col>5</xdr:col>
          <xdr:colOff>6803</xdr:colOff>
          <xdr:row>80</xdr:row>
          <xdr:rowOff>66760</xdr:rowOff>
        </xdr:to>
        <xdr:grpSp>
          <xdr:nvGrpSpPr>
            <xdr:cNvPr id="27" name="グループ化 26">
              <a:extLst>
                <a:ext uri="{FF2B5EF4-FFF2-40B4-BE49-F238E27FC236}">
                  <a16:creationId xmlns:a16="http://schemas.microsoft.com/office/drawing/2014/main" id="{00000000-0008-0000-0200-000003000000}"/>
                </a:ext>
              </a:extLst>
            </xdr:cNvPr>
            <xdr:cNvGrpSpPr/>
          </xdr:nvGrpSpPr>
          <xdr:grpSpPr>
            <a:xfrm>
              <a:off x="803336" y="13456451"/>
              <a:ext cx="225100" cy="920874"/>
              <a:chOff x="896845" y="8204836"/>
              <a:chExt cx="217580" cy="684387"/>
            </a:xfrm>
          </xdr:grpSpPr>
          <xdr:sp macro="" textlink="">
            <xdr:nvSpPr>
              <xdr:cNvPr id="15478" name="Check Box 118" hidden="1">
                <a:extLst>
                  <a:ext uri="{63B3BB69-23CF-44E3-9099-C40C66FF867C}">
                    <a14:compatExt spid="_x0000_s15478"/>
                  </a:ext>
                  <a:ext uri="{FF2B5EF4-FFF2-40B4-BE49-F238E27FC236}">
                    <a16:creationId xmlns:a16="http://schemas.microsoft.com/office/drawing/2014/main" id="{00000000-0008-0000-0200-000001280100}"/>
                  </a:ext>
                </a:extLst>
              </xdr:cNvPr>
              <xdr:cNvSpPr/>
            </xdr:nvSpPr>
            <xdr:spPr bwMode="auto">
              <a:xfrm>
                <a:off x="897450" y="8204836"/>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79" name="Check Box 119" hidden="1">
                <a:extLst>
                  <a:ext uri="{63B3BB69-23CF-44E3-9099-C40C66FF867C}">
                    <a14:compatExt spid="_x0000_s15479"/>
                  </a:ext>
                  <a:ext uri="{FF2B5EF4-FFF2-40B4-BE49-F238E27FC236}">
                    <a16:creationId xmlns:a16="http://schemas.microsoft.com/office/drawing/2014/main" id="{00000000-0008-0000-0200-000003280100}"/>
                  </a:ext>
                </a:extLst>
              </xdr:cNvPr>
              <xdr:cNvSpPr/>
            </xdr:nvSpPr>
            <xdr:spPr bwMode="auto">
              <a:xfrm>
                <a:off x="896845" y="836299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0" name="Check Box 120" hidden="1">
                <a:extLst>
                  <a:ext uri="{63B3BB69-23CF-44E3-9099-C40C66FF867C}">
                    <a14:compatExt spid="_x0000_s15480"/>
                  </a:ext>
                  <a:ext uri="{FF2B5EF4-FFF2-40B4-BE49-F238E27FC236}">
                    <a16:creationId xmlns:a16="http://schemas.microsoft.com/office/drawing/2014/main" id="{00000000-0008-0000-0200-000004280100}"/>
                  </a:ext>
                </a:extLst>
              </xdr:cNvPr>
              <xdr:cNvSpPr/>
            </xdr:nvSpPr>
            <xdr:spPr bwMode="auto">
              <a:xfrm>
                <a:off x="904875" y="863204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481" name="Check Box 121" hidden="1">
                <a:extLst>
                  <a:ext uri="{63B3BB69-23CF-44E3-9099-C40C66FF867C}">
                    <a14:compatExt spid="_x0000_s15481"/>
                  </a:ext>
                  <a:ext uri="{FF2B5EF4-FFF2-40B4-BE49-F238E27FC236}">
                    <a16:creationId xmlns:a16="http://schemas.microsoft.com/office/drawing/2014/main" id="{00000000-0008-0000-0200-000005280100}"/>
                  </a:ext>
                </a:extLst>
              </xdr:cNvPr>
              <xdr:cNvSpPr/>
            </xdr:nvSpPr>
            <xdr:spPr bwMode="auto">
              <a:xfrm>
                <a:off x="904875" y="849400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4466</xdr:colOff>
          <xdr:row>80</xdr:row>
          <xdr:rowOff>13917</xdr:rowOff>
        </xdr:from>
        <xdr:to>
          <xdr:col>5</xdr:col>
          <xdr:colOff>22167</xdr:colOff>
          <xdr:row>84</xdr:row>
          <xdr:rowOff>74446</xdr:rowOff>
        </xdr:to>
        <xdr:grpSp>
          <xdr:nvGrpSpPr>
            <xdr:cNvPr id="51" name="グループ化 50">
              <a:extLst>
                <a:ext uri="{FF2B5EF4-FFF2-40B4-BE49-F238E27FC236}">
                  <a16:creationId xmlns:a16="http://schemas.microsoft.com/office/drawing/2014/main" id="{00000000-0008-0000-0200-000003000000}"/>
                </a:ext>
              </a:extLst>
            </xdr:cNvPr>
            <xdr:cNvGrpSpPr/>
          </xdr:nvGrpSpPr>
          <xdr:grpSpPr>
            <a:xfrm>
              <a:off x="818700" y="14324515"/>
              <a:ext cx="225100" cy="1020670"/>
              <a:chOff x="896845" y="8130663"/>
              <a:chExt cx="217580" cy="758516"/>
            </a:xfrm>
          </xdr:grpSpPr>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01280100}"/>
                  </a:ext>
                </a:extLst>
              </xdr:cNvPr>
              <xdr:cNvSpPr/>
            </xdr:nvSpPr>
            <xdr:spPr bwMode="auto">
              <a:xfrm>
                <a:off x="897450" y="813066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04280100}"/>
                  </a:ext>
                </a:extLst>
              </xdr:cNvPr>
              <xdr:cNvSpPr/>
            </xdr:nvSpPr>
            <xdr:spPr bwMode="auto">
              <a:xfrm>
                <a:off x="904875" y="863200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196502</xdr:colOff>
          <xdr:row>83</xdr:row>
          <xdr:rowOff>113777</xdr:rowOff>
        </xdr:from>
        <xdr:to>
          <xdr:col>5</xdr:col>
          <xdr:colOff>6804</xdr:colOff>
          <xdr:row>89</xdr:row>
          <xdr:rowOff>74448</xdr:rowOff>
        </xdr:to>
        <xdr:grpSp>
          <xdr:nvGrpSpPr>
            <xdr:cNvPr id="57" name="グループ化 56">
              <a:extLst>
                <a:ext uri="{FF2B5EF4-FFF2-40B4-BE49-F238E27FC236}">
                  <a16:creationId xmlns:a16="http://schemas.microsoft.com/office/drawing/2014/main" id="{00000000-0008-0000-0200-000003000000}"/>
                </a:ext>
              </a:extLst>
            </xdr:cNvPr>
            <xdr:cNvGrpSpPr/>
          </xdr:nvGrpSpPr>
          <xdr:grpSpPr>
            <a:xfrm>
              <a:off x="803337" y="15192470"/>
              <a:ext cx="225100" cy="1304922"/>
              <a:chOff x="896845" y="7942277"/>
              <a:chExt cx="217580" cy="969771"/>
            </a:xfrm>
          </xdr:grpSpPr>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01280100}"/>
                  </a:ext>
                </a:extLst>
              </xdr:cNvPr>
              <xdr:cNvSpPr/>
            </xdr:nvSpPr>
            <xdr:spPr bwMode="auto">
              <a:xfrm>
                <a:off x="897450" y="813065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03280100}"/>
                  </a:ext>
                </a:extLst>
              </xdr:cNvPr>
              <xdr:cNvSpPr/>
            </xdr:nvSpPr>
            <xdr:spPr bwMode="auto">
              <a:xfrm>
                <a:off x="896845" y="8368700"/>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04280100}"/>
                  </a:ext>
                </a:extLst>
              </xdr:cNvPr>
              <xdr:cNvSpPr/>
            </xdr:nvSpPr>
            <xdr:spPr bwMode="auto">
              <a:xfrm>
                <a:off x="904875" y="8654873"/>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05280100}"/>
                  </a:ext>
                </a:extLst>
              </xdr:cNvPr>
              <xdr:cNvSpPr/>
            </xdr:nvSpPr>
            <xdr:spPr bwMode="auto">
              <a:xfrm>
                <a:off x="904875" y="851113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01280100}"/>
                  </a:ext>
                </a:extLst>
              </xdr:cNvPr>
              <xdr:cNvSpPr/>
            </xdr:nvSpPr>
            <xdr:spPr bwMode="auto">
              <a:xfrm>
                <a:off x="904874" y="7942277"/>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89</xdr:row>
          <xdr:rowOff>23045</xdr:rowOff>
        </xdr:from>
        <xdr:to>
          <xdr:col>5</xdr:col>
          <xdr:colOff>17701</xdr:colOff>
          <xdr:row>93</xdr:row>
          <xdr:rowOff>83574</xdr:rowOff>
        </xdr:to>
        <xdr:grpSp>
          <xdr:nvGrpSpPr>
            <xdr:cNvPr id="63" name="グループ化 62">
              <a:extLst>
                <a:ext uri="{FF2B5EF4-FFF2-40B4-BE49-F238E27FC236}">
                  <a16:creationId xmlns:a16="http://schemas.microsoft.com/office/drawing/2014/main" id="{00000000-0008-0000-0200-000003000000}"/>
                </a:ext>
              </a:extLst>
            </xdr:cNvPr>
            <xdr:cNvGrpSpPr/>
          </xdr:nvGrpSpPr>
          <xdr:grpSpPr>
            <a:xfrm>
              <a:off x="814234" y="16445941"/>
              <a:ext cx="225100" cy="1020693"/>
              <a:chOff x="896845" y="8130662"/>
              <a:chExt cx="217580" cy="758520"/>
            </a:xfrm>
          </xdr:grpSpPr>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01280100}"/>
                  </a:ext>
                </a:extLst>
              </xdr:cNvPr>
              <xdr:cNvSpPr/>
            </xdr:nvSpPr>
            <xdr:spPr bwMode="auto">
              <a:xfrm>
                <a:off x="897450" y="813066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04280100}"/>
                  </a:ext>
                </a:extLst>
              </xdr:cNvPr>
              <xdr:cNvSpPr/>
            </xdr:nvSpPr>
            <xdr:spPr bwMode="auto">
              <a:xfrm>
                <a:off x="904875" y="863200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92</xdr:row>
          <xdr:rowOff>130589</xdr:rowOff>
        </xdr:from>
        <xdr:to>
          <xdr:col>5</xdr:col>
          <xdr:colOff>17701</xdr:colOff>
          <xdr:row>97</xdr:row>
          <xdr:rowOff>89887</xdr:rowOff>
        </xdr:to>
        <xdr:grpSp>
          <xdr:nvGrpSpPr>
            <xdr:cNvPr id="68" name="グループ化 67">
              <a:extLst>
                <a:ext uri="{FF2B5EF4-FFF2-40B4-BE49-F238E27FC236}">
                  <a16:creationId xmlns:a16="http://schemas.microsoft.com/office/drawing/2014/main" id="{00000000-0008-0000-0200-000003000000}"/>
                </a:ext>
              </a:extLst>
            </xdr:cNvPr>
            <xdr:cNvGrpSpPr/>
          </xdr:nvGrpSpPr>
          <xdr:grpSpPr>
            <a:xfrm>
              <a:off x="814234" y="17321695"/>
              <a:ext cx="225100" cy="1111515"/>
              <a:chOff x="896845" y="8113516"/>
              <a:chExt cx="217580" cy="826054"/>
            </a:xfrm>
          </xdr:grpSpPr>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01280100}"/>
                  </a:ext>
                </a:extLst>
              </xdr:cNvPr>
              <xdr:cNvSpPr/>
            </xdr:nvSpPr>
            <xdr:spPr bwMode="auto">
              <a:xfrm>
                <a:off x="897450" y="8113516"/>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03280100}"/>
                  </a:ext>
                </a:extLst>
              </xdr:cNvPr>
              <xdr:cNvSpPr/>
            </xdr:nvSpPr>
            <xdr:spPr bwMode="auto">
              <a:xfrm>
                <a:off x="896845" y="830019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04280100}"/>
                  </a:ext>
                </a:extLst>
              </xdr:cNvPr>
              <xdr:cNvSpPr/>
            </xdr:nvSpPr>
            <xdr:spPr bwMode="auto">
              <a:xfrm>
                <a:off x="904875" y="852927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05280100}"/>
                  </a:ext>
                </a:extLst>
              </xdr:cNvPr>
              <xdr:cNvSpPr/>
            </xdr:nvSpPr>
            <xdr:spPr bwMode="auto">
              <a:xfrm>
                <a:off x="904875" y="868239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199718</xdr:colOff>
          <xdr:row>97</xdr:row>
          <xdr:rowOff>23045</xdr:rowOff>
        </xdr:from>
        <xdr:to>
          <xdr:col>5</xdr:col>
          <xdr:colOff>10020</xdr:colOff>
          <xdr:row>101</xdr:row>
          <xdr:rowOff>83574</xdr:rowOff>
        </xdr:to>
        <xdr:grpSp>
          <xdr:nvGrpSpPr>
            <xdr:cNvPr id="73" name="グループ化 72">
              <a:extLst>
                <a:ext uri="{FF2B5EF4-FFF2-40B4-BE49-F238E27FC236}">
                  <a16:creationId xmlns:a16="http://schemas.microsoft.com/office/drawing/2014/main" id="{00000000-0008-0000-0200-000003000000}"/>
                </a:ext>
              </a:extLst>
            </xdr:cNvPr>
            <xdr:cNvGrpSpPr/>
          </xdr:nvGrpSpPr>
          <xdr:grpSpPr>
            <a:xfrm>
              <a:off x="806553" y="18366405"/>
              <a:ext cx="225100" cy="1020670"/>
              <a:chOff x="896845" y="8130663"/>
              <a:chExt cx="217580" cy="758516"/>
            </a:xfrm>
          </xdr:grpSpPr>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01280100}"/>
                  </a:ext>
                </a:extLst>
              </xdr:cNvPr>
              <xdr:cNvSpPr/>
            </xdr:nvSpPr>
            <xdr:spPr bwMode="auto">
              <a:xfrm>
                <a:off x="897450" y="8130663"/>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04280100}"/>
                  </a:ext>
                </a:extLst>
              </xdr:cNvPr>
              <xdr:cNvSpPr/>
            </xdr:nvSpPr>
            <xdr:spPr bwMode="auto">
              <a:xfrm>
                <a:off x="904875" y="8632004"/>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525" name="Check Box 165" hidden="1">
                <a:extLst>
                  <a:ext uri="{63B3BB69-23CF-44E3-9099-C40C66FF867C}">
                    <a14:compatExt spid="_x0000_s15525"/>
                  </a:ext>
                  <a:ext uri="{FF2B5EF4-FFF2-40B4-BE49-F238E27FC236}">
                    <a16:creationId xmlns:a16="http://schemas.microsoft.com/office/drawing/2014/main" id="{00000000-0008-0000-0200-000005280100}"/>
                  </a:ext>
                </a:extLst>
              </xdr:cNvPr>
              <xdr:cNvSpPr/>
            </xdr:nvSpPr>
            <xdr:spPr bwMode="auto">
              <a:xfrm>
                <a:off x="904875" y="84825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101</xdr:row>
          <xdr:rowOff>9525</xdr:rowOff>
        </xdr:from>
        <xdr:to>
          <xdr:col>15</xdr:col>
          <xdr:colOff>114300</xdr:colOff>
          <xdr:row>101</xdr:row>
          <xdr:rowOff>352425</xdr:rowOff>
        </xdr:to>
        <xdr:sp macro="" textlink="">
          <xdr:nvSpPr>
            <xdr:cNvPr id="15529" name="Check Box 169" hidden="1">
              <a:extLst>
                <a:ext uri="{63B3BB69-23CF-44E3-9099-C40C66FF867C}">
                  <a14:compatExt spid="_x0000_s15529"/>
                </a:ext>
                <a:ext uri="{FF2B5EF4-FFF2-40B4-BE49-F238E27FC236}">
                  <a16:creationId xmlns:a16="http://schemas.microsoft.com/office/drawing/2014/main" id="{00000000-0008-0000-0200-00000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71</xdr:row>
          <xdr:rowOff>142875</xdr:rowOff>
        </xdr:from>
        <xdr:to>
          <xdr:col>33</xdr:col>
          <xdr:colOff>47625</xdr:colOff>
          <xdr:row>73</xdr:row>
          <xdr:rowOff>57150</xdr:rowOff>
        </xdr:to>
        <xdr:sp macro="" textlink="">
          <xdr:nvSpPr>
            <xdr:cNvPr id="15530" name="Check Box 170" hidden="1">
              <a:extLst>
                <a:ext uri="{63B3BB69-23CF-44E3-9099-C40C66FF867C}">
                  <a14:compatExt spid="_x0000_s1553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59"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022883"/>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60"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022883"/>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1"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20002500"/>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104</xdr:row>
          <xdr:rowOff>0</xdr:rowOff>
        </xdr:from>
        <xdr:to>
          <xdr:col>5</xdr:col>
          <xdr:colOff>19050</xdr:colOff>
          <xdr:row>104</xdr:row>
          <xdr:rowOff>28575</xdr:rowOff>
        </xdr:to>
        <xdr:grpSp>
          <xdr:nvGrpSpPr>
            <xdr:cNvPr id="6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20002500"/>
              <a:ext cx="188349" cy="28575"/>
              <a:chOff x="9239" y="107537"/>
              <a:chExt cx="2190" cy="12573"/>
            </a:xfrm>
          </xdr:grpSpPr>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absolute">
    <xdr:from>
      <xdr:col>14</xdr:col>
      <xdr:colOff>66675</xdr:colOff>
      <xdr:row>25</xdr:row>
      <xdr:rowOff>66676</xdr:rowOff>
    </xdr:from>
    <xdr:to>
      <xdr:col>24</xdr:col>
      <xdr:colOff>762002</xdr:colOff>
      <xdr:row>33</xdr:row>
      <xdr:rowOff>180975</xdr:rowOff>
    </xdr:to>
    <xdr:sp macro="" textlink="">
      <xdr:nvSpPr>
        <xdr:cNvPr id="2" name="正方形/長方形 1"/>
        <xdr:cNvSpPr/>
      </xdr:nvSpPr>
      <xdr:spPr>
        <a:xfrm>
          <a:off x="3038475" y="5772151"/>
          <a:ext cx="10648952" cy="2933699"/>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b="1">
              <a:solidFill>
                <a:sysClr val="windowText" lastClr="000000"/>
              </a:solidFill>
              <a:effectLst/>
              <a:latin typeface="+mn-ea"/>
              <a:ea typeface="+mn-ea"/>
              <a:cs typeface="+mn-cs"/>
            </a:rPr>
            <a:t>①　　　　　　→令和４年６月～令和４年１１月（月遅請求や過誤調整がある場合令和５年１月）に支払われた</a:t>
          </a:r>
        </a:p>
        <a:p>
          <a:r>
            <a:rPr kumimoji="1" lang="ja-JP" altLang="en-US" sz="1100" b="1">
              <a:solidFill>
                <a:sysClr val="windowText" lastClr="000000"/>
              </a:solidFill>
              <a:effectLst/>
              <a:latin typeface="+mn-ea"/>
              <a:ea typeface="+mn-ea"/>
              <a:cs typeface="+mn-cs"/>
            </a:rPr>
            <a:t>　　　　　　　　　臨時特例交付金の総額を記入してください。</a:t>
          </a:r>
        </a:p>
        <a:p>
          <a:r>
            <a:rPr kumimoji="1" lang="ja-JP" altLang="en-US" sz="1100" b="1">
              <a:solidFill>
                <a:sysClr val="windowText" lastClr="000000"/>
              </a:solidFill>
              <a:effectLst/>
              <a:latin typeface="+mn-ea"/>
              <a:ea typeface="+mn-ea"/>
              <a:cs typeface="+mn-cs"/>
            </a:rPr>
            <a:t>　　　　　　　　　支払額は，支払通知書等で確認してください。</a:t>
          </a:r>
        </a:p>
        <a:p>
          <a:r>
            <a:rPr kumimoji="1" lang="ja-JP" altLang="en-US" sz="1100" b="1">
              <a:solidFill>
                <a:sysClr val="windowText" lastClr="000000"/>
              </a:solidFill>
              <a:effectLst/>
              <a:latin typeface="+mn-ea"/>
              <a:ea typeface="+mn-ea"/>
              <a:cs typeface="+mn-cs"/>
            </a:rPr>
            <a:t>②　　　　　　→対象職員の賃金の総額を入力する。</a:t>
          </a:r>
        </a:p>
        <a:p>
          <a:r>
            <a:rPr kumimoji="1" lang="ja-JP" altLang="en-US" sz="1100" b="1">
              <a:solidFill>
                <a:sysClr val="windowText" lastClr="000000"/>
              </a:solidFill>
              <a:effectLst/>
              <a:latin typeface="+mn-ea"/>
              <a:ea typeface="+mn-ea"/>
              <a:cs typeface="+mn-cs"/>
            </a:rPr>
            <a:t>　　　　　　　　　例）対象職員１０名</a:t>
          </a:r>
          <a:r>
            <a:rPr kumimoji="1" lang="en-US" altLang="ja-JP" sz="1100" b="1">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支給額２０万円（月）</a:t>
          </a:r>
          <a:r>
            <a:rPr kumimoji="1" lang="en-US" altLang="ja-JP" sz="1100" b="1">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賃金改善実施期間８か月＝１６００万</a:t>
          </a:r>
        </a:p>
        <a:p>
          <a:r>
            <a:rPr kumimoji="1" lang="ja-JP" altLang="en-US" sz="1100" b="1">
              <a:solidFill>
                <a:sysClr val="windowText" lastClr="000000"/>
              </a:solidFill>
              <a:effectLst/>
              <a:latin typeface="+mn-ea"/>
              <a:ea typeface="+mn-ea"/>
              <a:cs typeface="+mn-cs"/>
            </a:rPr>
            <a:t>　　　　　　　　　</a:t>
          </a:r>
          <a:r>
            <a:rPr kumimoji="1" lang="en-US" altLang="ja-JP" sz="1100" b="1">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福祉・介護職員とその他職員は分けて入力してください。</a:t>
          </a:r>
        </a:p>
        <a:p>
          <a:r>
            <a:rPr kumimoji="1" lang="ja-JP" altLang="en-US" sz="1100" b="1">
              <a:solidFill>
                <a:sysClr val="windowText" lastClr="000000"/>
              </a:solidFill>
              <a:effectLst/>
              <a:latin typeface="+mn-ea"/>
              <a:ea typeface="+mn-ea"/>
              <a:cs typeface="+mn-cs"/>
            </a:rPr>
            <a:t>③</a:t>
          </a:r>
          <a:r>
            <a:rPr kumimoji="1" lang="en-US" altLang="ja-JP" sz="1100" b="1">
              <a:solidFill>
                <a:sysClr val="windowText" lastClr="000000"/>
              </a:solidFill>
              <a:effectLst/>
              <a:latin typeface="+mn-ea"/>
              <a:ea typeface="+mn-ea"/>
              <a:cs typeface="+mn-cs"/>
            </a:rPr>
            <a:t>ⅰ</a:t>
          </a:r>
          <a:r>
            <a:rPr kumimoji="1" lang="ja-JP" altLang="en-US" sz="1100" b="1">
              <a:solidFill>
                <a:sysClr val="windowText" lastClr="000000"/>
              </a:solidFill>
              <a:effectLst/>
              <a:latin typeface="+mn-ea"/>
              <a:ea typeface="+mn-ea"/>
              <a:cs typeface="+mn-cs"/>
            </a:rPr>
            <a:t>（</a:t>
          </a:r>
          <a:r>
            <a:rPr kumimoji="1" lang="en-US" altLang="ja-JP" sz="1100" b="1">
              <a:solidFill>
                <a:sysClr val="windowText" lastClr="000000"/>
              </a:solidFill>
              <a:effectLst/>
              <a:latin typeface="+mn-ea"/>
              <a:ea typeface="+mn-ea"/>
              <a:cs typeface="+mn-cs"/>
            </a:rPr>
            <a:t>i-1</a:t>
          </a:r>
          <a:r>
            <a:rPr kumimoji="1" lang="ja-JP" altLang="en-US" sz="1100" b="1">
              <a:solidFill>
                <a:sysClr val="windowText" lastClr="000000"/>
              </a:solidFill>
              <a:effectLst/>
              <a:latin typeface="+mn-ea"/>
              <a:ea typeface="+mn-ea"/>
              <a:cs typeface="+mn-cs"/>
            </a:rPr>
            <a:t>）　</a:t>
          </a:r>
          <a:r>
            <a:rPr kumimoji="1" lang="en-US" altLang="ja-JP" sz="1100" b="1">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福祉・介護職員の賃金改善額の総額を記入してください。</a:t>
          </a:r>
        </a:p>
        <a:p>
          <a:r>
            <a:rPr kumimoji="1" lang="ja-JP" altLang="en-US" sz="1100" b="1">
              <a:solidFill>
                <a:sysClr val="windowText" lastClr="000000"/>
              </a:solidFill>
              <a:effectLst/>
              <a:latin typeface="+mn-ea"/>
              <a:ea typeface="+mn-ea"/>
              <a:cs typeface="+mn-cs"/>
            </a:rPr>
            <a:t>　　　　　　　　　例）対象職員８名</a:t>
          </a:r>
          <a:r>
            <a:rPr kumimoji="1" lang="en-US" altLang="ja-JP" sz="1100" b="1">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（支給額２０万円（月）－前年度支給額１８万円（月））</a:t>
          </a:r>
          <a:r>
            <a:rPr kumimoji="1" lang="en-US" altLang="ja-JP" sz="1100" b="1">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賃金改善実施期間８か月＝１２８万</a:t>
          </a:r>
        </a:p>
        <a:p>
          <a:r>
            <a:rPr kumimoji="1" lang="ja-JP" altLang="en-US" sz="1100" b="1">
              <a:solidFill>
                <a:sysClr val="windowText" lastClr="000000"/>
              </a:solidFill>
              <a:effectLst/>
              <a:latin typeface="+mn-ea"/>
              <a:ea typeface="+mn-ea"/>
              <a:cs typeface="+mn-cs"/>
            </a:rPr>
            <a:t>③</a:t>
          </a:r>
          <a:r>
            <a:rPr kumimoji="1" lang="en-US" altLang="ja-JP" sz="1100" b="1">
              <a:solidFill>
                <a:sysClr val="windowText" lastClr="000000"/>
              </a:solidFill>
              <a:effectLst/>
              <a:latin typeface="+mn-ea"/>
              <a:ea typeface="+mn-ea"/>
              <a:cs typeface="+mn-cs"/>
            </a:rPr>
            <a:t>ⅱ</a:t>
          </a:r>
          <a:r>
            <a:rPr kumimoji="1" lang="ja-JP" altLang="en-US" sz="1100" b="1">
              <a:solidFill>
                <a:sysClr val="windowText" lastClr="000000"/>
              </a:solidFill>
              <a:effectLst/>
              <a:latin typeface="+mn-ea"/>
              <a:ea typeface="+mn-ea"/>
              <a:cs typeface="+mn-cs"/>
            </a:rPr>
            <a:t>（</a:t>
          </a:r>
          <a:r>
            <a:rPr kumimoji="1" lang="en-US" altLang="ja-JP" sz="1100" b="1">
              <a:solidFill>
                <a:sysClr val="windowText" lastClr="000000"/>
              </a:solidFill>
              <a:effectLst/>
              <a:latin typeface="+mn-ea"/>
              <a:ea typeface="+mn-ea"/>
              <a:cs typeface="+mn-cs"/>
            </a:rPr>
            <a:t>j-1</a:t>
          </a:r>
          <a:r>
            <a:rPr kumimoji="1" lang="ja-JP" altLang="en-US" sz="1100" b="1">
              <a:solidFill>
                <a:sysClr val="windowText" lastClr="000000"/>
              </a:solidFill>
              <a:effectLst/>
              <a:latin typeface="+mn-ea"/>
              <a:ea typeface="+mn-ea"/>
              <a:cs typeface="+mn-cs"/>
            </a:rPr>
            <a:t>）　</a:t>
          </a:r>
          <a:r>
            <a:rPr kumimoji="1" lang="en-US" altLang="ja-JP" sz="1100" b="1">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その他職員の賃金改善額の総額を記入してください。</a:t>
          </a:r>
        </a:p>
        <a:p>
          <a:r>
            <a:rPr kumimoji="1" lang="ja-JP" altLang="en-US" sz="1100" b="1">
              <a:solidFill>
                <a:sysClr val="windowText" lastClr="000000"/>
              </a:solidFill>
              <a:effectLst/>
              <a:latin typeface="+mn-ea"/>
              <a:ea typeface="+mn-ea"/>
              <a:cs typeface="+mn-cs"/>
            </a:rPr>
            <a:t>　　　　　　　　　例）対象職員２名</a:t>
          </a:r>
          <a:r>
            <a:rPr kumimoji="1" lang="en-US" altLang="ja-JP" sz="1100" b="1">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（支給額２０万円（月）－前年度支給額１８万円（月））</a:t>
          </a:r>
          <a:r>
            <a:rPr kumimoji="1" lang="en-US" altLang="ja-JP" sz="1100" b="1">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賃金改善実施期間８か月＝３２万</a:t>
          </a:r>
          <a:endParaRPr kumimoji="1" lang="en-US" altLang="ja-JP" sz="1100" b="1">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ea"/>
              <a:ea typeface="+mn-ea"/>
              <a:cs typeface="+mn-cs"/>
            </a:rPr>
            <a:t>（</a:t>
          </a:r>
          <a:r>
            <a:rPr kumimoji="1" lang="en-US" altLang="ja-JP" sz="1100" b="1">
              <a:solidFill>
                <a:sysClr val="windowText" lastClr="000000"/>
              </a:solidFill>
              <a:effectLst/>
              <a:latin typeface="+mn-ea"/>
              <a:ea typeface="+mn-ea"/>
              <a:cs typeface="+mn-cs"/>
            </a:rPr>
            <a:t>i-2</a:t>
          </a:r>
          <a:r>
            <a:rPr kumimoji="1" lang="ja-JP" altLang="en-US" sz="1100" b="1">
              <a:solidFill>
                <a:sysClr val="windowText" lastClr="000000"/>
              </a:solidFill>
              <a:effectLst/>
              <a:latin typeface="+mn-ea"/>
              <a:ea typeface="+mn-ea"/>
              <a:cs typeface="+mn-cs"/>
            </a:rPr>
            <a:t>）　　　　→福祉・介護職員のベースアップ（基本給や毎月の手当）に充てた金額の総額を記載してください（（</a:t>
          </a:r>
          <a:r>
            <a:rPr kumimoji="1" lang="en-US" altLang="ja-JP" sz="1100" b="1">
              <a:solidFill>
                <a:sysClr val="windowText" lastClr="000000"/>
              </a:solidFill>
              <a:effectLst/>
              <a:latin typeface="+mn-ea"/>
              <a:ea typeface="+mn-ea"/>
              <a:cs typeface="+mn-cs"/>
            </a:rPr>
            <a:t>i-1</a:t>
          </a:r>
          <a:r>
            <a:rPr kumimoji="1" lang="ja-JP" altLang="en-US" sz="1100" b="1">
              <a:solidFill>
                <a:sysClr val="windowText" lastClr="000000"/>
              </a:solidFill>
              <a:effectLst/>
              <a:latin typeface="+mn-ea"/>
              <a:ea typeface="+mn-ea"/>
              <a:cs typeface="+mn-cs"/>
            </a:rPr>
            <a:t>）の金額の２</a:t>
          </a:r>
          <a:r>
            <a:rPr kumimoji="1" lang="en-US" altLang="ja-JP" sz="1100" b="1">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３以上が必須です。６６</a:t>
          </a:r>
          <a:r>
            <a:rPr kumimoji="1" lang="en-US" altLang="ja-JP" sz="1100" b="1">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６７％以上１００％以下）。</a:t>
          </a:r>
          <a:endParaRPr kumimoji="1" lang="en-US" altLang="ja-JP" sz="1100" b="1">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ea"/>
              <a:ea typeface="+mn-ea"/>
              <a:cs typeface="+mn-cs"/>
            </a:rPr>
            <a:t>　　　　　　　　　例）対象職員８名</a:t>
          </a:r>
          <a:r>
            <a:rPr kumimoji="1" lang="en-US" altLang="ja-JP" sz="1100" b="1">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（支給額 ２０万円（月）－前年度支給額 １８万円（月））</a:t>
          </a:r>
          <a:r>
            <a:rPr kumimoji="1" lang="en-US" altLang="ja-JP" sz="1100" b="1">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賃金改善実施期間８か月＝１２８万を全て毎月の手当で支給</a:t>
          </a:r>
          <a:r>
            <a:rPr kumimoji="1" lang="en-US" altLang="ja-JP" sz="1100" b="1">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１００％</a:t>
          </a:r>
          <a:r>
            <a:rPr kumimoji="1" lang="en-US" altLang="ja-JP" sz="1100" b="1">
              <a:solidFill>
                <a:sysClr val="windowText" lastClr="000000"/>
              </a:solidFill>
              <a:effectLst/>
              <a:latin typeface="+mn-ea"/>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ea"/>
              <a:ea typeface="+mn-ea"/>
              <a:cs typeface="+mn-cs"/>
            </a:rPr>
            <a:t>（</a:t>
          </a:r>
          <a:r>
            <a:rPr kumimoji="1" lang="en-US" altLang="ja-JP" sz="1100" b="1">
              <a:solidFill>
                <a:sysClr val="windowText" lastClr="000000"/>
              </a:solidFill>
              <a:effectLst/>
              <a:latin typeface="+mn-ea"/>
              <a:ea typeface="+mn-ea"/>
              <a:cs typeface="+mn-cs"/>
            </a:rPr>
            <a:t>j-2</a:t>
          </a:r>
          <a:r>
            <a:rPr kumimoji="1" lang="ja-JP" altLang="en-US" sz="1100" b="1">
              <a:solidFill>
                <a:sysClr val="windowText" lastClr="000000"/>
              </a:solidFill>
              <a:effectLst/>
              <a:latin typeface="+mn-ea"/>
              <a:ea typeface="+mn-ea"/>
              <a:cs typeface="+mn-cs"/>
            </a:rPr>
            <a:t>）　　　　→その他職員のベースアップ（基本給や毎月の手当）に充てた金額の総額を記載してください（（</a:t>
          </a:r>
          <a:r>
            <a:rPr kumimoji="1" lang="en-US" altLang="ja-JP" sz="1100" b="1">
              <a:solidFill>
                <a:sysClr val="windowText" lastClr="000000"/>
              </a:solidFill>
              <a:effectLst/>
              <a:latin typeface="+mn-ea"/>
              <a:ea typeface="+mn-ea"/>
              <a:cs typeface="+mn-cs"/>
            </a:rPr>
            <a:t>j-1</a:t>
          </a:r>
          <a:r>
            <a:rPr kumimoji="1" lang="ja-JP" altLang="en-US" sz="1100" b="1">
              <a:solidFill>
                <a:sysClr val="windowText" lastClr="000000"/>
              </a:solidFill>
              <a:effectLst/>
              <a:latin typeface="+mn-ea"/>
              <a:ea typeface="+mn-ea"/>
              <a:cs typeface="+mn-cs"/>
            </a:rPr>
            <a:t>）の金額の２</a:t>
          </a:r>
          <a:r>
            <a:rPr kumimoji="1" lang="en-US" altLang="ja-JP" sz="1100" b="1">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３以上が必須です。６６</a:t>
          </a:r>
          <a:r>
            <a:rPr kumimoji="1" lang="en-US" altLang="ja-JP" sz="1100" b="1">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６７％以上１００％以下）。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ea"/>
              <a:ea typeface="+mn-ea"/>
              <a:cs typeface="+mn-cs"/>
            </a:rPr>
            <a:t>　　　　　　　　　例）対象職員２名</a:t>
          </a:r>
          <a:r>
            <a:rPr kumimoji="1" lang="en-US" altLang="ja-JP" sz="1100" b="1">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（支給額 ２０万円（月）－前年度支給額 １８万円（月））</a:t>
          </a:r>
          <a:r>
            <a:rPr kumimoji="1" lang="en-US" altLang="ja-JP" sz="1100" b="1">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賃金改善実施期間８か月＝３２万のうちの２４万</a:t>
          </a:r>
          <a:r>
            <a:rPr kumimoji="1" lang="en-US" altLang="ja-JP" sz="1100" b="1">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７５％</a:t>
          </a:r>
          <a:r>
            <a:rPr kumimoji="1" lang="en-US" altLang="ja-JP" sz="1100" b="1">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は毎月の手当で支給し，</a:t>
          </a:r>
          <a:endParaRPr kumimoji="1" lang="en-US" altLang="ja-JP" sz="1100" b="1">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ea"/>
              <a:ea typeface="+mn-ea"/>
              <a:cs typeface="+mn-cs"/>
            </a:rPr>
            <a:t>　　　　　　　　　　　残り８万</a:t>
          </a:r>
          <a:r>
            <a:rPr kumimoji="1" lang="en-US" altLang="ja-JP" sz="1100" b="1">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２５％</a:t>
          </a:r>
          <a:r>
            <a:rPr kumimoji="1" lang="en-US" altLang="ja-JP" sz="1100" b="1">
              <a:solidFill>
                <a:sysClr val="windowText" lastClr="000000"/>
              </a:solidFill>
              <a:effectLst/>
              <a:latin typeface="+mn-ea"/>
              <a:ea typeface="+mn-ea"/>
              <a:cs typeface="+mn-cs"/>
            </a:rPr>
            <a:t>)</a:t>
          </a:r>
          <a:r>
            <a:rPr kumimoji="1" lang="ja-JP" altLang="en-US" sz="1100" b="1">
              <a:solidFill>
                <a:sysClr val="windowText" lastClr="000000"/>
              </a:solidFill>
              <a:effectLst/>
              <a:latin typeface="+mn-ea"/>
              <a:ea typeface="+mn-ea"/>
              <a:cs typeface="+mn-cs"/>
            </a:rPr>
            <a:t>を一時金で支給</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1">
            <a:solidFill>
              <a:sysClr val="windowText" lastClr="000000"/>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183203</xdr:colOff>
      <xdr:row>4</xdr:row>
      <xdr:rowOff>61521</xdr:rowOff>
    </xdr:from>
    <xdr:to>
      <xdr:col>44</xdr:col>
      <xdr:colOff>338719</xdr:colOff>
      <xdr:row>13</xdr:row>
      <xdr:rowOff>67667</xdr:rowOff>
    </xdr:to>
    <xdr:sp macro="" textlink="">
      <xdr:nvSpPr>
        <xdr:cNvPr id="2" name="正方形/長方形 1">
          <a:extLst>
            <a:ext uri="{FF2B5EF4-FFF2-40B4-BE49-F238E27FC236}">
              <a16:creationId xmlns:a16="http://schemas.microsoft.com/office/drawing/2014/main" id="{00000000-0008-0000-0200-00006C000000}"/>
            </a:ext>
          </a:extLst>
        </xdr:cNvPr>
        <xdr:cNvSpPr/>
      </xdr:nvSpPr>
      <xdr:spPr bwMode="auto">
        <a:xfrm>
          <a:off x="7136453" y="785421"/>
          <a:ext cx="5270441" cy="138727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a:t>
          </a:r>
          <a:r>
            <a:rPr kumimoji="1" lang="ja-JP" altLang="en-US" sz="1100" b="1" u="none">
              <a:solidFill>
                <a:srgbClr val="FF0000"/>
              </a:solidFill>
            </a:rPr>
            <a:t>色付きセルに必要事項を入力してください。</a:t>
          </a:r>
          <a:endParaRPr kumimoji="1" lang="en-US" altLang="ja-JP" sz="1100" b="1" u="none">
            <a:solidFill>
              <a:srgbClr val="FF0000"/>
            </a:solidFill>
          </a:endParaRPr>
        </a:p>
        <a:p>
          <a:pPr algn="l"/>
          <a:endParaRPr kumimoji="1" lang="en-US" altLang="ja-JP" sz="600"/>
        </a:p>
        <a:p>
          <a:pPr algn="l"/>
          <a:r>
            <a:rPr kumimoji="1" lang="ja-JP" altLang="en-US" sz="1100"/>
            <a:t>　　　　　　</a:t>
          </a:r>
          <a:r>
            <a:rPr kumimoji="1" lang="ja-JP" altLang="en-US" sz="1100" b="1">
              <a:solidFill>
                <a:srgbClr val="FF0000"/>
              </a:solidFill>
            </a:rPr>
            <a:t>交付金の支給に必要な情報　入力セル</a:t>
          </a:r>
          <a:endParaRPr kumimoji="1" lang="en-US" altLang="ja-JP" sz="1100" b="1">
            <a:solidFill>
              <a:srgbClr val="FF0000"/>
            </a:solidFill>
          </a:endParaRPr>
        </a:p>
      </xdr:txBody>
    </xdr:sp>
    <xdr:clientData/>
  </xdr:twoCellAnchor>
  <xdr:twoCellAnchor>
    <xdr:from>
      <xdr:col>37</xdr:col>
      <xdr:colOff>52618</xdr:colOff>
      <xdr:row>9</xdr:row>
      <xdr:rowOff>153697</xdr:rowOff>
    </xdr:from>
    <xdr:to>
      <xdr:col>37</xdr:col>
      <xdr:colOff>385830</xdr:colOff>
      <xdr:row>10</xdr:row>
      <xdr:rowOff>134330</xdr:rowOff>
    </xdr:to>
    <xdr:sp macro="" textlink="">
      <xdr:nvSpPr>
        <xdr:cNvPr id="3" name="正方形/長方形 2">
          <a:extLst>
            <a:ext uri="{FF2B5EF4-FFF2-40B4-BE49-F238E27FC236}">
              <a16:creationId xmlns:a16="http://schemas.microsoft.com/office/drawing/2014/main" id="{00000000-0008-0000-0200-000019000000}"/>
            </a:ext>
          </a:extLst>
        </xdr:cNvPr>
        <xdr:cNvSpPr/>
      </xdr:nvSpPr>
      <xdr:spPr bwMode="auto">
        <a:xfrm>
          <a:off x="7320193" y="1639597"/>
          <a:ext cx="333212" cy="142558"/>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editAs="absolute">
    <xdr:from>
      <xdr:col>23</xdr:col>
      <xdr:colOff>133350</xdr:colOff>
      <xdr:row>21</xdr:row>
      <xdr:rowOff>0</xdr:rowOff>
    </xdr:from>
    <xdr:to>
      <xdr:col>25</xdr:col>
      <xdr:colOff>78080</xdr:colOff>
      <xdr:row>22</xdr:row>
      <xdr:rowOff>9017</xdr:rowOff>
    </xdr:to>
    <xdr:sp macro="" textlink="">
      <xdr:nvSpPr>
        <xdr:cNvPr id="4" name="テキスト ボックス 3"/>
        <xdr:cNvSpPr txBox="1"/>
      </xdr:nvSpPr>
      <xdr:spPr>
        <a:xfrm>
          <a:off x="4610100" y="38385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a:t>
          </a:r>
        </a:p>
      </xdr:txBody>
    </xdr:sp>
    <xdr:clientData/>
  </xdr:twoCellAnchor>
  <xdr:twoCellAnchor editAs="absolute">
    <xdr:from>
      <xdr:col>10</xdr:col>
      <xdr:colOff>133350</xdr:colOff>
      <xdr:row>24</xdr:row>
      <xdr:rowOff>257175</xdr:rowOff>
    </xdr:from>
    <xdr:to>
      <xdr:col>12</xdr:col>
      <xdr:colOff>78080</xdr:colOff>
      <xdr:row>25</xdr:row>
      <xdr:rowOff>266192</xdr:rowOff>
    </xdr:to>
    <xdr:sp macro="" textlink="">
      <xdr:nvSpPr>
        <xdr:cNvPr id="5" name="テキスト ボックス 4"/>
        <xdr:cNvSpPr txBox="1"/>
      </xdr:nvSpPr>
      <xdr:spPr>
        <a:xfrm>
          <a:off x="2133600" y="48958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a:t>
          </a:r>
        </a:p>
      </xdr:txBody>
    </xdr:sp>
    <xdr:clientData/>
  </xdr:twoCellAnchor>
  <xdr:twoCellAnchor editAs="absolute">
    <xdr:from>
      <xdr:col>10</xdr:col>
      <xdr:colOff>142875</xdr:colOff>
      <xdr:row>28</xdr:row>
      <xdr:rowOff>9525</xdr:rowOff>
    </xdr:from>
    <xdr:to>
      <xdr:col>12</xdr:col>
      <xdr:colOff>87605</xdr:colOff>
      <xdr:row>29</xdr:row>
      <xdr:rowOff>18542</xdr:rowOff>
    </xdr:to>
    <xdr:sp macro="" textlink="">
      <xdr:nvSpPr>
        <xdr:cNvPr id="6" name="テキスト ボックス 5"/>
        <xdr:cNvSpPr txBox="1"/>
      </xdr:nvSpPr>
      <xdr:spPr>
        <a:xfrm>
          <a:off x="2143125" y="57150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a:t>
          </a:r>
        </a:p>
      </xdr:txBody>
    </xdr:sp>
    <xdr:clientData/>
  </xdr:twoCellAnchor>
  <xdr:twoCellAnchor editAs="absolute">
    <xdr:from>
      <xdr:col>17</xdr:col>
      <xdr:colOff>48548</xdr:colOff>
      <xdr:row>21</xdr:row>
      <xdr:rowOff>95250</xdr:rowOff>
    </xdr:from>
    <xdr:to>
      <xdr:col>24</xdr:col>
      <xdr:colOff>17820</xdr:colOff>
      <xdr:row>22</xdr:row>
      <xdr:rowOff>241197</xdr:rowOff>
    </xdr:to>
    <xdr:cxnSp macro="">
      <xdr:nvCxnSpPr>
        <xdr:cNvPr id="8" name="直線矢印コネクタ 7"/>
        <xdr:cNvCxnSpPr/>
      </xdr:nvCxnSpPr>
      <xdr:spPr>
        <a:xfrm flipV="1">
          <a:off x="3382298" y="3933825"/>
          <a:ext cx="1302772" cy="412647"/>
        </a:xfrm>
        <a:prstGeom prst="straightConnector1">
          <a:avLst/>
        </a:prstGeom>
        <a:ln w="28575">
          <a:solidFill>
            <a:sysClr val="windowText" lastClr="000000"/>
          </a:solidFill>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94635</xdr:colOff>
      <xdr:row>28</xdr:row>
      <xdr:rowOff>163768</xdr:rowOff>
    </xdr:from>
    <xdr:to>
      <xdr:col>10</xdr:col>
      <xdr:colOff>178562</xdr:colOff>
      <xdr:row>28</xdr:row>
      <xdr:rowOff>163768</xdr:rowOff>
    </xdr:to>
    <xdr:cxnSp macro="">
      <xdr:nvCxnSpPr>
        <xdr:cNvPr id="9" name="直線矢印コネクタ 8"/>
        <xdr:cNvCxnSpPr/>
      </xdr:nvCxnSpPr>
      <xdr:spPr>
        <a:xfrm flipV="1">
          <a:off x="1713885" y="5869243"/>
          <a:ext cx="464927" cy="0"/>
        </a:xfrm>
        <a:prstGeom prst="straightConnector1">
          <a:avLst/>
        </a:prstGeom>
        <a:ln w="28575">
          <a:solidFill>
            <a:sysClr val="windowText" lastClr="000000"/>
          </a:solidFill>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8</xdr:col>
      <xdr:colOff>102316</xdr:colOff>
      <xdr:row>23</xdr:row>
      <xdr:rowOff>225526</xdr:rowOff>
    </xdr:from>
    <xdr:to>
      <xdr:col>8</xdr:col>
      <xdr:colOff>102319</xdr:colOff>
      <xdr:row>28</xdr:row>
      <xdr:rowOff>176964</xdr:rowOff>
    </xdr:to>
    <xdr:cxnSp macro="">
      <xdr:nvCxnSpPr>
        <xdr:cNvPr id="10" name="直線矢印コネクタ 9"/>
        <xdr:cNvCxnSpPr/>
      </xdr:nvCxnSpPr>
      <xdr:spPr>
        <a:xfrm flipH="1">
          <a:off x="1721566" y="4597501"/>
          <a:ext cx="3" cy="1284938"/>
        </a:xfrm>
        <a:prstGeom prst="straightConnector1">
          <a:avLst/>
        </a:prstGeom>
        <a:ln w="28575">
          <a:solidFill>
            <a:sysClr val="windowText" lastClr="00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3</xdr:col>
      <xdr:colOff>190500</xdr:colOff>
      <xdr:row>22</xdr:row>
      <xdr:rowOff>56842</xdr:rowOff>
    </xdr:from>
    <xdr:to>
      <xdr:col>18</xdr:col>
      <xdr:colOff>161925</xdr:colOff>
      <xdr:row>24</xdr:row>
      <xdr:rowOff>4914</xdr:rowOff>
    </xdr:to>
    <xdr:sp macro="" textlink="">
      <xdr:nvSpPr>
        <xdr:cNvPr id="11" name="正方形/長方形 10"/>
        <xdr:cNvSpPr/>
      </xdr:nvSpPr>
      <xdr:spPr>
        <a:xfrm>
          <a:off x="800100" y="4162117"/>
          <a:ext cx="2886075" cy="481472"/>
        </a:xfrm>
        <a:prstGeom prst="rect">
          <a:avLst/>
        </a:prstGeom>
        <a:solidFill>
          <a:schemeClr val="accent6">
            <a:lumMod val="20000"/>
            <a:lumOff val="80000"/>
          </a:schemeClr>
        </a:solidFill>
        <a:ln w="1905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i="0" u="none" strike="noStrike" kern="0" cap="none" spc="0" normalizeH="0" baseline="0" noProof="0">
              <a:ln>
                <a:noFill/>
              </a:ln>
              <a:solidFill>
                <a:prstClr val="black"/>
              </a:solidFill>
              <a:effectLst/>
              <a:uLnTx/>
              <a:uFillTx/>
              <a:latin typeface="+mn-lt"/>
              <a:ea typeface="+mn-ea"/>
              <a:cs typeface="+mn-cs"/>
            </a:rPr>
            <a:t>③の</a:t>
          </a:r>
          <a:r>
            <a:rPr kumimoji="1" lang="ja-JP" altLang="en-US" sz="1050" b="1" i="0" u="none" strike="noStrike" kern="0" cap="none" spc="0" normalizeH="0" baseline="0" noProof="0">
              <a:ln>
                <a:noFill/>
              </a:ln>
              <a:solidFill>
                <a:prstClr val="black"/>
              </a:solidFill>
              <a:effectLst/>
              <a:uLnTx/>
              <a:uFillTx/>
              <a:latin typeface="+mn-ea"/>
              <a:ea typeface="+mn-ea"/>
              <a:cs typeface="+mn-cs"/>
            </a:rPr>
            <a:t>（</a:t>
          </a:r>
          <a:r>
            <a:rPr kumimoji="1" lang="en-US" altLang="ja-JP" sz="1050" b="1" i="0" u="none" strike="noStrike" kern="0" cap="none" spc="0" normalizeH="0" baseline="0" noProof="0">
              <a:ln>
                <a:noFill/>
              </a:ln>
              <a:solidFill>
                <a:prstClr val="black"/>
              </a:solidFill>
              <a:effectLst/>
              <a:uLnTx/>
              <a:uFillTx/>
              <a:latin typeface="+mn-ea"/>
              <a:ea typeface="+mn-ea"/>
              <a:cs typeface="+mn-cs"/>
            </a:rPr>
            <a:t>i-1</a:t>
          </a:r>
          <a:r>
            <a:rPr kumimoji="1" lang="ja-JP" altLang="en-US" sz="1050" b="1" i="0" u="none" strike="noStrike" kern="0" cap="none" spc="0" normalizeH="0" baseline="0" noProof="0">
              <a:ln>
                <a:noFill/>
              </a:ln>
              <a:solidFill>
                <a:prstClr val="black"/>
              </a:solidFill>
              <a:effectLst/>
              <a:uLnTx/>
              <a:uFillTx/>
              <a:latin typeface="+mn-ea"/>
              <a:ea typeface="+mn-ea"/>
              <a:cs typeface="+mn-cs"/>
            </a:rPr>
            <a:t>）　　と（</a:t>
          </a:r>
          <a:r>
            <a:rPr kumimoji="1" lang="en-US" altLang="ja-JP" sz="1050" b="1" i="0" u="none" strike="noStrike" kern="0" cap="none" spc="0" normalizeH="0" baseline="0" noProof="0">
              <a:ln>
                <a:noFill/>
              </a:ln>
              <a:solidFill>
                <a:prstClr val="black"/>
              </a:solidFill>
              <a:effectLst/>
              <a:uLnTx/>
              <a:uFillTx/>
              <a:latin typeface="+mn-ea"/>
              <a:ea typeface="+mn-ea"/>
              <a:cs typeface="+mn-cs"/>
            </a:rPr>
            <a:t>j-1</a:t>
          </a:r>
          <a:r>
            <a:rPr kumimoji="1" lang="ja-JP" altLang="en-US" sz="1050" b="1" i="0" u="none" strike="noStrike" kern="0" cap="none" spc="0" normalizeH="0" baseline="0" noProof="0">
              <a:ln>
                <a:noFill/>
              </a:ln>
              <a:solidFill>
                <a:prstClr val="black"/>
              </a:solidFill>
              <a:effectLst/>
              <a:uLnTx/>
              <a:uFillTx/>
              <a:latin typeface="+mn-ea"/>
              <a:ea typeface="+mn-ea"/>
              <a:cs typeface="+mn-cs"/>
            </a:rPr>
            <a:t>）　　</a:t>
          </a:r>
          <a:r>
            <a:rPr kumimoji="1" lang="ja-JP" altLang="en-US" sz="1050" b="1" i="0" u="none" strike="noStrike" kern="0" cap="none" spc="0" normalizeH="0" baseline="0" noProof="0">
              <a:ln>
                <a:noFill/>
              </a:ln>
              <a:solidFill>
                <a:prstClr val="black"/>
              </a:solidFill>
              <a:effectLst/>
              <a:uLnTx/>
              <a:uFillTx/>
              <a:latin typeface="+mn-lt"/>
              <a:ea typeface="+mn-ea"/>
              <a:cs typeface="+mn-cs"/>
            </a:rPr>
            <a:t>の合計が、②賃金改善所要額　　と一致するようにしてください。</a:t>
          </a:r>
        </a:p>
      </xdr:txBody>
    </xdr:sp>
    <xdr:clientData/>
  </xdr:twoCellAnchor>
  <xdr:twoCellAnchor editAs="absolute">
    <xdr:from>
      <xdr:col>8</xdr:col>
      <xdr:colOff>94635</xdr:colOff>
      <xdr:row>25</xdr:row>
      <xdr:rowOff>156087</xdr:rowOff>
    </xdr:from>
    <xdr:to>
      <xdr:col>10</xdr:col>
      <xdr:colOff>178562</xdr:colOff>
      <xdr:row>25</xdr:row>
      <xdr:rowOff>156087</xdr:rowOff>
    </xdr:to>
    <xdr:cxnSp macro="">
      <xdr:nvCxnSpPr>
        <xdr:cNvPr id="12" name="直線矢印コネクタ 11"/>
        <xdr:cNvCxnSpPr/>
      </xdr:nvCxnSpPr>
      <xdr:spPr>
        <a:xfrm flipV="1">
          <a:off x="1713885" y="5061462"/>
          <a:ext cx="464927" cy="0"/>
        </a:xfrm>
        <a:prstGeom prst="straightConnector1">
          <a:avLst/>
        </a:prstGeom>
        <a:ln w="28575">
          <a:solidFill>
            <a:sysClr val="windowText" lastClr="000000"/>
          </a:solidFill>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36</xdr:col>
      <xdr:colOff>38099</xdr:colOff>
      <xdr:row>17</xdr:row>
      <xdr:rowOff>133350</xdr:rowOff>
    </xdr:from>
    <xdr:to>
      <xdr:col>42</xdr:col>
      <xdr:colOff>390525</xdr:colOff>
      <xdr:row>20</xdr:row>
      <xdr:rowOff>228600</xdr:rowOff>
    </xdr:to>
    <xdr:sp macro="" textlink="">
      <xdr:nvSpPr>
        <xdr:cNvPr id="14" name="テキスト ボックス 13"/>
        <xdr:cNvSpPr txBox="1"/>
      </xdr:nvSpPr>
      <xdr:spPr>
        <a:xfrm>
          <a:off x="6991349" y="2943225"/>
          <a:ext cx="4095751" cy="857250"/>
        </a:xfrm>
        <a:prstGeom prst="rect">
          <a:avLst/>
        </a:prstGeom>
        <a:solidFill>
          <a:srgbClr val="FFCCCC"/>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要件</a:t>
          </a:r>
          <a:r>
            <a:rPr kumimoji="1" lang="en-US" altLang="ja-JP" sz="1100" b="1"/>
            <a:t>Ⅰ</a:t>
          </a:r>
          <a:r>
            <a:rPr kumimoji="1" lang="ja-JP" altLang="en-US" sz="1100" b="1"/>
            <a:t>が</a:t>
          </a:r>
          <a:r>
            <a:rPr kumimoji="1" lang="en-US" altLang="ja-JP" sz="1100" b="1"/>
            <a:t>×</a:t>
          </a:r>
          <a:r>
            <a:rPr kumimoji="1" lang="ja-JP" altLang="en-US" sz="1100" b="1"/>
            <a:t>になりここに赤いメッセージが表示されている場合は，</a:t>
          </a:r>
          <a:endParaRPr kumimoji="1" lang="en-US" altLang="ja-JP" sz="1100" b="1"/>
        </a:p>
        <a:p>
          <a:r>
            <a:rPr kumimoji="1" lang="ja-JP" altLang="en-US" sz="1100" b="1"/>
            <a:t>メッセージの内容をご確認頂き該当箇所の訂正をお願いします。</a:t>
          </a:r>
          <a:endParaRPr kumimoji="1" lang="en-US" altLang="ja-JP" sz="1100" b="1"/>
        </a:p>
        <a:p>
          <a:r>
            <a:rPr kumimoji="1" lang="ja-JP" altLang="en-US" sz="1100" b="1"/>
            <a:t>本記載例のようにメッセージが消えてからご提出をお願いします。</a:t>
          </a:r>
          <a:endParaRPr kumimoji="1" lang="en-US" altLang="ja-JP" sz="1100" b="1"/>
        </a:p>
        <a:p>
          <a:r>
            <a:rPr kumimoji="1" lang="ja-JP" altLang="en-US" sz="1100" b="1"/>
            <a:t>↓　↓　↓　↓　↓　↓　↓　↓　↓　↓　↓　↓　↓　↓</a:t>
          </a:r>
        </a:p>
      </xdr:txBody>
    </xdr:sp>
    <xdr:clientData/>
  </xdr:twoCellAnchor>
  <xdr:twoCellAnchor editAs="absolute">
    <xdr:from>
      <xdr:col>36</xdr:col>
      <xdr:colOff>38100</xdr:colOff>
      <xdr:row>29</xdr:row>
      <xdr:rowOff>9525</xdr:rowOff>
    </xdr:from>
    <xdr:to>
      <xdr:col>43</xdr:col>
      <xdr:colOff>447675</xdr:colOff>
      <xdr:row>32</xdr:row>
      <xdr:rowOff>47625</xdr:rowOff>
    </xdr:to>
    <xdr:sp macro="" textlink="">
      <xdr:nvSpPr>
        <xdr:cNvPr id="15" name="テキスト ボックス 14"/>
        <xdr:cNvSpPr txBox="1"/>
      </xdr:nvSpPr>
      <xdr:spPr>
        <a:xfrm>
          <a:off x="6991350" y="5981700"/>
          <a:ext cx="4838700" cy="838200"/>
        </a:xfrm>
        <a:prstGeom prst="rect">
          <a:avLst/>
        </a:prstGeom>
        <a:solidFill>
          <a:srgbClr val="FFCCCC"/>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　↑　↑　↑　↑　↑　↑　↑　↑　↑　↑</a:t>
          </a:r>
          <a:endParaRPr kumimoji="1" lang="en-US" altLang="ja-JP" sz="1100" b="1"/>
        </a:p>
        <a:p>
          <a:r>
            <a:rPr kumimoji="1" lang="ja-JP" altLang="en-US" sz="1100" b="1"/>
            <a:t>要件</a:t>
          </a:r>
          <a:r>
            <a:rPr kumimoji="1" lang="en-US" altLang="ja-JP" sz="1100" b="1"/>
            <a:t>Ⅱ</a:t>
          </a:r>
          <a:r>
            <a:rPr kumimoji="1" lang="ja-JP" altLang="en-US" sz="1100" b="1"/>
            <a:t>のいずれかが</a:t>
          </a:r>
          <a:r>
            <a:rPr kumimoji="1" lang="en-US" altLang="ja-JP" sz="1100" b="1"/>
            <a:t>×</a:t>
          </a:r>
          <a:r>
            <a:rPr kumimoji="1" lang="ja-JP" altLang="en-US" sz="1100" b="1"/>
            <a:t>になりここに赤いメッセージが表示されている場合は，</a:t>
          </a:r>
          <a:endParaRPr kumimoji="1" lang="en-US" altLang="ja-JP" sz="1100" b="1"/>
        </a:p>
        <a:p>
          <a:r>
            <a:rPr kumimoji="1" lang="ja-JP" altLang="en-US" sz="1100" b="1"/>
            <a:t>メッセージの内容をご確認頂き該当箇所の訂正をお願いします。</a:t>
          </a:r>
          <a:endParaRPr kumimoji="1" lang="en-US" altLang="ja-JP" sz="1100" b="1"/>
        </a:p>
        <a:p>
          <a:r>
            <a:rPr kumimoji="1" lang="ja-JP" altLang="en-US" sz="1100" b="1"/>
            <a:t>本記載例のようにメッセージが消えてからご提出をお願いします。</a:t>
          </a:r>
          <a:endParaRPr kumimoji="1" lang="en-US" altLang="ja-JP" sz="1100" b="1"/>
        </a:p>
      </xdr:txBody>
    </xdr:sp>
    <xdr:clientData/>
  </xdr:twoCellAnchor>
  <xdr:twoCellAnchor editAs="absolute">
    <xdr:from>
      <xdr:col>36</xdr:col>
      <xdr:colOff>9525</xdr:colOff>
      <xdr:row>21</xdr:row>
      <xdr:rowOff>0</xdr:rowOff>
    </xdr:from>
    <xdr:to>
      <xdr:col>43</xdr:col>
      <xdr:colOff>771525</xdr:colOff>
      <xdr:row>22</xdr:row>
      <xdr:rowOff>9525</xdr:rowOff>
    </xdr:to>
    <xdr:sp macro="" textlink="">
      <xdr:nvSpPr>
        <xdr:cNvPr id="16" name="正方形/長方形 15"/>
        <xdr:cNvSpPr/>
      </xdr:nvSpPr>
      <xdr:spPr>
        <a:xfrm>
          <a:off x="6962775" y="3838575"/>
          <a:ext cx="5191125" cy="27622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28</xdr:col>
      <xdr:colOff>19050</xdr:colOff>
      <xdr:row>27</xdr:row>
      <xdr:rowOff>19050</xdr:rowOff>
    </xdr:from>
    <xdr:to>
      <xdr:col>43</xdr:col>
      <xdr:colOff>476250</xdr:colOff>
      <xdr:row>28</xdr:row>
      <xdr:rowOff>238125</xdr:rowOff>
    </xdr:to>
    <xdr:sp macro="" textlink="">
      <xdr:nvSpPr>
        <xdr:cNvPr id="17" name="正方形/長方形 16"/>
        <xdr:cNvSpPr/>
      </xdr:nvSpPr>
      <xdr:spPr>
        <a:xfrm>
          <a:off x="5448300" y="5457825"/>
          <a:ext cx="6410325" cy="4857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5</xdr:col>
      <xdr:colOff>200025</xdr:colOff>
      <xdr:row>22</xdr:row>
      <xdr:rowOff>228600</xdr:rowOff>
    </xdr:from>
    <xdr:to>
      <xdr:col>7</xdr:col>
      <xdr:colOff>125705</xdr:colOff>
      <xdr:row>23</xdr:row>
      <xdr:rowOff>237617</xdr:rowOff>
    </xdr:to>
    <xdr:sp macro="" textlink="">
      <xdr:nvSpPr>
        <xdr:cNvPr id="19" name="テキスト ボックス 18"/>
        <xdr:cNvSpPr txBox="1"/>
      </xdr:nvSpPr>
      <xdr:spPr>
        <a:xfrm>
          <a:off x="1228725" y="43338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a:t>
          </a:r>
        </a:p>
      </xdr:txBody>
    </xdr:sp>
    <xdr:clientData/>
  </xdr:twoCellAnchor>
  <xdr:twoCellAnchor editAs="absolute">
    <xdr:from>
      <xdr:col>6</xdr:col>
      <xdr:colOff>142875</xdr:colOff>
      <xdr:row>22</xdr:row>
      <xdr:rowOff>66675</xdr:rowOff>
    </xdr:from>
    <xdr:to>
      <xdr:col>8</xdr:col>
      <xdr:colOff>87605</xdr:colOff>
      <xdr:row>23</xdr:row>
      <xdr:rowOff>75692</xdr:rowOff>
    </xdr:to>
    <xdr:sp macro="" textlink="">
      <xdr:nvSpPr>
        <xdr:cNvPr id="20" name="テキスト ボックス 19"/>
        <xdr:cNvSpPr txBox="1"/>
      </xdr:nvSpPr>
      <xdr:spPr>
        <a:xfrm>
          <a:off x="1381125" y="4171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a:t>
          </a:r>
        </a:p>
      </xdr:txBody>
    </xdr:sp>
    <xdr:clientData/>
  </xdr:twoCellAnchor>
  <xdr:twoCellAnchor editAs="absolute">
    <xdr:from>
      <xdr:col>9</xdr:col>
      <xdr:colOff>142875</xdr:colOff>
      <xdr:row>22</xdr:row>
      <xdr:rowOff>66675</xdr:rowOff>
    </xdr:from>
    <xdr:to>
      <xdr:col>11</xdr:col>
      <xdr:colOff>87605</xdr:colOff>
      <xdr:row>23</xdr:row>
      <xdr:rowOff>75692</xdr:rowOff>
    </xdr:to>
    <xdr:sp macro="" textlink="">
      <xdr:nvSpPr>
        <xdr:cNvPr id="22" name="テキスト ボックス 21"/>
        <xdr:cNvSpPr txBox="1"/>
      </xdr:nvSpPr>
      <xdr:spPr>
        <a:xfrm>
          <a:off x="1952625" y="41719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加算率一覧"/>
      <sheetName val="加算様式1-1 "/>
      <sheetName val="【参考】数式用"/>
      <sheetName val="サービス名一覧"/>
      <sheetName val="数式用"/>
      <sheetName val="【参考】サービス名一覧"/>
      <sheetName val="サービス一覧"/>
      <sheetName val="交付率一覧"/>
      <sheetName val="（別紙4）福祉専門職員"/>
      <sheetName val="1（別紙2か参考5）勤務体制"/>
      <sheetName val="数式用2"/>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 val="サービス種類一覧"/>
      <sheetName val="別表加算率一覧"/>
      <sheetName val="【参考】数式用"/>
      <sheetName val="届出書類一覧_"/>
      <sheetName val="加算届出・様式４_"/>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 val="基本データ"/>
      <sheetName val="kyuuyohyou"/>
      <sheetName val="職務手当"/>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F78"/>
  <sheetViews>
    <sheetView showGridLines="0" view="pageBreakPreview" topLeftCell="A16" zoomScale="80" zoomScaleNormal="90" zoomScaleSheetLayoutView="80" workbookViewId="0">
      <selection activeCell="D7" sqref="D7:E7"/>
    </sheetView>
  </sheetViews>
  <sheetFormatPr defaultRowHeight="13.5"/>
  <cols>
    <col min="1" max="1" width="24.625" style="7" customWidth="1"/>
    <col min="2" max="2" width="6.625" style="8" customWidth="1"/>
    <col min="3" max="3" width="19.875" style="9" customWidth="1"/>
    <col min="4" max="4" width="40.625" style="9" customWidth="1"/>
    <col min="5" max="5" width="25.75" style="9" customWidth="1"/>
    <col min="6" max="6" width="12.625" customWidth="1"/>
  </cols>
  <sheetData>
    <row r="1" spans="1:6" ht="45" customHeight="1" thickBot="1">
      <c r="A1" s="564" t="s">
        <v>135</v>
      </c>
      <c r="B1" s="564"/>
      <c r="C1" s="564"/>
      <c r="D1" s="564"/>
      <c r="E1" s="564"/>
      <c r="F1" s="564"/>
    </row>
    <row r="2" spans="1:6" ht="30" customHeight="1" thickTop="1">
      <c r="A2" s="565" t="s">
        <v>184</v>
      </c>
      <c r="B2" s="565"/>
      <c r="C2" s="565"/>
      <c r="D2" s="565"/>
      <c r="E2" s="565"/>
      <c r="F2" s="565"/>
    </row>
    <row r="3" spans="1:6" s="3" customFormat="1" ht="8.1" customHeight="1">
      <c r="A3" s="566"/>
      <c r="B3" s="566"/>
      <c r="C3" s="566"/>
      <c r="D3" s="566"/>
      <c r="E3" s="19"/>
    </row>
    <row r="4" spans="1:6" s="5" customFormat="1" ht="39.950000000000003" customHeight="1">
      <c r="A4" s="4" t="s">
        <v>136</v>
      </c>
      <c r="B4" s="4" t="s">
        <v>78</v>
      </c>
      <c r="C4" s="20" t="s">
        <v>79</v>
      </c>
      <c r="D4" s="567" t="s">
        <v>80</v>
      </c>
      <c r="E4" s="568"/>
      <c r="F4" s="4" t="s">
        <v>183</v>
      </c>
    </row>
    <row r="5" spans="1:6" ht="24.95" customHeight="1">
      <c r="A5" s="21" t="s">
        <v>137</v>
      </c>
      <c r="B5" s="22">
        <v>1</v>
      </c>
      <c r="C5" s="22" t="s">
        <v>138</v>
      </c>
      <c r="D5" s="569" t="s">
        <v>81</v>
      </c>
      <c r="E5" s="570"/>
      <c r="F5" s="18" t="s">
        <v>82</v>
      </c>
    </row>
    <row r="6" spans="1:6" ht="69.95" customHeight="1">
      <c r="A6" s="23" t="s">
        <v>83</v>
      </c>
      <c r="B6" s="18">
        <v>1</v>
      </c>
      <c r="C6" s="304" t="s">
        <v>139</v>
      </c>
      <c r="D6" s="555" t="s">
        <v>140</v>
      </c>
      <c r="E6" s="556"/>
      <c r="F6" s="24" t="s">
        <v>82</v>
      </c>
    </row>
    <row r="7" spans="1:6" ht="69.95" customHeight="1">
      <c r="A7" s="23" t="s">
        <v>87</v>
      </c>
      <c r="B7" s="18">
        <v>1</v>
      </c>
      <c r="C7" s="304" t="s">
        <v>141</v>
      </c>
      <c r="D7" s="555" t="s">
        <v>142</v>
      </c>
      <c r="E7" s="556"/>
      <c r="F7" s="6" t="s">
        <v>84</v>
      </c>
    </row>
    <row r="8" spans="1:6" ht="69.95" customHeight="1">
      <c r="A8" s="23" t="s">
        <v>88</v>
      </c>
      <c r="B8" s="18">
        <v>1</v>
      </c>
      <c r="C8" s="304" t="s">
        <v>143</v>
      </c>
      <c r="D8" s="555" t="s">
        <v>144</v>
      </c>
      <c r="E8" s="556"/>
      <c r="F8" s="6" t="s">
        <v>84</v>
      </c>
    </row>
    <row r="9" spans="1:6" ht="19.149999999999999" customHeight="1">
      <c r="C9" s="8"/>
      <c r="D9" s="7"/>
      <c r="E9" s="7"/>
      <c r="F9" s="2"/>
    </row>
    <row r="10" spans="1:6" ht="19.149999999999999" customHeight="1">
      <c r="C10" s="8"/>
      <c r="D10" s="7"/>
      <c r="E10" s="7"/>
      <c r="F10" s="2"/>
    </row>
    <row r="11" spans="1:6" ht="19.149999999999999" customHeight="1">
      <c r="C11" s="8"/>
      <c r="D11" s="7"/>
      <c r="E11" s="7"/>
      <c r="F11" s="2"/>
    </row>
    <row r="12" spans="1:6" ht="19.149999999999999" customHeight="1">
      <c r="C12" s="8"/>
      <c r="D12" s="7"/>
      <c r="E12" s="7"/>
      <c r="F12" s="2"/>
    </row>
    <row r="13" spans="1:6" ht="19.149999999999999" customHeight="1">
      <c r="C13" s="8"/>
      <c r="D13" s="7"/>
      <c r="E13" s="7"/>
      <c r="F13" s="2"/>
    </row>
    <row r="14" spans="1:6" ht="19.149999999999999" customHeight="1">
      <c r="C14" s="8"/>
      <c r="D14" s="7"/>
      <c r="E14" s="7"/>
      <c r="F14" s="2"/>
    </row>
    <row r="15" spans="1:6" ht="19.149999999999999" customHeight="1">
      <c r="C15" s="8"/>
      <c r="D15" s="7"/>
      <c r="E15" s="7"/>
      <c r="F15" s="2"/>
    </row>
    <row r="16" spans="1:6" ht="11.45" customHeight="1">
      <c r="A16" s="557" t="s">
        <v>85</v>
      </c>
      <c r="B16" s="557"/>
      <c r="C16" s="557"/>
      <c r="D16" s="557"/>
      <c r="E16" s="17"/>
    </row>
    <row r="17" spans="1:6">
      <c r="A17" s="299"/>
      <c r="B17" s="300"/>
      <c r="C17" s="301"/>
      <c r="D17" s="301"/>
    </row>
    <row r="18" spans="1:6" s="13" customFormat="1" ht="50.1" customHeight="1">
      <c r="A18" s="302"/>
      <c r="B18" s="12"/>
      <c r="C18" s="11"/>
      <c r="D18" s="11"/>
      <c r="E18" s="11"/>
    </row>
    <row r="19" spans="1:6" s="13" customFormat="1" ht="24.95" customHeight="1">
      <c r="A19" s="11" t="s">
        <v>186</v>
      </c>
      <c r="B19" s="12"/>
      <c r="C19" s="11"/>
      <c r="D19" s="11"/>
      <c r="E19" s="11"/>
    </row>
    <row r="20" spans="1:6" s="13" customFormat="1" ht="24.95" customHeight="1">
      <c r="A20" s="11" t="s">
        <v>86</v>
      </c>
      <c r="B20" s="12"/>
      <c r="C20" s="11"/>
      <c r="D20" s="11"/>
      <c r="E20" s="11"/>
    </row>
    <row r="21" spans="1:6" s="13" customFormat="1" ht="24.95" customHeight="1">
      <c r="A21" s="11" t="s">
        <v>189</v>
      </c>
      <c r="B21" s="12"/>
      <c r="C21" s="11"/>
      <c r="D21" s="11"/>
      <c r="E21" s="11"/>
    </row>
    <row r="22" spans="1:6" s="13" customFormat="1" ht="24.95" customHeight="1">
      <c r="A22" s="11" t="s">
        <v>182</v>
      </c>
      <c r="B22" s="12"/>
      <c r="C22" s="11"/>
      <c r="D22" s="11"/>
      <c r="E22" s="11"/>
    </row>
    <row r="23" spans="1:6" s="13" customFormat="1" ht="24.95" customHeight="1">
      <c r="A23" s="11" t="s">
        <v>187</v>
      </c>
      <c r="B23" s="12"/>
      <c r="C23" s="11"/>
      <c r="D23" s="11"/>
      <c r="E23" s="11"/>
    </row>
    <row r="24" spans="1:6" ht="24.95" customHeight="1">
      <c r="A24" s="11" t="s">
        <v>181</v>
      </c>
      <c r="B24" s="300"/>
      <c r="C24" s="301"/>
      <c r="D24" s="301"/>
    </row>
    <row r="25" spans="1:6" ht="17.25">
      <c r="A25" s="11"/>
      <c r="B25" s="10"/>
    </row>
    <row r="26" spans="1:6" ht="22.15" customHeight="1">
      <c r="A26" s="16"/>
      <c r="B26" s="558" t="s">
        <v>185</v>
      </c>
      <c r="C26" s="559"/>
      <c r="D26" s="559"/>
      <c r="E26" s="559"/>
      <c r="F26" s="560"/>
    </row>
    <row r="27" spans="1:6" ht="82.5" customHeight="1">
      <c r="A27" s="561" t="s">
        <v>188</v>
      </c>
      <c r="B27" s="563"/>
      <c r="C27" s="563"/>
      <c r="D27" s="563"/>
      <c r="E27" s="563"/>
      <c r="F27" s="563"/>
    </row>
    <row r="28" spans="1:6" ht="50.1" customHeight="1">
      <c r="A28" s="562"/>
      <c r="B28" s="563"/>
      <c r="C28" s="563"/>
      <c r="D28" s="563"/>
      <c r="E28" s="563"/>
      <c r="F28" s="563"/>
    </row>
    <row r="29" spans="1:6" ht="24.95" customHeight="1">
      <c r="A29" s="303" t="s">
        <v>201</v>
      </c>
      <c r="B29" s="300"/>
      <c r="C29" s="301"/>
      <c r="D29" s="300"/>
      <c r="E29" s="300"/>
      <c r="F29" s="25"/>
    </row>
    <row r="30" spans="1:6" ht="24.95" customHeight="1">
      <c r="A30" s="303" t="s">
        <v>202</v>
      </c>
      <c r="B30" s="10"/>
      <c r="D30" s="10"/>
      <c r="E30" s="10"/>
    </row>
    <row r="31" spans="1:6">
      <c r="A31" s="9"/>
      <c r="B31" s="10"/>
      <c r="D31" s="10"/>
      <c r="E31" s="10"/>
    </row>
    <row r="32" spans="1:6">
      <c r="A32" s="9"/>
      <c r="B32" s="10"/>
    </row>
    <row r="33" spans="1:3">
      <c r="A33" s="9"/>
      <c r="B33" s="10"/>
    </row>
    <row r="34" spans="1:3" ht="14.45" customHeight="1">
      <c r="A34" s="9"/>
      <c r="B34" s="10"/>
    </row>
    <row r="35" spans="1:3" ht="14.45" customHeight="1">
      <c r="A35" s="9"/>
      <c r="B35" s="10"/>
    </row>
    <row r="36" spans="1:3" ht="17.25">
      <c r="A36" s="14"/>
      <c r="B36" s="15"/>
      <c r="C36" s="14"/>
    </row>
    <row r="37" spans="1:3">
      <c r="A37" s="9"/>
      <c r="B37" s="10"/>
    </row>
    <row r="38" spans="1:3">
      <c r="A38" s="9"/>
      <c r="B38" s="10"/>
    </row>
    <row r="39" spans="1:3">
      <c r="A39" s="9"/>
      <c r="B39" s="10"/>
    </row>
    <row r="40" spans="1:3">
      <c r="A40" s="9"/>
      <c r="B40" s="10"/>
    </row>
    <row r="41" spans="1:3">
      <c r="A41" s="9"/>
      <c r="B41" s="10"/>
    </row>
    <row r="61" ht="34.9" customHeight="1"/>
    <row r="62" ht="34.9" customHeight="1"/>
    <row r="66" ht="34.9" customHeight="1"/>
    <row r="67" ht="34.9" customHeight="1"/>
    <row r="69" ht="34.9" customHeight="1"/>
    <row r="70" ht="34.9" customHeight="1"/>
    <row r="72" ht="55.15" customHeight="1"/>
    <row r="73" ht="55.15" customHeight="1"/>
    <row r="77" ht="28.9" customHeight="1"/>
    <row r="78" ht="28.9" customHeight="1"/>
  </sheetData>
  <mergeCells count="12">
    <mergeCell ref="D6:E6"/>
    <mergeCell ref="A1:F1"/>
    <mergeCell ref="A2:F2"/>
    <mergeCell ref="A3:D3"/>
    <mergeCell ref="D4:E4"/>
    <mergeCell ref="D5:E5"/>
    <mergeCell ref="D7:E7"/>
    <mergeCell ref="D8:E8"/>
    <mergeCell ref="A16:D16"/>
    <mergeCell ref="B26:F26"/>
    <mergeCell ref="A27:A28"/>
    <mergeCell ref="B27:F28"/>
  </mergeCells>
  <phoneticPr fontId="3"/>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D141"/>
  <sheetViews>
    <sheetView showGridLines="0" tabSelected="1" view="pageBreakPreview" zoomScaleNormal="100" zoomScaleSheetLayoutView="100" workbookViewId="0">
      <selection activeCell="M20" sqref="M20:X20"/>
    </sheetView>
  </sheetViews>
  <sheetFormatPr defaultColWidth="8.875" defaultRowHeight="20.100000000000001" customHeight="1"/>
  <cols>
    <col min="1" max="1" width="2.625" style="363" customWidth="1"/>
    <col min="2" max="2" width="11" style="363" customWidth="1"/>
    <col min="3" max="22" width="2.625" style="363" customWidth="1"/>
    <col min="23" max="23" width="14.25" style="363" customWidth="1"/>
    <col min="24" max="24" width="25" style="363" customWidth="1"/>
    <col min="25" max="25" width="22.5" style="363" customWidth="1"/>
    <col min="26" max="28" width="10.625" style="363" customWidth="1"/>
    <col min="29" max="29" width="11.625" style="363" bestFit="1" customWidth="1"/>
    <col min="30" max="16384" width="8.875" style="363"/>
  </cols>
  <sheetData>
    <row r="1" spans="1:30" ht="20.100000000000001" customHeight="1">
      <c r="A1" s="362" t="s">
        <v>295</v>
      </c>
      <c r="AD1" s="363" t="s">
        <v>190</v>
      </c>
    </row>
    <row r="2" spans="1:30" ht="20.100000000000001" customHeight="1">
      <c r="A2" s="364" t="s">
        <v>36</v>
      </c>
      <c r="P2" s="524" t="s">
        <v>300</v>
      </c>
    </row>
    <row r="4" spans="1:30" ht="20.100000000000001" customHeight="1">
      <c r="A4" s="363" t="s">
        <v>37</v>
      </c>
    </row>
    <row r="5" spans="1:30" ht="20.100000000000001" customHeight="1">
      <c r="A5" s="363" t="s">
        <v>54</v>
      </c>
    </row>
    <row r="6" spans="1:30" ht="20.100000000000001" customHeight="1">
      <c r="A6" s="363" t="s">
        <v>55</v>
      </c>
    </row>
    <row r="7" spans="1:30" ht="20.100000000000001" customHeight="1">
      <c r="A7" s="363" t="s">
        <v>296</v>
      </c>
    </row>
    <row r="9" spans="1:30" ht="20.100000000000001" customHeight="1">
      <c r="A9" s="362" t="s">
        <v>56</v>
      </c>
    </row>
    <row r="10" spans="1:30" ht="20.100000000000001" customHeight="1" thickBot="1">
      <c r="B10" s="363" t="s">
        <v>293</v>
      </c>
    </row>
    <row r="11" spans="1:30" ht="20.100000000000001" customHeight="1" thickBot="1">
      <c r="B11" s="365" t="s">
        <v>27</v>
      </c>
      <c r="C11" s="608" t="s">
        <v>298</v>
      </c>
      <c r="D11" s="609"/>
      <c r="E11" s="609"/>
      <c r="F11" s="609"/>
      <c r="G11" s="609"/>
      <c r="H11" s="609"/>
      <c r="I11" s="609"/>
      <c r="J11" s="609"/>
      <c r="K11" s="609"/>
      <c r="L11" s="610"/>
    </row>
    <row r="13" spans="1:30" ht="20.100000000000001" customHeight="1">
      <c r="A13" s="362" t="s">
        <v>57</v>
      </c>
    </row>
    <row r="14" spans="1:30" ht="20.100000000000001" customHeight="1" thickBot="1">
      <c r="B14" s="363" t="s">
        <v>38</v>
      </c>
      <c r="M14" s="546" t="s">
        <v>316</v>
      </c>
    </row>
    <row r="15" spans="1:30" ht="20.100000000000001" customHeight="1">
      <c r="B15" s="366" t="s">
        <v>34</v>
      </c>
      <c r="C15" s="587" t="s">
        <v>0</v>
      </c>
      <c r="D15" s="587"/>
      <c r="E15" s="587"/>
      <c r="F15" s="587"/>
      <c r="G15" s="587"/>
      <c r="H15" s="587"/>
      <c r="I15" s="587"/>
      <c r="J15" s="587"/>
      <c r="K15" s="587"/>
      <c r="L15" s="588"/>
      <c r="M15" s="611" t="s">
        <v>336</v>
      </c>
      <c r="N15" s="612"/>
      <c r="O15" s="612"/>
      <c r="P15" s="612"/>
      <c r="Q15" s="612"/>
      <c r="R15" s="612"/>
      <c r="S15" s="612"/>
      <c r="T15" s="612"/>
      <c r="U15" s="612"/>
      <c r="V15" s="612"/>
      <c r="W15" s="613"/>
      <c r="X15" s="614"/>
    </row>
    <row r="16" spans="1:30" ht="20.100000000000001" customHeight="1" thickBot="1">
      <c r="B16" s="367"/>
      <c r="C16" s="587" t="s">
        <v>39</v>
      </c>
      <c r="D16" s="587"/>
      <c r="E16" s="587"/>
      <c r="F16" s="587"/>
      <c r="G16" s="587"/>
      <c r="H16" s="587"/>
      <c r="I16" s="587"/>
      <c r="J16" s="587"/>
      <c r="K16" s="587"/>
      <c r="L16" s="588"/>
      <c r="M16" s="593" t="s">
        <v>335</v>
      </c>
      <c r="N16" s="594"/>
      <c r="O16" s="594"/>
      <c r="P16" s="594"/>
      <c r="Q16" s="594"/>
      <c r="R16" s="594"/>
      <c r="S16" s="594"/>
      <c r="T16" s="594"/>
      <c r="U16" s="602"/>
      <c r="V16" s="602"/>
      <c r="W16" s="603"/>
      <c r="X16" s="604"/>
      <c r="AD16" s="363" t="s">
        <v>40</v>
      </c>
    </row>
    <row r="17" spans="1:30" ht="20.100000000000001" customHeight="1" thickBot="1">
      <c r="B17" s="366" t="s">
        <v>41</v>
      </c>
      <c r="C17" s="587" t="s">
        <v>42</v>
      </c>
      <c r="D17" s="587"/>
      <c r="E17" s="587"/>
      <c r="F17" s="587"/>
      <c r="G17" s="587"/>
      <c r="H17" s="587"/>
      <c r="I17" s="587"/>
      <c r="J17" s="587"/>
      <c r="K17" s="587"/>
      <c r="L17" s="588"/>
      <c r="M17" s="345">
        <v>9</v>
      </c>
      <c r="N17" s="346">
        <v>9</v>
      </c>
      <c r="O17" s="346">
        <v>9</v>
      </c>
      <c r="P17" s="368" t="s">
        <v>299</v>
      </c>
      <c r="Q17" s="346">
        <v>9</v>
      </c>
      <c r="R17" s="346">
        <v>9</v>
      </c>
      <c r="S17" s="346">
        <v>9</v>
      </c>
      <c r="T17" s="347">
        <v>9</v>
      </c>
      <c r="U17" s="369"/>
      <c r="V17" s="370"/>
      <c r="W17" s="370"/>
      <c r="X17" s="370"/>
      <c r="AD17" s="363" t="str">
        <f>CONCATENATE(M17,N17,O17,P17,Q17,R17,S17,T17)</f>
        <v>999－9999</v>
      </c>
    </row>
    <row r="18" spans="1:30" ht="20.100000000000001" customHeight="1">
      <c r="B18" s="371"/>
      <c r="C18" s="587" t="s">
        <v>43</v>
      </c>
      <c r="D18" s="587"/>
      <c r="E18" s="587"/>
      <c r="F18" s="587"/>
      <c r="G18" s="587"/>
      <c r="H18" s="587"/>
      <c r="I18" s="587"/>
      <c r="J18" s="587"/>
      <c r="K18" s="587"/>
      <c r="L18" s="588"/>
      <c r="M18" s="593" t="s">
        <v>337</v>
      </c>
      <c r="N18" s="594"/>
      <c r="O18" s="594"/>
      <c r="P18" s="594"/>
      <c r="Q18" s="594"/>
      <c r="R18" s="594"/>
      <c r="S18" s="594"/>
      <c r="T18" s="594"/>
      <c r="U18" s="590"/>
      <c r="V18" s="590"/>
      <c r="W18" s="591"/>
      <c r="X18" s="592"/>
    </row>
    <row r="19" spans="1:30" ht="20.100000000000001" customHeight="1">
      <c r="B19" s="367"/>
      <c r="C19" s="587" t="s">
        <v>44</v>
      </c>
      <c r="D19" s="587"/>
      <c r="E19" s="587"/>
      <c r="F19" s="587"/>
      <c r="G19" s="587"/>
      <c r="H19" s="587"/>
      <c r="I19" s="587"/>
      <c r="J19" s="587"/>
      <c r="K19" s="587"/>
      <c r="L19" s="588"/>
      <c r="M19" s="593"/>
      <c r="N19" s="594"/>
      <c r="O19" s="594"/>
      <c r="P19" s="594"/>
      <c r="Q19" s="594"/>
      <c r="R19" s="594"/>
      <c r="S19" s="594"/>
      <c r="T19" s="594"/>
      <c r="U19" s="594"/>
      <c r="V19" s="594"/>
      <c r="W19" s="595"/>
      <c r="X19" s="596"/>
    </row>
    <row r="20" spans="1:30" ht="20.100000000000001" customHeight="1">
      <c r="B20" s="366" t="s">
        <v>45</v>
      </c>
      <c r="C20" s="587" t="s">
        <v>46</v>
      </c>
      <c r="D20" s="587"/>
      <c r="E20" s="587"/>
      <c r="F20" s="587"/>
      <c r="G20" s="587"/>
      <c r="H20" s="587"/>
      <c r="I20" s="587"/>
      <c r="J20" s="587"/>
      <c r="K20" s="587"/>
      <c r="L20" s="588"/>
      <c r="M20" s="593" t="s">
        <v>339</v>
      </c>
      <c r="N20" s="594"/>
      <c r="O20" s="594"/>
      <c r="P20" s="594"/>
      <c r="Q20" s="594"/>
      <c r="R20" s="594"/>
      <c r="S20" s="594"/>
      <c r="T20" s="594"/>
      <c r="U20" s="594"/>
      <c r="V20" s="594"/>
      <c r="W20" s="595"/>
      <c r="X20" s="596"/>
    </row>
    <row r="21" spans="1:30" ht="20.100000000000001" customHeight="1">
      <c r="B21" s="367"/>
      <c r="C21" s="587" t="s">
        <v>47</v>
      </c>
      <c r="D21" s="587"/>
      <c r="E21" s="587"/>
      <c r="F21" s="587"/>
      <c r="G21" s="587"/>
      <c r="H21" s="587"/>
      <c r="I21" s="587"/>
      <c r="J21" s="587"/>
      <c r="K21" s="587"/>
      <c r="L21" s="588"/>
      <c r="M21" s="601" t="s">
        <v>338</v>
      </c>
      <c r="N21" s="602"/>
      <c r="O21" s="602"/>
      <c r="P21" s="602"/>
      <c r="Q21" s="602"/>
      <c r="R21" s="602"/>
      <c r="S21" s="602"/>
      <c r="T21" s="602"/>
      <c r="U21" s="602"/>
      <c r="V21" s="602"/>
      <c r="W21" s="603"/>
      <c r="X21" s="604"/>
    </row>
    <row r="22" spans="1:30" ht="20.100000000000001" customHeight="1">
      <c r="B22" s="605" t="s">
        <v>48</v>
      </c>
      <c r="C22" s="587" t="s">
        <v>49</v>
      </c>
      <c r="D22" s="587"/>
      <c r="E22" s="587"/>
      <c r="F22" s="587"/>
      <c r="G22" s="587"/>
      <c r="H22" s="587"/>
      <c r="I22" s="587"/>
      <c r="J22" s="587"/>
      <c r="K22" s="587"/>
      <c r="L22" s="588"/>
      <c r="M22" s="593" t="s">
        <v>340</v>
      </c>
      <c r="N22" s="594"/>
      <c r="O22" s="594"/>
      <c r="P22" s="594"/>
      <c r="Q22" s="594"/>
      <c r="R22" s="594"/>
      <c r="S22" s="594"/>
      <c r="T22" s="594"/>
      <c r="U22" s="594"/>
      <c r="V22" s="594"/>
      <c r="W22" s="595"/>
      <c r="X22" s="596"/>
    </row>
    <row r="23" spans="1:30" ht="20.100000000000001" customHeight="1">
      <c r="B23" s="606"/>
      <c r="C23" s="607" t="s">
        <v>47</v>
      </c>
      <c r="D23" s="607"/>
      <c r="E23" s="607"/>
      <c r="F23" s="607"/>
      <c r="G23" s="607"/>
      <c r="H23" s="607"/>
      <c r="I23" s="607"/>
      <c r="J23" s="607"/>
      <c r="K23" s="607"/>
      <c r="L23" s="607"/>
      <c r="M23" s="593" t="s">
        <v>341</v>
      </c>
      <c r="N23" s="594"/>
      <c r="O23" s="594"/>
      <c r="P23" s="594"/>
      <c r="Q23" s="594"/>
      <c r="R23" s="594"/>
      <c r="S23" s="594"/>
      <c r="T23" s="594"/>
      <c r="U23" s="594"/>
      <c r="V23" s="594"/>
      <c r="W23" s="595"/>
      <c r="X23" s="596"/>
    </row>
    <row r="24" spans="1:30" ht="20.100000000000001" customHeight="1">
      <c r="B24" s="366" t="s">
        <v>32</v>
      </c>
      <c r="C24" s="587" t="s">
        <v>11</v>
      </c>
      <c r="D24" s="587"/>
      <c r="E24" s="587"/>
      <c r="F24" s="587"/>
      <c r="G24" s="587"/>
      <c r="H24" s="587"/>
      <c r="I24" s="587"/>
      <c r="J24" s="587"/>
      <c r="K24" s="587"/>
      <c r="L24" s="588"/>
      <c r="M24" s="589" t="s">
        <v>342</v>
      </c>
      <c r="N24" s="590"/>
      <c r="O24" s="590"/>
      <c r="P24" s="590"/>
      <c r="Q24" s="590"/>
      <c r="R24" s="590"/>
      <c r="S24" s="590"/>
      <c r="T24" s="590"/>
      <c r="U24" s="590"/>
      <c r="V24" s="590"/>
      <c r="W24" s="591"/>
      <c r="X24" s="592"/>
    </row>
    <row r="25" spans="1:30" ht="20.100000000000001" customHeight="1">
      <c r="B25" s="371"/>
      <c r="C25" s="587" t="s">
        <v>12</v>
      </c>
      <c r="D25" s="587"/>
      <c r="E25" s="587"/>
      <c r="F25" s="587"/>
      <c r="G25" s="587"/>
      <c r="H25" s="587"/>
      <c r="I25" s="587"/>
      <c r="J25" s="587"/>
      <c r="K25" s="587"/>
      <c r="L25" s="588"/>
      <c r="M25" s="593" t="s">
        <v>343</v>
      </c>
      <c r="N25" s="594"/>
      <c r="O25" s="594"/>
      <c r="P25" s="594"/>
      <c r="Q25" s="594"/>
      <c r="R25" s="594"/>
      <c r="S25" s="594"/>
      <c r="T25" s="594"/>
      <c r="U25" s="594"/>
      <c r="V25" s="594"/>
      <c r="W25" s="595"/>
      <c r="X25" s="596"/>
    </row>
    <row r="26" spans="1:30" ht="20.100000000000001" customHeight="1" thickBot="1">
      <c r="B26" s="372"/>
      <c r="C26" s="587" t="s">
        <v>50</v>
      </c>
      <c r="D26" s="587"/>
      <c r="E26" s="587"/>
      <c r="F26" s="587"/>
      <c r="G26" s="587"/>
      <c r="H26" s="587"/>
      <c r="I26" s="587"/>
      <c r="J26" s="587"/>
      <c r="K26" s="587"/>
      <c r="L26" s="588"/>
      <c r="M26" s="597" t="s">
        <v>344</v>
      </c>
      <c r="N26" s="598"/>
      <c r="O26" s="598"/>
      <c r="P26" s="598"/>
      <c r="Q26" s="598"/>
      <c r="R26" s="598"/>
      <c r="S26" s="598"/>
      <c r="T26" s="598"/>
      <c r="U26" s="598"/>
      <c r="V26" s="598"/>
      <c r="W26" s="599"/>
      <c r="X26" s="600"/>
    </row>
    <row r="28" spans="1:30" ht="20.100000000000001" customHeight="1">
      <c r="A28" s="362" t="s">
        <v>294</v>
      </c>
    </row>
    <row r="29" spans="1:30" ht="20.100000000000001" customHeight="1">
      <c r="B29" s="363" t="s">
        <v>60</v>
      </c>
      <c r="X29" s="373"/>
    </row>
    <row r="30" spans="1:30" ht="13.5">
      <c r="B30" s="374"/>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row>
    <row r="31" spans="1:30" ht="28.5" customHeight="1">
      <c r="B31" s="571" t="s">
        <v>51</v>
      </c>
      <c r="C31" s="572" t="s">
        <v>145</v>
      </c>
      <c r="D31" s="571"/>
      <c r="E31" s="571"/>
      <c r="F31" s="571"/>
      <c r="G31" s="571"/>
      <c r="H31" s="571"/>
      <c r="I31" s="571"/>
      <c r="J31" s="571"/>
      <c r="K31" s="571"/>
      <c r="L31" s="571"/>
      <c r="M31" s="571" t="s">
        <v>52</v>
      </c>
      <c r="N31" s="571"/>
      <c r="O31" s="571"/>
      <c r="P31" s="571"/>
      <c r="Q31" s="571"/>
      <c r="R31" s="584" t="s">
        <v>71</v>
      </c>
      <c r="S31" s="585"/>
      <c r="T31" s="585"/>
      <c r="U31" s="585"/>
      <c r="V31" s="585"/>
      <c r="W31" s="586"/>
      <c r="X31" s="571" t="s">
        <v>53</v>
      </c>
      <c r="Y31" s="571" t="s">
        <v>7</v>
      </c>
      <c r="Z31" s="375"/>
      <c r="AA31" s="375"/>
      <c r="AB31" s="375"/>
    </row>
    <row r="32" spans="1:30" ht="28.5" customHeight="1" thickBot="1">
      <c r="B32" s="571"/>
      <c r="C32" s="573"/>
      <c r="D32" s="573"/>
      <c r="E32" s="573"/>
      <c r="F32" s="573"/>
      <c r="G32" s="573"/>
      <c r="H32" s="573"/>
      <c r="I32" s="573"/>
      <c r="J32" s="573"/>
      <c r="K32" s="573"/>
      <c r="L32" s="573"/>
      <c r="M32" s="574"/>
      <c r="N32" s="574"/>
      <c r="O32" s="574"/>
      <c r="P32" s="574"/>
      <c r="Q32" s="574"/>
      <c r="R32" s="581" t="s">
        <v>72</v>
      </c>
      <c r="S32" s="573"/>
      <c r="T32" s="573"/>
      <c r="U32" s="573"/>
      <c r="V32" s="573"/>
      <c r="W32" s="376" t="s">
        <v>73</v>
      </c>
      <c r="X32" s="573"/>
      <c r="Y32" s="573"/>
      <c r="Z32" s="377"/>
      <c r="AA32" s="377"/>
      <c r="AB32" s="378"/>
    </row>
    <row r="33" spans="2:28" ht="38.25" customHeight="1">
      <c r="B33" s="379">
        <v>1</v>
      </c>
      <c r="C33" s="348">
        <v>0</v>
      </c>
      <c r="D33" s="349">
        <v>8</v>
      </c>
      <c r="E33" s="349">
        <v>0</v>
      </c>
      <c r="F33" s="349">
        <v>0</v>
      </c>
      <c r="G33" s="349">
        <v>0</v>
      </c>
      <c r="H33" s="349">
        <v>0</v>
      </c>
      <c r="I33" s="349">
        <v>0</v>
      </c>
      <c r="J33" s="349">
        <v>0</v>
      </c>
      <c r="K33" s="349">
        <v>0</v>
      </c>
      <c r="L33" s="350">
        <v>1</v>
      </c>
      <c r="M33" s="582" t="s">
        <v>315</v>
      </c>
      <c r="N33" s="582"/>
      <c r="O33" s="582"/>
      <c r="P33" s="582"/>
      <c r="Q33" s="582"/>
      <c r="R33" s="583" t="s">
        <v>333</v>
      </c>
      <c r="S33" s="583"/>
      <c r="T33" s="583"/>
      <c r="U33" s="583"/>
      <c r="V33" s="583"/>
      <c r="W33" s="351" t="s">
        <v>349</v>
      </c>
      <c r="X33" s="526" t="s">
        <v>345</v>
      </c>
      <c r="Y33" s="352" t="s">
        <v>113</v>
      </c>
      <c r="Z33" s="380"/>
      <c r="AA33" s="380"/>
      <c r="AB33" s="381"/>
    </row>
    <row r="34" spans="2:28" ht="38.25" customHeight="1">
      <c r="B34" s="365">
        <f>B33+1</f>
        <v>2</v>
      </c>
      <c r="C34" s="353">
        <v>0</v>
      </c>
      <c r="D34" s="354">
        <v>8</v>
      </c>
      <c r="E34" s="354">
        <v>0</v>
      </c>
      <c r="F34" s="354">
        <v>0</v>
      </c>
      <c r="G34" s="354">
        <v>0</v>
      </c>
      <c r="H34" s="354">
        <v>0</v>
      </c>
      <c r="I34" s="354">
        <v>0</v>
      </c>
      <c r="J34" s="354">
        <v>0</v>
      </c>
      <c r="K34" s="354">
        <v>0</v>
      </c>
      <c r="L34" s="355">
        <v>1</v>
      </c>
      <c r="M34" s="575" t="s">
        <v>298</v>
      </c>
      <c r="N34" s="575"/>
      <c r="O34" s="575"/>
      <c r="P34" s="575"/>
      <c r="Q34" s="575"/>
      <c r="R34" s="575" t="s">
        <v>333</v>
      </c>
      <c r="S34" s="575"/>
      <c r="T34" s="575"/>
      <c r="U34" s="575"/>
      <c r="V34" s="575"/>
      <c r="W34" s="356" t="s">
        <v>349</v>
      </c>
      <c r="X34" s="527" t="s">
        <v>345</v>
      </c>
      <c r="Y34" s="357" t="s">
        <v>114</v>
      </c>
      <c r="Z34" s="380"/>
      <c r="AA34" s="380"/>
      <c r="AB34" s="381"/>
    </row>
    <row r="35" spans="2:28" ht="38.25" customHeight="1">
      <c r="B35" s="365">
        <f t="shared" ref="B35:B98" si="0">B34+1</f>
        <v>3</v>
      </c>
      <c r="C35" s="353">
        <v>0</v>
      </c>
      <c r="D35" s="354">
        <v>8</v>
      </c>
      <c r="E35" s="354">
        <v>0</v>
      </c>
      <c r="F35" s="354">
        <v>0</v>
      </c>
      <c r="G35" s="354">
        <v>0</v>
      </c>
      <c r="H35" s="354">
        <v>0</v>
      </c>
      <c r="I35" s="354">
        <v>0</v>
      </c>
      <c r="J35" s="354">
        <v>0</v>
      </c>
      <c r="K35" s="354">
        <v>0</v>
      </c>
      <c r="L35" s="355">
        <v>2</v>
      </c>
      <c r="M35" s="575" t="s">
        <v>298</v>
      </c>
      <c r="N35" s="575"/>
      <c r="O35" s="575"/>
      <c r="P35" s="575"/>
      <c r="Q35" s="575"/>
      <c r="R35" s="575" t="s">
        <v>333</v>
      </c>
      <c r="S35" s="575"/>
      <c r="T35" s="575"/>
      <c r="U35" s="575"/>
      <c r="V35" s="575"/>
      <c r="W35" s="356" t="s">
        <v>349</v>
      </c>
      <c r="X35" s="527" t="s">
        <v>346</v>
      </c>
      <c r="Y35" s="357" t="s">
        <v>118</v>
      </c>
      <c r="Z35" s="380"/>
      <c r="AA35" s="380"/>
      <c r="AB35" s="381"/>
    </row>
    <row r="36" spans="2:28" ht="38.25" customHeight="1">
      <c r="B36" s="365">
        <f t="shared" si="0"/>
        <v>4</v>
      </c>
      <c r="C36" s="353">
        <v>0</v>
      </c>
      <c r="D36" s="354">
        <v>8</v>
      </c>
      <c r="E36" s="354">
        <v>0</v>
      </c>
      <c r="F36" s="354">
        <v>0</v>
      </c>
      <c r="G36" s="354">
        <v>0</v>
      </c>
      <c r="H36" s="354">
        <v>0</v>
      </c>
      <c r="I36" s="354">
        <v>0</v>
      </c>
      <c r="J36" s="354">
        <v>0</v>
      </c>
      <c r="K36" s="354">
        <v>0</v>
      </c>
      <c r="L36" s="355">
        <v>2</v>
      </c>
      <c r="M36" s="575" t="s">
        <v>298</v>
      </c>
      <c r="N36" s="575"/>
      <c r="O36" s="575"/>
      <c r="P36" s="575"/>
      <c r="Q36" s="575"/>
      <c r="R36" s="575" t="s">
        <v>333</v>
      </c>
      <c r="S36" s="575"/>
      <c r="T36" s="575"/>
      <c r="U36" s="575"/>
      <c r="V36" s="575"/>
      <c r="W36" s="356" t="s">
        <v>349</v>
      </c>
      <c r="X36" s="527" t="s">
        <v>346</v>
      </c>
      <c r="Y36" s="357" t="s">
        <v>125</v>
      </c>
      <c r="Z36" s="380"/>
      <c r="AA36" s="380"/>
      <c r="AB36" s="381"/>
    </row>
    <row r="37" spans="2:28" ht="38.25" customHeight="1">
      <c r="B37" s="365">
        <f t="shared" si="0"/>
        <v>5</v>
      </c>
      <c r="C37" s="353">
        <v>0</v>
      </c>
      <c r="D37" s="354">
        <v>8</v>
      </c>
      <c r="E37" s="354">
        <v>0</v>
      </c>
      <c r="F37" s="354">
        <v>0</v>
      </c>
      <c r="G37" s="354">
        <v>0</v>
      </c>
      <c r="H37" s="354">
        <v>0</v>
      </c>
      <c r="I37" s="354">
        <v>0</v>
      </c>
      <c r="J37" s="354">
        <v>0</v>
      </c>
      <c r="K37" s="354">
        <v>0</v>
      </c>
      <c r="L37" s="355">
        <v>3</v>
      </c>
      <c r="M37" s="575" t="s">
        <v>298</v>
      </c>
      <c r="N37" s="575"/>
      <c r="O37" s="575"/>
      <c r="P37" s="575"/>
      <c r="Q37" s="575"/>
      <c r="R37" s="575" t="s">
        <v>333</v>
      </c>
      <c r="S37" s="575"/>
      <c r="T37" s="575"/>
      <c r="U37" s="575"/>
      <c r="V37" s="575"/>
      <c r="W37" s="356" t="s">
        <v>349</v>
      </c>
      <c r="X37" s="527" t="s">
        <v>347</v>
      </c>
      <c r="Y37" s="357" t="s">
        <v>126</v>
      </c>
      <c r="Z37" s="380"/>
      <c r="AA37" s="380"/>
      <c r="AB37" s="381"/>
    </row>
    <row r="38" spans="2:28" ht="38.25" customHeight="1">
      <c r="B38" s="365">
        <f t="shared" si="0"/>
        <v>6</v>
      </c>
      <c r="C38" s="353">
        <v>0</v>
      </c>
      <c r="D38" s="354">
        <v>8</v>
      </c>
      <c r="E38" s="354">
        <v>0</v>
      </c>
      <c r="F38" s="354">
        <v>0</v>
      </c>
      <c r="G38" s="354">
        <v>0</v>
      </c>
      <c r="H38" s="354">
        <v>0</v>
      </c>
      <c r="I38" s="354">
        <v>0</v>
      </c>
      <c r="J38" s="354">
        <v>0</v>
      </c>
      <c r="K38" s="354">
        <v>0</v>
      </c>
      <c r="L38" s="355">
        <v>3</v>
      </c>
      <c r="M38" s="575" t="s">
        <v>298</v>
      </c>
      <c r="N38" s="575"/>
      <c r="O38" s="575"/>
      <c r="P38" s="575"/>
      <c r="Q38" s="575"/>
      <c r="R38" s="578" t="s">
        <v>333</v>
      </c>
      <c r="S38" s="579"/>
      <c r="T38" s="579"/>
      <c r="U38" s="579"/>
      <c r="V38" s="580"/>
      <c r="W38" s="356" t="s">
        <v>349</v>
      </c>
      <c r="X38" s="527" t="s">
        <v>347</v>
      </c>
      <c r="Y38" s="357" t="s">
        <v>128</v>
      </c>
      <c r="Z38" s="380"/>
      <c r="AA38" s="380"/>
      <c r="AB38" s="381"/>
    </row>
    <row r="39" spans="2:28" ht="38.25" customHeight="1">
      <c r="B39" s="365">
        <f t="shared" si="0"/>
        <v>7</v>
      </c>
      <c r="C39" s="353"/>
      <c r="D39" s="354"/>
      <c r="E39" s="354"/>
      <c r="F39" s="354"/>
      <c r="G39" s="354"/>
      <c r="H39" s="354"/>
      <c r="I39" s="354"/>
      <c r="J39" s="354"/>
      <c r="K39" s="354"/>
      <c r="L39" s="355"/>
      <c r="M39" s="575"/>
      <c r="N39" s="575"/>
      <c r="O39" s="575"/>
      <c r="P39" s="575"/>
      <c r="Q39" s="575"/>
      <c r="R39" s="578"/>
      <c r="S39" s="579"/>
      <c r="T39" s="579"/>
      <c r="U39" s="579"/>
      <c r="V39" s="580"/>
      <c r="W39" s="356"/>
      <c r="X39" s="527"/>
      <c r="Y39" s="357"/>
      <c r="Z39" s="380"/>
      <c r="AA39" s="380"/>
      <c r="AB39" s="381"/>
    </row>
    <row r="40" spans="2:28" ht="38.25" customHeight="1">
      <c r="B40" s="365">
        <f t="shared" si="0"/>
        <v>8</v>
      </c>
      <c r="C40" s="353"/>
      <c r="D40" s="354"/>
      <c r="E40" s="354"/>
      <c r="F40" s="354"/>
      <c r="G40" s="354"/>
      <c r="H40" s="354"/>
      <c r="I40" s="354"/>
      <c r="J40" s="354"/>
      <c r="K40" s="354"/>
      <c r="L40" s="355"/>
      <c r="M40" s="575"/>
      <c r="N40" s="575"/>
      <c r="O40" s="575"/>
      <c r="P40" s="575"/>
      <c r="Q40" s="575"/>
      <c r="R40" s="575"/>
      <c r="S40" s="575"/>
      <c r="T40" s="575"/>
      <c r="U40" s="575"/>
      <c r="V40" s="575"/>
      <c r="W40" s="356"/>
      <c r="X40" s="527"/>
      <c r="Y40" s="357"/>
      <c r="Z40" s="380"/>
      <c r="AA40" s="380"/>
      <c r="AB40" s="381"/>
    </row>
    <row r="41" spans="2:28" ht="38.25" customHeight="1">
      <c r="B41" s="365">
        <f t="shared" si="0"/>
        <v>9</v>
      </c>
      <c r="C41" s="353"/>
      <c r="D41" s="354"/>
      <c r="E41" s="354"/>
      <c r="F41" s="354"/>
      <c r="G41" s="354"/>
      <c r="H41" s="354"/>
      <c r="I41" s="354"/>
      <c r="J41" s="354"/>
      <c r="K41" s="354"/>
      <c r="L41" s="355"/>
      <c r="M41" s="575"/>
      <c r="N41" s="575"/>
      <c r="O41" s="575"/>
      <c r="P41" s="575"/>
      <c r="Q41" s="575"/>
      <c r="R41" s="575"/>
      <c r="S41" s="575"/>
      <c r="T41" s="575"/>
      <c r="U41" s="575"/>
      <c r="V41" s="575"/>
      <c r="W41" s="356"/>
      <c r="X41" s="527"/>
      <c r="Y41" s="357"/>
      <c r="Z41" s="380"/>
      <c r="AA41" s="380"/>
      <c r="AB41" s="381"/>
    </row>
    <row r="42" spans="2:28" ht="38.25" customHeight="1">
      <c r="B42" s="365">
        <f t="shared" si="0"/>
        <v>10</v>
      </c>
      <c r="C42" s="353"/>
      <c r="D42" s="354"/>
      <c r="E42" s="354"/>
      <c r="F42" s="354"/>
      <c r="G42" s="354"/>
      <c r="H42" s="354"/>
      <c r="I42" s="354"/>
      <c r="J42" s="354"/>
      <c r="K42" s="354"/>
      <c r="L42" s="355"/>
      <c r="M42" s="575"/>
      <c r="N42" s="575"/>
      <c r="O42" s="575"/>
      <c r="P42" s="575"/>
      <c r="Q42" s="575"/>
      <c r="R42" s="575"/>
      <c r="S42" s="575"/>
      <c r="T42" s="575"/>
      <c r="U42" s="575"/>
      <c r="V42" s="575"/>
      <c r="W42" s="356"/>
      <c r="X42" s="527"/>
      <c r="Y42" s="357"/>
      <c r="Z42" s="380"/>
      <c r="AA42" s="380"/>
      <c r="AB42" s="381"/>
    </row>
    <row r="43" spans="2:28" ht="38.25" customHeight="1">
      <c r="B43" s="365">
        <f t="shared" si="0"/>
        <v>11</v>
      </c>
      <c r="C43" s="353"/>
      <c r="D43" s="354"/>
      <c r="E43" s="354"/>
      <c r="F43" s="354"/>
      <c r="G43" s="354"/>
      <c r="H43" s="354"/>
      <c r="I43" s="354"/>
      <c r="J43" s="354"/>
      <c r="K43" s="354"/>
      <c r="L43" s="355"/>
      <c r="M43" s="575"/>
      <c r="N43" s="575"/>
      <c r="O43" s="575"/>
      <c r="P43" s="575"/>
      <c r="Q43" s="575"/>
      <c r="R43" s="575"/>
      <c r="S43" s="575"/>
      <c r="T43" s="575"/>
      <c r="U43" s="575"/>
      <c r="V43" s="575"/>
      <c r="W43" s="356"/>
      <c r="X43" s="527"/>
      <c r="Y43" s="357"/>
      <c r="Z43" s="380"/>
      <c r="AA43" s="380"/>
      <c r="AB43" s="381"/>
    </row>
    <row r="44" spans="2:28" ht="38.25" customHeight="1">
      <c r="B44" s="365">
        <f t="shared" si="0"/>
        <v>12</v>
      </c>
      <c r="C44" s="353"/>
      <c r="D44" s="354"/>
      <c r="E44" s="354"/>
      <c r="F44" s="354"/>
      <c r="G44" s="354"/>
      <c r="H44" s="354"/>
      <c r="I44" s="354"/>
      <c r="J44" s="354"/>
      <c r="K44" s="354"/>
      <c r="L44" s="355"/>
      <c r="M44" s="575"/>
      <c r="N44" s="575"/>
      <c r="O44" s="575"/>
      <c r="P44" s="575"/>
      <c r="Q44" s="575"/>
      <c r="R44" s="575"/>
      <c r="S44" s="575"/>
      <c r="T44" s="575"/>
      <c r="U44" s="575"/>
      <c r="V44" s="575"/>
      <c r="W44" s="356"/>
      <c r="X44" s="527"/>
      <c r="Y44" s="357"/>
      <c r="Z44" s="380"/>
      <c r="AA44" s="380"/>
      <c r="AB44" s="381"/>
    </row>
    <row r="45" spans="2:28" ht="38.25" customHeight="1">
      <c r="B45" s="365">
        <f t="shared" si="0"/>
        <v>13</v>
      </c>
      <c r="C45" s="353"/>
      <c r="D45" s="354"/>
      <c r="E45" s="354"/>
      <c r="F45" s="354"/>
      <c r="G45" s="354"/>
      <c r="H45" s="354"/>
      <c r="I45" s="354"/>
      <c r="J45" s="354"/>
      <c r="K45" s="354"/>
      <c r="L45" s="355"/>
      <c r="M45" s="575"/>
      <c r="N45" s="575"/>
      <c r="O45" s="575"/>
      <c r="P45" s="575"/>
      <c r="Q45" s="575"/>
      <c r="R45" s="575"/>
      <c r="S45" s="575"/>
      <c r="T45" s="575"/>
      <c r="U45" s="575"/>
      <c r="V45" s="575"/>
      <c r="W45" s="356"/>
      <c r="X45" s="527"/>
      <c r="Y45" s="357"/>
      <c r="Z45" s="380"/>
      <c r="AA45" s="380"/>
      <c r="AB45" s="381"/>
    </row>
    <row r="46" spans="2:28" ht="38.25" customHeight="1">
      <c r="B46" s="365">
        <f t="shared" si="0"/>
        <v>14</v>
      </c>
      <c r="C46" s="353"/>
      <c r="D46" s="354"/>
      <c r="E46" s="354"/>
      <c r="F46" s="354"/>
      <c r="G46" s="354"/>
      <c r="H46" s="354"/>
      <c r="I46" s="354"/>
      <c r="J46" s="354"/>
      <c r="K46" s="354"/>
      <c r="L46" s="355"/>
      <c r="M46" s="575"/>
      <c r="N46" s="575"/>
      <c r="O46" s="575"/>
      <c r="P46" s="575"/>
      <c r="Q46" s="575"/>
      <c r="R46" s="575"/>
      <c r="S46" s="575"/>
      <c r="T46" s="575"/>
      <c r="U46" s="575"/>
      <c r="V46" s="575"/>
      <c r="W46" s="356"/>
      <c r="X46" s="527"/>
      <c r="Y46" s="357"/>
      <c r="Z46" s="380"/>
      <c r="AA46" s="380"/>
      <c r="AB46" s="381"/>
    </row>
    <row r="47" spans="2:28" ht="38.25" customHeight="1">
      <c r="B47" s="365">
        <f t="shared" si="0"/>
        <v>15</v>
      </c>
      <c r="C47" s="353"/>
      <c r="D47" s="354"/>
      <c r="E47" s="354"/>
      <c r="F47" s="354"/>
      <c r="G47" s="354"/>
      <c r="H47" s="354"/>
      <c r="I47" s="354"/>
      <c r="J47" s="354"/>
      <c r="K47" s="354"/>
      <c r="L47" s="355"/>
      <c r="M47" s="575"/>
      <c r="N47" s="575"/>
      <c r="O47" s="575"/>
      <c r="P47" s="575"/>
      <c r="Q47" s="575"/>
      <c r="R47" s="575"/>
      <c r="S47" s="575"/>
      <c r="T47" s="575"/>
      <c r="U47" s="575"/>
      <c r="V47" s="575"/>
      <c r="W47" s="356"/>
      <c r="X47" s="527"/>
      <c r="Y47" s="357"/>
      <c r="Z47" s="380"/>
      <c r="AA47" s="380"/>
      <c r="AB47" s="381"/>
    </row>
    <row r="48" spans="2:28" ht="38.25" customHeight="1">
      <c r="B48" s="365">
        <f t="shared" si="0"/>
        <v>16</v>
      </c>
      <c r="C48" s="353"/>
      <c r="D48" s="354"/>
      <c r="E48" s="354"/>
      <c r="F48" s="354"/>
      <c r="G48" s="354"/>
      <c r="H48" s="354"/>
      <c r="I48" s="354"/>
      <c r="J48" s="354"/>
      <c r="K48" s="354"/>
      <c r="L48" s="355"/>
      <c r="M48" s="575"/>
      <c r="N48" s="575"/>
      <c r="O48" s="575"/>
      <c r="P48" s="575"/>
      <c r="Q48" s="575"/>
      <c r="R48" s="575"/>
      <c r="S48" s="575"/>
      <c r="T48" s="575"/>
      <c r="U48" s="575"/>
      <c r="V48" s="575"/>
      <c r="W48" s="356"/>
      <c r="X48" s="527"/>
      <c r="Y48" s="357"/>
      <c r="Z48" s="380"/>
      <c r="AA48" s="380"/>
      <c r="AB48" s="381"/>
    </row>
    <row r="49" spans="2:28" ht="38.25" customHeight="1">
      <c r="B49" s="365">
        <f t="shared" si="0"/>
        <v>17</v>
      </c>
      <c r="C49" s="353"/>
      <c r="D49" s="354"/>
      <c r="E49" s="354"/>
      <c r="F49" s="354"/>
      <c r="G49" s="354"/>
      <c r="H49" s="354"/>
      <c r="I49" s="354"/>
      <c r="J49" s="354"/>
      <c r="K49" s="354"/>
      <c r="L49" s="355"/>
      <c r="M49" s="575"/>
      <c r="N49" s="575"/>
      <c r="O49" s="575"/>
      <c r="P49" s="575"/>
      <c r="Q49" s="575"/>
      <c r="R49" s="575"/>
      <c r="S49" s="575"/>
      <c r="T49" s="575"/>
      <c r="U49" s="575"/>
      <c r="V49" s="575"/>
      <c r="W49" s="356"/>
      <c r="X49" s="527"/>
      <c r="Y49" s="357"/>
      <c r="Z49" s="380"/>
      <c r="AA49" s="380"/>
      <c r="AB49" s="381"/>
    </row>
    <row r="50" spans="2:28" ht="38.25" customHeight="1">
      <c r="B50" s="365">
        <f t="shared" si="0"/>
        <v>18</v>
      </c>
      <c r="C50" s="353"/>
      <c r="D50" s="354"/>
      <c r="E50" s="354"/>
      <c r="F50" s="354"/>
      <c r="G50" s="354"/>
      <c r="H50" s="354"/>
      <c r="I50" s="354"/>
      <c r="J50" s="354"/>
      <c r="K50" s="354"/>
      <c r="L50" s="355"/>
      <c r="M50" s="575"/>
      <c r="N50" s="575"/>
      <c r="O50" s="575"/>
      <c r="P50" s="575"/>
      <c r="Q50" s="575"/>
      <c r="R50" s="575"/>
      <c r="S50" s="575"/>
      <c r="T50" s="575"/>
      <c r="U50" s="575"/>
      <c r="V50" s="575"/>
      <c r="W50" s="356"/>
      <c r="X50" s="527"/>
      <c r="Y50" s="357"/>
      <c r="Z50" s="380"/>
      <c r="AA50" s="380"/>
      <c r="AB50" s="381"/>
    </row>
    <row r="51" spans="2:28" ht="38.25" customHeight="1">
      <c r="B51" s="365">
        <f t="shared" si="0"/>
        <v>19</v>
      </c>
      <c r="C51" s="353"/>
      <c r="D51" s="354"/>
      <c r="E51" s="354"/>
      <c r="F51" s="354"/>
      <c r="G51" s="354"/>
      <c r="H51" s="354"/>
      <c r="I51" s="354"/>
      <c r="J51" s="354"/>
      <c r="K51" s="354"/>
      <c r="L51" s="355"/>
      <c r="M51" s="575"/>
      <c r="N51" s="575"/>
      <c r="O51" s="575"/>
      <c r="P51" s="575"/>
      <c r="Q51" s="575"/>
      <c r="R51" s="575"/>
      <c r="S51" s="575"/>
      <c r="T51" s="575"/>
      <c r="U51" s="575"/>
      <c r="V51" s="575"/>
      <c r="W51" s="356"/>
      <c r="X51" s="527"/>
      <c r="Y51" s="357"/>
      <c r="Z51" s="380"/>
      <c r="AA51" s="380"/>
      <c r="AB51" s="381"/>
    </row>
    <row r="52" spans="2:28" ht="38.25" customHeight="1">
      <c r="B52" s="365">
        <f t="shared" si="0"/>
        <v>20</v>
      </c>
      <c r="C52" s="353"/>
      <c r="D52" s="354"/>
      <c r="E52" s="354"/>
      <c r="F52" s="354"/>
      <c r="G52" s="354"/>
      <c r="H52" s="354"/>
      <c r="I52" s="354"/>
      <c r="J52" s="354"/>
      <c r="K52" s="354"/>
      <c r="L52" s="355"/>
      <c r="M52" s="575"/>
      <c r="N52" s="575"/>
      <c r="O52" s="575"/>
      <c r="P52" s="575"/>
      <c r="Q52" s="575"/>
      <c r="R52" s="575"/>
      <c r="S52" s="575"/>
      <c r="T52" s="575"/>
      <c r="U52" s="575"/>
      <c r="V52" s="575"/>
      <c r="W52" s="356"/>
      <c r="X52" s="527"/>
      <c r="Y52" s="357"/>
      <c r="Z52" s="380"/>
      <c r="AA52" s="380"/>
      <c r="AB52" s="381"/>
    </row>
    <row r="53" spans="2:28" ht="38.25" customHeight="1">
      <c r="B53" s="365">
        <f t="shared" si="0"/>
        <v>21</v>
      </c>
      <c r="C53" s="353"/>
      <c r="D53" s="354"/>
      <c r="E53" s="354"/>
      <c r="F53" s="354"/>
      <c r="G53" s="354"/>
      <c r="H53" s="354"/>
      <c r="I53" s="354"/>
      <c r="J53" s="354"/>
      <c r="K53" s="354"/>
      <c r="L53" s="355"/>
      <c r="M53" s="575"/>
      <c r="N53" s="575"/>
      <c r="O53" s="575"/>
      <c r="P53" s="575"/>
      <c r="Q53" s="575"/>
      <c r="R53" s="575"/>
      <c r="S53" s="575"/>
      <c r="T53" s="575"/>
      <c r="U53" s="575"/>
      <c r="V53" s="575"/>
      <c r="W53" s="356"/>
      <c r="X53" s="527"/>
      <c r="Y53" s="357"/>
      <c r="Z53" s="380"/>
      <c r="AA53" s="380"/>
      <c r="AB53" s="381"/>
    </row>
    <row r="54" spans="2:28" ht="38.25" customHeight="1">
      <c r="B54" s="365">
        <f t="shared" si="0"/>
        <v>22</v>
      </c>
      <c r="C54" s="353"/>
      <c r="D54" s="354"/>
      <c r="E54" s="354"/>
      <c r="F54" s="354"/>
      <c r="G54" s="354"/>
      <c r="H54" s="354"/>
      <c r="I54" s="354"/>
      <c r="J54" s="354"/>
      <c r="K54" s="354"/>
      <c r="L54" s="355"/>
      <c r="M54" s="575"/>
      <c r="N54" s="575"/>
      <c r="O54" s="575"/>
      <c r="P54" s="575"/>
      <c r="Q54" s="575"/>
      <c r="R54" s="575"/>
      <c r="S54" s="575"/>
      <c r="T54" s="575"/>
      <c r="U54" s="575"/>
      <c r="V54" s="575"/>
      <c r="W54" s="356"/>
      <c r="X54" s="527"/>
      <c r="Y54" s="357"/>
      <c r="Z54" s="380"/>
      <c r="AA54" s="380"/>
      <c r="AB54" s="381"/>
    </row>
    <row r="55" spans="2:28" ht="38.25" customHeight="1">
      <c r="B55" s="365">
        <f t="shared" si="0"/>
        <v>23</v>
      </c>
      <c r="C55" s="353"/>
      <c r="D55" s="354"/>
      <c r="E55" s="354"/>
      <c r="F55" s="354"/>
      <c r="G55" s="354"/>
      <c r="H55" s="354"/>
      <c r="I55" s="354"/>
      <c r="J55" s="354"/>
      <c r="K55" s="354"/>
      <c r="L55" s="355"/>
      <c r="M55" s="575"/>
      <c r="N55" s="575"/>
      <c r="O55" s="575"/>
      <c r="P55" s="575"/>
      <c r="Q55" s="575"/>
      <c r="R55" s="575"/>
      <c r="S55" s="575"/>
      <c r="T55" s="575"/>
      <c r="U55" s="575"/>
      <c r="V55" s="575"/>
      <c r="W55" s="356"/>
      <c r="X55" s="527"/>
      <c r="Y55" s="357"/>
      <c r="Z55" s="380"/>
      <c r="AA55" s="380"/>
      <c r="AB55" s="381"/>
    </row>
    <row r="56" spans="2:28" ht="38.25" customHeight="1">
      <c r="B56" s="365">
        <f t="shared" si="0"/>
        <v>24</v>
      </c>
      <c r="C56" s="353"/>
      <c r="D56" s="354"/>
      <c r="E56" s="354"/>
      <c r="F56" s="354"/>
      <c r="G56" s="354"/>
      <c r="H56" s="354"/>
      <c r="I56" s="354"/>
      <c r="J56" s="354"/>
      <c r="K56" s="354"/>
      <c r="L56" s="355"/>
      <c r="M56" s="575"/>
      <c r="N56" s="575"/>
      <c r="O56" s="575"/>
      <c r="P56" s="575"/>
      <c r="Q56" s="575"/>
      <c r="R56" s="575"/>
      <c r="S56" s="575"/>
      <c r="T56" s="575"/>
      <c r="U56" s="575"/>
      <c r="V56" s="575"/>
      <c r="W56" s="356"/>
      <c r="X56" s="527"/>
      <c r="Y56" s="357"/>
      <c r="Z56" s="380"/>
      <c r="AA56" s="380"/>
      <c r="AB56" s="381"/>
    </row>
    <row r="57" spans="2:28" ht="38.25" customHeight="1">
      <c r="B57" s="365">
        <f t="shared" si="0"/>
        <v>25</v>
      </c>
      <c r="C57" s="353"/>
      <c r="D57" s="354"/>
      <c r="E57" s="354"/>
      <c r="F57" s="354"/>
      <c r="G57" s="354"/>
      <c r="H57" s="354"/>
      <c r="I57" s="354"/>
      <c r="J57" s="354"/>
      <c r="K57" s="354"/>
      <c r="L57" s="355"/>
      <c r="M57" s="575"/>
      <c r="N57" s="575"/>
      <c r="O57" s="575"/>
      <c r="P57" s="575"/>
      <c r="Q57" s="575"/>
      <c r="R57" s="575"/>
      <c r="S57" s="575"/>
      <c r="T57" s="575"/>
      <c r="U57" s="575"/>
      <c r="V57" s="575"/>
      <c r="W57" s="356"/>
      <c r="X57" s="527"/>
      <c r="Y57" s="357"/>
      <c r="Z57" s="380"/>
      <c r="AA57" s="380"/>
      <c r="AB57" s="381"/>
    </row>
    <row r="58" spans="2:28" ht="38.25" customHeight="1">
      <c r="B58" s="365">
        <f t="shared" si="0"/>
        <v>26</v>
      </c>
      <c r="C58" s="353"/>
      <c r="D58" s="354"/>
      <c r="E58" s="354"/>
      <c r="F58" s="354"/>
      <c r="G58" s="354"/>
      <c r="H58" s="354"/>
      <c r="I58" s="354"/>
      <c r="J58" s="354"/>
      <c r="K58" s="354"/>
      <c r="L58" s="355"/>
      <c r="M58" s="575"/>
      <c r="N58" s="575"/>
      <c r="O58" s="575"/>
      <c r="P58" s="575"/>
      <c r="Q58" s="575"/>
      <c r="R58" s="575"/>
      <c r="S58" s="575"/>
      <c r="T58" s="575"/>
      <c r="U58" s="575"/>
      <c r="V58" s="575"/>
      <c r="W58" s="356"/>
      <c r="X58" s="527"/>
      <c r="Y58" s="357"/>
      <c r="Z58" s="380"/>
      <c r="AA58" s="380"/>
      <c r="AB58" s="381"/>
    </row>
    <row r="59" spans="2:28" ht="38.25" customHeight="1">
      <c r="B59" s="365">
        <f t="shared" si="0"/>
        <v>27</v>
      </c>
      <c r="C59" s="353"/>
      <c r="D59" s="354"/>
      <c r="E59" s="354"/>
      <c r="F59" s="354"/>
      <c r="G59" s="354"/>
      <c r="H59" s="354"/>
      <c r="I59" s="354"/>
      <c r="J59" s="354"/>
      <c r="K59" s="354"/>
      <c r="L59" s="355"/>
      <c r="M59" s="575"/>
      <c r="N59" s="575"/>
      <c r="O59" s="575"/>
      <c r="P59" s="575"/>
      <c r="Q59" s="575"/>
      <c r="R59" s="575"/>
      <c r="S59" s="575"/>
      <c r="T59" s="575"/>
      <c r="U59" s="575"/>
      <c r="V59" s="575"/>
      <c r="W59" s="356"/>
      <c r="X59" s="527"/>
      <c r="Y59" s="357"/>
      <c r="Z59" s="380"/>
      <c r="AA59" s="380"/>
      <c r="AB59" s="381"/>
    </row>
    <row r="60" spans="2:28" ht="38.25" customHeight="1">
      <c r="B60" s="365">
        <f t="shared" si="0"/>
        <v>28</v>
      </c>
      <c r="C60" s="353"/>
      <c r="D60" s="354"/>
      <c r="E60" s="354"/>
      <c r="F60" s="354"/>
      <c r="G60" s="354"/>
      <c r="H60" s="354"/>
      <c r="I60" s="354"/>
      <c r="J60" s="354"/>
      <c r="K60" s="354"/>
      <c r="L60" s="355"/>
      <c r="M60" s="575"/>
      <c r="N60" s="575"/>
      <c r="O60" s="575"/>
      <c r="P60" s="575"/>
      <c r="Q60" s="575"/>
      <c r="R60" s="575"/>
      <c r="S60" s="575"/>
      <c r="T60" s="575"/>
      <c r="U60" s="575"/>
      <c r="V60" s="575"/>
      <c r="W60" s="356"/>
      <c r="X60" s="527"/>
      <c r="Y60" s="357"/>
      <c r="Z60" s="380"/>
      <c r="AA60" s="380"/>
      <c r="AB60" s="381"/>
    </row>
    <row r="61" spans="2:28" ht="38.25" customHeight="1">
      <c r="B61" s="365">
        <f t="shared" si="0"/>
        <v>29</v>
      </c>
      <c r="C61" s="353"/>
      <c r="D61" s="354"/>
      <c r="E61" s="354"/>
      <c r="F61" s="354"/>
      <c r="G61" s="354"/>
      <c r="H61" s="354"/>
      <c r="I61" s="354"/>
      <c r="J61" s="354"/>
      <c r="K61" s="354"/>
      <c r="L61" s="355"/>
      <c r="M61" s="575"/>
      <c r="N61" s="575"/>
      <c r="O61" s="575"/>
      <c r="P61" s="575"/>
      <c r="Q61" s="575"/>
      <c r="R61" s="575"/>
      <c r="S61" s="575"/>
      <c r="T61" s="575"/>
      <c r="U61" s="575"/>
      <c r="V61" s="575"/>
      <c r="W61" s="356"/>
      <c r="X61" s="527"/>
      <c r="Y61" s="357"/>
      <c r="Z61" s="380"/>
      <c r="AA61" s="380"/>
      <c r="AB61" s="381"/>
    </row>
    <row r="62" spans="2:28" ht="38.25" customHeight="1">
      <c r="B62" s="365">
        <f t="shared" si="0"/>
        <v>30</v>
      </c>
      <c r="C62" s="353"/>
      <c r="D62" s="354"/>
      <c r="E62" s="354"/>
      <c r="F62" s="354"/>
      <c r="G62" s="354"/>
      <c r="H62" s="354"/>
      <c r="I62" s="354"/>
      <c r="J62" s="354"/>
      <c r="K62" s="354"/>
      <c r="L62" s="355"/>
      <c r="M62" s="575"/>
      <c r="N62" s="575"/>
      <c r="O62" s="575"/>
      <c r="P62" s="575"/>
      <c r="Q62" s="575"/>
      <c r="R62" s="575"/>
      <c r="S62" s="575"/>
      <c r="T62" s="575"/>
      <c r="U62" s="575"/>
      <c r="V62" s="575"/>
      <c r="W62" s="356"/>
      <c r="X62" s="527"/>
      <c r="Y62" s="357"/>
      <c r="Z62" s="380"/>
      <c r="AA62" s="380"/>
      <c r="AB62" s="381"/>
    </row>
    <row r="63" spans="2:28" ht="38.25" customHeight="1">
      <c r="B63" s="365">
        <f t="shared" si="0"/>
        <v>31</v>
      </c>
      <c r="C63" s="353"/>
      <c r="D63" s="354"/>
      <c r="E63" s="354"/>
      <c r="F63" s="354"/>
      <c r="G63" s="354"/>
      <c r="H63" s="354"/>
      <c r="I63" s="354"/>
      <c r="J63" s="354"/>
      <c r="K63" s="354"/>
      <c r="L63" s="355"/>
      <c r="M63" s="575"/>
      <c r="N63" s="575"/>
      <c r="O63" s="575"/>
      <c r="P63" s="575"/>
      <c r="Q63" s="575"/>
      <c r="R63" s="575"/>
      <c r="S63" s="575"/>
      <c r="T63" s="575"/>
      <c r="U63" s="575"/>
      <c r="V63" s="575"/>
      <c r="W63" s="356"/>
      <c r="X63" s="527"/>
      <c r="Y63" s="357"/>
      <c r="Z63" s="380"/>
      <c r="AA63" s="380"/>
      <c r="AB63" s="381"/>
    </row>
    <row r="64" spans="2:28" ht="38.25" customHeight="1">
      <c r="B64" s="365">
        <f t="shared" si="0"/>
        <v>32</v>
      </c>
      <c r="C64" s="353"/>
      <c r="D64" s="354"/>
      <c r="E64" s="354"/>
      <c r="F64" s="354"/>
      <c r="G64" s="354"/>
      <c r="H64" s="354"/>
      <c r="I64" s="354"/>
      <c r="J64" s="354"/>
      <c r="K64" s="354"/>
      <c r="L64" s="355"/>
      <c r="M64" s="575"/>
      <c r="N64" s="575"/>
      <c r="O64" s="575"/>
      <c r="P64" s="575"/>
      <c r="Q64" s="575"/>
      <c r="R64" s="575"/>
      <c r="S64" s="575"/>
      <c r="T64" s="575"/>
      <c r="U64" s="575"/>
      <c r="V64" s="575"/>
      <c r="W64" s="356"/>
      <c r="X64" s="527"/>
      <c r="Y64" s="357"/>
      <c r="Z64" s="380"/>
      <c r="AA64" s="380"/>
      <c r="AB64" s="381"/>
    </row>
    <row r="65" spans="2:28" ht="38.25" customHeight="1">
      <c r="B65" s="365">
        <f t="shared" si="0"/>
        <v>33</v>
      </c>
      <c r="C65" s="353"/>
      <c r="D65" s="354"/>
      <c r="E65" s="354"/>
      <c r="F65" s="354"/>
      <c r="G65" s="354"/>
      <c r="H65" s="354"/>
      <c r="I65" s="354"/>
      <c r="J65" s="354"/>
      <c r="K65" s="354"/>
      <c r="L65" s="355"/>
      <c r="M65" s="575"/>
      <c r="N65" s="575"/>
      <c r="O65" s="575"/>
      <c r="P65" s="575"/>
      <c r="Q65" s="575"/>
      <c r="R65" s="575"/>
      <c r="S65" s="575"/>
      <c r="T65" s="575"/>
      <c r="U65" s="575"/>
      <c r="V65" s="575"/>
      <c r="W65" s="356"/>
      <c r="X65" s="527"/>
      <c r="Y65" s="357"/>
      <c r="Z65" s="380"/>
      <c r="AA65" s="380"/>
      <c r="AB65" s="381"/>
    </row>
    <row r="66" spans="2:28" ht="38.25" customHeight="1">
      <c r="B66" s="365">
        <f t="shared" si="0"/>
        <v>34</v>
      </c>
      <c r="C66" s="353"/>
      <c r="D66" s="354"/>
      <c r="E66" s="354"/>
      <c r="F66" s="354"/>
      <c r="G66" s="354"/>
      <c r="H66" s="354"/>
      <c r="I66" s="354"/>
      <c r="J66" s="354"/>
      <c r="K66" s="354"/>
      <c r="L66" s="355"/>
      <c r="M66" s="575"/>
      <c r="N66" s="575"/>
      <c r="O66" s="575"/>
      <c r="P66" s="575"/>
      <c r="Q66" s="575"/>
      <c r="R66" s="575"/>
      <c r="S66" s="575"/>
      <c r="T66" s="575"/>
      <c r="U66" s="575"/>
      <c r="V66" s="575"/>
      <c r="W66" s="356"/>
      <c r="X66" s="527"/>
      <c r="Y66" s="357"/>
      <c r="Z66" s="380"/>
      <c r="AA66" s="380"/>
      <c r="AB66" s="381"/>
    </row>
    <row r="67" spans="2:28" ht="38.25" customHeight="1">
      <c r="B67" s="365">
        <f t="shared" si="0"/>
        <v>35</v>
      </c>
      <c r="C67" s="353"/>
      <c r="D67" s="354"/>
      <c r="E67" s="354"/>
      <c r="F67" s="354"/>
      <c r="G67" s="354"/>
      <c r="H67" s="354"/>
      <c r="I67" s="354"/>
      <c r="J67" s="354"/>
      <c r="K67" s="354"/>
      <c r="L67" s="355"/>
      <c r="M67" s="575"/>
      <c r="N67" s="575"/>
      <c r="O67" s="575"/>
      <c r="P67" s="575"/>
      <c r="Q67" s="575"/>
      <c r="R67" s="575"/>
      <c r="S67" s="575"/>
      <c r="T67" s="575"/>
      <c r="U67" s="575"/>
      <c r="V67" s="575"/>
      <c r="W67" s="356"/>
      <c r="X67" s="527"/>
      <c r="Y67" s="357"/>
      <c r="Z67" s="380"/>
      <c r="AA67" s="380"/>
      <c r="AB67" s="381"/>
    </row>
    <row r="68" spans="2:28" ht="38.25" customHeight="1">
      <c r="B68" s="365">
        <f t="shared" si="0"/>
        <v>36</v>
      </c>
      <c r="C68" s="353"/>
      <c r="D68" s="354"/>
      <c r="E68" s="354"/>
      <c r="F68" s="354"/>
      <c r="G68" s="354"/>
      <c r="H68" s="354"/>
      <c r="I68" s="354"/>
      <c r="J68" s="354"/>
      <c r="K68" s="354"/>
      <c r="L68" s="355"/>
      <c r="M68" s="575"/>
      <c r="N68" s="575"/>
      <c r="O68" s="575"/>
      <c r="P68" s="575"/>
      <c r="Q68" s="575"/>
      <c r="R68" s="575"/>
      <c r="S68" s="575"/>
      <c r="T68" s="575"/>
      <c r="U68" s="575"/>
      <c r="V68" s="575"/>
      <c r="W68" s="356"/>
      <c r="X68" s="527"/>
      <c r="Y68" s="357"/>
      <c r="Z68" s="380"/>
      <c r="AA68" s="380"/>
      <c r="AB68" s="381"/>
    </row>
    <row r="69" spans="2:28" ht="38.25" customHeight="1">
      <c r="B69" s="365">
        <f t="shared" si="0"/>
        <v>37</v>
      </c>
      <c r="C69" s="353"/>
      <c r="D69" s="354"/>
      <c r="E69" s="354"/>
      <c r="F69" s="354"/>
      <c r="G69" s="354"/>
      <c r="H69" s="354"/>
      <c r="I69" s="354"/>
      <c r="J69" s="354"/>
      <c r="K69" s="354"/>
      <c r="L69" s="355"/>
      <c r="M69" s="575"/>
      <c r="N69" s="575"/>
      <c r="O69" s="575"/>
      <c r="P69" s="575"/>
      <c r="Q69" s="575"/>
      <c r="R69" s="575"/>
      <c r="S69" s="575"/>
      <c r="T69" s="575"/>
      <c r="U69" s="575"/>
      <c r="V69" s="575"/>
      <c r="W69" s="356"/>
      <c r="X69" s="527"/>
      <c r="Y69" s="357"/>
      <c r="Z69" s="380"/>
      <c r="AA69" s="380"/>
      <c r="AB69" s="381"/>
    </row>
    <row r="70" spans="2:28" ht="38.25" customHeight="1">
      <c r="B70" s="365">
        <f t="shared" si="0"/>
        <v>38</v>
      </c>
      <c r="C70" s="353"/>
      <c r="D70" s="354"/>
      <c r="E70" s="354"/>
      <c r="F70" s="354"/>
      <c r="G70" s="354"/>
      <c r="H70" s="354"/>
      <c r="I70" s="354"/>
      <c r="J70" s="354"/>
      <c r="K70" s="354"/>
      <c r="L70" s="355"/>
      <c r="M70" s="575"/>
      <c r="N70" s="575"/>
      <c r="O70" s="575"/>
      <c r="P70" s="575"/>
      <c r="Q70" s="575"/>
      <c r="R70" s="575"/>
      <c r="S70" s="575"/>
      <c r="T70" s="575"/>
      <c r="U70" s="575"/>
      <c r="V70" s="575"/>
      <c r="W70" s="356"/>
      <c r="X70" s="527"/>
      <c r="Y70" s="357"/>
      <c r="Z70" s="380"/>
      <c r="AA70" s="380"/>
      <c r="AB70" s="381"/>
    </row>
    <row r="71" spans="2:28" ht="38.25" customHeight="1">
      <c r="B71" s="365">
        <f t="shared" si="0"/>
        <v>39</v>
      </c>
      <c r="C71" s="353"/>
      <c r="D71" s="354"/>
      <c r="E71" s="354"/>
      <c r="F71" s="354"/>
      <c r="G71" s="354"/>
      <c r="H71" s="354"/>
      <c r="I71" s="354"/>
      <c r="J71" s="354"/>
      <c r="K71" s="354"/>
      <c r="L71" s="355"/>
      <c r="M71" s="575"/>
      <c r="N71" s="575"/>
      <c r="O71" s="575"/>
      <c r="P71" s="575"/>
      <c r="Q71" s="575"/>
      <c r="R71" s="575"/>
      <c r="S71" s="575"/>
      <c r="T71" s="575"/>
      <c r="U71" s="575"/>
      <c r="V71" s="575"/>
      <c r="W71" s="356"/>
      <c r="X71" s="527"/>
      <c r="Y71" s="357"/>
      <c r="Z71" s="380"/>
      <c r="AA71" s="380"/>
      <c r="AB71" s="381"/>
    </row>
    <row r="72" spans="2:28" ht="38.25" customHeight="1">
      <c r="B72" s="365">
        <f t="shared" si="0"/>
        <v>40</v>
      </c>
      <c r="C72" s="353"/>
      <c r="D72" s="354"/>
      <c r="E72" s="354"/>
      <c r="F72" s="354"/>
      <c r="G72" s="354"/>
      <c r="H72" s="354"/>
      <c r="I72" s="354"/>
      <c r="J72" s="354"/>
      <c r="K72" s="354"/>
      <c r="L72" s="355"/>
      <c r="M72" s="575"/>
      <c r="N72" s="575"/>
      <c r="O72" s="575"/>
      <c r="P72" s="575"/>
      <c r="Q72" s="575"/>
      <c r="R72" s="575"/>
      <c r="S72" s="575"/>
      <c r="T72" s="575"/>
      <c r="U72" s="575"/>
      <c r="V72" s="575"/>
      <c r="W72" s="356"/>
      <c r="X72" s="527"/>
      <c r="Y72" s="357"/>
      <c r="Z72" s="380"/>
      <c r="AA72" s="380"/>
      <c r="AB72" s="381"/>
    </row>
    <row r="73" spans="2:28" ht="38.25" customHeight="1">
      <c r="B73" s="365">
        <f t="shared" si="0"/>
        <v>41</v>
      </c>
      <c r="C73" s="353"/>
      <c r="D73" s="354"/>
      <c r="E73" s="354"/>
      <c r="F73" s="354"/>
      <c r="G73" s="354"/>
      <c r="H73" s="354"/>
      <c r="I73" s="354"/>
      <c r="J73" s="354"/>
      <c r="K73" s="354"/>
      <c r="L73" s="355"/>
      <c r="M73" s="575"/>
      <c r="N73" s="575"/>
      <c r="O73" s="575"/>
      <c r="P73" s="575"/>
      <c r="Q73" s="575"/>
      <c r="R73" s="575"/>
      <c r="S73" s="575"/>
      <c r="T73" s="575"/>
      <c r="U73" s="575"/>
      <c r="V73" s="575"/>
      <c r="W73" s="356"/>
      <c r="X73" s="527"/>
      <c r="Y73" s="357"/>
      <c r="Z73" s="380"/>
      <c r="AA73" s="380"/>
      <c r="AB73" s="381"/>
    </row>
    <row r="74" spans="2:28" ht="38.25" customHeight="1">
      <c r="B74" s="365">
        <f t="shared" si="0"/>
        <v>42</v>
      </c>
      <c r="C74" s="353"/>
      <c r="D74" s="354"/>
      <c r="E74" s="354"/>
      <c r="F74" s="354"/>
      <c r="G74" s="354"/>
      <c r="H74" s="354"/>
      <c r="I74" s="354"/>
      <c r="J74" s="354"/>
      <c r="K74" s="354"/>
      <c r="L74" s="355"/>
      <c r="M74" s="575"/>
      <c r="N74" s="575"/>
      <c r="O74" s="575"/>
      <c r="P74" s="575"/>
      <c r="Q74" s="575"/>
      <c r="R74" s="575"/>
      <c r="S74" s="575"/>
      <c r="T74" s="575"/>
      <c r="U74" s="575"/>
      <c r="V74" s="575"/>
      <c r="W74" s="356"/>
      <c r="X74" s="527"/>
      <c r="Y74" s="357"/>
      <c r="Z74" s="380"/>
      <c r="AA74" s="380"/>
      <c r="AB74" s="381"/>
    </row>
    <row r="75" spans="2:28" ht="38.25" customHeight="1">
      <c r="B75" s="365">
        <f t="shared" si="0"/>
        <v>43</v>
      </c>
      <c r="C75" s="353"/>
      <c r="D75" s="354"/>
      <c r="E75" s="354"/>
      <c r="F75" s="354"/>
      <c r="G75" s="354"/>
      <c r="H75" s="354"/>
      <c r="I75" s="354"/>
      <c r="J75" s="354"/>
      <c r="K75" s="354"/>
      <c r="L75" s="355"/>
      <c r="M75" s="575"/>
      <c r="N75" s="575"/>
      <c r="O75" s="575"/>
      <c r="P75" s="575"/>
      <c r="Q75" s="575"/>
      <c r="R75" s="575"/>
      <c r="S75" s="575"/>
      <c r="T75" s="575"/>
      <c r="U75" s="575"/>
      <c r="V75" s="575"/>
      <c r="W75" s="356"/>
      <c r="X75" s="527"/>
      <c r="Y75" s="357"/>
      <c r="Z75" s="380"/>
      <c r="AA75" s="380"/>
      <c r="AB75" s="381"/>
    </row>
    <row r="76" spans="2:28" ht="38.25" customHeight="1">
      <c r="B76" s="365">
        <f t="shared" si="0"/>
        <v>44</v>
      </c>
      <c r="C76" s="353"/>
      <c r="D76" s="354"/>
      <c r="E76" s="354"/>
      <c r="F76" s="354"/>
      <c r="G76" s="354"/>
      <c r="H76" s="354"/>
      <c r="I76" s="354"/>
      <c r="J76" s="354"/>
      <c r="K76" s="354"/>
      <c r="L76" s="355"/>
      <c r="M76" s="575"/>
      <c r="N76" s="575"/>
      <c r="O76" s="575"/>
      <c r="P76" s="575"/>
      <c r="Q76" s="575"/>
      <c r="R76" s="575"/>
      <c r="S76" s="575"/>
      <c r="T76" s="575"/>
      <c r="U76" s="575"/>
      <c r="V76" s="575"/>
      <c r="W76" s="356"/>
      <c r="X76" s="527"/>
      <c r="Y76" s="357"/>
      <c r="Z76" s="380"/>
      <c r="AA76" s="380"/>
      <c r="AB76" s="381"/>
    </row>
    <row r="77" spans="2:28" ht="38.25" customHeight="1">
      <c r="B77" s="365">
        <f t="shared" si="0"/>
        <v>45</v>
      </c>
      <c r="C77" s="353"/>
      <c r="D77" s="354"/>
      <c r="E77" s="354"/>
      <c r="F77" s="354"/>
      <c r="G77" s="354"/>
      <c r="H77" s="354"/>
      <c r="I77" s="354"/>
      <c r="J77" s="354"/>
      <c r="K77" s="354"/>
      <c r="L77" s="355"/>
      <c r="M77" s="575"/>
      <c r="N77" s="575"/>
      <c r="O77" s="575"/>
      <c r="P77" s="575"/>
      <c r="Q77" s="575"/>
      <c r="R77" s="575"/>
      <c r="S77" s="575"/>
      <c r="T77" s="575"/>
      <c r="U77" s="575"/>
      <c r="V77" s="575"/>
      <c r="W77" s="356"/>
      <c r="X77" s="527"/>
      <c r="Y77" s="357"/>
      <c r="Z77" s="380"/>
      <c r="AA77" s="380"/>
      <c r="AB77" s="381"/>
    </row>
    <row r="78" spans="2:28" ht="38.25" customHeight="1">
      <c r="B78" s="365">
        <f t="shared" si="0"/>
        <v>46</v>
      </c>
      <c r="C78" s="353"/>
      <c r="D78" s="354"/>
      <c r="E78" s="354"/>
      <c r="F78" s="354"/>
      <c r="G78" s="354"/>
      <c r="H78" s="354"/>
      <c r="I78" s="354"/>
      <c r="J78" s="354"/>
      <c r="K78" s="354"/>
      <c r="L78" s="355"/>
      <c r="M78" s="575"/>
      <c r="N78" s="575"/>
      <c r="O78" s="575"/>
      <c r="P78" s="575"/>
      <c r="Q78" s="575"/>
      <c r="R78" s="575"/>
      <c r="S78" s="575"/>
      <c r="T78" s="575"/>
      <c r="U78" s="575"/>
      <c r="V78" s="575"/>
      <c r="W78" s="356"/>
      <c r="X78" s="527"/>
      <c r="Y78" s="357"/>
      <c r="Z78" s="380"/>
      <c r="AA78" s="380"/>
      <c r="AB78" s="381"/>
    </row>
    <row r="79" spans="2:28" ht="38.25" customHeight="1">
      <c r="B79" s="365">
        <f t="shared" si="0"/>
        <v>47</v>
      </c>
      <c r="C79" s="353"/>
      <c r="D79" s="354"/>
      <c r="E79" s="354"/>
      <c r="F79" s="354"/>
      <c r="G79" s="354"/>
      <c r="H79" s="354"/>
      <c r="I79" s="354"/>
      <c r="J79" s="354"/>
      <c r="K79" s="354"/>
      <c r="L79" s="355"/>
      <c r="M79" s="575"/>
      <c r="N79" s="575"/>
      <c r="O79" s="575"/>
      <c r="P79" s="575"/>
      <c r="Q79" s="575"/>
      <c r="R79" s="575"/>
      <c r="S79" s="575"/>
      <c r="T79" s="575"/>
      <c r="U79" s="575"/>
      <c r="V79" s="575"/>
      <c r="W79" s="356"/>
      <c r="X79" s="527"/>
      <c r="Y79" s="357"/>
      <c r="Z79" s="380"/>
      <c r="AA79" s="380"/>
      <c r="AB79" s="381"/>
    </row>
    <row r="80" spans="2:28" ht="38.25" customHeight="1">
      <c r="B80" s="365">
        <f t="shared" si="0"/>
        <v>48</v>
      </c>
      <c r="C80" s="353"/>
      <c r="D80" s="354"/>
      <c r="E80" s="354"/>
      <c r="F80" s="354"/>
      <c r="G80" s="354"/>
      <c r="H80" s="354"/>
      <c r="I80" s="354"/>
      <c r="J80" s="354"/>
      <c r="K80" s="354"/>
      <c r="L80" s="355"/>
      <c r="M80" s="575"/>
      <c r="N80" s="575"/>
      <c r="O80" s="575"/>
      <c r="P80" s="575"/>
      <c r="Q80" s="575"/>
      <c r="R80" s="575"/>
      <c r="S80" s="575"/>
      <c r="T80" s="575"/>
      <c r="U80" s="575"/>
      <c r="V80" s="575"/>
      <c r="W80" s="356"/>
      <c r="X80" s="527"/>
      <c r="Y80" s="357"/>
      <c r="Z80" s="380"/>
      <c r="AA80" s="380"/>
      <c r="AB80" s="381"/>
    </row>
    <row r="81" spans="2:28" ht="38.25" customHeight="1">
      <c r="B81" s="365">
        <f t="shared" si="0"/>
        <v>49</v>
      </c>
      <c r="C81" s="353"/>
      <c r="D81" s="354"/>
      <c r="E81" s="354"/>
      <c r="F81" s="354"/>
      <c r="G81" s="354"/>
      <c r="H81" s="354"/>
      <c r="I81" s="354"/>
      <c r="J81" s="354"/>
      <c r="K81" s="354"/>
      <c r="L81" s="355"/>
      <c r="M81" s="575"/>
      <c r="N81" s="575"/>
      <c r="O81" s="575"/>
      <c r="P81" s="575"/>
      <c r="Q81" s="575"/>
      <c r="R81" s="575"/>
      <c r="S81" s="575"/>
      <c r="T81" s="575"/>
      <c r="U81" s="575"/>
      <c r="V81" s="575"/>
      <c r="W81" s="356"/>
      <c r="X81" s="527"/>
      <c r="Y81" s="357"/>
      <c r="Z81" s="380"/>
      <c r="AA81" s="380"/>
      <c r="AB81" s="381"/>
    </row>
    <row r="82" spans="2:28" ht="38.25" customHeight="1">
      <c r="B82" s="365">
        <f t="shared" si="0"/>
        <v>50</v>
      </c>
      <c r="C82" s="353"/>
      <c r="D82" s="354"/>
      <c r="E82" s="354"/>
      <c r="F82" s="354"/>
      <c r="G82" s="354"/>
      <c r="H82" s="354"/>
      <c r="I82" s="354"/>
      <c r="J82" s="354"/>
      <c r="K82" s="354"/>
      <c r="L82" s="355"/>
      <c r="M82" s="575"/>
      <c r="N82" s="575"/>
      <c r="O82" s="575"/>
      <c r="P82" s="575"/>
      <c r="Q82" s="575"/>
      <c r="R82" s="575"/>
      <c r="S82" s="575"/>
      <c r="T82" s="575"/>
      <c r="U82" s="575"/>
      <c r="V82" s="575"/>
      <c r="W82" s="356"/>
      <c r="X82" s="527"/>
      <c r="Y82" s="357"/>
      <c r="Z82" s="380"/>
      <c r="AA82" s="380"/>
      <c r="AB82" s="381"/>
    </row>
    <row r="83" spans="2:28" ht="38.25" customHeight="1">
      <c r="B83" s="365">
        <f t="shared" si="0"/>
        <v>51</v>
      </c>
      <c r="C83" s="353"/>
      <c r="D83" s="354"/>
      <c r="E83" s="354"/>
      <c r="F83" s="354"/>
      <c r="G83" s="354"/>
      <c r="H83" s="354"/>
      <c r="I83" s="354"/>
      <c r="J83" s="354"/>
      <c r="K83" s="354"/>
      <c r="L83" s="355"/>
      <c r="M83" s="575"/>
      <c r="N83" s="575"/>
      <c r="O83" s="575"/>
      <c r="P83" s="575"/>
      <c r="Q83" s="575"/>
      <c r="R83" s="575"/>
      <c r="S83" s="575"/>
      <c r="T83" s="575"/>
      <c r="U83" s="575"/>
      <c r="V83" s="575"/>
      <c r="W83" s="356"/>
      <c r="X83" s="527"/>
      <c r="Y83" s="357"/>
      <c r="Z83" s="380"/>
      <c r="AA83" s="380"/>
      <c r="AB83" s="381"/>
    </row>
    <row r="84" spans="2:28" ht="38.25" customHeight="1">
      <c r="B84" s="365">
        <f t="shared" si="0"/>
        <v>52</v>
      </c>
      <c r="C84" s="353"/>
      <c r="D84" s="354"/>
      <c r="E84" s="354"/>
      <c r="F84" s="354"/>
      <c r="G84" s="354"/>
      <c r="H84" s="354"/>
      <c r="I84" s="354"/>
      <c r="J84" s="354"/>
      <c r="K84" s="354"/>
      <c r="L84" s="355"/>
      <c r="M84" s="575"/>
      <c r="N84" s="575"/>
      <c r="O84" s="575"/>
      <c r="P84" s="575"/>
      <c r="Q84" s="575"/>
      <c r="R84" s="575"/>
      <c r="S84" s="575"/>
      <c r="T84" s="575"/>
      <c r="U84" s="575"/>
      <c r="V84" s="575"/>
      <c r="W84" s="356"/>
      <c r="X84" s="527"/>
      <c r="Y84" s="357"/>
      <c r="Z84" s="380"/>
      <c r="AA84" s="380"/>
      <c r="AB84" s="381"/>
    </row>
    <row r="85" spans="2:28" ht="38.25" customHeight="1">
      <c r="B85" s="365">
        <f t="shared" si="0"/>
        <v>53</v>
      </c>
      <c r="C85" s="353"/>
      <c r="D85" s="354"/>
      <c r="E85" s="354"/>
      <c r="F85" s="354"/>
      <c r="G85" s="354"/>
      <c r="H85" s="354"/>
      <c r="I85" s="354"/>
      <c r="J85" s="354"/>
      <c r="K85" s="354"/>
      <c r="L85" s="355"/>
      <c r="M85" s="575"/>
      <c r="N85" s="575"/>
      <c r="O85" s="575"/>
      <c r="P85" s="575"/>
      <c r="Q85" s="575"/>
      <c r="R85" s="575"/>
      <c r="S85" s="575"/>
      <c r="T85" s="575"/>
      <c r="U85" s="575"/>
      <c r="V85" s="575"/>
      <c r="W85" s="356"/>
      <c r="X85" s="527"/>
      <c r="Y85" s="357"/>
      <c r="Z85" s="380"/>
      <c r="AA85" s="380"/>
      <c r="AB85" s="381"/>
    </row>
    <row r="86" spans="2:28" ht="38.25" customHeight="1">
      <c r="B86" s="365">
        <f t="shared" si="0"/>
        <v>54</v>
      </c>
      <c r="C86" s="353"/>
      <c r="D86" s="354"/>
      <c r="E86" s="354"/>
      <c r="F86" s="354"/>
      <c r="G86" s="354"/>
      <c r="H86" s="354"/>
      <c r="I86" s="354"/>
      <c r="J86" s="354"/>
      <c r="K86" s="354"/>
      <c r="L86" s="355"/>
      <c r="M86" s="575"/>
      <c r="N86" s="575"/>
      <c r="O86" s="575"/>
      <c r="P86" s="575"/>
      <c r="Q86" s="575"/>
      <c r="R86" s="575"/>
      <c r="S86" s="575"/>
      <c r="T86" s="575"/>
      <c r="U86" s="575"/>
      <c r="V86" s="575"/>
      <c r="W86" s="356"/>
      <c r="X86" s="527"/>
      <c r="Y86" s="357"/>
      <c r="Z86" s="380"/>
      <c r="AA86" s="380"/>
      <c r="AB86" s="381"/>
    </row>
    <row r="87" spans="2:28" ht="38.25" customHeight="1">
      <c r="B87" s="365">
        <f t="shared" si="0"/>
        <v>55</v>
      </c>
      <c r="C87" s="353"/>
      <c r="D87" s="354"/>
      <c r="E87" s="354"/>
      <c r="F87" s="354"/>
      <c r="G87" s="354"/>
      <c r="H87" s="354"/>
      <c r="I87" s="354"/>
      <c r="J87" s="354"/>
      <c r="K87" s="354"/>
      <c r="L87" s="355"/>
      <c r="M87" s="575"/>
      <c r="N87" s="575"/>
      <c r="O87" s="575"/>
      <c r="P87" s="575"/>
      <c r="Q87" s="575"/>
      <c r="R87" s="575"/>
      <c r="S87" s="575"/>
      <c r="T87" s="575"/>
      <c r="U87" s="575"/>
      <c r="V87" s="575"/>
      <c r="W87" s="356"/>
      <c r="X87" s="527"/>
      <c r="Y87" s="357"/>
      <c r="Z87" s="380"/>
      <c r="AA87" s="380"/>
      <c r="AB87" s="381"/>
    </row>
    <row r="88" spans="2:28" ht="38.25" customHeight="1">
      <c r="B88" s="365">
        <f t="shared" si="0"/>
        <v>56</v>
      </c>
      <c r="C88" s="353"/>
      <c r="D88" s="354"/>
      <c r="E88" s="354"/>
      <c r="F88" s="354"/>
      <c r="G88" s="354"/>
      <c r="H88" s="354"/>
      <c r="I88" s="354"/>
      <c r="J88" s="354"/>
      <c r="K88" s="354"/>
      <c r="L88" s="355"/>
      <c r="M88" s="575"/>
      <c r="N88" s="575"/>
      <c r="O88" s="575"/>
      <c r="P88" s="575"/>
      <c r="Q88" s="575"/>
      <c r="R88" s="575"/>
      <c r="S88" s="575"/>
      <c r="T88" s="575"/>
      <c r="U88" s="575"/>
      <c r="V88" s="575"/>
      <c r="W88" s="356"/>
      <c r="X88" s="527"/>
      <c r="Y88" s="357"/>
      <c r="Z88" s="380"/>
      <c r="AA88" s="380"/>
      <c r="AB88" s="381"/>
    </row>
    <row r="89" spans="2:28" ht="38.25" customHeight="1">
      <c r="B89" s="365">
        <f t="shared" si="0"/>
        <v>57</v>
      </c>
      <c r="C89" s="353"/>
      <c r="D89" s="354"/>
      <c r="E89" s="354"/>
      <c r="F89" s="354"/>
      <c r="G89" s="354"/>
      <c r="H89" s="354"/>
      <c r="I89" s="354"/>
      <c r="J89" s="354"/>
      <c r="K89" s="354"/>
      <c r="L89" s="355"/>
      <c r="M89" s="575"/>
      <c r="N89" s="575"/>
      <c r="O89" s="575"/>
      <c r="P89" s="575"/>
      <c r="Q89" s="575"/>
      <c r="R89" s="575"/>
      <c r="S89" s="575"/>
      <c r="T89" s="575"/>
      <c r="U89" s="575"/>
      <c r="V89" s="575"/>
      <c r="W89" s="356"/>
      <c r="X89" s="527"/>
      <c r="Y89" s="357"/>
      <c r="Z89" s="380"/>
      <c r="AA89" s="380"/>
      <c r="AB89" s="381"/>
    </row>
    <row r="90" spans="2:28" ht="38.25" customHeight="1">
      <c r="B90" s="365">
        <f t="shared" si="0"/>
        <v>58</v>
      </c>
      <c r="C90" s="353"/>
      <c r="D90" s="354"/>
      <c r="E90" s="354"/>
      <c r="F90" s="354"/>
      <c r="G90" s="354"/>
      <c r="H90" s="354"/>
      <c r="I90" s="354"/>
      <c r="J90" s="354"/>
      <c r="K90" s="354"/>
      <c r="L90" s="355"/>
      <c r="M90" s="575"/>
      <c r="N90" s="575"/>
      <c r="O90" s="575"/>
      <c r="P90" s="575"/>
      <c r="Q90" s="575"/>
      <c r="R90" s="575"/>
      <c r="S90" s="575"/>
      <c r="T90" s="575"/>
      <c r="U90" s="575"/>
      <c r="V90" s="575"/>
      <c r="W90" s="356"/>
      <c r="X90" s="527"/>
      <c r="Y90" s="357"/>
      <c r="Z90" s="380"/>
      <c r="AA90" s="380"/>
      <c r="AB90" s="381"/>
    </row>
    <row r="91" spans="2:28" ht="38.25" customHeight="1">
      <c r="B91" s="365">
        <f t="shared" si="0"/>
        <v>59</v>
      </c>
      <c r="C91" s="353"/>
      <c r="D91" s="354"/>
      <c r="E91" s="354"/>
      <c r="F91" s="354"/>
      <c r="G91" s="354"/>
      <c r="H91" s="354"/>
      <c r="I91" s="354"/>
      <c r="J91" s="354"/>
      <c r="K91" s="354"/>
      <c r="L91" s="355"/>
      <c r="M91" s="575"/>
      <c r="N91" s="575"/>
      <c r="O91" s="575"/>
      <c r="P91" s="575"/>
      <c r="Q91" s="575"/>
      <c r="R91" s="575"/>
      <c r="S91" s="575"/>
      <c r="T91" s="575"/>
      <c r="U91" s="575"/>
      <c r="V91" s="575"/>
      <c r="W91" s="356"/>
      <c r="X91" s="527"/>
      <c r="Y91" s="357"/>
      <c r="Z91" s="380"/>
      <c r="AA91" s="380"/>
      <c r="AB91" s="381"/>
    </row>
    <row r="92" spans="2:28" ht="38.25" customHeight="1">
      <c r="B92" s="365">
        <f t="shared" si="0"/>
        <v>60</v>
      </c>
      <c r="C92" s="353"/>
      <c r="D92" s="354"/>
      <c r="E92" s="354"/>
      <c r="F92" s="354"/>
      <c r="G92" s="354"/>
      <c r="H92" s="354"/>
      <c r="I92" s="354"/>
      <c r="J92" s="354"/>
      <c r="K92" s="354"/>
      <c r="L92" s="355"/>
      <c r="M92" s="575"/>
      <c r="N92" s="575"/>
      <c r="O92" s="575"/>
      <c r="P92" s="575"/>
      <c r="Q92" s="575"/>
      <c r="R92" s="575"/>
      <c r="S92" s="575"/>
      <c r="T92" s="575"/>
      <c r="U92" s="575"/>
      <c r="V92" s="575"/>
      <c r="W92" s="356"/>
      <c r="X92" s="527"/>
      <c r="Y92" s="357"/>
      <c r="Z92" s="380"/>
      <c r="AA92" s="380"/>
      <c r="AB92" s="381"/>
    </row>
    <row r="93" spans="2:28" ht="38.25" customHeight="1">
      <c r="B93" s="365">
        <f t="shared" si="0"/>
        <v>61</v>
      </c>
      <c r="C93" s="353"/>
      <c r="D93" s="354"/>
      <c r="E93" s="354"/>
      <c r="F93" s="354"/>
      <c r="G93" s="354"/>
      <c r="H93" s="354"/>
      <c r="I93" s="354"/>
      <c r="J93" s="354"/>
      <c r="K93" s="354"/>
      <c r="L93" s="355"/>
      <c r="M93" s="575"/>
      <c r="N93" s="575"/>
      <c r="O93" s="575"/>
      <c r="P93" s="575"/>
      <c r="Q93" s="575"/>
      <c r="R93" s="575"/>
      <c r="S93" s="575"/>
      <c r="T93" s="575"/>
      <c r="U93" s="575"/>
      <c r="V93" s="575"/>
      <c r="W93" s="356"/>
      <c r="X93" s="527"/>
      <c r="Y93" s="357"/>
      <c r="Z93" s="380"/>
      <c r="AA93" s="380"/>
      <c r="AB93" s="381"/>
    </row>
    <row r="94" spans="2:28" ht="38.25" customHeight="1">
      <c r="B94" s="365">
        <f t="shared" si="0"/>
        <v>62</v>
      </c>
      <c r="C94" s="353"/>
      <c r="D94" s="354"/>
      <c r="E94" s="354"/>
      <c r="F94" s="354"/>
      <c r="G94" s="354"/>
      <c r="H94" s="354"/>
      <c r="I94" s="354"/>
      <c r="J94" s="354"/>
      <c r="K94" s="354"/>
      <c r="L94" s="355"/>
      <c r="M94" s="575"/>
      <c r="N94" s="575"/>
      <c r="O94" s="575"/>
      <c r="P94" s="575"/>
      <c r="Q94" s="575"/>
      <c r="R94" s="575"/>
      <c r="S94" s="575"/>
      <c r="T94" s="575"/>
      <c r="U94" s="575"/>
      <c r="V94" s="575"/>
      <c r="W94" s="356"/>
      <c r="X94" s="527"/>
      <c r="Y94" s="357"/>
      <c r="Z94" s="380"/>
      <c r="AA94" s="380"/>
      <c r="AB94" s="381"/>
    </row>
    <row r="95" spans="2:28" ht="38.25" customHeight="1">
      <c r="B95" s="365">
        <f t="shared" si="0"/>
        <v>63</v>
      </c>
      <c r="C95" s="353"/>
      <c r="D95" s="354"/>
      <c r="E95" s="354"/>
      <c r="F95" s="354"/>
      <c r="G95" s="354"/>
      <c r="H95" s="354"/>
      <c r="I95" s="354"/>
      <c r="J95" s="354"/>
      <c r="K95" s="354"/>
      <c r="L95" s="355"/>
      <c r="M95" s="575"/>
      <c r="N95" s="575"/>
      <c r="O95" s="575"/>
      <c r="P95" s="575"/>
      <c r="Q95" s="575"/>
      <c r="R95" s="575"/>
      <c r="S95" s="575"/>
      <c r="T95" s="575"/>
      <c r="U95" s="575"/>
      <c r="V95" s="575"/>
      <c r="W95" s="356"/>
      <c r="X95" s="527"/>
      <c r="Y95" s="357"/>
      <c r="Z95" s="380"/>
      <c r="AA95" s="380"/>
      <c r="AB95" s="381"/>
    </row>
    <row r="96" spans="2:28" ht="38.25" customHeight="1">
      <c r="B96" s="365">
        <f t="shared" si="0"/>
        <v>64</v>
      </c>
      <c r="C96" s="353"/>
      <c r="D96" s="354"/>
      <c r="E96" s="354"/>
      <c r="F96" s="354"/>
      <c r="G96" s="354"/>
      <c r="H96" s="354"/>
      <c r="I96" s="354"/>
      <c r="J96" s="354"/>
      <c r="K96" s="354"/>
      <c r="L96" s="355"/>
      <c r="M96" s="575"/>
      <c r="N96" s="575"/>
      <c r="O96" s="575"/>
      <c r="P96" s="575"/>
      <c r="Q96" s="575"/>
      <c r="R96" s="575"/>
      <c r="S96" s="575"/>
      <c r="T96" s="575"/>
      <c r="U96" s="575"/>
      <c r="V96" s="575"/>
      <c r="W96" s="356"/>
      <c r="X96" s="527"/>
      <c r="Y96" s="357"/>
      <c r="Z96" s="380"/>
      <c r="AA96" s="380"/>
      <c r="AB96" s="381"/>
    </row>
    <row r="97" spans="2:28" ht="38.25" customHeight="1">
      <c r="B97" s="365">
        <f t="shared" si="0"/>
        <v>65</v>
      </c>
      <c r="C97" s="353"/>
      <c r="D97" s="354"/>
      <c r="E97" s="354"/>
      <c r="F97" s="354"/>
      <c r="G97" s="354"/>
      <c r="H97" s="354"/>
      <c r="I97" s="354"/>
      <c r="J97" s="354"/>
      <c r="K97" s="354"/>
      <c r="L97" s="355"/>
      <c r="M97" s="575"/>
      <c r="N97" s="575"/>
      <c r="O97" s="575"/>
      <c r="P97" s="575"/>
      <c r="Q97" s="575"/>
      <c r="R97" s="575"/>
      <c r="S97" s="575"/>
      <c r="T97" s="575"/>
      <c r="U97" s="575"/>
      <c r="V97" s="575"/>
      <c r="W97" s="356"/>
      <c r="X97" s="527"/>
      <c r="Y97" s="357"/>
      <c r="Z97" s="380"/>
      <c r="AA97" s="380"/>
      <c r="AB97" s="381"/>
    </row>
    <row r="98" spans="2:28" ht="38.25" customHeight="1">
      <c r="B98" s="365">
        <f t="shared" si="0"/>
        <v>66</v>
      </c>
      <c r="C98" s="353"/>
      <c r="D98" s="354"/>
      <c r="E98" s="354"/>
      <c r="F98" s="354"/>
      <c r="G98" s="354"/>
      <c r="H98" s="354"/>
      <c r="I98" s="354"/>
      <c r="J98" s="354"/>
      <c r="K98" s="354"/>
      <c r="L98" s="355"/>
      <c r="M98" s="575"/>
      <c r="N98" s="575"/>
      <c r="O98" s="575"/>
      <c r="P98" s="575"/>
      <c r="Q98" s="575"/>
      <c r="R98" s="575"/>
      <c r="S98" s="575"/>
      <c r="T98" s="575"/>
      <c r="U98" s="575"/>
      <c r="V98" s="575"/>
      <c r="W98" s="356"/>
      <c r="X98" s="527"/>
      <c r="Y98" s="357"/>
      <c r="Z98" s="380"/>
      <c r="AA98" s="380"/>
      <c r="AB98" s="381"/>
    </row>
    <row r="99" spans="2:28" ht="38.25" customHeight="1">
      <c r="B99" s="365">
        <f t="shared" ref="B99:B132" si="1">B98+1</f>
        <v>67</v>
      </c>
      <c r="C99" s="353"/>
      <c r="D99" s="354"/>
      <c r="E99" s="354"/>
      <c r="F99" s="354"/>
      <c r="G99" s="354"/>
      <c r="H99" s="354"/>
      <c r="I99" s="354"/>
      <c r="J99" s="354"/>
      <c r="K99" s="354"/>
      <c r="L99" s="355"/>
      <c r="M99" s="575"/>
      <c r="N99" s="575"/>
      <c r="O99" s="575"/>
      <c r="P99" s="575"/>
      <c r="Q99" s="575"/>
      <c r="R99" s="575"/>
      <c r="S99" s="575"/>
      <c r="T99" s="575"/>
      <c r="U99" s="575"/>
      <c r="V99" s="575"/>
      <c r="W99" s="356"/>
      <c r="X99" s="527"/>
      <c r="Y99" s="357"/>
      <c r="Z99" s="380"/>
      <c r="AA99" s="380"/>
      <c r="AB99" s="381"/>
    </row>
    <row r="100" spans="2:28" ht="38.25" customHeight="1">
      <c r="B100" s="365">
        <f t="shared" si="1"/>
        <v>68</v>
      </c>
      <c r="C100" s="353"/>
      <c r="D100" s="354"/>
      <c r="E100" s="354"/>
      <c r="F100" s="354"/>
      <c r="G100" s="354"/>
      <c r="H100" s="354"/>
      <c r="I100" s="354"/>
      <c r="J100" s="354"/>
      <c r="K100" s="354"/>
      <c r="L100" s="355"/>
      <c r="M100" s="575"/>
      <c r="N100" s="575"/>
      <c r="O100" s="575"/>
      <c r="P100" s="575"/>
      <c r="Q100" s="575"/>
      <c r="R100" s="575"/>
      <c r="S100" s="575"/>
      <c r="T100" s="575"/>
      <c r="U100" s="575"/>
      <c r="V100" s="575"/>
      <c r="W100" s="356"/>
      <c r="X100" s="527"/>
      <c r="Y100" s="357"/>
      <c r="Z100" s="380"/>
      <c r="AA100" s="380"/>
      <c r="AB100" s="381"/>
    </row>
    <row r="101" spans="2:28" ht="38.25" customHeight="1">
      <c r="B101" s="365">
        <f t="shared" si="1"/>
        <v>69</v>
      </c>
      <c r="C101" s="353"/>
      <c r="D101" s="354"/>
      <c r="E101" s="354"/>
      <c r="F101" s="354"/>
      <c r="G101" s="354"/>
      <c r="H101" s="354"/>
      <c r="I101" s="354"/>
      <c r="J101" s="354"/>
      <c r="K101" s="354"/>
      <c r="L101" s="355"/>
      <c r="M101" s="575"/>
      <c r="N101" s="575"/>
      <c r="O101" s="575"/>
      <c r="P101" s="575"/>
      <c r="Q101" s="575"/>
      <c r="R101" s="575"/>
      <c r="S101" s="575"/>
      <c r="T101" s="575"/>
      <c r="U101" s="575"/>
      <c r="V101" s="575"/>
      <c r="W101" s="356"/>
      <c r="X101" s="527"/>
      <c r="Y101" s="357"/>
      <c r="Z101" s="380"/>
      <c r="AA101" s="380"/>
      <c r="AB101" s="381"/>
    </row>
    <row r="102" spans="2:28" ht="38.25" customHeight="1">
      <c r="B102" s="365">
        <f t="shared" si="1"/>
        <v>70</v>
      </c>
      <c r="C102" s="353"/>
      <c r="D102" s="354"/>
      <c r="E102" s="354"/>
      <c r="F102" s="354"/>
      <c r="G102" s="354"/>
      <c r="H102" s="354"/>
      <c r="I102" s="354"/>
      <c r="J102" s="354"/>
      <c r="K102" s="354"/>
      <c r="L102" s="355"/>
      <c r="M102" s="575"/>
      <c r="N102" s="575"/>
      <c r="O102" s="575"/>
      <c r="P102" s="575"/>
      <c r="Q102" s="575"/>
      <c r="R102" s="575"/>
      <c r="S102" s="575"/>
      <c r="T102" s="575"/>
      <c r="U102" s="575"/>
      <c r="V102" s="575"/>
      <c r="W102" s="356"/>
      <c r="X102" s="527"/>
      <c r="Y102" s="357"/>
      <c r="Z102" s="380"/>
      <c r="AA102" s="380"/>
      <c r="AB102" s="381"/>
    </row>
    <row r="103" spans="2:28" ht="38.25" customHeight="1">
      <c r="B103" s="365">
        <f t="shared" si="1"/>
        <v>71</v>
      </c>
      <c r="C103" s="353"/>
      <c r="D103" s="354"/>
      <c r="E103" s="354"/>
      <c r="F103" s="354"/>
      <c r="G103" s="354"/>
      <c r="H103" s="354"/>
      <c r="I103" s="354"/>
      <c r="J103" s="354"/>
      <c r="K103" s="354"/>
      <c r="L103" s="355"/>
      <c r="M103" s="575"/>
      <c r="N103" s="575"/>
      <c r="O103" s="575"/>
      <c r="P103" s="575"/>
      <c r="Q103" s="575"/>
      <c r="R103" s="575"/>
      <c r="S103" s="575"/>
      <c r="T103" s="575"/>
      <c r="U103" s="575"/>
      <c r="V103" s="575"/>
      <c r="W103" s="356"/>
      <c r="X103" s="527"/>
      <c r="Y103" s="357"/>
      <c r="Z103" s="380"/>
      <c r="AA103" s="380"/>
      <c r="AB103" s="381"/>
    </row>
    <row r="104" spans="2:28" ht="38.25" customHeight="1">
      <c r="B104" s="365">
        <f t="shared" si="1"/>
        <v>72</v>
      </c>
      <c r="C104" s="353"/>
      <c r="D104" s="354"/>
      <c r="E104" s="354"/>
      <c r="F104" s="354"/>
      <c r="G104" s="354"/>
      <c r="H104" s="354"/>
      <c r="I104" s="354"/>
      <c r="J104" s="354"/>
      <c r="K104" s="354"/>
      <c r="L104" s="355"/>
      <c r="M104" s="575"/>
      <c r="N104" s="575"/>
      <c r="O104" s="575"/>
      <c r="P104" s="575"/>
      <c r="Q104" s="575"/>
      <c r="R104" s="575"/>
      <c r="S104" s="575"/>
      <c r="T104" s="575"/>
      <c r="U104" s="575"/>
      <c r="V104" s="575"/>
      <c r="W104" s="356"/>
      <c r="X104" s="527"/>
      <c r="Y104" s="357"/>
      <c r="Z104" s="380"/>
      <c r="AA104" s="380"/>
      <c r="AB104" s="381"/>
    </row>
    <row r="105" spans="2:28" ht="38.25" customHeight="1">
      <c r="B105" s="365">
        <f t="shared" si="1"/>
        <v>73</v>
      </c>
      <c r="C105" s="353"/>
      <c r="D105" s="354"/>
      <c r="E105" s="354"/>
      <c r="F105" s="354"/>
      <c r="G105" s="354"/>
      <c r="H105" s="354"/>
      <c r="I105" s="354"/>
      <c r="J105" s="354"/>
      <c r="K105" s="354"/>
      <c r="L105" s="355"/>
      <c r="M105" s="575"/>
      <c r="N105" s="575"/>
      <c r="O105" s="575"/>
      <c r="P105" s="575"/>
      <c r="Q105" s="575"/>
      <c r="R105" s="575"/>
      <c r="S105" s="575"/>
      <c r="T105" s="575"/>
      <c r="U105" s="575"/>
      <c r="V105" s="575"/>
      <c r="W105" s="356"/>
      <c r="X105" s="527"/>
      <c r="Y105" s="357"/>
      <c r="Z105" s="380"/>
      <c r="AA105" s="380"/>
      <c r="AB105" s="381"/>
    </row>
    <row r="106" spans="2:28" ht="38.25" customHeight="1">
      <c r="B106" s="365">
        <f t="shared" si="1"/>
        <v>74</v>
      </c>
      <c r="C106" s="353"/>
      <c r="D106" s="354"/>
      <c r="E106" s="354"/>
      <c r="F106" s="354"/>
      <c r="G106" s="354"/>
      <c r="H106" s="354"/>
      <c r="I106" s="354"/>
      <c r="J106" s="354"/>
      <c r="K106" s="354"/>
      <c r="L106" s="355"/>
      <c r="M106" s="575"/>
      <c r="N106" s="575"/>
      <c r="O106" s="575"/>
      <c r="P106" s="575"/>
      <c r="Q106" s="575"/>
      <c r="R106" s="575"/>
      <c r="S106" s="575"/>
      <c r="T106" s="575"/>
      <c r="U106" s="575"/>
      <c r="V106" s="575"/>
      <c r="W106" s="356"/>
      <c r="X106" s="527"/>
      <c r="Y106" s="357"/>
      <c r="Z106" s="380"/>
      <c r="AA106" s="380"/>
      <c r="AB106" s="381"/>
    </row>
    <row r="107" spans="2:28" ht="38.25" customHeight="1">
      <c r="B107" s="365">
        <f t="shared" si="1"/>
        <v>75</v>
      </c>
      <c r="C107" s="353"/>
      <c r="D107" s="354"/>
      <c r="E107" s="354"/>
      <c r="F107" s="354"/>
      <c r="G107" s="354"/>
      <c r="H107" s="354"/>
      <c r="I107" s="354"/>
      <c r="J107" s="354"/>
      <c r="K107" s="354"/>
      <c r="L107" s="355"/>
      <c r="M107" s="575"/>
      <c r="N107" s="575"/>
      <c r="O107" s="575"/>
      <c r="P107" s="575"/>
      <c r="Q107" s="575"/>
      <c r="R107" s="575"/>
      <c r="S107" s="575"/>
      <c r="T107" s="575"/>
      <c r="U107" s="575"/>
      <c r="V107" s="575"/>
      <c r="W107" s="356"/>
      <c r="X107" s="527"/>
      <c r="Y107" s="357"/>
      <c r="Z107" s="380"/>
      <c r="AA107" s="380"/>
      <c r="AB107" s="381"/>
    </row>
    <row r="108" spans="2:28" ht="38.25" customHeight="1">
      <c r="B108" s="365">
        <f t="shared" si="1"/>
        <v>76</v>
      </c>
      <c r="C108" s="353"/>
      <c r="D108" s="354"/>
      <c r="E108" s="354"/>
      <c r="F108" s="354"/>
      <c r="G108" s="354"/>
      <c r="H108" s="354"/>
      <c r="I108" s="354"/>
      <c r="J108" s="354"/>
      <c r="K108" s="354"/>
      <c r="L108" s="355"/>
      <c r="M108" s="575"/>
      <c r="N108" s="575"/>
      <c r="O108" s="575"/>
      <c r="P108" s="575"/>
      <c r="Q108" s="575"/>
      <c r="R108" s="575"/>
      <c r="S108" s="575"/>
      <c r="T108" s="575"/>
      <c r="U108" s="575"/>
      <c r="V108" s="575"/>
      <c r="W108" s="356"/>
      <c r="X108" s="527"/>
      <c r="Y108" s="357"/>
      <c r="Z108" s="380"/>
      <c r="AA108" s="380"/>
      <c r="AB108" s="381"/>
    </row>
    <row r="109" spans="2:28" ht="38.25" customHeight="1">
      <c r="B109" s="365">
        <f t="shared" si="1"/>
        <v>77</v>
      </c>
      <c r="C109" s="353"/>
      <c r="D109" s="354"/>
      <c r="E109" s="354"/>
      <c r="F109" s="354"/>
      <c r="G109" s="354"/>
      <c r="H109" s="354"/>
      <c r="I109" s="354"/>
      <c r="J109" s="354"/>
      <c r="K109" s="354"/>
      <c r="L109" s="355"/>
      <c r="M109" s="575"/>
      <c r="N109" s="575"/>
      <c r="O109" s="575"/>
      <c r="P109" s="575"/>
      <c r="Q109" s="575"/>
      <c r="R109" s="575"/>
      <c r="S109" s="575"/>
      <c r="T109" s="575"/>
      <c r="U109" s="575"/>
      <c r="V109" s="575"/>
      <c r="W109" s="356"/>
      <c r="X109" s="527"/>
      <c r="Y109" s="357"/>
      <c r="Z109" s="380"/>
      <c r="AA109" s="380"/>
      <c r="AB109" s="381"/>
    </row>
    <row r="110" spans="2:28" ht="38.25" customHeight="1">
      <c r="B110" s="365">
        <f t="shared" si="1"/>
        <v>78</v>
      </c>
      <c r="C110" s="353"/>
      <c r="D110" s="354"/>
      <c r="E110" s="354"/>
      <c r="F110" s="354"/>
      <c r="G110" s="354"/>
      <c r="H110" s="354"/>
      <c r="I110" s="354"/>
      <c r="J110" s="354"/>
      <c r="K110" s="354"/>
      <c r="L110" s="355"/>
      <c r="M110" s="575"/>
      <c r="N110" s="575"/>
      <c r="O110" s="575"/>
      <c r="P110" s="575"/>
      <c r="Q110" s="575"/>
      <c r="R110" s="575"/>
      <c r="S110" s="575"/>
      <c r="T110" s="575"/>
      <c r="U110" s="575"/>
      <c r="V110" s="575"/>
      <c r="W110" s="356"/>
      <c r="X110" s="527"/>
      <c r="Y110" s="357"/>
      <c r="Z110" s="380"/>
      <c r="AA110" s="380"/>
      <c r="AB110" s="381"/>
    </row>
    <row r="111" spans="2:28" ht="38.25" customHeight="1">
      <c r="B111" s="365">
        <f t="shared" si="1"/>
        <v>79</v>
      </c>
      <c r="C111" s="353"/>
      <c r="D111" s="354"/>
      <c r="E111" s="354"/>
      <c r="F111" s="354"/>
      <c r="G111" s="354"/>
      <c r="H111" s="354"/>
      <c r="I111" s="354"/>
      <c r="J111" s="354"/>
      <c r="K111" s="354"/>
      <c r="L111" s="355"/>
      <c r="M111" s="575"/>
      <c r="N111" s="575"/>
      <c r="O111" s="575"/>
      <c r="P111" s="575"/>
      <c r="Q111" s="575"/>
      <c r="R111" s="575"/>
      <c r="S111" s="575"/>
      <c r="T111" s="575"/>
      <c r="U111" s="575"/>
      <c r="V111" s="575"/>
      <c r="W111" s="356"/>
      <c r="X111" s="527"/>
      <c r="Y111" s="357"/>
      <c r="Z111" s="380"/>
      <c r="AA111" s="380"/>
      <c r="AB111" s="381"/>
    </row>
    <row r="112" spans="2:28" ht="38.25" customHeight="1">
      <c r="B112" s="365">
        <f t="shared" si="1"/>
        <v>80</v>
      </c>
      <c r="C112" s="353"/>
      <c r="D112" s="354"/>
      <c r="E112" s="354"/>
      <c r="F112" s="354"/>
      <c r="G112" s="354"/>
      <c r="H112" s="354"/>
      <c r="I112" s="354"/>
      <c r="J112" s="354"/>
      <c r="K112" s="354"/>
      <c r="L112" s="355"/>
      <c r="M112" s="575"/>
      <c r="N112" s="575"/>
      <c r="O112" s="575"/>
      <c r="P112" s="575"/>
      <c r="Q112" s="575"/>
      <c r="R112" s="575"/>
      <c r="S112" s="575"/>
      <c r="T112" s="575"/>
      <c r="U112" s="575"/>
      <c r="V112" s="575"/>
      <c r="W112" s="356"/>
      <c r="X112" s="527"/>
      <c r="Y112" s="357"/>
      <c r="Z112" s="380"/>
      <c r="AA112" s="380"/>
      <c r="AB112" s="381"/>
    </row>
    <row r="113" spans="2:28" ht="38.25" customHeight="1">
      <c r="B113" s="365">
        <f t="shared" si="1"/>
        <v>81</v>
      </c>
      <c r="C113" s="353"/>
      <c r="D113" s="354"/>
      <c r="E113" s="354"/>
      <c r="F113" s="354"/>
      <c r="G113" s="354"/>
      <c r="H113" s="354"/>
      <c r="I113" s="354"/>
      <c r="J113" s="354"/>
      <c r="K113" s="354"/>
      <c r="L113" s="355"/>
      <c r="M113" s="575"/>
      <c r="N113" s="575"/>
      <c r="O113" s="575"/>
      <c r="P113" s="575"/>
      <c r="Q113" s="575"/>
      <c r="R113" s="575"/>
      <c r="S113" s="575"/>
      <c r="T113" s="575"/>
      <c r="U113" s="575"/>
      <c r="V113" s="575"/>
      <c r="W113" s="356"/>
      <c r="X113" s="527"/>
      <c r="Y113" s="357"/>
      <c r="Z113" s="380"/>
      <c r="AA113" s="380"/>
      <c r="AB113" s="381"/>
    </row>
    <row r="114" spans="2:28" ht="38.25" customHeight="1">
      <c r="B114" s="365">
        <f t="shared" si="1"/>
        <v>82</v>
      </c>
      <c r="C114" s="353"/>
      <c r="D114" s="354"/>
      <c r="E114" s="354"/>
      <c r="F114" s="354"/>
      <c r="G114" s="354"/>
      <c r="H114" s="354"/>
      <c r="I114" s="354"/>
      <c r="J114" s="354"/>
      <c r="K114" s="354"/>
      <c r="L114" s="355"/>
      <c r="M114" s="575"/>
      <c r="N114" s="575"/>
      <c r="O114" s="575"/>
      <c r="P114" s="575"/>
      <c r="Q114" s="575"/>
      <c r="R114" s="575"/>
      <c r="S114" s="575"/>
      <c r="T114" s="575"/>
      <c r="U114" s="575"/>
      <c r="V114" s="575"/>
      <c r="W114" s="356"/>
      <c r="X114" s="527"/>
      <c r="Y114" s="357"/>
      <c r="Z114" s="380"/>
      <c r="AA114" s="380"/>
      <c r="AB114" s="381"/>
    </row>
    <row r="115" spans="2:28" ht="38.25" customHeight="1">
      <c r="B115" s="365">
        <f t="shared" si="1"/>
        <v>83</v>
      </c>
      <c r="C115" s="353"/>
      <c r="D115" s="354"/>
      <c r="E115" s="354"/>
      <c r="F115" s="354"/>
      <c r="G115" s="354"/>
      <c r="H115" s="354"/>
      <c r="I115" s="354"/>
      <c r="J115" s="354"/>
      <c r="K115" s="354"/>
      <c r="L115" s="355"/>
      <c r="M115" s="575"/>
      <c r="N115" s="575"/>
      <c r="O115" s="575"/>
      <c r="P115" s="575"/>
      <c r="Q115" s="575"/>
      <c r="R115" s="575"/>
      <c r="S115" s="575"/>
      <c r="T115" s="575"/>
      <c r="U115" s="575"/>
      <c r="V115" s="575"/>
      <c r="W115" s="356"/>
      <c r="X115" s="527"/>
      <c r="Y115" s="357"/>
      <c r="Z115" s="380"/>
      <c r="AA115" s="380"/>
      <c r="AB115" s="381"/>
    </row>
    <row r="116" spans="2:28" ht="38.25" customHeight="1">
      <c r="B116" s="365">
        <f t="shared" si="1"/>
        <v>84</v>
      </c>
      <c r="C116" s="353"/>
      <c r="D116" s="354"/>
      <c r="E116" s="354"/>
      <c r="F116" s="354"/>
      <c r="G116" s="354"/>
      <c r="H116" s="354"/>
      <c r="I116" s="354"/>
      <c r="J116" s="354"/>
      <c r="K116" s="354"/>
      <c r="L116" s="355"/>
      <c r="M116" s="575"/>
      <c r="N116" s="575"/>
      <c r="O116" s="575"/>
      <c r="P116" s="575"/>
      <c r="Q116" s="575"/>
      <c r="R116" s="575"/>
      <c r="S116" s="575"/>
      <c r="T116" s="575"/>
      <c r="U116" s="575"/>
      <c r="V116" s="575"/>
      <c r="W116" s="356"/>
      <c r="X116" s="527"/>
      <c r="Y116" s="357"/>
      <c r="Z116" s="380"/>
      <c r="AA116" s="380"/>
      <c r="AB116" s="381"/>
    </row>
    <row r="117" spans="2:28" ht="38.25" customHeight="1">
      <c r="B117" s="365">
        <f t="shared" si="1"/>
        <v>85</v>
      </c>
      <c r="C117" s="353"/>
      <c r="D117" s="354"/>
      <c r="E117" s="354"/>
      <c r="F117" s="354"/>
      <c r="G117" s="354"/>
      <c r="H117" s="354"/>
      <c r="I117" s="354"/>
      <c r="J117" s="354"/>
      <c r="K117" s="354"/>
      <c r="L117" s="355"/>
      <c r="M117" s="575"/>
      <c r="N117" s="575"/>
      <c r="O117" s="575"/>
      <c r="P117" s="575"/>
      <c r="Q117" s="575"/>
      <c r="R117" s="575"/>
      <c r="S117" s="575"/>
      <c r="T117" s="575"/>
      <c r="U117" s="575"/>
      <c r="V117" s="575"/>
      <c r="W117" s="356"/>
      <c r="X117" s="527"/>
      <c r="Y117" s="357"/>
      <c r="Z117" s="380"/>
      <c r="AA117" s="380"/>
      <c r="AB117" s="381"/>
    </row>
    <row r="118" spans="2:28" ht="38.25" customHeight="1">
      <c r="B118" s="365">
        <f t="shared" si="1"/>
        <v>86</v>
      </c>
      <c r="C118" s="353"/>
      <c r="D118" s="354"/>
      <c r="E118" s="354"/>
      <c r="F118" s="354"/>
      <c r="G118" s="354"/>
      <c r="H118" s="354"/>
      <c r="I118" s="354"/>
      <c r="J118" s="354"/>
      <c r="K118" s="354"/>
      <c r="L118" s="355"/>
      <c r="M118" s="575"/>
      <c r="N118" s="575"/>
      <c r="O118" s="575"/>
      <c r="P118" s="575"/>
      <c r="Q118" s="575"/>
      <c r="R118" s="575"/>
      <c r="S118" s="575"/>
      <c r="T118" s="575"/>
      <c r="U118" s="575"/>
      <c r="V118" s="575"/>
      <c r="W118" s="356"/>
      <c r="X118" s="527"/>
      <c r="Y118" s="357"/>
      <c r="Z118" s="380"/>
      <c r="AA118" s="380"/>
      <c r="AB118" s="381"/>
    </row>
    <row r="119" spans="2:28" ht="38.25" customHeight="1">
      <c r="B119" s="365">
        <f t="shared" si="1"/>
        <v>87</v>
      </c>
      <c r="C119" s="353"/>
      <c r="D119" s="354"/>
      <c r="E119" s="354"/>
      <c r="F119" s="354"/>
      <c r="G119" s="354"/>
      <c r="H119" s="354"/>
      <c r="I119" s="354"/>
      <c r="J119" s="354"/>
      <c r="K119" s="354"/>
      <c r="L119" s="355"/>
      <c r="M119" s="575"/>
      <c r="N119" s="575"/>
      <c r="O119" s="575"/>
      <c r="P119" s="575"/>
      <c r="Q119" s="575"/>
      <c r="R119" s="575"/>
      <c r="S119" s="575"/>
      <c r="T119" s="575"/>
      <c r="U119" s="575"/>
      <c r="V119" s="575"/>
      <c r="W119" s="356"/>
      <c r="X119" s="527"/>
      <c r="Y119" s="357"/>
      <c r="Z119" s="380"/>
      <c r="AA119" s="380"/>
      <c r="AB119" s="381"/>
    </row>
    <row r="120" spans="2:28" ht="38.25" customHeight="1">
      <c r="B120" s="365">
        <f t="shared" si="1"/>
        <v>88</v>
      </c>
      <c r="C120" s="353"/>
      <c r="D120" s="354"/>
      <c r="E120" s="354"/>
      <c r="F120" s="354"/>
      <c r="G120" s="354"/>
      <c r="H120" s="354"/>
      <c r="I120" s="354"/>
      <c r="J120" s="354"/>
      <c r="K120" s="354"/>
      <c r="L120" s="355"/>
      <c r="M120" s="575"/>
      <c r="N120" s="575"/>
      <c r="O120" s="575"/>
      <c r="P120" s="575"/>
      <c r="Q120" s="575"/>
      <c r="R120" s="575"/>
      <c r="S120" s="575"/>
      <c r="T120" s="575"/>
      <c r="U120" s="575"/>
      <c r="V120" s="575"/>
      <c r="W120" s="356"/>
      <c r="X120" s="527"/>
      <c r="Y120" s="357"/>
      <c r="Z120" s="380"/>
      <c r="AA120" s="380"/>
      <c r="AB120" s="381"/>
    </row>
    <row r="121" spans="2:28" ht="38.25" customHeight="1">
      <c r="B121" s="365">
        <f t="shared" si="1"/>
        <v>89</v>
      </c>
      <c r="C121" s="353"/>
      <c r="D121" s="354"/>
      <c r="E121" s="354"/>
      <c r="F121" s="354"/>
      <c r="G121" s="354"/>
      <c r="H121" s="354"/>
      <c r="I121" s="354"/>
      <c r="J121" s="354"/>
      <c r="K121" s="354"/>
      <c r="L121" s="355"/>
      <c r="M121" s="575"/>
      <c r="N121" s="575"/>
      <c r="O121" s="575"/>
      <c r="P121" s="575"/>
      <c r="Q121" s="575"/>
      <c r="R121" s="575"/>
      <c r="S121" s="575"/>
      <c r="T121" s="575"/>
      <c r="U121" s="575"/>
      <c r="V121" s="575"/>
      <c r="W121" s="356"/>
      <c r="X121" s="527"/>
      <c r="Y121" s="357"/>
      <c r="Z121" s="380"/>
      <c r="AA121" s="380"/>
      <c r="AB121" s="381"/>
    </row>
    <row r="122" spans="2:28" ht="38.25" customHeight="1">
      <c r="B122" s="365">
        <f t="shared" si="1"/>
        <v>90</v>
      </c>
      <c r="C122" s="353"/>
      <c r="D122" s="354"/>
      <c r="E122" s="354"/>
      <c r="F122" s="354"/>
      <c r="G122" s="354"/>
      <c r="H122" s="354"/>
      <c r="I122" s="354"/>
      <c r="J122" s="354"/>
      <c r="K122" s="354"/>
      <c r="L122" s="355"/>
      <c r="M122" s="575"/>
      <c r="N122" s="575"/>
      <c r="O122" s="575"/>
      <c r="P122" s="575"/>
      <c r="Q122" s="575"/>
      <c r="R122" s="575"/>
      <c r="S122" s="575"/>
      <c r="T122" s="575"/>
      <c r="U122" s="575"/>
      <c r="V122" s="575"/>
      <c r="W122" s="356"/>
      <c r="X122" s="527"/>
      <c r="Y122" s="357"/>
      <c r="Z122" s="380"/>
      <c r="AA122" s="380"/>
      <c r="AB122" s="381"/>
    </row>
    <row r="123" spans="2:28" ht="38.25" customHeight="1">
      <c r="B123" s="365">
        <f t="shared" si="1"/>
        <v>91</v>
      </c>
      <c r="C123" s="353"/>
      <c r="D123" s="354"/>
      <c r="E123" s="354"/>
      <c r="F123" s="354"/>
      <c r="G123" s="354"/>
      <c r="H123" s="354"/>
      <c r="I123" s="354"/>
      <c r="J123" s="354"/>
      <c r="K123" s="354"/>
      <c r="L123" s="355"/>
      <c r="M123" s="575"/>
      <c r="N123" s="575"/>
      <c r="O123" s="575"/>
      <c r="P123" s="575"/>
      <c r="Q123" s="575"/>
      <c r="R123" s="575"/>
      <c r="S123" s="575"/>
      <c r="T123" s="575"/>
      <c r="U123" s="575"/>
      <c r="V123" s="575"/>
      <c r="W123" s="356"/>
      <c r="X123" s="527"/>
      <c r="Y123" s="357"/>
      <c r="Z123" s="380"/>
      <c r="AA123" s="380"/>
      <c r="AB123" s="381"/>
    </row>
    <row r="124" spans="2:28" ht="38.25" customHeight="1">
      <c r="B124" s="365">
        <f t="shared" si="1"/>
        <v>92</v>
      </c>
      <c r="C124" s="353"/>
      <c r="D124" s="354"/>
      <c r="E124" s="354"/>
      <c r="F124" s="354"/>
      <c r="G124" s="354"/>
      <c r="H124" s="354"/>
      <c r="I124" s="354"/>
      <c r="J124" s="354"/>
      <c r="K124" s="354"/>
      <c r="L124" s="355"/>
      <c r="M124" s="575"/>
      <c r="N124" s="575"/>
      <c r="O124" s="575"/>
      <c r="P124" s="575"/>
      <c r="Q124" s="575"/>
      <c r="R124" s="575"/>
      <c r="S124" s="575"/>
      <c r="T124" s="575"/>
      <c r="U124" s="575"/>
      <c r="V124" s="575"/>
      <c r="W124" s="356"/>
      <c r="X124" s="527"/>
      <c r="Y124" s="357"/>
      <c r="Z124" s="380"/>
      <c r="AA124" s="380"/>
      <c r="AB124" s="381"/>
    </row>
    <row r="125" spans="2:28" ht="38.25" customHeight="1">
      <c r="B125" s="365">
        <f t="shared" si="1"/>
        <v>93</v>
      </c>
      <c r="C125" s="353"/>
      <c r="D125" s="354"/>
      <c r="E125" s="354"/>
      <c r="F125" s="354"/>
      <c r="G125" s="354"/>
      <c r="H125" s="354"/>
      <c r="I125" s="354"/>
      <c r="J125" s="354"/>
      <c r="K125" s="354"/>
      <c r="L125" s="355"/>
      <c r="M125" s="575"/>
      <c r="N125" s="575"/>
      <c r="O125" s="575"/>
      <c r="P125" s="575"/>
      <c r="Q125" s="575"/>
      <c r="R125" s="575"/>
      <c r="S125" s="575"/>
      <c r="T125" s="575"/>
      <c r="U125" s="575"/>
      <c r="V125" s="575"/>
      <c r="W125" s="356"/>
      <c r="X125" s="527"/>
      <c r="Y125" s="357"/>
      <c r="Z125" s="380"/>
      <c r="AA125" s="380"/>
      <c r="AB125" s="381"/>
    </row>
    <row r="126" spans="2:28" ht="38.25" customHeight="1">
      <c r="B126" s="365">
        <f t="shared" si="1"/>
        <v>94</v>
      </c>
      <c r="C126" s="353"/>
      <c r="D126" s="354"/>
      <c r="E126" s="354"/>
      <c r="F126" s="354"/>
      <c r="G126" s="354"/>
      <c r="H126" s="354"/>
      <c r="I126" s="354"/>
      <c r="J126" s="354"/>
      <c r="K126" s="354"/>
      <c r="L126" s="355"/>
      <c r="M126" s="575"/>
      <c r="N126" s="575"/>
      <c r="O126" s="575"/>
      <c r="P126" s="575"/>
      <c r="Q126" s="575"/>
      <c r="R126" s="575"/>
      <c r="S126" s="575"/>
      <c r="T126" s="575"/>
      <c r="U126" s="575"/>
      <c r="V126" s="575"/>
      <c r="W126" s="356"/>
      <c r="X126" s="527"/>
      <c r="Y126" s="357"/>
      <c r="Z126" s="380"/>
      <c r="AA126" s="380"/>
      <c r="AB126" s="381"/>
    </row>
    <row r="127" spans="2:28" ht="38.25" customHeight="1">
      <c r="B127" s="365">
        <f t="shared" si="1"/>
        <v>95</v>
      </c>
      <c r="C127" s="353"/>
      <c r="D127" s="354"/>
      <c r="E127" s="354"/>
      <c r="F127" s="354"/>
      <c r="G127" s="354"/>
      <c r="H127" s="354"/>
      <c r="I127" s="354"/>
      <c r="J127" s="354"/>
      <c r="K127" s="354"/>
      <c r="L127" s="355"/>
      <c r="M127" s="575"/>
      <c r="N127" s="575"/>
      <c r="O127" s="575"/>
      <c r="P127" s="575"/>
      <c r="Q127" s="575"/>
      <c r="R127" s="575"/>
      <c r="S127" s="575"/>
      <c r="T127" s="575"/>
      <c r="U127" s="575"/>
      <c r="V127" s="575"/>
      <c r="W127" s="356"/>
      <c r="X127" s="527"/>
      <c r="Y127" s="357"/>
      <c r="Z127" s="380"/>
      <c r="AA127" s="380"/>
      <c r="AB127" s="381"/>
    </row>
    <row r="128" spans="2:28" ht="38.25" customHeight="1">
      <c r="B128" s="365">
        <f t="shared" si="1"/>
        <v>96</v>
      </c>
      <c r="C128" s="353"/>
      <c r="D128" s="354"/>
      <c r="E128" s="354"/>
      <c r="F128" s="354"/>
      <c r="G128" s="354"/>
      <c r="H128" s="354"/>
      <c r="I128" s="354"/>
      <c r="J128" s="354"/>
      <c r="K128" s="354"/>
      <c r="L128" s="355"/>
      <c r="M128" s="575"/>
      <c r="N128" s="575"/>
      <c r="O128" s="575"/>
      <c r="P128" s="575"/>
      <c r="Q128" s="575"/>
      <c r="R128" s="575"/>
      <c r="S128" s="575"/>
      <c r="T128" s="575"/>
      <c r="U128" s="575"/>
      <c r="V128" s="575"/>
      <c r="W128" s="356"/>
      <c r="X128" s="527"/>
      <c r="Y128" s="357"/>
      <c r="Z128" s="380"/>
      <c r="AA128" s="380"/>
      <c r="AB128" s="381"/>
    </row>
    <row r="129" spans="1:29" ht="38.25" customHeight="1">
      <c r="B129" s="365">
        <f t="shared" si="1"/>
        <v>97</v>
      </c>
      <c r="C129" s="353"/>
      <c r="D129" s="354"/>
      <c r="E129" s="354"/>
      <c r="F129" s="354"/>
      <c r="G129" s="354"/>
      <c r="H129" s="354"/>
      <c r="I129" s="354"/>
      <c r="J129" s="354"/>
      <c r="K129" s="354"/>
      <c r="L129" s="355"/>
      <c r="M129" s="575"/>
      <c r="N129" s="575"/>
      <c r="O129" s="575"/>
      <c r="P129" s="575"/>
      <c r="Q129" s="575"/>
      <c r="R129" s="575"/>
      <c r="S129" s="575"/>
      <c r="T129" s="575"/>
      <c r="U129" s="575"/>
      <c r="V129" s="575"/>
      <c r="W129" s="356"/>
      <c r="X129" s="527"/>
      <c r="Y129" s="357"/>
      <c r="Z129" s="380"/>
      <c r="AA129" s="380"/>
      <c r="AB129" s="381"/>
    </row>
    <row r="130" spans="1:29" ht="38.25" customHeight="1">
      <c r="B130" s="365">
        <f t="shared" si="1"/>
        <v>98</v>
      </c>
      <c r="C130" s="353"/>
      <c r="D130" s="354"/>
      <c r="E130" s="354"/>
      <c r="F130" s="354"/>
      <c r="G130" s="354"/>
      <c r="H130" s="354"/>
      <c r="I130" s="354"/>
      <c r="J130" s="354"/>
      <c r="K130" s="354"/>
      <c r="L130" s="355"/>
      <c r="M130" s="575"/>
      <c r="N130" s="575"/>
      <c r="O130" s="575"/>
      <c r="P130" s="575"/>
      <c r="Q130" s="575"/>
      <c r="R130" s="575"/>
      <c r="S130" s="575"/>
      <c r="T130" s="575"/>
      <c r="U130" s="575"/>
      <c r="V130" s="575"/>
      <c r="W130" s="356"/>
      <c r="X130" s="527"/>
      <c r="Y130" s="357"/>
      <c r="Z130" s="380"/>
      <c r="AA130" s="380"/>
      <c r="AB130" s="381"/>
    </row>
    <row r="131" spans="1:29" ht="38.25" customHeight="1">
      <c r="B131" s="365">
        <f t="shared" si="1"/>
        <v>99</v>
      </c>
      <c r="C131" s="353"/>
      <c r="D131" s="354"/>
      <c r="E131" s="354"/>
      <c r="F131" s="354"/>
      <c r="G131" s="354"/>
      <c r="H131" s="354"/>
      <c r="I131" s="354"/>
      <c r="J131" s="354"/>
      <c r="K131" s="354"/>
      <c r="L131" s="355"/>
      <c r="M131" s="575"/>
      <c r="N131" s="575"/>
      <c r="O131" s="575"/>
      <c r="P131" s="575"/>
      <c r="Q131" s="575"/>
      <c r="R131" s="575"/>
      <c r="S131" s="575"/>
      <c r="T131" s="575"/>
      <c r="U131" s="575"/>
      <c r="V131" s="575"/>
      <c r="W131" s="356"/>
      <c r="X131" s="527"/>
      <c r="Y131" s="357"/>
      <c r="Z131" s="380"/>
      <c r="AA131" s="380"/>
      <c r="AB131" s="381"/>
    </row>
    <row r="132" spans="1:29" ht="38.25" customHeight="1" thickBot="1">
      <c r="B132" s="365">
        <f t="shared" si="1"/>
        <v>100</v>
      </c>
      <c r="C132" s="358"/>
      <c r="D132" s="359"/>
      <c r="E132" s="359"/>
      <c r="F132" s="359"/>
      <c r="G132" s="359"/>
      <c r="H132" s="359"/>
      <c r="I132" s="359"/>
      <c r="J132" s="359"/>
      <c r="K132" s="359"/>
      <c r="L132" s="360"/>
      <c r="M132" s="577"/>
      <c r="N132" s="577"/>
      <c r="O132" s="577"/>
      <c r="P132" s="577"/>
      <c r="Q132" s="577"/>
      <c r="R132" s="577"/>
      <c r="S132" s="577"/>
      <c r="T132" s="577"/>
      <c r="U132" s="577"/>
      <c r="V132" s="577"/>
      <c r="W132" s="361"/>
      <c r="X132" s="528"/>
      <c r="Y132" s="525"/>
      <c r="Z132" s="380"/>
      <c r="AA132" s="380"/>
      <c r="AB132" s="381"/>
    </row>
    <row r="133" spans="1:29" ht="4.5" customHeight="1">
      <c r="A133" s="364"/>
      <c r="AC133" s="363" t="str">
        <f t="shared" ref="AC133" si="2">CONCATENATE(C133,D133,E133,F133,G133,H133,I133,J133,K133,L133)</f>
        <v/>
      </c>
    </row>
    <row r="134" spans="1:29" ht="28.5" customHeight="1">
      <c r="B134" s="374"/>
      <c r="C134" s="576"/>
      <c r="D134" s="576"/>
      <c r="E134" s="576"/>
      <c r="F134" s="576"/>
      <c r="G134" s="576"/>
      <c r="H134" s="576"/>
      <c r="I134" s="576"/>
      <c r="J134" s="576"/>
      <c r="K134" s="576"/>
      <c r="L134" s="576"/>
      <c r="M134" s="576"/>
      <c r="N134" s="576"/>
      <c r="O134" s="576"/>
      <c r="P134" s="576"/>
      <c r="Q134" s="576"/>
      <c r="R134" s="576"/>
      <c r="S134" s="576"/>
      <c r="T134" s="576"/>
      <c r="U134" s="576"/>
      <c r="V134" s="576"/>
      <c r="W134" s="576"/>
      <c r="X134" s="576"/>
      <c r="Y134" s="576"/>
      <c r="Z134" s="576"/>
      <c r="AA134" s="576"/>
      <c r="AB134" s="576"/>
    </row>
    <row r="135" spans="1:29" ht="20.100000000000001" customHeight="1">
      <c r="T135" s="382"/>
      <c r="U135" s="382"/>
      <c r="V135" s="382"/>
      <c r="W135" s="382"/>
      <c r="X135" s="382"/>
      <c r="Y135" s="382"/>
    </row>
    <row r="136" spans="1:29" ht="20.100000000000001" customHeight="1">
      <c r="T136" s="382"/>
      <c r="U136" s="382"/>
      <c r="V136" s="382"/>
      <c r="W136" s="382"/>
      <c r="X136" s="382"/>
      <c r="Y136" s="382"/>
    </row>
    <row r="137" spans="1:29" ht="20.100000000000001" customHeight="1">
      <c r="T137" s="382"/>
      <c r="U137" s="382"/>
      <c r="V137" s="382"/>
      <c r="W137" s="382"/>
      <c r="X137" s="382"/>
      <c r="Y137" s="382"/>
    </row>
    <row r="138" spans="1:29" ht="20.100000000000001" customHeight="1">
      <c r="T138" s="382"/>
      <c r="U138" s="382"/>
      <c r="V138" s="383"/>
      <c r="W138" s="383"/>
      <c r="X138" s="382"/>
      <c r="Y138" s="382"/>
    </row>
    <row r="139" spans="1:29" ht="20.100000000000001" customHeight="1">
      <c r="T139" s="382"/>
      <c r="U139" s="382"/>
      <c r="V139" s="384"/>
      <c r="W139" s="384"/>
      <c r="X139" s="382"/>
      <c r="Y139" s="382"/>
    </row>
    <row r="140" spans="1:29" ht="20.100000000000001" customHeight="1">
      <c r="T140" s="382"/>
      <c r="U140" s="382"/>
      <c r="V140" s="385"/>
      <c r="W140" s="385"/>
      <c r="X140" s="382"/>
      <c r="Y140" s="382"/>
    </row>
    <row r="141" spans="1:29" ht="20.100000000000001" customHeight="1">
      <c r="T141" s="382"/>
      <c r="U141" s="382"/>
      <c r="V141" s="382"/>
      <c r="W141" s="382"/>
      <c r="X141" s="382"/>
      <c r="Y141" s="382"/>
    </row>
  </sheetData>
  <sheetProtection password="CF7A" sheet="1" scenarios="1" autoFilter="0"/>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B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B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3"/>
  <dataValidations count="3">
    <dataValidation imeMode="fullKatakana" allowBlank="1" showInputMessage="1" showErrorMessage="1" sqref="M15:X15 M22:X22"/>
    <dataValidation type="textLength" imeMode="disabled" operator="equal" allowBlank="1" showInputMessage="1" showErrorMessage="1" sqref="M17:O17 Q17:T17 C33:L132">
      <formula1>1</formula1>
    </dataValidation>
    <dataValidation imeMode="disabled" allowBlank="1" showInputMessage="1" showErrorMessage="1" sqref="M26:X26 M25:X25 M24:X24"/>
  </dataValidations>
  <pageMargins left="0.70866141732283472" right="0.70866141732283472" top="0.74803149606299213" bottom="0.74803149606299213" header="0.31496062992125984" footer="0.31496062992125984"/>
  <pageSetup paperSize="9" scale="55"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ErrorMessage="1" error="直接プルダウンから選択して下さい。" prompt="プルダウンから選択して下さい。">
          <x14:formula1>
            <xm:f>【参考】サービス名一覧!$A$4:$A$33</xm:f>
          </x14:formula1>
          <xm:sqref>Y33</xm:sqref>
        </x14:dataValidation>
        <x14:dataValidation type="list" allowBlank="1" showInputMessage="1" showErrorMessage="1" error="直接プルダウンから選択して下さい。">
          <x14:formula1>
            <xm:f>【参考】サービス名一覧!$A$4:$A$33</xm:f>
          </x14:formula1>
          <xm:sqref>Y34:Y132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H175"/>
  <sheetViews>
    <sheetView view="pageBreakPreview" zoomScale="124" zoomScaleNormal="120" zoomScaleSheetLayoutView="124" workbookViewId="0">
      <selection activeCell="D64" sqref="D64:AI64"/>
    </sheetView>
  </sheetViews>
  <sheetFormatPr defaultColWidth="9" defaultRowHeight="13.5"/>
  <cols>
    <col min="1" max="1" width="2.5" style="26" customWidth="1"/>
    <col min="2" max="6" width="2.75" style="26" customWidth="1"/>
    <col min="7" max="36" width="2.5" style="26" customWidth="1"/>
    <col min="37" max="37" width="4.125" style="26" customWidth="1"/>
    <col min="38" max="16384" width="9" style="26"/>
  </cols>
  <sheetData>
    <row r="1" spans="1:46">
      <c r="A1" s="26" t="s">
        <v>253</v>
      </c>
      <c r="Y1" s="748" t="s">
        <v>27</v>
      </c>
      <c r="Z1" s="748"/>
      <c r="AA1" s="748"/>
      <c r="AB1" s="748"/>
      <c r="AC1" s="748" t="str">
        <f>IF('➀基本情報入力シート'!C11="","",'➀基本情報入力シート'!C11)</f>
        <v>茨城県</v>
      </c>
      <c r="AD1" s="748"/>
      <c r="AE1" s="748"/>
      <c r="AF1" s="748"/>
      <c r="AG1" s="748"/>
      <c r="AH1" s="748"/>
      <c r="AI1" s="748"/>
      <c r="AJ1" s="748"/>
    </row>
    <row r="3" spans="1:46" ht="16.5" customHeight="1">
      <c r="B3" s="153"/>
      <c r="C3" s="153"/>
      <c r="D3" s="153"/>
      <c r="E3" s="153"/>
      <c r="F3" s="153"/>
      <c r="G3" s="153"/>
      <c r="H3" s="153"/>
      <c r="I3" s="153"/>
      <c r="J3" s="153"/>
      <c r="K3" s="153"/>
      <c r="L3" s="153"/>
      <c r="M3" s="153"/>
      <c r="N3" s="153"/>
      <c r="O3" s="153"/>
      <c r="P3" s="153"/>
      <c r="Q3" s="153"/>
      <c r="R3" s="153"/>
      <c r="S3" s="153"/>
      <c r="T3" s="153"/>
      <c r="U3" s="153"/>
      <c r="V3" s="153"/>
      <c r="W3" s="153"/>
      <c r="X3" s="153"/>
      <c r="Y3" s="153"/>
      <c r="Z3" s="154" t="s">
        <v>148</v>
      </c>
      <c r="AA3" s="760">
        <v>3</v>
      </c>
      <c r="AB3" s="760"/>
      <c r="AC3" s="27" t="s">
        <v>10</v>
      </c>
      <c r="AD3" s="153"/>
      <c r="AI3" s="27"/>
      <c r="AJ3" s="27"/>
    </row>
    <row r="4" spans="1:46">
      <c r="A4" s="645" t="s">
        <v>149</v>
      </c>
      <c r="B4" s="645"/>
      <c r="C4" s="645"/>
      <c r="D4" s="645"/>
      <c r="E4" s="645"/>
      <c r="F4" s="645"/>
      <c r="G4" s="645"/>
      <c r="H4" s="645"/>
      <c r="I4" s="645"/>
      <c r="J4" s="645"/>
      <c r="K4" s="645"/>
      <c r="L4" s="645"/>
      <c r="M4" s="645"/>
      <c r="N4" s="645"/>
      <c r="O4" s="645"/>
      <c r="P4" s="645"/>
      <c r="Q4" s="645"/>
      <c r="R4" s="645"/>
      <c r="S4" s="645"/>
      <c r="T4" s="645"/>
      <c r="U4" s="645"/>
      <c r="V4" s="645"/>
      <c r="W4" s="645"/>
      <c r="X4" s="645"/>
      <c r="Y4" s="645"/>
      <c r="Z4" s="645"/>
      <c r="AA4" s="645"/>
      <c r="AB4" s="645"/>
      <c r="AC4" s="645"/>
      <c r="AD4" s="645"/>
      <c r="AE4" s="645"/>
      <c r="AF4" s="645"/>
      <c r="AG4" s="645"/>
      <c r="AH4" s="645"/>
      <c r="AI4" s="645"/>
      <c r="AJ4" s="645"/>
    </row>
    <row r="5" spans="1:46" ht="6" customHeight="1"/>
    <row r="6" spans="1:46">
      <c r="A6" s="275" t="s">
        <v>29</v>
      </c>
      <c r="R6" s="28"/>
      <c r="S6" s="28"/>
      <c r="T6" s="28"/>
      <c r="U6" s="28"/>
      <c r="V6" s="28"/>
      <c r="W6" s="28"/>
      <c r="X6" s="28"/>
      <c r="Y6" s="28"/>
      <c r="Z6" s="28"/>
      <c r="AA6" s="29"/>
      <c r="AB6" s="29"/>
      <c r="AC6" s="30"/>
      <c r="AD6" s="30"/>
      <c r="AE6" s="30"/>
      <c r="AF6" s="30"/>
      <c r="AG6" s="30"/>
      <c r="AH6" s="30"/>
      <c r="AI6" s="30"/>
      <c r="AJ6" s="30"/>
    </row>
    <row r="7" spans="1:46" ht="4.5" customHeight="1"/>
    <row r="8" spans="1:46" s="31" customFormat="1" ht="13.5" customHeight="1">
      <c r="A8" s="664" t="s">
        <v>35</v>
      </c>
      <c r="B8" s="665"/>
      <c r="C8" s="665"/>
      <c r="D8" s="665"/>
      <c r="E8" s="665"/>
      <c r="F8" s="665"/>
      <c r="G8" s="771" t="str">
        <f>IF('➀基本情報入力シート'!M15="","",'➀基本情報入力シート'!M15)</f>
        <v>カブシキガイシャ○○○○</v>
      </c>
      <c r="H8" s="772"/>
      <c r="I8" s="772"/>
      <c r="J8" s="772"/>
      <c r="K8" s="772"/>
      <c r="L8" s="772"/>
      <c r="M8" s="772"/>
      <c r="N8" s="772"/>
      <c r="O8" s="772"/>
      <c r="P8" s="772"/>
      <c r="Q8" s="772"/>
      <c r="R8" s="772"/>
      <c r="S8" s="772"/>
      <c r="T8" s="772"/>
      <c r="U8" s="772"/>
      <c r="V8" s="772"/>
      <c r="W8" s="772"/>
      <c r="X8" s="772"/>
      <c r="Y8" s="772"/>
      <c r="Z8" s="772"/>
      <c r="AA8" s="772"/>
      <c r="AB8" s="772"/>
      <c r="AC8" s="772"/>
      <c r="AD8" s="772"/>
      <c r="AE8" s="772"/>
      <c r="AF8" s="772"/>
      <c r="AG8" s="772"/>
      <c r="AH8" s="772"/>
      <c r="AI8" s="772"/>
      <c r="AJ8" s="773"/>
    </row>
    <row r="9" spans="1:46" s="31" customFormat="1" ht="22.5" customHeight="1">
      <c r="A9" s="660" t="s">
        <v>34</v>
      </c>
      <c r="B9" s="661"/>
      <c r="C9" s="661"/>
      <c r="D9" s="661"/>
      <c r="E9" s="661"/>
      <c r="F9" s="661"/>
      <c r="G9" s="774" t="str">
        <f>IF('➀基本情報入力シート'!M16="","",'➀基本情報入力シート'!M16)</f>
        <v>株式会社○○○○</v>
      </c>
      <c r="H9" s="775"/>
      <c r="I9" s="775"/>
      <c r="J9" s="775"/>
      <c r="K9" s="775"/>
      <c r="L9" s="775"/>
      <c r="M9" s="775"/>
      <c r="N9" s="775"/>
      <c r="O9" s="775"/>
      <c r="P9" s="775"/>
      <c r="Q9" s="775"/>
      <c r="R9" s="775"/>
      <c r="S9" s="775"/>
      <c r="T9" s="775"/>
      <c r="U9" s="775"/>
      <c r="V9" s="775"/>
      <c r="W9" s="775"/>
      <c r="X9" s="775"/>
      <c r="Y9" s="775"/>
      <c r="Z9" s="775"/>
      <c r="AA9" s="775"/>
      <c r="AB9" s="775"/>
      <c r="AC9" s="775"/>
      <c r="AD9" s="775"/>
      <c r="AE9" s="775"/>
      <c r="AF9" s="775"/>
      <c r="AG9" s="775"/>
      <c r="AH9" s="775"/>
      <c r="AI9" s="775"/>
      <c r="AJ9" s="776"/>
    </row>
    <row r="10" spans="1:46" s="31" customFormat="1" ht="12.75" customHeight="1">
      <c r="A10" s="654" t="s">
        <v>30</v>
      </c>
      <c r="B10" s="655"/>
      <c r="C10" s="655"/>
      <c r="D10" s="655"/>
      <c r="E10" s="655"/>
      <c r="F10" s="655"/>
      <c r="G10" s="32" t="s">
        <v>1</v>
      </c>
      <c r="H10" s="764" t="str">
        <f>IF('➀基本情報入力シート'!AD17="","",'➀基本情報入力シート'!AD17)</f>
        <v>999－9999</v>
      </c>
      <c r="I10" s="764"/>
      <c r="J10" s="764"/>
      <c r="K10" s="764"/>
      <c r="L10" s="764"/>
      <c r="M10" s="33"/>
      <c r="N10" s="34"/>
      <c r="O10" s="34"/>
      <c r="P10" s="34"/>
      <c r="Q10" s="34"/>
      <c r="R10" s="34"/>
      <c r="S10" s="34"/>
      <c r="T10" s="34"/>
      <c r="U10" s="34"/>
      <c r="V10" s="34"/>
      <c r="W10" s="34"/>
      <c r="X10" s="34"/>
      <c r="Y10" s="34"/>
      <c r="Z10" s="34"/>
      <c r="AA10" s="34"/>
      <c r="AB10" s="34"/>
      <c r="AC10" s="34"/>
      <c r="AD10" s="34"/>
      <c r="AE10" s="34"/>
      <c r="AF10" s="34"/>
      <c r="AG10" s="34"/>
      <c r="AH10" s="34"/>
      <c r="AI10" s="34"/>
      <c r="AJ10" s="35"/>
    </row>
    <row r="11" spans="1:46" s="31" customFormat="1" ht="12" customHeight="1">
      <c r="A11" s="656"/>
      <c r="B11" s="657"/>
      <c r="C11" s="657"/>
      <c r="D11" s="657"/>
      <c r="E11" s="657"/>
      <c r="F11" s="657"/>
      <c r="G11" s="765" t="str">
        <f>IF('➀基本情報入力シート'!M18="","",'➀基本情報入力シート'!M18)</f>
        <v>茨城県○○市○○町○○999-99</v>
      </c>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7"/>
    </row>
    <row r="12" spans="1:46" s="31" customFormat="1" ht="12" customHeight="1">
      <c r="A12" s="658"/>
      <c r="B12" s="659"/>
      <c r="C12" s="659"/>
      <c r="D12" s="659"/>
      <c r="E12" s="659"/>
      <c r="F12" s="659"/>
      <c r="G12" s="768" t="str">
        <f>IF('➀基本情報入力シート'!M19="","",'➀基本情報入力シート'!M19)</f>
        <v/>
      </c>
      <c r="H12" s="769"/>
      <c r="I12" s="769"/>
      <c r="J12" s="769"/>
      <c r="K12" s="769"/>
      <c r="L12" s="769"/>
      <c r="M12" s="769"/>
      <c r="N12" s="769"/>
      <c r="O12" s="769"/>
      <c r="P12" s="769"/>
      <c r="Q12" s="769"/>
      <c r="R12" s="769"/>
      <c r="S12" s="769"/>
      <c r="T12" s="769"/>
      <c r="U12" s="769"/>
      <c r="V12" s="769"/>
      <c r="W12" s="769"/>
      <c r="X12" s="769"/>
      <c r="Y12" s="769"/>
      <c r="Z12" s="769"/>
      <c r="AA12" s="769"/>
      <c r="AB12" s="769"/>
      <c r="AC12" s="769"/>
      <c r="AD12" s="769"/>
      <c r="AE12" s="769"/>
      <c r="AF12" s="769"/>
      <c r="AG12" s="769"/>
      <c r="AH12" s="769"/>
      <c r="AI12" s="769"/>
      <c r="AJ12" s="770"/>
    </row>
    <row r="13" spans="1:46" s="31" customFormat="1" ht="12">
      <c r="A13" s="662" t="s">
        <v>0</v>
      </c>
      <c r="B13" s="663"/>
      <c r="C13" s="663"/>
      <c r="D13" s="663"/>
      <c r="E13" s="663"/>
      <c r="F13" s="663"/>
      <c r="G13" s="777" t="str">
        <f>IF('➀基本情報入力シート'!M22="","",'➀基本情報入力シート'!M22)</f>
        <v>イバラキハナコ</v>
      </c>
      <c r="H13" s="778"/>
      <c r="I13" s="778"/>
      <c r="J13" s="778"/>
      <c r="K13" s="778"/>
      <c r="L13" s="778"/>
      <c r="M13" s="778"/>
      <c r="N13" s="778"/>
      <c r="O13" s="778"/>
      <c r="P13" s="778"/>
      <c r="Q13" s="778"/>
      <c r="R13" s="778"/>
      <c r="S13" s="778"/>
      <c r="T13" s="778"/>
      <c r="U13" s="778"/>
      <c r="V13" s="778"/>
      <c r="W13" s="778"/>
      <c r="X13" s="778"/>
      <c r="Y13" s="778"/>
      <c r="Z13" s="778"/>
      <c r="AA13" s="778"/>
      <c r="AB13" s="778"/>
      <c r="AC13" s="778"/>
      <c r="AD13" s="778"/>
      <c r="AE13" s="778"/>
      <c r="AF13" s="778"/>
      <c r="AG13" s="778"/>
      <c r="AH13" s="778"/>
      <c r="AI13" s="778"/>
      <c r="AJ13" s="779"/>
      <c r="AT13" s="36"/>
    </row>
    <row r="14" spans="1:46" s="31" customFormat="1" ht="22.5" customHeight="1">
      <c r="A14" s="656" t="s">
        <v>31</v>
      </c>
      <c r="B14" s="657"/>
      <c r="C14" s="657"/>
      <c r="D14" s="657"/>
      <c r="E14" s="657"/>
      <c r="F14" s="657"/>
      <c r="G14" s="761" t="str">
        <f>IF('➀基本情報入力シート'!M23="","",'➀基本情報入力シート'!M23)</f>
        <v>茨城花子</v>
      </c>
      <c r="H14" s="762"/>
      <c r="I14" s="762"/>
      <c r="J14" s="762"/>
      <c r="K14" s="762"/>
      <c r="L14" s="762"/>
      <c r="M14" s="762"/>
      <c r="N14" s="762"/>
      <c r="O14" s="762"/>
      <c r="P14" s="762"/>
      <c r="Q14" s="762"/>
      <c r="R14" s="762"/>
      <c r="S14" s="762"/>
      <c r="T14" s="762"/>
      <c r="U14" s="762"/>
      <c r="V14" s="762"/>
      <c r="W14" s="762"/>
      <c r="X14" s="762"/>
      <c r="Y14" s="762"/>
      <c r="Z14" s="762"/>
      <c r="AA14" s="762"/>
      <c r="AB14" s="762"/>
      <c r="AC14" s="762"/>
      <c r="AD14" s="762"/>
      <c r="AE14" s="762"/>
      <c r="AF14" s="762"/>
      <c r="AG14" s="762"/>
      <c r="AH14" s="762"/>
      <c r="AI14" s="762"/>
      <c r="AJ14" s="763"/>
      <c r="AT14" s="36"/>
    </row>
    <row r="15" spans="1:46" s="31" customFormat="1" ht="15" customHeight="1">
      <c r="A15" s="786" t="s">
        <v>32</v>
      </c>
      <c r="B15" s="786"/>
      <c r="C15" s="786"/>
      <c r="D15" s="786"/>
      <c r="E15" s="786"/>
      <c r="F15" s="786"/>
      <c r="G15" s="667" t="s">
        <v>11</v>
      </c>
      <c r="H15" s="667"/>
      <c r="I15" s="667"/>
      <c r="J15" s="660"/>
      <c r="K15" s="780" t="str">
        <f>IF('➀基本情報入力シート'!M24="","",'➀基本情報入力シート'!M24)</f>
        <v>9999-99-9999</v>
      </c>
      <c r="L15" s="780"/>
      <c r="M15" s="780"/>
      <c r="N15" s="780"/>
      <c r="O15" s="780"/>
      <c r="P15" s="666" t="s">
        <v>12</v>
      </c>
      <c r="Q15" s="667"/>
      <c r="R15" s="667"/>
      <c r="S15" s="660"/>
      <c r="T15" s="780" t="str">
        <f>IF('➀基本情報入力シート'!M25="","",'➀基本情報入力シート'!M25)</f>
        <v>8888-88-8888</v>
      </c>
      <c r="U15" s="780"/>
      <c r="V15" s="780"/>
      <c r="W15" s="780"/>
      <c r="X15" s="780"/>
      <c r="Y15" s="666" t="s">
        <v>33</v>
      </c>
      <c r="Z15" s="667"/>
      <c r="AA15" s="667"/>
      <c r="AB15" s="660"/>
      <c r="AC15" s="785" t="str">
        <f>IF('➀基本情報入力シート'!M26="","",'➀基本情報入力シート'!M26)</f>
        <v>sample@sample.xx.xx</v>
      </c>
      <c r="AD15" s="785"/>
      <c r="AE15" s="785"/>
      <c r="AF15" s="785"/>
      <c r="AG15" s="785"/>
      <c r="AH15" s="785"/>
      <c r="AI15" s="785"/>
      <c r="AJ15" s="785"/>
      <c r="AT15" s="36"/>
    </row>
    <row r="16" spans="1:46" s="31" customFormat="1" ht="12" customHeight="1" thickBot="1">
      <c r="A16" s="37"/>
      <c r="B16" s="37"/>
      <c r="C16" s="37"/>
      <c r="D16" s="37"/>
      <c r="E16" s="37"/>
      <c r="F16" s="37"/>
      <c r="G16" s="37"/>
      <c r="H16" s="37"/>
      <c r="I16" s="37"/>
      <c r="J16" s="37"/>
      <c r="K16" s="38"/>
      <c r="L16" s="38"/>
      <c r="M16" s="38"/>
      <c r="N16" s="38"/>
      <c r="O16" s="38"/>
      <c r="P16" s="38"/>
      <c r="Q16" s="38"/>
      <c r="R16" s="38"/>
      <c r="S16" s="38"/>
      <c r="T16" s="38"/>
      <c r="U16" s="38"/>
      <c r="V16" s="37"/>
      <c r="W16" s="37"/>
      <c r="X16" s="37"/>
      <c r="Y16" s="37"/>
      <c r="Z16" s="38"/>
      <c r="AA16" s="38"/>
      <c r="AB16" s="38"/>
      <c r="AC16" s="38"/>
      <c r="AD16" s="38"/>
      <c r="AE16" s="38"/>
      <c r="AF16" s="38"/>
      <c r="AG16" s="38"/>
      <c r="AH16" s="38"/>
      <c r="AI16" s="38"/>
      <c r="AJ16" s="38"/>
      <c r="AT16" s="36"/>
    </row>
    <row r="17" spans="1:50" s="31" customFormat="1" ht="3.75" customHeight="1">
      <c r="A17" s="39"/>
      <c r="B17" s="40"/>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1"/>
      <c r="AT17" s="36"/>
    </row>
    <row r="18" spans="1:50">
      <c r="A18" s="42" t="s">
        <v>146</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4"/>
      <c r="AL18" s="295" t="s">
        <v>178</v>
      </c>
      <c r="AM18" s="295" t="s">
        <v>179</v>
      </c>
      <c r="AT18" s="45"/>
    </row>
    <row r="19" spans="1:50" ht="18" customHeight="1">
      <c r="A19" s="46"/>
      <c r="B19" s="48"/>
      <c r="C19" s="49" t="s">
        <v>150</v>
      </c>
      <c r="D19" s="50"/>
      <c r="E19" s="50"/>
      <c r="F19" s="50"/>
      <c r="G19" s="50"/>
      <c r="H19" s="50"/>
      <c r="I19" s="50"/>
      <c r="J19" s="50"/>
      <c r="K19" s="50"/>
      <c r="L19" s="51"/>
      <c r="M19" s="52"/>
      <c r="N19" s="52"/>
      <c r="O19" s="52"/>
      <c r="P19" s="52"/>
      <c r="Q19" s="53"/>
      <c r="S19" s="54"/>
      <c r="T19" s="55" t="s">
        <v>151</v>
      </c>
      <c r="U19" s="56"/>
      <c r="V19" s="56"/>
      <c r="W19" s="56"/>
      <c r="X19" s="56"/>
      <c r="Y19" s="56"/>
      <c r="Z19" s="56"/>
      <c r="AA19" s="56"/>
      <c r="AB19" s="57"/>
      <c r="AC19" s="56"/>
      <c r="AD19" s="56"/>
      <c r="AE19" s="56"/>
      <c r="AF19" s="56"/>
      <c r="AG19" s="56"/>
      <c r="AH19" s="56"/>
      <c r="AI19" s="58"/>
      <c r="AJ19" s="59"/>
      <c r="AL19" s="295" t="b">
        <v>1</v>
      </c>
      <c r="AM19" s="295" t="b">
        <v>1</v>
      </c>
      <c r="AT19" s="45"/>
    </row>
    <row r="20" spans="1:50" ht="5.0999999999999996" customHeight="1">
      <c r="A20" s="46"/>
      <c r="B20" s="298"/>
      <c r="C20" s="155"/>
      <c r="D20" s="29"/>
      <c r="E20" s="29"/>
      <c r="F20" s="29"/>
      <c r="G20" s="29"/>
      <c r="H20" s="29"/>
      <c r="I20" s="29"/>
      <c r="J20" s="29"/>
      <c r="K20" s="29"/>
      <c r="L20" s="117"/>
      <c r="M20" s="47"/>
      <c r="N20" s="47"/>
      <c r="O20" s="47"/>
      <c r="Q20" s="29"/>
      <c r="T20" s="29"/>
      <c r="U20" s="155"/>
      <c r="V20" s="29"/>
      <c r="W20" s="29"/>
      <c r="X20" s="29"/>
      <c r="Y20" s="29"/>
      <c r="Z20" s="29"/>
      <c r="AA20" s="29"/>
      <c r="AB20" s="29"/>
      <c r="AC20" s="47"/>
      <c r="AD20" s="29"/>
      <c r="AE20" s="29"/>
      <c r="AF20" s="29"/>
      <c r="AG20" s="29"/>
      <c r="AH20" s="29"/>
      <c r="AI20" s="29"/>
      <c r="AJ20" s="59"/>
      <c r="AT20" s="45"/>
    </row>
    <row r="21" spans="1:50" ht="3.75" customHeight="1" thickBot="1">
      <c r="A21" s="60"/>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2"/>
      <c r="AT21" s="45"/>
    </row>
    <row r="22" spans="1:50" s="31" customFormat="1" ht="12" customHeight="1">
      <c r="A22" s="37"/>
      <c r="B22" s="37"/>
      <c r="C22" s="37"/>
      <c r="D22" s="37"/>
      <c r="E22" s="37"/>
      <c r="F22" s="37"/>
      <c r="G22" s="37"/>
      <c r="H22" s="37"/>
      <c r="I22" s="37"/>
      <c r="J22" s="37"/>
      <c r="K22" s="38"/>
      <c r="L22" s="38"/>
      <c r="M22" s="38"/>
      <c r="N22" s="38"/>
      <c r="O22" s="38"/>
      <c r="P22" s="38"/>
      <c r="Q22" s="38"/>
      <c r="R22" s="38"/>
      <c r="S22" s="38"/>
      <c r="T22" s="38"/>
      <c r="U22" s="38"/>
      <c r="V22" s="37"/>
      <c r="W22" s="37"/>
      <c r="X22" s="37"/>
      <c r="Y22" s="37"/>
      <c r="Z22" s="38"/>
      <c r="AA22" s="38"/>
      <c r="AB22" s="38"/>
      <c r="AC22" s="38"/>
      <c r="AD22" s="38"/>
      <c r="AE22" s="38"/>
      <c r="AF22" s="38"/>
      <c r="AG22" s="38"/>
      <c r="AH22" s="38"/>
      <c r="AI22" s="38"/>
      <c r="AJ22" s="38"/>
      <c r="AT22" s="36"/>
    </row>
    <row r="23" spans="1:50" s="31" customFormat="1">
      <c r="A23" s="274" t="s">
        <v>69</v>
      </c>
      <c r="B23" s="37"/>
      <c r="C23" s="37"/>
      <c r="D23" s="37"/>
      <c r="E23" s="37"/>
      <c r="G23" s="37"/>
      <c r="H23" s="37"/>
      <c r="I23" s="37"/>
      <c r="J23" s="64" t="s">
        <v>26</v>
      </c>
      <c r="K23" s="38"/>
      <c r="N23" s="38"/>
      <c r="O23" s="38"/>
      <c r="P23" s="38"/>
      <c r="Q23" s="38"/>
      <c r="R23" s="38"/>
      <c r="S23" s="38"/>
      <c r="T23" s="38"/>
      <c r="U23" s="38"/>
      <c r="V23" s="37"/>
      <c r="W23" s="37"/>
      <c r="X23" s="37"/>
      <c r="Y23" s="37"/>
      <c r="Z23" s="38"/>
      <c r="AA23" s="38"/>
      <c r="AB23" s="38"/>
      <c r="AC23" s="38"/>
      <c r="AD23" s="38"/>
      <c r="AE23" s="38"/>
      <c r="AF23" s="38"/>
      <c r="AG23" s="38"/>
      <c r="AH23" s="38"/>
      <c r="AI23" s="38"/>
      <c r="AJ23" s="276"/>
      <c r="AT23" s="36"/>
    </row>
    <row r="24" spans="1:50" s="31" customFormat="1" ht="4.5" customHeight="1">
      <c r="A24" s="63"/>
      <c r="B24" s="37"/>
      <c r="C24" s="37"/>
      <c r="D24" s="37"/>
      <c r="E24" s="37"/>
      <c r="F24" s="64"/>
      <c r="G24" s="37"/>
      <c r="H24" s="37"/>
      <c r="I24" s="37"/>
      <c r="J24" s="37"/>
      <c r="K24" s="38"/>
      <c r="L24" s="38"/>
      <c r="M24" s="38"/>
      <c r="N24" s="38"/>
      <c r="O24" s="38"/>
      <c r="P24" s="38"/>
      <c r="Q24" s="38"/>
      <c r="R24" s="38"/>
      <c r="S24" s="38"/>
      <c r="T24" s="38"/>
      <c r="U24" s="38"/>
      <c r="V24" s="37"/>
      <c r="W24" s="37"/>
      <c r="X24" s="37"/>
      <c r="Y24" s="37"/>
      <c r="Z24" s="38"/>
      <c r="AA24" s="38"/>
      <c r="AB24" s="38"/>
      <c r="AC24" s="38"/>
      <c r="AD24" s="38"/>
      <c r="AE24" s="38"/>
      <c r="AF24" s="38"/>
      <c r="AG24" s="38"/>
      <c r="AH24" s="38"/>
      <c r="AI24" s="38"/>
      <c r="AJ24" s="38"/>
      <c r="AT24" s="36"/>
    </row>
    <row r="25" spans="1:50" s="31" customFormat="1" ht="14.25">
      <c r="A25" s="26" t="s">
        <v>195</v>
      </c>
      <c r="B25" s="95"/>
      <c r="C25" s="63"/>
      <c r="D25" s="37"/>
      <c r="E25" s="37"/>
      <c r="F25" s="37"/>
      <c r="G25" s="37"/>
      <c r="H25" s="37"/>
      <c r="I25" s="37"/>
      <c r="J25" s="37"/>
      <c r="K25" s="38"/>
      <c r="L25" s="38"/>
      <c r="M25" s="38"/>
      <c r="N25" s="38"/>
      <c r="O25" s="38"/>
      <c r="P25" s="38"/>
      <c r="Q25" s="38"/>
      <c r="R25" s="38"/>
      <c r="S25" s="92"/>
      <c r="T25" s="93"/>
      <c r="U25" s="93"/>
      <c r="V25" s="93"/>
      <c r="W25" s="93"/>
      <c r="X25" s="93"/>
      <c r="Y25" s="93"/>
      <c r="Z25" s="37"/>
      <c r="AA25" s="37"/>
      <c r="AB25" s="92"/>
      <c r="AC25" s="93"/>
      <c r="AD25" s="93"/>
      <c r="AE25" s="93"/>
      <c r="AF25" s="93"/>
      <c r="AG25" s="93"/>
      <c r="AH25" s="93"/>
      <c r="AI25" s="37"/>
      <c r="AJ25" s="37"/>
      <c r="AT25" s="36"/>
    </row>
    <row r="26" spans="1:50" s="31" customFormat="1" ht="15" customHeight="1" thickBot="1">
      <c r="A26" s="653"/>
      <c r="B26" s="653"/>
      <c r="C26" s="653"/>
      <c r="D26" s="653"/>
      <c r="E26" s="653"/>
      <c r="F26" s="653"/>
      <c r="G26" s="653"/>
      <c r="H26" s="653"/>
      <c r="I26" s="653"/>
      <c r="J26" s="653"/>
      <c r="K26" s="653"/>
      <c r="L26" s="653"/>
      <c r="M26" s="653"/>
      <c r="N26" s="653"/>
      <c r="O26" s="653"/>
      <c r="P26" s="653"/>
      <c r="Q26" s="653"/>
      <c r="R26" s="653"/>
      <c r="S26" s="653"/>
      <c r="T26" s="653"/>
      <c r="U26" s="653"/>
      <c r="V26" s="653"/>
      <c r="W26" s="653"/>
      <c r="X26" s="653"/>
      <c r="Y26" s="653"/>
      <c r="Z26" s="653"/>
      <c r="AA26" s="653"/>
      <c r="AB26" s="646" t="s">
        <v>152</v>
      </c>
      <c r="AC26" s="647"/>
      <c r="AD26" s="647"/>
      <c r="AE26" s="647"/>
      <c r="AF26" s="647"/>
      <c r="AG26" s="647"/>
      <c r="AH26" s="647"/>
      <c r="AI26" s="647"/>
      <c r="AJ26" s="648"/>
      <c r="AT26" s="36"/>
    </row>
    <row r="27" spans="1:50" s="31" customFormat="1" ht="15" customHeight="1" thickBot="1">
      <c r="A27" s="69" t="s">
        <v>17</v>
      </c>
      <c r="B27" s="70" t="s">
        <v>13</v>
      </c>
      <c r="C27" s="71"/>
      <c r="D27" s="649">
        <f>IF($AA$3="","",$AA$3)</f>
        <v>3</v>
      </c>
      <c r="E27" s="649"/>
      <c r="F27" s="71" t="s">
        <v>170</v>
      </c>
      <c r="G27" s="71"/>
      <c r="H27" s="71"/>
      <c r="I27" s="71"/>
      <c r="J27" s="71"/>
      <c r="K27" s="72"/>
      <c r="L27" s="72"/>
      <c r="M27" s="72"/>
      <c r="N27" s="72"/>
      <c r="O27" s="72"/>
      <c r="P27" s="72"/>
      <c r="Q27" s="72"/>
      <c r="R27" s="72"/>
      <c r="S27" s="34"/>
      <c r="T27" s="34"/>
      <c r="U27" s="34"/>
      <c r="V27" s="34"/>
      <c r="W27" s="34"/>
      <c r="X27" s="34"/>
      <c r="Y27" s="34"/>
      <c r="Z27" s="34"/>
      <c r="AA27" s="35"/>
      <c r="AB27" s="650">
        <f>'別紙様式3-2'!$Q$7</f>
        <v>24535200</v>
      </c>
      <c r="AC27" s="651"/>
      <c r="AD27" s="651"/>
      <c r="AE27" s="651"/>
      <c r="AF27" s="651"/>
      <c r="AG27" s="651"/>
      <c r="AH27" s="651"/>
      <c r="AI27" s="649" t="s">
        <v>4</v>
      </c>
      <c r="AJ27" s="652"/>
      <c r="AK27" s="25" t="s">
        <v>89</v>
      </c>
      <c r="AL27" s="73" t="str">
        <f>IFERROR(IF(AND(ISNUMBER(AB28),ISNUMBER(AB27),AB28&gt;=AB27),"○","☓"),"")</f>
        <v>○</v>
      </c>
      <c r="AM27" s="74" t="s">
        <v>204</v>
      </c>
      <c r="AN27" s="75"/>
      <c r="AO27" s="75"/>
      <c r="AP27" s="75"/>
      <c r="AQ27" s="75"/>
      <c r="AR27" s="75"/>
      <c r="AS27" s="75"/>
      <c r="AT27" s="75"/>
      <c r="AU27" s="75"/>
      <c r="AV27" s="75"/>
      <c r="AW27" s="76"/>
    </row>
    <row r="28" spans="1:50" s="31" customFormat="1" ht="15" customHeight="1">
      <c r="A28" s="77" t="s">
        <v>18</v>
      </c>
      <c r="B28" s="78" t="s">
        <v>147</v>
      </c>
      <c r="C28" s="79"/>
      <c r="D28" s="79"/>
      <c r="E28" s="79"/>
      <c r="F28" s="79"/>
      <c r="G28" s="79"/>
      <c r="H28" s="79"/>
      <c r="I28" s="79"/>
      <c r="J28" s="79"/>
      <c r="K28" s="80"/>
      <c r="L28" s="80"/>
      <c r="M28" s="80"/>
      <c r="N28" s="80"/>
      <c r="O28" s="80"/>
      <c r="P28" s="80"/>
      <c r="Q28" s="80"/>
      <c r="R28" s="281"/>
      <c r="S28" s="281"/>
      <c r="T28" s="281"/>
      <c r="U28" s="281"/>
      <c r="V28" s="281"/>
      <c r="W28" s="281"/>
      <c r="X28" s="281"/>
      <c r="Y28" s="281"/>
      <c r="Z28" s="281"/>
      <c r="AA28" s="282" t="s">
        <v>254</v>
      </c>
      <c r="AB28" s="758">
        <f>AB29-AB30</f>
        <v>236850000</v>
      </c>
      <c r="AC28" s="759"/>
      <c r="AD28" s="759"/>
      <c r="AE28" s="759"/>
      <c r="AF28" s="759"/>
      <c r="AG28" s="759"/>
      <c r="AH28" s="759"/>
      <c r="AI28" s="665" t="s">
        <v>4</v>
      </c>
      <c r="AJ28" s="789"/>
      <c r="AL28" s="290"/>
      <c r="AM28" s="291"/>
      <c r="AN28" s="291"/>
      <c r="AO28" s="291"/>
      <c r="AP28" s="291"/>
      <c r="AQ28" s="291"/>
      <c r="AR28" s="291"/>
      <c r="AS28" s="291"/>
      <c r="AT28" s="291"/>
      <c r="AU28" s="291"/>
      <c r="AV28" s="291"/>
      <c r="AW28" s="292"/>
      <c r="AX28" s="103"/>
    </row>
    <row r="29" spans="1:50" s="31" customFormat="1" ht="15" customHeight="1" thickBot="1">
      <c r="A29" s="81"/>
      <c r="B29" s="279" t="s">
        <v>171</v>
      </c>
      <c r="C29" s="83"/>
      <c r="D29" s="83"/>
      <c r="E29" s="83"/>
      <c r="F29" s="83"/>
      <c r="G29" s="83"/>
      <c r="H29" s="83"/>
      <c r="I29" s="83"/>
      <c r="J29" s="83"/>
      <c r="K29" s="84"/>
      <c r="L29" s="84"/>
      <c r="M29" s="84"/>
      <c r="N29" s="84"/>
      <c r="O29" s="84"/>
      <c r="P29" s="84"/>
      <c r="Q29" s="84"/>
      <c r="R29" s="84"/>
      <c r="S29" s="280"/>
      <c r="T29" s="280"/>
      <c r="U29" s="280"/>
      <c r="V29" s="280"/>
      <c r="W29" s="280"/>
      <c r="X29" s="280"/>
      <c r="Y29" s="280"/>
      <c r="Z29" s="280"/>
      <c r="AA29" s="283"/>
      <c r="AB29" s="754">
        <f>'別紙様式3-2'!$U$7</f>
        <v>236850000</v>
      </c>
      <c r="AC29" s="755"/>
      <c r="AD29" s="755"/>
      <c r="AE29" s="755"/>
      <c r="AF29" s="755"/>
      <c r="AG29" s="755"/>
      <c r="AH29" s="755"/>
      <c r="AI29" s="756" t="s">
        <v>4</v>
      </c>
      <c r="AJ29" s="757"/>
      <c r="AL29" s="103"/>
      <c r="AM29" s="103"/>
      <c r="AN29" s="103"/>
      <c r="AO29" s="103"/>
      <c r="AP29" s="103"/>
      <c r="AQ29" s="103"/>
      <c r="AR29" s="103"/>
      <c r="AS29" s="103"/>
      <c r="AT29" s="293"/>
      <c r="AU29" s="103"/>
      <c r="AV29" s="103"/>
      <c r="AW29" s="103"/>
      <c r="AX29" s="103"/>
    </row>
    <row r="30" spans="1:50" s="31" customFormat="1" ht="15" customHeight="1" thickBot="1">
      <c r="A30" s="284"/>
      <c r="B30" s="285" t="s">
        <v>172</v>
      </c>
      <c r="C30" s="112"/>
      <c r="D30" s="112"/>
      <c r="E30" s="112"/>
      <c r="F30" s="112"/>
      <c r="G30" s="112"/>
      <c r="H30" s="112"/>
      <c r="I30" s="112"/>
      <c r="J30" s="112"/>
      <c r="K30" s="286"/>
      <c r="L30" s="286"/>
      <c r="M30" s="286"/>
      <c r="N30" s="286"/>
      <c r="O30" s="286"/>
      <c r="P30" s="286"/>
      <c r="Q30" s="286"/>
      <c r="R30" s="286"/>
      <c r="S30" s="287"/>
      <c r="T30" s="287"/>
      <c r="U30" s="287"/>
      <c r="V30" s="287"/>
      <c r="W30" s="287"/>
      <c r="X30" s="287"/>
      <c r="Y30" s="287"/>
      <c r="Z30" s="287"/>
      <c r="AA30" s="288"/>
      <c r="AB30" s="790"/>
      <c r="AC30" s="676"/>
      <c r="AD30" s="676"/>
      <c r="AE30" s="676"/>
      <c r="AF30" s="676"/>
      <c r="AG30" s="676"/>
      <c r="AH30" s="677"/>
      <c r="AI30" s="791" t="s">
        <v>4</v>
      </c>
      <c r="AJ30" s="792"/>
      <c r="AT30" s="36"/>
    </row>
    <row r="31" spans="1:50" s="31" customFormat="1" ht="3.75" customHeight="1">
      <c r="A31" s="37"/>
      <c r="B31" s="96"/>
      <c r="C31" s="63"/>
      <c r="D31" s="37"/>
      <c r="E31" s="37"/>
      <c r="F31" s="37"/>
      <c r="G31" s="37"/>
      <c r="H31" s="37"/>
      <c r="I31" s="37"/>
      <c r="J31" s="37"/>
      <c r="K31" s="38"/>
      <c r="L31" s="38"/>
      <c r="M31" s="38"/>
      <c r="N31" s="38"/>
      <c r="O31" s="38"/>
      <c r="P31" s="38"/>
      <c r="Q31" s="38"/>
      <c r="R31" s="38"/>
      <c r="S31" s="92"/>
      <c r="T31" s="93"/>
      <c r="U31" s="93"/>
      <c r="V31" s="93"/>
      <c r="W31" s="93"/>
      <c r="X31" s="93"/>
      <c r="Y31" s="93"/>
      <c r="Z31" s="37"/>
      <c r="AA31" s="37"/>
      <c r="AB31" s="92"/>
      <c r="AC31" s="93"/>
      <c r="AD31" s="93"/>
      <c r="AE31" s="93"/>
      <c r="AF31" s="93"/>
      <c r="AG31" s="93"/>
      <c r="AH31" s="93"/>
      <c r="AI31" s="37"/>
      <c r="AJ31" s="37"/>
      <c r="AT31" s="36"/>
    </row>
    <row r="32" spans="1:50" s="31" customFormat="1" ht="12">
      <c r="A32" s="94"/>
      <c r="B32" s="64" t="s">
        <v>177</v>
      </c>
      <c r="C32" s="37"/>
      <c r="D32" s="95"/>
      <c r="E32" s="37"/>
      <c r="F32" s="37"/>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38"/>
      <c r="AT32" s="36"/>
    </row>
    <row r="33" spans="1:49" s="31" customFormat="1" ht="12">
      <c r="A33" s="94"/>
      <c r="B33" s="96" t="s">
        <v>197</v>
      </c>
      <c r="C33" s="37"/>
      <c r="D33" s="95"/>
      <c r="E33" s="37"/>
      <c r="F33" s="37"/>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38"/>
      <c r="AT33" s="36"/>
    </row>
    <row r="34" spans="1:49" s="31" customFormat="1" ht="12">
      <c r="A34" s="94"/>
      <c r="B34" s="96" t="s">
        <v>196</v>
      </c>
      <c r="C34" s="37"/>
      <c r="D34" s="95"/>
      <c r="E34" s="37"/>
      <c r="F34" s="37"/>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38"/>
      <c r="AT34" s="36"/>
    </row>
    <row r="35" spans="1:49" s="31" customFormat="1" ht="6" customHeight="1">
      <c r="A35" s="37"/>
      <c r="B35" s="95"/>
      <c r="C35" s="63"/>
      <c r="D35" s="37"/>
      <c r="E35" s="37"/>
      <c r="F35" s="37"/>
      <c r="G35" s="37"/>
      <c r="H35" s="37"/>
      <c r="I35" s="37"/>
      <c r="J35" s="37"/>
      <c r="K35" s="38"/>
      <c r="L35" s="38"/>
      <c r="M35" s="38"/>
      <c r="N35" s="38"/>
      <c r="O35" s="38"/>
      <c r="P35" s="38"/>
      <c r="Q35" s="38"/>
      <c r="R35" s="38"/>
      <c r="S35" s="92"/>
      <c r="T35" s="93"/>
      <c r="U35" s="93"/>
      <c r="V35" s="93"/>
      <c r="W35" s="93"/>
      <c r="X35" s="93"/>
      <c r="Y35" s="93"/>
      <c r="Z35" s="37"/>
      <c r="AA35" s="37"/>
      <c r="AB35" s="92"/>
      <c r="AC35" s="93"/>
      <c r="AD35" s="93"/>
      <c r="AE35" s="93"/>
      <c r="AF35" s="93"/>
      <c r="AG35" s="93"/>
      <c r="AH35" s="93"/>
      <c r="AI35" s="37"/>
      <c r="AJ35" s="37"/>
      <c r="AT35" s="36"/>
    </row>
    <row r="36" spans="1:49" s="31" customFormat="1" ht="14.25">
      <c r="A36" s="37"/>
      <c r="B36" s="95"/>
      <c r="C36" s="63"/>
      <c r="D36" s="37"/>
      <c r="E36" s="37"/>
      <c r="F36" s="37"/>
      <c r="G36" s="37"/>
      <c r="H36" s="37"/>
      <c r="I36" s="37"/>
      <c r="J36" s="37"/>
      <c r="K36" s="38"/>
      <c r="L36" s="38"/>
      <c r="M36" s="38"/>
      <c r="N36" s="38"/>
      <c r="O36" s="38"/>
      <c r="P36" s="38"/>
      <c r="Q36" s="38"/>
      <c r="R36" s="38"/>
      <c r="S36" s="92"/>
      <c r="T36" s="93"/>
      <c r="U36" s="93"/>
      <c r="V36" s="93"/>
      <c r="W36" s="93"/>
      <c r="X36" s="93"/>
      <c r="Y36" s="93"/>
      <c r="Z36" s="37"/>
      <c r="AA36" s="37"/>
      <c r="AB36" s="92"/>
      <c r="AC36" s="93"/>
      <c r="AD36" s="93"/>
      <c r="AE36" s="93"/>
      <c r="AF36" s="93"/>
      <c r="AG36" s="93"/>
      <c r="AH36" s="93"/>
      <c r="AI36" s="37"/>
      <c r="AJ36" s="37"/>
      <c r="AT36" s="36"/>
    </row>
    <row r="37" spans="1:49" s="31" customFormat="1" ht="14.25">
      <c r="A37" s="26" t="s">
        <v>173</v>
      </c>
      <c r="B37" s="95"/>
      <c r="C37" s="63"/>
      <c r="D37" s="37"/>
      <c r="E37" s="37"/>
      <c r="F37" s="37"/>
      <c r="G37" s="37"/>
      <c r="H37" s="37"/>
      <c r="I37" s="37"/>
      <c r="J37" s="37"/>
      <c r="K37" s="38"/>
      <c r="M37" s="38"/>
      <c r="N37" s="38"/>
      <c r="O37" s="38"/>
      <c r="P37" s="38"/>
      <c r="Q37" s="38"/>
      <c r="R37" s="38"/>
      <c r="S37" s="92"/>
      <c r="T37" s="93"/>
      <c r="U37" s="93"/>
      <c r="V37" s="93"/>
      <c r="W37" s="93"/>
      <c r="X37" s="93"/>
      <c r="Y37" s="93"/>
      <c r="Z37" s="37"/>
      <c r="AA37" s="37"/>
      <c r="AB37" s="92"/>
      <c r="AC37" s="93"/>
      <c r="AD37" s="93"/>
      <c r="AE37" s="93"/>
      <c r="AF37" s="93"/>
      <c r="AG37" s="93"/>
      <c r="AH37" s="93"/>
      <c r="AI37" s="37"/>
      <c r="AJ37" s="276"/>
      <c r="AT37" s="36"/>
    </row>
    <row r="38" spans="1:49" s="31" customFormat="1" ht="4.5" customHeight="1">
      <c r="A38" s="63"/>
      <c r="B38" s="37"/>
      <c r="C38" s="37"/>
      <c r="D38" s="37"/>
      <c r="E38" s="37"/>
      <c r="F38" s="64"/>
      <c r="G38" s="37"/>
      <c r="H38" s="37"/>
      <c r="I38" s="37"/>
      <c r="J38" s="37"/>
      <c r="K38" s="38"/>
      <c r="L38" s="38"/>
      <c r="M38" s="38"/>
      <c r="N38" s="38"/>
      <c r="O38" s="38"/>
      <c r="P38" s="38"/>
      <c r="Q38" s="38"/>
      <c r="R38" s="38"/>
      <c r="S38" s="38"/>
      <c r="T38" s="38"/>
      <c r="U38" s="38"/>
      <c r="V38" s="37"/>
      <c r="W38" s="37"/>
      <c r="X38" s="37"/>
      <c r="Y38" s="37"/>
      <c r="Z38" s="38"/>
      <c r="AA38" s="38"/>
      <c r="AB38" s="38"/>
      <c r="AC38" s="38"/>
      <c r="AD38" s="38"/>
      <c r="AE38" s="38"/>
      <c r="AF38" s="38"/>
      <c r="AG38" s="38"/>
      <c r="AH38" s="38"/>
      <c r="AI38" s="38"/>
      <c r="AJ38" s="38"/>
      <c r="AT38" s="36"/>
    </row>
    <row r="39" spans="1:49" s="31" customFormat="1" ht="15" customHeight="1" thickBot="1">
      <c r="A39" s="65"/>
      <c r="B39" s="66"/>
      <c r="C39" s="66"/>
      <c r="D39" s="66"/>
      <c r="E39" s="66"/>
      <c r="F39" s="66"/>
      <c r="G39" s="66"/>
      <c r="H39" s="66"/>
      <c r="I39" s="66"/>
      <c r="J39" s="66"/>
      <c r="K39" s="67"/>
      <c r="L39" s="67"/>
      <c r="M39" s="67"/>
      <c r="N39" s="67"/>
      <c r="O39" s="67"/>
      <c r="P39" s="67"/>
      <c r="Q39" s="67"/>
      <c r="R39" s="68"/>
      <c r="S39" s="646" t="s">
        <v>152</v>
      </c>
      <c r="T39" s="647"/>
      <c r="U39" s="647"/>
      <c r="V39" s="647"/>
      <c r="W39" s="647"/>
      <c r="X39" s="647"/>
      <c r="Y39" s="647"/>
      <c r="Z39" s="647"/>
      <c r="AA39" s="648"/>
      <c r="AB39" s="647" t="s">
        <v>153</v>
      </c>
      <c r="AC39" s="647"/>
      <c r="AD39" s="647"/>
      <c r="AE39" s="647"/>
      <c r="AF39" s="647"/>
      <c r="AG39" s="647"/>
      <c r="AH39" s="647"/>
      <c r="AI39" s="647"/>
      <c r="AJ39" s="648"/>
      <c r="AT39" s="36"/>
    </row>
    <row r="40" spans="1:49" s="31" customFormat="1" ht="15" customHeight="1" thickBot="1">
      <c r="A40" s="69" t="s">
        <v>17</v>
      </c>
      <c r="B40" s="70" t="s">
        <v>13</v>
      </c>
      <c r="C40" s="71"/>
      <c r="D40" s="649">
        <f>IF($AA$3="","",$AA$3)</f>
        <v>3</v>
      </c>
      <c r="E40" s="649"/>
      <c r="F40" s="71" t="s">
        <v>99</v>
      </c>
      <c r="G40" s="71"/>
      <c r="H40" s="71"/>
      <c r="I40" s="71"/>
      <c r="J40" s="71"/>
      <c r="K40" s="72"/>
      <c r="L40" s="72"/>
      <c r="M40" s="72"/>
      <c r="N40" s="72"/>
      <c r="O40" s="72"/>
      <c r="P40" s="72"/>
      <c r="Q40" s="72"/>
      <c r="R40" s="72"/>
      <c r="S40" s="650">
        <f>'別紙様式3-2'!$Q$7</f>
        <v>24535200</v>
      </c>
      <c r="T40" s="651"/>
      <c r="U40" s="651"/>
      <c r="V40" s="651"/>
      <c r="W40" s="651"/>
      <c r="X40" s="651"/>
      <c r="Y40" s="651"/>
      <c r="Z40" s="649" t="s">
        <v>4</v>
      </c>
      <c r="AA40" s="652"/>
      <c r="AB40" s="784">
        <f>'別紙様式3-2'!$Q$8</f>
        <v>6727560</v>
      </c>
      <c r="AC40" s="651"/>
      <c r="AD40" s="651"/>
      <c r="AE40" s="651"/>
      <c r="AF40" s="651"/>
      <c r="AG40" s="651"/>
      <c r="AH40" s="651"/>
      <c r="AI40" s="649" t="s">
        <v>4</v>
      </c>
      <c r="AJ40" s="652"/>
      <c r="AL40" s="73" t="str">
        <f>IFERROR(IF(AND(ISNUMBER(S41),ISNUMBER(S40),S41&gt;=S40),"○","☓"),"")</f>
        <v>○</v>
      </c>
      <c r="AM40" s="74" t="s">
        <v>204</v>
      </c>
      <c r="AN40" s="75"/>
      <c r="AO40" s="75"/>
      <c r="AP40" s="75"/>
      <c r="AQ40" s="75"/>
      <c r="AR40" s="75"/>
      <c r="AS40" s="75"/>
      <c r="AT40" s="75"/>
      <c r="AU40" s="75"/>
      <c r="AV40" s="75"/>
      <c r="AW40" s="76"/>
    </row>
    <row r="41" spans="1:49" s="31" customFormat="1" ht="15" customHeight="1" thickBot="1">
      <c r="A41" s="77" t="s">
        <v>18</v>
      </c>
      <c r="B41" s="78" t="s">
        <v>147</v>
      </c>
      <c r="C41" s="79"/>
      <c r="D41" s="79"/>
      <c r="E41" s="79"/>
      <c r="F41" s="79"/>
      <c r="G41" s="79"/>
      <c r="H41" s="79"/>
      <c r="I41" s="79"/>
      <c r="J41" s="79"/>
      <c r="K41" s="80"/>
      <c r="L41" s="80"/>
      <c r="M41" s="80"/>
      <c r="N41" s="80"/>
      <c r="O41" s="80"/>
      <c r="P41" s="80"/>
      <c r="Q41" s="80"/>
      <c r="R41" s="289" t="s">
        <v>255</v>
      </c>
      <c r="S41" s="758">
        <f>S42-S46</f>
        <v>24572440</v>
      </c>
      <c r="T41" s="759"/>
      <c r="U41" s="759"/>
      <c r="V41" s="759"/>
      <c r="W41" s="759"/>
      <c r="X41" s="759"/>
      <c r="Y41" s="759"/>
      <c r="Z41" s="665" t="s">
        <v>4</v>
      </c>
      <c r="AA41" s="789"/>
      <c r="AB41" s="758">
        <f>AB42-AB46</f>
        <v>6764800</v>
      </c>
      <c r="AC41" s="759"/>
      <c r="AD41" s="759"/>
      <c r="AE41" s="759"/>
      <c r="AF41" s="759"/>
      <c r="AG41" s="759"/>
      <c r="AH41" s="759"/>
      <c r="AI41" s="665" t="s">
        <v>4</v>
      </c>
      <c r="AJ41" s="789"/>
      <c r="AK41" s="25" t="s">
        <v>89</v>
      </c>
      <c r="AL41" s="73" t="str">
        <f>IFERROR(IF(AND(ISNUMBER(AB41),ISNUMBER(AB40),AB41&gt;=AB40),"○","☓"),"")</f>
        <v>○</v>
      </c>
      <c r="AM41" s="74" t="s">
        <v>205</v>
      </c>
      <c r="AN41" s="75"/>
      <c r="AO41" s="75"/>
      <c r="AP41" s="75"/>
      <c r="AQ41" s="75"/>
      <c r="AR41" s="75"/>
      <c r="AS41" s="75"/>
      <c r="AT41" s="75"/>
      <c r="AU41" s="75"/>
      <c r="AV41" s="75"/>
      <c r="AW41" s="76"/>
    </row>
    <row r="42" spans="1:49" s="31" customFormat="1" ht="15" customHeight="1">
      <c r="A42" s="81"/>
      <c r="B42" s="82" t="s">
        <v>25</v>
      </c>
      <c r="C42" s="83"/>
      <c r="D42" s="83"/>
      <c r="E42" s="83"/>
      <c r="F42" s="83"/>
      <c r="G42" s="83"/>
      <c r="H42" s="83"/>
      <c r="I42" s="83"/>
      <c r="J42" s="83"/>
      <c r="K42" s="84"/>
      <c r="L42" s="84"/>
      <c r="M42" s="84"/>
      <c r="N42" s="84"/>
      <c r="O42" s="84"/>
      <c r="P42" s="84"/>
      <c r="Q42" s="84"/>
      <c r="R42" s="84"/>
      <c r="S42" s="754">
        <f>S43-S45</f>
        <v>230698440</v>
      </c>
      <c r="T42" s="755"/>
      <c r="U42" s="755"/>
      <c r="V42" s="755"/>
      <c r="W42" s="755"/>
      <c r="X42" s="755"/>
      <c r="Y42" s="755"/>
      <c r="Z42" s="756" t="s">
        <v>4</v>
      </c>
      <c r="AA42" s="757"/>
      <c r="AB42" s="754">
        <f>AB43-AB44</f>
        <v>260314800</v>
      </c>
      <c r="AC42" s="755"/>
      <c r="AD42" s="755"/>
      <c r="AE42" s="755"/>
      <c r="AF42" s="755"/>
      <c r="AG42" s="755"/>
      <c r="AH42" s="755"/>
      <c r="AI42" s="756" t="s">
        <v>4</v>
      </c>
      <c r="AJ42" s="757"/>
      <c r="AT42" s="36"/>
    </row>
    <row r="43" spans="1:49" s="31" customFormat="1" ht="15" customHeight="1">
      <c r="A43" s="81"/>
      <c r="B43" s="85"/>
      <c r="C43" s="86" t="s">
        <v>175</v>
      </c>
      <c r="D43" s="83"/>
      <c r="E43" s="83"/>
      <c r="F43" s="83"/>
      <c r="G43" s="83"/>
      <c r="H43" s="83"/>
      <c r="I43" s="83"/>
      <c r="J43" s="83"/>
      <c r="K43" s="84"/>
      <c r="L43" s="84"/>
      <c r="M43" s="84"/>
      <c r="N43" s="84"/>
      <c r="O43" s="84"/>
      <c r="P43" s="84"/>
      <c r="Q43" s="84"/>
      <c r="R43" s="84"/>
      <c r="S43" s="754">
        <f>'別紙様式3-2'!$U$7</f>
        <v>236850000</v>
      </c>
      <c r="T43" s="755"/>
      <c r="U43" s="755"/>
      <c r="V43" s="755"/>
      <c r="W43" s="755"/>
      <c r="X43" s="755"/>
      <c r="Y43" s="755"/>
      <c r="Z43" s="756" t="s">
        <v>4</v>
      </c>
      <c r="AA43" s="757"/>
      <c r="AB43" s="754">
        <f>'別紙様式3-2'!$U$8</f>
        <v>284850000</v>
      </c>
      <c r="AC43" s="755"/>
      <c r="AD43" s="755"/>
      <c r="AE43" s="755"/>
      <c r="AF43" s="755"/>
      <c r="AG43" s="755"/>
      <c r="AH43" s="755"/>
      <c r="AI43" s="756" t="s">
        <v>4</v>
      </c>
      <c r="AJ43" s="757"/>
      <c r="AT43" s="36"/>
    </row>
    <row r="44" spans="1:49" s="31" customFormat="1" ht="15" customHeight="1">
      <c r="A44" s="81"/>
      <c r="B44" s="87"/>
      <c r="C44" s="86" t="s">
        <v>174</v>
      </c>
      <c r="D44" s="83"/>
      <c r="E44" s="83"/>
      <c r="F44" s="83"/>
      <c r="G44" s="83"/>
      <c r="H44" s="83"/>
      <c r="I44" s="83"/>
      <c r="J44" s="83"/>
      <c r="K44" s="84"/>
      <c r="L44" s="84"/>
      <c r="M44" s="84"/>
      <c r="N44" s="84"/>
      <c r="O44" s="84"/>
      <c r="P44" s="84"/>
      <c r="Q44" s="84"/>
      <c r="R44" s="84"/>
      <c r="S44" s="749"/>
      <c r="T44" s="750"/>
      <c r="U44" s="750"/>
      <c r="V44" s="750"/>
      <c r="W44" s="750"/>
      <c r="X44" s="750"/>
      <c r="Y44" s="750"/>
      <c r="Z44" s="750"/>
      <c r="AA44" s="751"/>
      <c r="AB44" s="754">
        <f>'別紙様式3-2'!$Q$7</f>
        <v>24535200</v>
      </c>
      <c r="AC44" s="755"/>
      <c r="AD44" s="755"/>
      <c r="AE44" s="755"/>
      <c r="AF44" s="755"/>
      <c r="AG44" s="755"/>
      <c r="AH44" s="755"/>
      <c r="AI44" s="756" t="s">
        <v>4</v>
      </c>
      <c r="AJ44" s="757"/>
      <c r="AT44" s="36"/>
    </row>
    <row r="45" spans="1:49" s="31" customFormat="1" ht="15" customHeight="1" thickBot="1">
      <c r="A45" s="81"/>
      <c r="B45" s="87"/>
      <c r="C45" s="781" t="s">
        <v>176</v>
      </c>
      <c r="D45" s="782"/>
      <c r="E45" s="782"/>
      <c r="F45" s="782"/>
      <c r="G45" s="782"/>
      <c r="H45" s="782"/>
      <c r="I45" s="782"/>
      <c r="J45" s="782"/>
      <c r="K45" s="782"/>
      <c r="L45" s="782"/>
      <c r="M45" s="782"/>
      <c r="N45" s="782"/>
      <c r="O45" s="782"/>
      <c r="P45" s="782"/>
      <c r="Q45" s="782"/>
      <c r="R45" s="783"/>
      <c r="S45" s="787">
        <f>'別紙様式3-2'!Q8-'別紙様式3-2'!$T$8</f>
        <v>6151560</v>
      </c>
      <c r="T45" s="788"/>
      <c r="U45" s="788"/>
      <c r="V45" s="788"/>
      <c r="W45" s="788"/>
      <c r="X45" s="788"/>
      <c r="Y45" s="788"/>
      <c r="Z45" s="756" t="s">
        <v>4</v>
      </c>
      <c r="AA45" s="757"/>
      <c r="AB45" s="752"/>
      <c r="AC45" s="753"/>
      <c r="AD45" s="753"/>
      <c r="AE45" s="753"/>
      <c r="AF45" s="753"/>
      <c r="AG45" s="753"/>
      <c r="AH45" s="753"/>
      <c r="AI45" s="750"/>
      <c r="AJ45" s="751"/>
      <c r="AT45" s="36"/>
    </row>
    <row r="46" spans="1:49" s="31" customFormat="1" ht="15" customHeight="1" thickBot="1">
      <c r="A46" s="81"/>
      <c r="B46" s="82" t="s">
        <v>102</v>
      </c>
      <c r="C46" s="88"/>
      <c r="D46" s="88"/>
      <c r="E46" s="88"/>
      <c r="F46" s="88"/>
      <c r="G46" s="88"/>
      <c r="H46" s="88"/>
      <c r="I46" s="88"/>
      <c r="J46" s="88"/>
      <c r="K46" s="89"/>
      <c r="L46" s="89"/>
      <c r="M46" s="89"/>
      <c r="N46" s="89"/>
      <c r="O46" s="89"/>
      <c r="P46" s="89"/>
      <c r="Q46" s="89"/>
      <c r="R46" s="89"/>
      <c r="S46" s="675">
        <v>206126000</v>
      </c>
      <c r="T46" s="676"/>
      <c r="U46" s="676"/>
      <c r="V46" s="676"/>
      <c r="W46" s="676"/>
      <c r="X46" s="676"/>
      <c r="Y46" s="677"/>
      <c r="Z46" s="673" t="s">
        <v>4</v>
      </c>
      <c r="AA46" s="673"/>
      <c r="AB46" s="678">
        <v>253550000</v>
      </c>
      <c r="AC46" s="679"/>
      <c r="AD46" s="679"/>
      <c r="AE46" s="679"/>
      <c r="AF46" s="679"/>
      <c r="AG46" s="679"/>
      <c r="AH46" s="680"/>
      <c r="AI46" s="673" t="s">
        <v>4</v>
      </c>
      <c r="AJ46" s="674"/>
      <c r="AT46" s="36"/>
    </row>
    <row r="47" spans="1:49" s="31" customFormat="1" ht="3.75" customHeight="1">
      <c r="A47" s="79"/>
      <c r="B47" s="90"/>
      <c r="C47" s="91"/>
      <c r="D47" s="79"/>
      <c r="E47" s="79"/>
      <c r="F47" s="79"/>
      <c r="G47" s="79"/>
      <c r="H47" s="79"/>
      <c r="I47" s="79"/>
      <c r="J47" s="79"/>
      <c r="K47" s="80"/>
      <c r="L47" s="80"/>
      <c r="M47" s="80"/>
      <c r="N47" s="80"/>
      <c r="O47" s="80"/>
      <c r="P47" s="80"/>
      <c r="Q47" s="80"/>
      <c r="R47" s="80"/>
      <c r="S47" s="92"/>
      <c r="T47" s="93"/>
      <c r="U47" s="93"/>
      <c r="V47" s="93"/>
      <c r="W47" s="93"/>
      <c r="X47" s="93"/>
      <c r="Y47" s="93"/>
      <c r="Z47" s="79"/>
      <c r="AA47" s="79"/>
      <c r="AB47" s="92"/>
      <c r="AC47" s="93"/>
      <c r="AD47" s="93"/>
      <c r="AE47" s="93"/>
      <c r="AF47" s="93"/>
      <c r="AG47" s="93"/>
      <c r="AH47" s="93"/>
      <c r="AI47" s="79"/>
      <c r="AJ47" s="79"/>
      <c r="AT47" s="36"/>
    </row>
    <row r="48" spans="1:49" s="31" customFormat="1" ht="12">
      <c r="A48" s="94"/>
      <c r="B48" s="64" t="s">
        <v>103</v>
      </c>
      <c r="C48" s="37"/>
      <c r="D48" s="95"/>
      <c r="E48" s="37"/>
      <c r="F48" s="37"/>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38"/>
      <c r="AT48" s="36"/>
    </row>
    <row r="49" spans="1:60" s="31" customFormat="1" ht="12">
      <c r="A49" s="94"/>
      <c r="B49" s="96" t="s">
        <v>198</v>
      </c>
      <c r="C49" s="37"/>
      <c r="D49" s="95"/>
      <c r="E49" s="37"/>
      <c r="F49" s="37"/>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38"/>
      <c r="AT49" s="36"/>
    </row>
    <row r="50" spans="1:60" s="31" customFormat="1" ht="6" customHeight="1">
      <c r="A50" s="37"/>
      <c r="B50" s="95"/>
      <c r="C50" s="63"/>
      <c r="D50" s="37"/>
      <c r="E50" s="37"/>
      <c r="F50" s="37"/>
      <c r="G50" s="37"/>
      <c r="H50" s="37"/>
      <c r="I50" s="37"/>
      <c r="J50" s="37"/>
      <c r="K50" s="38"/>
      <c r="L50" s="38"/>
      <c r="M50" s="38"/>
      <c r="N50" s="38"/>
      <c r="O50" s="38"/>
      <c r="P50" s="38"/>
      <c r="Q50" s="38"/>
      <c r="R50" s="38"/>
      <c r="S50" s="92"/>
      <c r="T50" s="93"/>
      <c r="U50" s="93"/>
      <c r="V50" s="93"/>
      <c r="W50" s="93"/>
      <c r="X50" s="93"/>
      <c r="Y50" s="93"/>
      <c r="Z50" s="37"/>
      <c r="AA50" s="37"/>
      <c r="AB50" s="92"/>
      <c r="AC50" s="93"/>
      <c r="AD50" s="93"/>
      <c r="AE50" s="93"/>
      <c r="AF50" s="93"/>
      <c r="AG50" s="93"/>
      <c r="AH50" s="93"/>
      <c r="AI50" s="37"/>
      <c r="AJ50" s="37"/>
      <c r="AT50" s="36"/>
    </row>
    <row r="51" spans="1:60" s="31" customFormat="1" ht="14.25">
      <c r="A51" s="37" t="s">
        <v>19</v>
      </c>
      <c r="B51" s="95" t="s">
        <v>154</v>
      </c>
      <c r="C51" s="63"/>
      <c r="D51" s="37"/>
      <c r="E51" s="37"/>
      <c r="F51" s="37"/>
      <c r="G51" s="37"/>
      <c r="H51" s="37"/>
      <c r="I51" s="37"/>
      <c r="J51" s="37"/>
      <c r="K51" s="38"/>
      <c r="L51" s="38"/>
      <c r="M51" s="38"/>
      <c r="N51" s="38"/>
      <c r="O51" s="38"/>
      <c r="P51" s="38"/>
      <c r="Q51" s="38"/>
      <c r="R51" s="38"/>
      <c r="S51" s="92"/>
      <c r="T51" s="93"/>
      <c r="U51" s="93"/>
      <c r="V51" s="93"/>
      <c r="W51" s="93"/>
      <c r="X51" s="93"/>
      <c r="Y51" s="93"/>
      <c r="Z51" s="37"/>
      <c r="AA51" s="37"/>
      <c r="AB51" s="92"/>
      <c r="AC51" s="93"/>
      <c r="AD51" s="93"/>
      <c r="AE51" s="93"/>
      <c r="AF51" s="93"/>
      <c r="AG51" s="93"/>
      <c r="AH51" s="93"/>
      <c r="AI51" s="37"/>
      <c r="AJ51" s="37"/>
      <c r="AT51" s="36"/>
    </row>
    <row r="52" spans="1:60" s="31" customFormat="1" ht="4.5" customHeight="1">
      <c r="A52" s="37"/>
      <c r="B52" s="95"/>
      <c r="C52" s="63"/>
      <c r="D52" s="37"/>
      <c r="E52" s="37"/>
      <c r="F52" s="37"/>
      <c r="G52" s="37"/>
      <c r="H52" s="37"/>
      <c r="I52" s="37"/>
      <c r="J52" s="37"/>
      <c r="K52" s="38"/>
      <c r="L52" s="38"/>
      <c r="M52" s="38"/>
      <c r="N52" s="38"/>
      <c r="O52" s="38"/>
      <c r="P52" s="38"/>
      <c r="Q52" s="38"/>
      <c r="R52" s="38"/>
      <c r="S52" s="92"/>
      <c r="T52" s="93"/>
      <c r="U52" s="93"/>
      <c r="V52" s="93"/>
      <c r="W52" s="93"/>
      <c r="X52" s="93"/>
      <c r="Y52" s="93"/>
      <c r="Z52" s="37"/>
      <c r="AA52" s="37"/>
      <c r="AB52" s="92"/>
      <c r="AC52" s="93"/>
      <c r="AD52" s="93"/>
      <c r="AE52" s="93"/>
      <c r="AF52" s="93"/>
      <c r="AG52" s="93"/>
      <c r="AH52" s="93"/>
      <c r="AI52" s="37"/>
      <c r="AJ52" s="37"/>
      <c r="AT52" s="36"/>
    </row>
    <row r="53" spans="1:60" s="31" customFormat="1" ht="39" customHeight="1" thickBot="1">
      <c r="A53" s="65"/>
      <c r="B53" s="66"/>
      <c r="C53" s="66"/>
      <c r="D53" s="66"/>
      <c r="E53" s="66"/>
      <c r="F53" s="66"/>
      <c r="G53" s="66"/>
      <c r="H53" s="66"/>
      <c r="I53" s="66"/>
      <c r="J53" s="66"/>
      <c r="K53" s="703" t="s">
        <v>112</v>
      </c>
      <c r="L53" s="704"/>
      <c r="M53" s="705"/>
      <c r="N53" s="703" t="s">
        <v>100</v>
      </c>
      <c r="O53" s="704"/>
      <c r="P53" s="704"/>
      <c r="Q53" s="704"/>
      <c r="R53" s="705"/>
      <c r="S53" s="684" t="s">
        <v>101</v>
      </c>
      <c r="T53" s="685"/>
      <c r="U53" s="685"/>
      <c r="V53" s="685"/>
      <c r="W53" s="686"/>
      <c r="X53" s="684" t="s">
        <v>70</v>
      </c>
      <c r="Y53" s="685"/>
      <c r="Z53" s="685"/>
      <c r="AA53" s="685"/>
      <c r="AB53" s="685"/>
      <c r="AC53" s="685" t="s">
        <v>63</v>
      </c>
      <c r="AD53" s="685"/>
      <c r="AE53" s="686"/>
      <c r="AF53" s="684" t="s">
        <v>62</v>
      </c>
      <c r="AG53" s="685"/>
      <c r="AH53" s="685"/>
      <c r="AI53" s="685"/>
      <c r="AJ53" s="686"/>
      <c r="AL53" s="97"/>
      <c r="AT53" s="36"/>
    </row>
    <row r="54" spans="1:60" s="31" customFormat="1" ht="15.75" customHeight="1" thickBot="1">
      <c r="A54" s="98" t="s">
        <v>155</v>
      </c>
      <c r="B54" s="79"/>
      <c r="C54" s="79"/>
      <c r="D54" s="79"/>
      <c r="E54" s="79"/>
      <c r="F54" s="79"/>
      <c r="G54" s="79"/>
      <c r="H54" s="79"/>
      <c r="I54" s="79"/>
      <c r="J54" s="79"/>
      <c r="K54" s="731"/>
      <c r="L54" s="732" t="b">
        <v>1</v>
      </c>
      <c r="M54" s="733"/>
      <c r="N54" s="740">
        <v>3958042</v>
      </c>
      <c r="O54" s="741"/>
      <c r="P54" s="741"/>
      <c r="Q54" s="742"/>
      <c r="R54" s="99" t="s">
        <v>90</v>
      </c>
      <c r="S54" s="743">
        <f>IF(L54,('別紙様式3-2'!V8-'別紙様式3-2'!R7)/'別紙様式3-2'!Z8,"（対象外）")</f>
        <v>4175160.8391608391</v>
      </c>
      <c r="T54" s="744"/>
      <c r="U54" s="744"/>
      <c r="V54" s="744"/>
      <c r="W54" s="100" t="str">
        <f>IF($L54,"円","")</f>
        <v>円</v>
      </c>
      <c r="X54" s="690">
        <f>IF(L54,S54-N54,"（対象外）")</f>
        <v>217118.8391608391</v>
      </c>
      <c r="Y54" s="691"/>
      <c r="Z54" s="691"/>
      <c r="AA54" s="691"/>
      <c r="AB54" s="101" t="str">
        <f t="shared" ref="AB54:AB56" si="0">IF($L54,"円","")</f>
        <v>円</v>
      </c>
      <c r="AC54" s="692">
        <f>IF(AND(L54,L55),X54/X55,IF(AND(L54,L56),X54/X56,"-"))</f>
        <v>1.6448455545894378</v>
      </c>
      <c r="AD54" s="692"/>
      <c r="AE54" s="693"/>
      <c r="AF54" s="102"/>
      <c r="AG54" s="38"/>
      <c r="AH54" s="103"/>
      <c r="AI54" s="104"/>
      <c r="AJ54" s="105"/>
      <c r="AL54" s="73" t="str">
        <f>IFERROR(IF(AND(L54,L55),IF(AC54&gt;=1,"○","☓"),IF(AND(L54,L56),IF(AC54&gt;=2,"○","☓"),"")),"")</f>
        <v>○</v>
      </c>
      <c r="AM54" s="74" t="s">
        <v>91</v>
      </c>
      <c r="AN54" s="75"/>
      <c r="AO54" s="75"/>
      <c r="AP54" s="75"/>
      <c r="AQ54" s="75"/>
      <c r="AR54" s="75"/>
      <c r="AS54" s="75"/>
      <c r="AT54" s="75"/>
      <c r="AU54" s="75"/>
      <c r="AV54" s="75"/>
      <c r="AW54" s="76"/>
    </row>
    <row r="55" spans="1:60" s="31" customFormat="1" ht="15.75" customHeight="1" thickBot="1">
      <c r="A55" s="106" t="s">
        <v>156</v>
      </c>
      <c r="B55" s="83"/>
      <c r="C55" s="83"/>
      <c r="D55" s="83"/>
      <c r="E55" s="83"/>
      <c r="F55" s="83"/>
      <c r="G55" s="83"/>
      <c r="H55" s="83"/>
      <c r="I55" s="83"/>
      <c r="J55" s="83"/>
      <c r="K55" s="734"/>
      <c r="L55" s="735" t="b">
        <v>1</v>
      </c>
      <c r="M55" s="736"/>
      <c r="N55" s="745">
        <v>3458824</v>
      </c>
      <c r="O55" s="746"/>
      <c r="P55" s="746"/>
      <c r="Q55" s="747"/>
      <c r="R55" s="107" t="s">
        <v>90</v>
      </c>
      <c r="S55" s="694">
        <f>IF(L55,('別紙様式3-2'!W8-'別紙様式3-2'!S7)/'別紙様式3-2'!AA8,"（対象外）")</f>
        <v>3590823.5294117648</v>
      </c>
      <c r="T55" s="695"/>
      <c r="U55" s="695"/>
      <c r="V55" s="695"/>
      <c r="W55" s="108" t="str">
        <f>IF($L55,"円","")</f>
        <v>円</v>
      </c>
      <c r="X55" s="729">
        <f>IF(L55,S55-N55,"（対象外）")</f>
        <v>131999.52941176482</v>
      </c>
      <c r="Y55" s="730"/>
      <c r="Z55" s="730"/>
      <c r="AA55" s="730"/>
      <c r="AB55" s="109" t="str">
        <f t="shared" si="0"/>
        <v>円</v>
      </c>
      <c r="AC55" s="699">
        <f>IF(AND(L55,OR(L54,L56)),1,"-")</f>
        <v>1</v>
      </c>
      <c r="AD55" s="699"/>
      <c r="AE55" s="700"/>
      <c r="AF55" s="102"/>
      <c r="AG55" s="38"/>
      <c r="AH55" s="110"/>
      <c r="AI55" s="104"/>
      <c r="AJ55" s="105"/>
      <c r="AL55" s="73" t="str">
        <f>IFERROR(IF(AND(L55,L56),IF(AC56&lt;=0.5,"○","☓"),""),"")</f>
        <v>○</v>
      </c>
      <c r="AM55" s="74" t="s">
        <v>92</v>
      </c>
      <c r="AN55" s="75"/>
      <c r="AO55" s="75"/>
      <c r="AP55" s="75"/>
      <c r="AQ55" s="75"/>
      <c r="AR55" s="75"/>
      <c r="AS55" s="75"/>
      <c r="AT55" s="75"/>
      <c r="AU55" s="75"/>
      <c r="AV55" s="75"/>
      <c r="AW55" s="76"/>
    </row>
    <row r="56" spans="1:60" s="31" customFormat="1" ht="15.75" customHeight="1" thickBot="1">
      <c r="A56" s="111" t="s">
        <v>61</v>
      </c>
      <c r="B56" s="112"/>
      <c r="C56" s="112"/>
      <c r="D56" s="112"/>
      <c r="E56" s="112"/>
      <c r="F56" s="112"/>
      <c r="G56" s="112"/>
      <c r="H56" s="112"/>
      <c r="I56" s="112"/>
      <c r="J56" s="112"/>
      <c r="K56" s="737"/>
      <c r="L56" s="738" t="b">
        <v>1</v>
      </c>
      <c r="M56" s="739"/>
      <c r="N56" s="706">
        <v>3950000</v>
      </c>
      <c r="O56" s="707"/>
      <c r="P56" s="707"/>
      <c r="Q56" s="708"/>
      <c r="R56" s="113" t="s">
        <v>90</v>
      </c>
      <c r="S56" s="725">
        <f>IF(L56,'別紙様式3-2'!X8/'別紙様式3-2'!AB8,"（対象外）")</f>
        <v>4000000</v>
      </c>
      <c r="T56" s="726"/>
      <c r="U56" s="726"/>
      <c r="V56" s="726"/>
      <c r="W56" s="113" t="str">
        <f>IF($L56,"円","")</f>
        <v>円</v>
      </c>
      <c r="X56" s="727">
        <f>IF(L56,S56-N56,"（対象外）")</f>
        <v>50000</v>
      </c>
      <c r="Y56" s="728"/>
      <c r="Z56" s="728"/>
      <c r="AA56" s="728"/>
      <c r="AB56" s="114" t="str">
        <f t="shared" si="0"/>
        <v>円</v>
      </c>
      <c r="AC56" s="701">
        <f>IF(AND(L55,L56),X56/X55,IF(AND(L54,L56),1,"-"))</f>
        <v>0.37878922919511265</v>
      </c>
      <c r="AD56" s="701"/>
      <c r="AE56" s="702"/>
      <c r="AF56" s="696">
        <v>4300000</v>
      </c>
      <c r="AG56" s="697"/>
      <c r="AH56" s="697"/>
      <c r="AI56" s="698"/>
      <c r="AJ56" s="115" t="s">
        <v>4</v>
      </c>
      <c r="AL56" s="73" t="str">
        <f>IFERROR(IF(AF56&lt;=4400000,"○","☓"),"")</f>
        <v>○</v>
      </c>
      <c r="AM56" s="74" t="s">
        <v>93</v>
      </c>
      <c r="AN56" s="75"/>
      <c r="AO56" s="75"/>
      <c r="AP56" s="75"/>
      <c r="AQ56" s="75"/>
      <c r="AR56" s="75"/>
      <c r="AS56" s="75"/>
      <c r="AT56" s="75"/>
      <c r="AU56" s="75"/>
      <c r="AV56" s="75"/>
      <c r="AW56" s="76"/>
    </row>
    <row r="57" spans="1:60" s="31" customFormat="1" ht="15" customHeight="1" thickBot="1">
      <c r="A57" s="37"/>
      <c r="B57" s="96" t="s">
        <v>199</v>
      </c>
      <c r="C57" s="37"/>
      <c r="D57" s="37"/>
      <c r="E57" s="37"/>
      <c r="F57" s="37"/>
      <c r="G57" s="37"/>
      <c r="H57" s="37"/>
      <c r="I57" s="37"/>
      <c r="J57" s="37"/>
      <c r="K57" s="38"/>
      <c r="L57" s="38"/>
      <c r="M57" s="38"/>
      <c r="N57" s="38"/>
      <c r="O57" s="38"/>
      <c r="P57" s="38"/>
      <c r="Q57" s="38"/>
      <c r="R57" s="38"/>
      <c r="S57" s="116"/>
      <c r="T57" s="116"/>
      <c r="U57" s="116"/>
      <c r="V57" s="116"/>
      <c r="W57" s="116"/>
      <c r="X57" s="116"/>
      <c r="Y57" s="116"/>
      <c r="Z57" s="116"/>
      <c r="AA57" s="116"/>
      <c r="AB57" s="116"/>
      <c r="AC57" s="116"/>
      <c r="AD57" s="116"/>
      <c r="AE57" s="116"/>
      <c r="AF57" s="116"/>
      <c r="AG57" s="117"/>
      <c r="AH57" s="117"/>
      <c r="AI57" s="118"/>
      <c r="AJ57" s="118"/>
      <c r="AL57" s="73" t="str">
        <f>IFERROR(IF(OR(AND(NOT(L54),NOT(L55),NOT(L56)),AND(NOT(L54),NOT(L55),L56)),"☓","○"),"")</f>
        <v>○</v>
      </c>
      <c r="AM57" s="74" t="s">
        <v>94</v>
      </c>
      <c r="AN57" s="75"/>
      <c r="AO57" s="75"/>
      <c r="AP57" s="75"/>
      <c r="AQ57" s="75"/>
      <c r="AR57" s="75"/>
      <c r="AS57" s="75"/>
      <c r="AT57" s="75"/>
      <c r="AU57" s="75"/>
      <c r="AV57" s="75"/>
      <c r="AW57" s="76"/>
    </row>
    <row r="58" spans="1:60" s="31" customFormat="1" ht="4.5" customHeight="1" thickBot="1">
      <c r="A58" s="37"/>
      <c r="B58" s="95"/>
      <c r="C58" s="37"/>
      <c r="D58" s="37"/>
      <c r="E58" s="37"/>
      <c r="F58" s="37"/>
      <c r="G58" s="37"/>
      <c r="H58" s="37"/>
      <c r="I58" s="37"/>
      <c r="J58" s="37"/>
      <c r="K58" s="38"/>
      <c r="L58" s="38"/>
      <c r="M58" s="38"/>
      <c r="N58" s="38"/>
      <c r="O58" s="38"/>
      <c r="P58" s="38"/>
      <c r="Q58" s="38"/>
      <c r="R58" s="38"/>
      <c r="S58" s="116"/>
      <c r="T58" s="116"/>
      <c r="U58" s="116"/>
      <c r="V58" s="116"/>
      <c r="W58" s="116"/>
      <c r="X58" s="116"/>
      <c r="Y58" s="116"/>
      <c r="Z58" s="116"/>
      <c r="AA58" s="116"/>
      <c r="AB58" s="116"/>
      <c r="AC58" s="116"/>
      <c r="AD58" s="116"/>
      <c r="AE58" s="116"/>
      <c r="AF58" s="116"/>
      <c r="AG58" s="117"/>
      <c r="AH58" s="117"/>
      <c r="AI58" s="118"/>
      <c r="AJ58" s="118"/>
      <c r="AT58" s="36"/>
    </row>
    <row r="59" spans="1:60" s="31" customFormat="1" ht="15.75" customHeight="1" thickBot="1">
      <c r="A59" s="37" t="s">
        <v>20</v>
      </c>
      <c r="B59" s="296" t="s">
        <v>157</v>
      </c>
      <c r="C59" s="37"/>
      <c r="D59" s="37"/>
      <c r="E59" s="37"/>
      <c r="F59" s="37"/>
      <c r="G59" s="37"/>
      <c r="H59" s="37"/>
      <c r="I59" s="37"/>
      <c r="J59" s="37"/>
      <c r="K59" s="38"/>
      <c r="L59" s="38"/>
      <c r="M59" s="38"/>
      <c r="N59" s="38"/>
      <c r="O59" s="38"/>
      <c r="P59" s="38"/>
      <c r="Q59" s="38"/>
      <c r="R59" s="38"/>
      <c r="S59" s="103"/>
      <c r="T59" s="103"/>
      <c r="U59" s="103"/>
      <c r="V59" s="103"/>
      <c r="X59" s="687" t="s">
        <v>96</v>
      </c>
      <c r="Y59" s="688"/>
      <c r="Z59" s="688"/>
      <c r="AA59" s="688"/>
      <c r="AB59" s="688"/>
      <c r="AC59" s="688"/>
      <c r="AD59" s="688"/>
      <c r="AE59" s="689"/>
      <c r="AF59" s="671">
        <f>'別紙様式3-2'!$AC$8</f>
        <v>6</v>
      </c>
      <c r="AG59" s="672"/>
      <c r="AH59" s="672"/>
      <c r="AI59" s="649" t="s">
        <v>5</v>
      </c>
      <c r="AJ59" s="652"/>
      <c r="AK59" s="103"/>
      <c r="AL59" s="73" t="str">
        <f>IFERROR(IF(AF59&lt;=0,IF(OR(C62:C65),"○","☓"),"○"),"")</f>
        <v>○</v>
      </c>
      <c r="AM59" s="74" t="s">
        <v>95</v>
      </c>
      <c r="AN59" s="75"/>
      <c r="AO59" s="75"/>
      <c r="AP59" s="75"/>
      <c r="AQ59" s="75"/>
      <c r="AR59" s="75"/>
      <c r="AS59" s="75"/>
      <c r="AT59" s="75"/>
      <c r="AU59" s="75"/>
      <c r="AV59" s="75"/>
      <c r="AW59" s="76"/>
      <c r="AX59" s="103"/>
      <c r="BH59" s="36"/>
    </row>
    <row r="60" spans="1:60" s="31" customFormat="1" ht="4.5" customHeight="1">
      <c r="A60" s="37"/>
      <c r="B60" s="63"/>
      <c r="C60" s="37"/>
      <c r="D60" s="37"/>
      <c r="E60" s="37"/>
      <c r="F60" s="37"/>
      <c r="G60" s="37"/>
      <c r="H60" s="37"/>
      <c r="I60" s="37"/>
      <c r="J60" s="37"/>
      <c r="K60" s="38"/>
      <c r="L60" s="38"/>
      <c r="M60" s="38"/>
      <c r="N60" s="38"/>
      <c r="O60" s="38"/>
      <c r="P60" s="38"/>
      <c r="Q60" s="38"/>
      <c r="R60" s="38"/>
      <c r="S60" s="103"/>
      <c r="T60" s="103"/>
      <c r="U60" s="103"/>
      <c r="V60" s="103"/>
      <c r="W60" s="103"/>
      <c r="X60" s="103"/>
      <c r="Y60" s="103"/>
      <c r="Z60" s="103"/>
      <c r="AA60" s="103"/>
      <c r="AB60" s="103"/>
      <c r="AC60" s="103"/>
      <c r="AD60" s="103"/>
      <c r="AE60" s="103"/>
      <c r="AF60" s="103"/>
      <c r="AG60" s="103"/>
      <c r="AH60" s="103"/>
      <c r="AI60" s="103"/>
      <c r="AJ60" s="103"/>
      <c r="AT60" s="36"/>
    </row>
    <row r="61" spans="1:60" s="31" customFormat="1" ht="15" customHeight="1">
      <c r="A61" s="37"/>
      <c r="B61" s="119" t="s">
        <v>110</v>
      </c>
      <c r="C61" s="88"/>
      <c r="D61" s="88"/>
      <c r="E61" s="88"/>
      <c r="F61" s="88"/>
      <c r="G61" s="88"/>
      <c r="H61" s="88"/>
      <c r="I61" s="88"/>
      <c r="J61" s="88"/>
      <c r="K61" s="89"/>
      <c r="L61" s="89"/>
      <c r="M61" s="89"/>
      <c r="N61" s="89"/>
      <c r="O61" s="89"/>
      <c r="P61" s="89"/>
      <c r="Q61" s="89"/>
      <c r="R61" s="89"/>
      <c r="S61" s="89"/>
      <c r="T61" s="89"/>
      <c r="U61" s="89"/>
      <c r="V61" s="88"/>
      <c r="W61" s="88"/>
      <c r="X61" s="88"/>
      <c r="Y61" s="88"/>
      <c r="Z61" s="89"/>
      <c r="AA61" s="89"/>
      <c r="AB61" s="89"/>
      <c r="AC61" s="89"/>
      <c r="AD61" s="89"/>
      <c r="AE61" s="89"/>
      <c r="AF61" s="89"/>
      <c r="AG61" s="89"/>
      <c r="AH61" s="89"/>
      <c r="AI61" s="120"/>
      <c r="AJ61" s="38"/>
      <c r="AT61" s="36"/>
    </row>
    <row r="62" spans="1:60" s="31" customFormat="1" ht="15" customHeight="1">
      <c r="A62" s="37"/>
      <c r="B62" s="121"/>
      <c r="C62" s="122" t="b">
        <v>0</v>
      </c>
      <c r="D62" s="96" t="s">
        <v>68</v>
      </c>
      <c r="E62" s="94"/>
      <c r="F62" s="94"/>
      <c r="G62" s="94"/>
      <c r="H62" s="94"/>
      <c r="I62" s="94"/>
      <c r="J62" s="94"/>
      <c r="K62" s="271"/>
      <c r="L62" s="271"/>
      <c r="M62" s="271"/>
      <c r="N62" s="271"/>
      <c r="O62" s="271"/>
      <c r="P62" s="271"/>
      <c r="Q62" s="271"/>
      <c r="R62" s="271"/>
      <c r="S62" s="271"/>
      <c r="T62" s="271"/>
      <c r="U62" s="271"/>
      <c r="V62" s="94"/>
      <c r="W62" s="94"/>
      <c r="X62" s="94"/>
      <c r="Y62" s="94"/>
      <c r="Z62" s="271"/>
      <c r="AA62" s="271"/>
      <c r="AB62" s="271"/>
      <c r="AC62" s="271"/>
      <c r="AD62" s="271"/>
      <c r="AE62" s="271"/>
      <c r="AF62" s="271"/>
      <c r="AG62" s="271"/>
      <c r="AH62" s="271"/>
      <c r="AI62" s="272"/>
      <c r="AJ62" s="38"/>
      <c r="AT62" s="36"/>
    </row>
    <row r="63" spans="1:60" s="31" customFormat="1" ht="15" customHeight="1">
      <c r="A63" s="37"/>
      <c r="B63" s="121"/>
      <c r="C63" s="122" t="b">
        <v>0</v>
      </c>
      <c r="D63" s="96" t="s">
        <v>109</v>
      </c>
      <c r="E63" s="94"/>
      <c r="F63" s="94"/>
      <c r="G63" s="94"/>
      <c r="H63" s="94"/>
      <c r="I63" s="94"/>
      <c r="J63" s="94"/>
      <c r="K63" s="271"/>
      <c r="L63" s="271"/>
      <c r="M63" s="271"/>
      <c r="N63" s="271"/>
      <c r="O63" s="271"/>
      <c r="P63" s="271"/>
      <c r="Q63" s="271"/>
      <c r="R63" s="271"/>
      <c r="S63" s="271"/>
      <c r="T63" s="271"/>
      <c r="U63" s="271"/>
      <c r="V63" s="94"/>
      <c r="W63" s="94"/>
      <c r="X63" s="94"/>
      <c r="Y63" s="94"/>
      <c r="Z63" s="271"/>
      <c r="AA63" s="271"/>
      <c r="AB63" s="271"/>
      <c r="AC63" s="271"/>
      <c r="AD63" s="271"/>
      <c r="AE63" s="271"/>
      <c r="AF63" s="271"/>
      <c r="AG63" s="271"/>
      <c r="AH63" s="271"/>
      <c r="AI63" s="272"/>
      <c r="AJ63" s="38"/>
      <c r="AT63" s="36"/>
    </row>
    <row r="64" spans="1:60" s="31" customFormat="1" ht="27" customHeight="1">
      <c r="A64" s="37"/>
      <c r="B64" s="121"/>
      <c r="C64" s="122" t="b">
        <v>0</v>
      </c>
      <c r="D64" s="668" t="s">
        <v>111</v>
      </c>
      <c r="E64" s="668"/>
      <c r="F64" s="668"/>
      <c r="G64" s="668"/>
      <c r="H64" s="668"/>
      <c r="I64" s="668"/>
      <c r="J64" s="668"/>
      <c r="K64" s="668"/>
      <c r="L64" s="668"/>
      <c r="M64" s="668"/>
      <c r="N64" s="668"/>
      <c r="O64" s="668"/>
      <c r="P64" s="668"/>
      <c r="Q64" s="668"/>
      <c r="R64" s="668"/>
      <c r="S64" s="668"/>
      <c r="T64" s="668"/>
      <c r="U64" s="668"/>
      <c r="V64" s="668"/>
      <c r="W64" s="668"/>
      <c r="X64" s="668"/>
      <c r="Y64" s="668"/>
      <c r="Z64" s="668"/>
      <c r="AA64" s="668"/>
      <c r="AB64" s="668"/>
      <c r="AC64" s="668"/>
      <c r="AD64" s="668"/>
      <c r="AE64" s="668"/>
      <c r="AF64" s="668"/>
      <c r="AG64" s="668"/>
      <c r="AH64" s="668"/>
      <c r="AI64" s="669"/>
      <c r="AJ64" s="123"/>
      <c r="AL64" s="124"/>
      <c r="AM64" s="124"/>
      <c r="AT64" s="36"/>
    </row>
    <row r="65" spans="1:46" s="31" customFormat="1" ht="15" customHeight="1">
      <c r="A65" s="37"/>
      <c r="B65" s="121"/>
      <c r="C65" s="122" t="b">
        <v>0</v>
      </c>
      <c r="D65" s="96" t="s">
        <v>21</v>
      </c>
      <c r="E65" s="94"/>
      <c r="F65" s="94" t="s">
        <v>22</v>
      </c>
      <c r="G65" s="670"/>
      <c r="H65" s="670"/>
      <c r="I65" s="670"/>
      <c r="J65" s="670"/>
      <c r="K65" s="670"/>
      <c r="L65" s="670"/>
      <c r="M65" s="670"/>
      <c r="N65" s="670"/>
      <c r="O65" s="670"/>
      <c r="P65" s="670"/>
      <c r="Q65" s="670"/>
      <c r="R65" s="670"/>
      <c r="S65" s="670"/>
      <c r="T65" s="670"/>
      <c r="U65" s="670"/>
      <c r="V65" s="670"/>
      <c r="W65" s="670"/>
      <c r="X65" s="670"/>
      <c r="Y65" s="670"/>
      <c r="Z65" s="670"/>
      <c r="AA65" s="670"/>
      <c r="AB65" s="670"/>
      <c r="AC65" s="670"/>
      <c r="AD65" s="670"/>
      <c r="AE65" s="670"/>
      <c r="AF65" s="670"/>
      <c r="AG65" s="670"/>
      <c r="AH65" s="670"/>
      <c r="AI65" s="273" t="s">
        <v>23</v>
      </c>
      <c r="AJ65" s="38"/>
      <c r="AT65" s="36"/>
    </row>
    <row r="66" spans="1:46" s="31" customFormat="1" ht="6" customHeight="1">
      <c r="A66" s="37"/>
      <c r="B66" s="125"/>
      <c r="C66" s="126"/>
      <c r="D66" s="127"/>
      <c r="E66" s="126"/>
      <c r="F66" s="126"/>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8"/>
      <c r="AJ66" s="129"/>
      <c r="AT66" s="36"/>
    </row>
    <row r="67" spans="1:46" s="31" customFormat="1" ht="15" customHeight="1">
      <c r="A67" s="37" t="s">
        <v>251</v>
      </c>
      <c r="B67" s="296" t="s">
        <v>252</v>
      </c>
      <c r="C67" s="37"/>
      <c r="D67" s="37"/>
      <c r="E67" s="37"/>
      <c r="F67" s="337"/>
      <c r="G67" s="337"/>
      <c r="H67" s="337"/>
      <c r="I67" s="337"/>
      <c r="J67" s="337"/>
      <c r="K67" s="337"/>
      <c r="L67" s="337"/>
      <c r="M67" s="337"/>
      <c r="N67" s="337"/>
      <c r="O67" s="337"/>
      <c r="P67" s="337"/>
      <c r="Q67" s="337"/>
      <c r="R67" s="337"/>
      <c r="S67" s="337"/>
      <c r="T67" s="337"/>
      <c r="U67" s="337"/>
      <c r="V67" s="337"/>
      <c r="W67" s="337"/>
      <c r="X67" s="337"/>
      <c r="Y67" s="337"/>
      <c r="Z67" s="337"/>
      <c r="AA67" s="337"/>
      <c r="AB67" s="337"/>
      <c r="AC67" s="337"/>
      <c r="AD67" s="337"/>
      <c r="AE67" s="337"/>
      <c r="AF67" s="337"/>
      <c r="AG67" s="337"/>
      <c r="AH67" s="337"/>
      <c r="AI67" s="337"/>
      <c r="AJ67" s="337"/>
      <c r="AT67" s="36"/>
    </row>
    <row r="68" spans="1:46" s="31" customFormat="1" ht="4.5" customHeight="1">
      <c r="A68" s="294"/>
      <c r="B68" s="337"/>
      <c r="C68" s="337"/>
      <c r="D68" s="337"/>
      <c r="E68" s="337"/>
      <c r="F68" s="337"/>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c r="AE68" s="337"/>
      <c r="AF68" s="337"/>
      <c r="AG68" s="337"/>
      <c r="AH68" s="337"/>
      <c r="AI68" s="337"/>
      <c r="AJ68" s="337"/>
      <c r="AT68" s="36"/>
    </row>
    <row r="69" spans="1:46" ht="30" customHeight="1">
      <c r="A69" s="681"/>
      <c r="B69" s="682"/>
      <c r="C69" s="682"/>
      <c r="D69" s="682"/>
      <c r="E69" s="682"/>
      <c r="F69" s="682"/>
      <c r="G69" s="682"/>
      <c r="H69" s="682"/>
      <c r="I69" s="682"/>
      <c r="J69" s="682"/>
      <c r="K69" s="682"/>
      <c r="L69" s="682"/>
      <c r="M69" s="682"/>
      <c r="N69" s="682"/>
      <c r="O69" s="682"/>
      <c r="P69" s="682"/>
      <c r="Q69" s="682"/>
      <c r="R69" s="682"/>
      <c r="S69" s="682"/>
      <c r="T69" s="682"/>
      <c r="U69" s="682"/>
      <c r="V69" s="682"/>
      <c r="W69" s="682"/>
      <c r="X69" s="682"/>
      <c r="Y69" s="682"/>
      <c r="Z69" s="682"/>
      <c r="AA69" s="682"/>
      <c r="AB69" s="682"/>
      <c r="AC69" s="682"/>
      <c r="AD69" s="682"/>
      <c r="AE69" s="682"/>
      <c r="AF69" s="682"/>
      <c r="AG69" s="682"/>
      <c r="AH69" s="682"/>
      <c r="AI69" s="682"/>
      <c r="AJ69" s="683"/>
      <c r="AT69" s="45"/>
    </row>
    <row r="70" spans="1:46" s="31" customFormat="1" ht="6" customHeight="1">
      <c r="A70" s="37"/>
      <c r="B70" s="37"/>
      <c r="C70" s="37"/>
      <c r="D70" s="95"/>
      <c r="E70" s="37"/>
      <c r="F70" s="37"/>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38"/>
      <c r="AT70" s="36"/>
    </row>
    <row r="71" spans="1:46" s="31" customFormat="1" ht="9.9499999999999993" customHeight="1">
      <c r="A71" s="37"/>
      <c r="B71" s="37"/>
      <c r="C71" s="37"/>
      <c r="D71" s="95"/>
      <c r="E71" s="37"/>
      <c r="F71" s="37"/>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38"/>
      <c r="AT71" s="36"/>
    </row>
    <row r="72" spans="1:46" s="31" customFormat="1" ht="15" customHeight="1">
      <c r="A72" s="26" t="s">
        <v>248</v>
      </c>
      <c r="B72" s="26"/>
      <c r="C72" s="37"/>
      <c r="D72" s="37"/>
      <c r="E72" s="37"/>
      <c r="F72" s="37"/>
      <c r="G72" s="37"/>
      <c r="H72" s="37"/>
      <c r="I72" s="37"/>
      <c r="J72" s="37"/>
      <c r="K72" s="38"/>
      <c r="L72" s="38"/>
      <c r="M72" s="38"/>
      <c r="N72" s="38"/>
      <c r="O72" s="38"/>
      <c r="P72" s="38"/>
      <c r="Q72" s="38"/>
      <c r="R72" s="38"/>
      <c r="S72" s="103"/>
      <c r="T72" s="103"/>
      <c r="U72" s="103"/>
      <c r="V72" s="95"/>
      <c r="W72" s="95"/>
      <c r="X72" s="95"/>
      <c r="Y72" s="95"/>
      <c r="Z72" s="95"/>
      <c r="AA72" s="95"/>
      <c r="AB72" s="95"/>
      <c r="AC72" s="95"/>
      <c r="AD72" s="95"/>
      <c r="AE72" s="95"/>
      <c r="AF72" s="95"/>
      <c r="AG72" s="95"/>
      <c r="AH72" s="95"/>
      <c r="AI72" s="95"/>
      <c r="AJ72" s="38"/>
      <c r="AT72" s="36"/>
    </row>
    <row r="73" spans="1:46" s="31" customFormat="1" ht="15" customHeight="1">
      <c r="A73" s="330"/>
      <c r="B73" s="331"/>
      <c r="C73" s="332"/>
      <c r="D73" s="332"/>
      <c r="E73" s="332"/>
      <c r="F73" s="332"/>
      <c r="G73" s="332"/>
      <c r="H73" s="332"/>
      <c r="I73" s="332"/>
      <c r="J73" s="332"/>
      <c r="K73" s="332"/>
      <c r="L73" s="332"/>
      <c r="M73" s="332"/>
      <c r="N73" s="332"/>
      <c r="O73" s="332"/>
      <c r="P73" s="332"/>
      <c r="Q73" s="332"/>
      <c r="R73" s="332"/>
      <c r="S73" s="332"/>
      <c r="T73" s="332"/>
      <c r="U73" s="332"/>
      <c r="V73" s="332"/>
      <c r="W73" s="332"/>
      <c r="X73" s="332"/>
      <c r="Y73" s="332"/>
      <c r="Z73" s="332"/>
      <c r="AA73" s="332"/>
      <c r="AB73" s="332"/>
      <c r="AC73" s="332"/>
      <c r="AD73" s="332"/>
      <c r="AE73" s="331"/>
      <c r="AF73" s="336" t="s">
        <v>249</v>
      </c>
      <c r="AG73" s="333"/>
      <c r="AH73" s="335" t="s">
        <v>250</v>
      </c>
      <c r="AI73" s="333"/>
      <c r="AJ73" s="334"/>
      <c r="AT73" s="36"/>
    </row>
    <row r="74" spans="1:46" ht="99.95" customHeight="1">
      <c r="A74" s="717" t="s">
        <v>266</v>
      </c>
      <c r="B74" s="718"/>
      <c r="C74" s="718"/>
      <c r="D74" s="718"/>
      <c r="E74" s="718"/>
      <c r="F74" s="718"/>
      <c r="G74" s="718"/>
      <c r="H74" s="718"/>
      <c r="I74" s="718"/>
      <c r="J74" s="718"/>
      <c r="K74" s="718"/>
      <c r="L74" s="718"/>
      <c r="M74" s="718"/>
      <c r="N74" s="718"/>
      <c r="O74" s="718"/>
      <c r="P74" s="718"/>
      <c r="Q74" s="718"/>
      <c r="R74" s="718"/>
      <c r="S74" s="718"/>
      <c r="T74" s="718"/>
      <c r="U74" s="718"/>
      <c r="V74" s="718"/>
      <c r="W74" s="718"/>
      <c r="X74" s="718"/>
      <c r="Y74" s="718"/>
      <c r="Z74" s="718"/>
      <c r="AA74" s="718"/>
      <c r="AB74" s="718"/>
      <c r="AC74" s="718"/>
      <c r="AD74" s="718"/>
      <c r="AE74" s="718"/>
      <c r="AF74" s="718"/>
      <c r="AG74" s="718"/>
      <c r="AH74" s="718"/>
      <c r="AI74" s="718"/>
      <c r="AJ74" s="719"/>
      <c r="AK74" s="317"/>
      <c r="AT74" s="45"/>
    </row>
    <row r="75" spans="1:46" ht="7.5" customHeight="1" thickBot="1">
      <c r="A75" s="318"/>
      <c r="B75" s="318"/>
      <c r="C75" s="318"/>
      <c r="D75" s="318"/>
      <c r="E75" s="318"/>
      <c r="F75" s="318"/>
      <c r="G75" s="318"/>
      <c r="H75" s="318"/>
      <c r="I75" s="318"/>
      <c r="J75" s="318"/>
      <c r="K75" s="318"/>
      <c r="L75" s="318"/>
      <c r="M75" s="318"/>
      <c r="N75" s="318"/>
      <c r="O75" s="318"/>
      <c r="P75" s="318"/>
      <c r="Q75" s="318"/>
      <c r="R75" s="318"/>
      <c r="S75" s="318"/>
      <c r="T75" s="318"/>
      <c r="U75" s="318"/>
      <c r="V75" s="318"/>
      <c r="W75" s="318"/>
      <c r="X75" s="318"/>
      <c r="Y75" s="318"/>
      <c r="Z75" s="318"/>
      <c r="AA75" s="318"/>
      <c r="AB75" s="318"/>
      <c r="AC75" s="318"/>
      <c r="AD75" s="318"/>
      <c r="AE75" s="318"/>
      <c r="AF75" s="318"/>
      <c r="AG75" s="318"/>
      <c r="AH75" s="318"/>
      <c r="AI75" s="318"/>
      <c r="AJ75" s="319"/>
      <c r="AK75" s="317"/>
      <c r="AT75" s="45"/>
    </row>
    <row r="76" spans="1:46" ht="15" customHeight="1">
      <c r="A76" s="720" t="s">
        <v>216</v>
      </c>
      <c r="B76" s="721"/>
      <c r="C76" s="721"/>
      <c r="D76" s="722"/>
      <c r="E76" s="723" t="s">
        <v>217</v>
      </c>
      <c r="F76" s="721"/>
      <c r="G76" s="721"/>
      <c r="H76" s="721"/>
      <c r="I76" s="721"/>
      <c r="J76" s="721"/>
      <c r="K76" s="721"/>
      <c r="L76" s="721"/>
      <c r="M76" s="721"/>
      <c r="N76" s="721"/>
      <c r="O76" s="721"/>
      <c r="P76" s="721"/>
      <c r="Q76" s="721"/>
      <c r="R76" s="721"/>
      <c r="S76" s="721"/>
      <c r="T76" s="721"/>
      <c r="U76" s="721"/>
      <c r="V76" s="721"/>
      <c r="W76" s="721"/>
      <c r="X76" s="721"/>
      <c r="Y76" s="721"/>
      <c r="Z76" s="721"/>
      <c r="AA76" s="721"/>
      <c r="AB76" s="721"/>
      <c r="AC76" s="721"/>
      <c r="AD76" s="721"/>
      <c r="AE76" s="721"/>
      <c r="AF76" s="721"/>
      <c r="AG76" s="721"/>
      <c r="AH76" s="721"/>
      <c r="AI76" s="721"/>
      <c r="AJ76" s="724"/>
      <c r="AK76" s="317"/>
      <c r="AT76" s="45"/>
    </row>
    <row r="77" spans="1:46" s="321" customFormat="1" ht="15" customHeight="1">
      <c r="A77" s="626" t="s">
        <v>218</v>
      </c>
      <c r="B77" s="627"/>
      <c r="C77" s="627"/>
      <c r="D77" s="628"/>
      <c r="E77" s="320"/>
      <c r="F77" s="635" t="s">
        <v>219</v>
      </c>
      <c r="G77" s="635"/>
      <c r="H77" s="635"/>
      <c r="I77" s="635"/>
      <c r="J77" s="635"/>
      <c r="K77" s="635"/>
      <c r="L77" s="635"/>
      <c r="M77" s="635"/>
      <c r="N77" s="635"/>
      <c r="O77" s="635"/>
      <c r="P77" s="635"/>
      <c r="Q77" s="635"/>
      <c r="R77" s="635"/>
      <c r="S77" s="635"/>
      <c r="T77" s="635"/>
      <c r="U77" s="635"/>
      <c r="V77" s="635"/>
      <c r="W77" s="635"/>
      <c r="X77" s="635"/>
      <c r="Y77" s="635"/>
      <c r="Z77" s="635"/>
      <c r="AA77" s="635"/>
      <c r="AB77" s="635"/>
      <c r="AC77" s="635"/>
      <c r="AD77" s="635"/>
      <c r="AE77" s="635"/>
      <c r="AF77" s="635"/>
      <c r="AG77" s="635"/>
      <c r="AH77" s="635"/>
      <c r="AI77" s="635"/>
      <c r="AJ77" s="636"/>
      <c r="AK77" s="317"/>
    </row>
    <row r="78" spans="1:46" s="321" customFormat="1" ht="15" customHeight="1">
      <c r="A78" s="629"/>
      <c r="B78" s="630"/>
      <c r="C78" s="630"/>
      <c r="D78" s="631"/>
      <c r="E78" s="322"/>
      <c r="F78" s="615" t="s">
        <v>220</v>
      </c>
      <c r="G78" s="615"/>
      <c r="H78" s="615"/>
      <c r="I78" s="615"/>
      <c r="J78" s="615"/>
      <c r="K78" s="615"/>
      <c r="L78" s="615"/>
      <c r="M78" s="615"/>
      <c r="N78" s="615"/>
      <c r="O78" s="615"/>
      <c r="P78" s="615"/>
      <c r="Q78" s="615"/>
      <c r="R78" s="615"/>
      <c r="S78" s="615"/>
      <c r="T78" s="615"/>
      <c r="U78" s="615"/>
      <c r="V78" s="615"/>
      <c r="W78" s="615"/>
      <c r="X78" s="615"/>
      <c r="Y78" s="615"/>
      <c r="Z78" s="615"/>
      <c r="AA78" s="615"/>
      <c r="AB78" s="615"/>
      <c r="AC78" s="615"/>
      <c r="AD78" s="615"/>
      <c r="AE78" s="615"/>
      <c r="AF78" s="615"/>
      <c r="AG78" s="615"/>
      <c r="AH78" s="615"/>
      <c r="AI78" s="615"/>
      <c r="AJ78" s="616"/>
      <c r="AK78" s="317"/>
    </row>
    <row r="79" spans="1:46" s="321" customFormat="1" ht="15" customHeight="1">
      <c r="A79" s="629"/>
      <c r="B79" s="630"/>
      <c r="C79" s="630"/>
      <c r="D79" s="631"/>
      <c r="E79" s="322"/>
      <c r="F79" s="615" t="s">
        <v>221</v>
      </c>
      <c r="G79" s="615"/>
      <c r="H79" s="615"/>
      <c r="I79" s="615"/>
      <c r="J79" s="615"/>
      <c r="K79" s="615"/>
      <c r="L79" s="615"/>
      <c r="M79" s="615"/>
      <c r="N79" s="615"/>
      <c r="O79" s="615"/>
      <c r="P79" s="615"/>
      <c r="Q79" s="615"/>
      <c r="R79" s="615"/>
      <c r="S79" s="615"/>
      <c r="T79" s="615"/>
      <c r="U79" s="615"/>
      <c r="V79" s="615"/>
      <c r="W79" s="615"/>
      <c r="X79" s="615"/>
      <c r="Y79" s="615"/>
      <c r="Z79" s="615"/>
      <c r="AA79" s="615"/>
      <c r="AB79" s="615"/>
      <c r="AC79" s="615"/>
      <c r="AD79" s="615"/>
      <c r="AE79" s="615"/>
      <c r="AF79" s="615"/>
      <c r="AG79" s="615"/>
      <c r="AH79" s="615"/>
      <c r="AI79" s="615"/>
      <c r="AJ79" s="616"/>
      <c r="AK79" s="317"/>
    </row>
    <row r="80" spans="1:46" s="321" customFormat="1" ht="15" customHeight="1">
      <c r="A80" s="632"/>
      <c r="B80" s="633"/>
      <c r="C80" s="633"/>
      <c r="D80" s="634"/>
      <c r="E80" s="323"/>
      <c r="F80" s="617" t="s">
        <v>222</v>
      </c>
      <c r="G80" s="617"/>
      <c r="H80" s="617"/>
      <c r="I80" s="617"/>
      <c r="J80" s="617"/>
      <c r="K80" s="617"/>
      <c r="L80" s="617"/>
      <c r="M80" s="617"/>
      <c r="N80" s="617"/>
      <c r="O80" s="617"/>
      <c r="P80" s="617"/>
      <c r="Q80" s="617"/>
      <c r="R80" s="617"/>
      <c r="S80" s="617"/>
      <c r="T80" s="617"/>
      <c r="U80" s="617"/>
      <c r="V80" s="617"/>
      <c r="W80" s="617"/>
      <c r="X80" s="617"/>
      <c r="Y80" s="617"/>
      <c r="Z80" s="617"/>
      <c r="AA80" s="617"/>
      <c r="AB80" s="617"/>
      <c r="AC80" s="617"/>
      <c r="AD80" s="617"/>
      <c r="AE80" s="617"/>
      <c r="AF80" s="617"/>
      <c r="AG80" s="617"/>
      <c r="AH80" s="617"/>
      <c r="AI80" s="617"/>
      <c r="AJ80" s="618"/>
      <c r="AK80" s="317"/>
    </row>
    <row r="81" spans="1:37" s="321" customFormat="1" ht="30" customHeight="1">
      <c r="A81" s="626" t="s">
        <v>223</v>
      </c>
      <c r="B81" s="627"/>
      <c r="C81" s="627"/>
      <c r="D81" s="628"/>
      <c r="E81" s="320"/>
      <c r="F81" s="635" t="s">
        <v>264</v>
      </c>
      <c r="G81" s="635"/>
      <c r="H81" s="635"/>
      <c r="I81" s="635"/>
      <c r="J81" s="635"/>
      <c r="K81" s="635"/>
      <c r="L81" s="635"/>
      <c r="M81" s="635"/>
      <c r="N81" s="635"/>
      <c r="O81" s="635"/>
      <c r="P81" s="635"/>
      <c r="Q81" s="635"/>
      <c r="R81" s="635"/>
      <c r="S81" s="635"/>
      <c r="T81" s="635"/>
      <c r="U81" s="635"/>
      <c r="V81" s="635"/>
      <c r="W81" s="635"/>
      <c r="X81" s="635"/>
      <c r="Y81" s="635"/>
      <c r="Z81" s="635"/>
      <c r="AA81" s="635"/>
      <c r="AB81" s="635"/>
      <c r="AC81" s="635"/>
      <c r="AD81" s="635"/>
      <c r="AE81" s="635"/>
      <c r="AF81" s="635"/>
      <c r="AG81" s="635"/>
      <c r="AH81" s="635"/>
      <c r="AI81" s="635"/>
      <c r="AJ81" s="636"/>
      <c r="AK81" s="317"/>
    </row>
    <row r="82" spans="1:37" s="31" customFormat="1" ht="15" customHeight="1">
      <c r="A82" s="629"/>
      <c r="B82" s="630"/>
      <c r="C82" s="630"/>
      <c r="D82" s="631"/>
      <c r="E82" s="322"/>
      <c r="F82" s="615" t="s">
        <v>224</v>
      </c>
      <c r="G82" s="615"/>
      <c r="H82" s="615"/>
      <c r="I82" s="615"/>
      <c r="J82" s="615"/>
      <c r="K82" s="615"/>
      <c r="L82" s="615"/>
      <c r="M82" s="615"/>
      <c r="N82" s="615"/>
      <c r="O82" s="615"/>
      <c r="P82" s="615"/>
      <c r="Q82" s="615"/>
      <c r="R82" s="615"/>
      <c r="S82" s="615"/>
      <c r="T82" s="615"/>
      <c r="U82" s="615"/>
      <c r="V82" s="615"/>
      <c r="W82" s="615"/>
      <c r="X82" s="615"/>
      <c r="Y82" s="615"/>
      <c r="Z82" s="615"/>
      <c r="AA82" s="615"/>
      <c r="AB82" s="615"/>
      <c r="AC82" s="615"/>
      <c r="AD82" s="615"/>
      <c r="AE82" s="615"/>
      <c r="AF82" s="615"/>
      <c r="AG82" s="615"/>
      <c r="AH82" s="615"/>
      <c r="AI82" s="615"/>
      <c r="AJ82" s="616"/>
      <c r="AK82" s="317"/>
    </row>
    <row r="83" spans="1:37" s="31" customFormat="1" ht="15" customHeight="1">
      <c r="A83" s="629"/>
      <c r="B83" s="630"/>
      <c r="C83" s="630"/>
      <c r="D83" s="631"/>
      <c r="E83" s="322"/>
      <c r="F83" s="615" t="s">
        <v>225</v>
      </c>
      <c r="G83" s="615"/>
      <c r="H83" s="615"/>
      <c r="I83" s="615"/>
      <c r="J83" s="615"/>
      <c r="K83" s="615"/>
      <c r="L83" s="615"/>
      <c r="M83" s="615"/>
      <c r="N83" s="615"/>
      <c r="O83" s="615"/>
      <c r="P83" s="615"/>
      <c r="Q83" s="615"/>
      <c r="R83" s="615"/>
      <c r="S83" s="615"/>
      <c r="T83" s="615"/>
      <c r="U83" s="615"/>
      <c r="V83" s="615"/>
      <c r="W83" s="615"/>
      <c r="X83" s="615"/>
      <c r="Y83" s="615"/>
      <c r="Z83" s="615"/>
      <c r="AA83" s="615"/>
      <c r="AB83" s="615"/>
      <c r="AC83" s="615"/>
      <c r="AD83" s="615"/>
      <c r="AE83" s="615"/>
      <c r="AF83" s="615"/>
      <c r="AG83" s="615"/>
      <c r="AH83" s="615"/>
      <c r="AI83" s="615"/>
      <c r="AJ83" s="616"/>
      <c r="AK83" s="317"/>
    </row>
    <row r="84" spans="1:37" s="31" customFormat="1" ht="15" customHeight="1">
      <c r="A84" s="632"/>
      <c r="B84" s="633"/>
      <c r="C84" s="633"/>
      <c r="D84" s="634"/>
      <c r="E84" s="323"/>
      <c r="F84" s="617" t="s">
        <v>226</v>
      </c>
      <c r="G84" s="617"/>
      <c r="H84" s="617"/>
      <c r="I84" s="617"/>
      <c r="J84" s="617"/>
      <c r="K84" s="617"/>
      <c r="L84" s="617"/>
      <c r="M84" s="617"/>
      <c r="N84" s="617"/>
      <c r="O84" s="617"/>
      <c r="P84" s="617"/>
      <c r="Q84" s="617"/>
      <c r="R84" s="617"/>
      <c r="S84" s="617"/>
      <c r="T84" s="617"/>
      <c r="U84" s="617"/>
      <c r="V84" s="617"/>
      <c r="W84" s="617"/>
      <c r="X84" s="617"/>
      <c r="Y84" s="617"/>
      <c r="Z84" s="617"/>
      <c r="AA84" s="617"/>
      <c r="AB84" s="617"/>
      <c r="AC84" s="617"/>
      <c r="AD84" s="617"/>
      <c r="AE84" s="617"/>
      <c r="AF84" s="617"/>
      <c r="AG84" s="617"/>
      <c r="AH84" s="617"/>
      <c r="AI84" s="617"/>
      <c r="AJ84" s="618"/>
      <c r="AK84" s="317"/>
    </row>
    <row r="85" spans="1:37" s="31" customFormat="1" ht="15" customHeight="1">
      <c r="A85" s="626" t="s">
        <v>227</v>
      </c>
      <c r="B85" s="627"/>
      <c r="C85" s="627"/>
      <c r="D85" s="628"/>
      <c r="E85" s="320"/>
      <c r="F85" s="635" t="s">
        <v>228</v>
      </c>
      <c r="G85" s="635"/>
      <c r="H85" s="635"/>
      <c r="I85" s="635"/>
      <c r="J85" s="635"/>
      <c r="K85" s="635"/>
      <c r="L85" s="635"/>
      <c r="M85" s="635"/>
      <c r="N85" s="635"/>
      <c r="O85" s="635"/>
      <c r="P85" s="635"/>
      <c r="Q85" s="635"/>
      <c r="R85" s="635"/>
      <c r="S85" s="635"/>
      <c r="T85" s="635"/>
      <c r="U85" s="635"/>
      <c r="V85" s="635"/>
      <c r="W85" s="635"/>
      <c r="X85" s="635"/>
      <c r="Y85" s="635"/>
      <c r="Z85" s="635"/>
      <c r="AA85" s="635"/>
      <c r="AB85" s="635"/>
      <c r="AC85" s="635"/>
      <c r="AD85" s="635"/>
      <c r="AE85" s="635"/>
      <c r="AF85" s="635"/>
      <c r="AG85" s="635"/>
      <c r="AH85" s="635"/>
      <c r="AI85" s="635"/>
      <c r="AJ85" s="636"/>
      <c r="AK85" s="317"/>
    </row>
    <row r="86" spans="1:37" s="31" customFormat="1" ht="30" customHeight="1">
      <c r="A86" s="629"/>
      <c r="B86" s="630"/>
      <c r="C86" s="630"/>
      <c r="D86" s="631"/>
      <c r="E86" s="322"/>
      <c r="F86" s="615" t="s">
        <v>229</v>
      </c>
      <c r="G86" s="615"/>
      <c r="H86" s="615"/>
      <c r="I86" s="615"/>
      <c r="J86" s="615"/>
      <c r="K86" s="615"/>
      <c r="L86" s="615"/>
      <c r="M86" s="615"/>
      <c r="N86" s="615"/>
      <c r="O86" s="615"/>
      <c r="P86" s="615"/>
      <c r="Q86" s="615"/>
      <c r="R86" s="615"/>
      <c r="S86" s="615"/>
      <c r="T86" s="615"/>
      <c r="U86" s="615"/>
      <c r="V86" s="615"/>
      <c r="W86" s="615"/>
      <c r="X86" s="615"/>
      <c r="Y86" s="615"/>
      <c r="Z86" s="615"/>
      <c r="AA86" s="615"/>
      <c r="AB86" s="615"/>
      <c r="AC86" s="615"/>
      <c r="AD86" s="615"/>
      <c r="AE86" s="615"/>
      <c r="AF86" s="615"/>
      <c r="AG86" s="615"/>
      <c r="AH86" s="615"/>
      <c r="AI86" s="615"/>
      <c r="AJ86" s="616"/>
      <c r="AK86" s="317"/>
    </row>
    <row r="87" spans="1:37" s="31" customFormat="1" ht="15" customHeight="1">
      <c r="A87" s="629"/>
      <c r="B87" s="630"/>
      <c r="C87" s="630"/>
      <c r="D87" s="631"/>
      <c r="E87" s="322"/>
      <c r="F87" s="615" t="s">
        <v>230</v>
      </c>
      <c r="G87" s="615"/>
      <c r="H87" s="615"/>
      <c r="I87" s="615"/>
      <c r="J87" s="615"/>
      <c r="K87" s="615"/>
      <c r="L87" s="615"/>
      <c r="M87" s="615"/>
      <c r="N87" s="615"/>
      <c r="O87" s="615"/>
      <c r="P87" s="615"/>
      <c r="Q87" s="615"/>
      <c r="R87" s="615"/>
      <c r="S87" s="615"/>
      <c r="T87" s="615"/>
      <c r="U87" s="615"/>
      <c r="V87" s="615"/>
      <c r="W87" s="615"/>
      <c r="X87" s="615"/>
      <c r="Y87" s="615"/>
      <c r="Z87" s="615"/>
      <c r="AA87" s="615"/>
      <c r="AB87" s="615"/>
      <c r="AC87" s="615"/>
      <c r="AD87" s="615"/>
      <c r="AE87" s="615"/>
      <c r="AF87" s="615"/>
      <c r="AG87" s="615"/>
      <c r="AH87" s="615"/>
      <c r="AI87" s="615"/>
      <c r="AJ87" s="616"/>
      <c r="AK87" s="317"/>
    </row>
    <row r="88" spans="1:37" s="31" customFormat="1" ht="15" customHeight="1">
      <c r="A88" s="629"/>
      <c r="B88" s="630"/>
      <c r="C88" s="630"/>
      <c r="D88" s="631"/>
      <c r="E88" s="322"/>
      <c r="F88" s="615" t="s">
        <v>231</v>
      </c>
      <c r="G88" s="615"/>
      <c r="H88" s="615"/>
      <c r="I88" s="615"/>
      <c r="J88" s="615"/>
      <c r="K88" s="615"/>
      <c r="L88" s="615"/>
      <c r="M88" s="615"/>
      <c r="N88" s="615"/>
      <c r="O88" s="615"/>
      <c r="P88" s="615"/>
      <c r="Q88" s="615"/>
      <c r="R88" s="615"/>
      <c r="S88" s="615"/>
      <c r="T88" s="615"/>
      <c r="U88" s="615"/>
      <c r="V88" s="615"/>
      <c r="W88" s="615"/>
      <c r="X88" s="615"/>
      <c r="Y88" s="615"/>
      <c r="Z88" s="615"/>
      <c r="AA88" s="615"/>
      <c r="AB88" s="615"/>
      <c r="AC88" s="615"/>
      <c r="AD88" s="615"/>
      <c r="AE88" s="615"/>
      <c r="AF88" s="615"/>
      <c r="AG88" s="615"/>
      <c r="AH88" s="615"/>
      <c r="AI88" s="615"/>
      <c r="AJ88" s="616"/>
      <c r="AK88" s="317"/>
    </row>
    <row r="89" spans="1:37" s="31" customFormat="1" ht="15" customHeight="1">
      <c r="A89" s="632"/>
      <c r="B89" s="633"/>
      <c r="C89" s="633"/>
      <c r="D89" s="634"/>
      <c r="E89" s="323"/>
      <c r="F89" s="617" t="s">
        <v>232</v>
      </c>
      <c r="G89" s="617"/>
      <c r="H89" s="617"/>
      <c r="I89" s="617"/>
      <c r="J89" s="617"/>
      <c r="K89" s="617"/>
      <c r="L89" s="617"/>
      <c r="M89" s="617"/>
      <c r="N89" s="617"/>
      <c r="O89" s="617"/>
      <c r="P89" s="617"/>
      <c r="Q89" s="617"/>
      <c r="R89" s="617"/>
      <c r="S89" s="617"/>
      <c r="T89" s="617"/>
      <c r="U89" s="617"/>
      <c r="V89" s="617"/>
      <c r="W89" s="617"/>
      <c r="X89" s="617"/>
      <c r="Y89" s="617"/>
      <c r="Z89" s="617"/>
      <c r="AA89" s="617"/>
      <c r="AB89" s="617"/>
      <c r="AC89" s="617"/>
      <c r="AD89" s="617"/>
      <c r="AE89" s="617"/>
      <c r="AF89" s="617"/>
      <c r="AG89" s="617"/>
      <c r="AH89" s="617"/>
      <c r="AI89" s="617"/>
      <c r="AJ89" s="618"/>
      <c r="AK89" s="317"/>
    </row>
    <row r="90" spans="1:37" s="31" customFormat="1" ht="30" customHeight="1">
      <c r="A90" s="626" t="s">
        <v>233</v>
      </c>
      <c r="B90" s="627"/>
      <c r="C90" s="627"/>
      <c r="D90" s="628"/>
      <c r="E90" s="320"/>
      <c r="F90" s="635" t="s">
        <v>234</v>
      </c>
      <c r="G90" s="635"/>
      <c r="H90" s="635"/>
      <c r="I90" s="635"/>
      <c r="J90" s="635"/>
      <c r="K90" s="635"/>
      <c r="L90" s="635"/>
      <c r="M90" s="635"/>
      <c r="N90" s="635"/>
      <c r="O90" s="635"/>
      <c r="P90" s="635"/>
      <c r="Q90" s="635"/>
      <c r="R90" s="635"/>
      <c r="S90" s="635"/>
      <c r="T90" s="635"/>
      <c r="U90" s="635"/>
      <c r="V90" s="635"/>
      <c r="W90" s="635"/>
      <c r="X90" s="635"/>
      <c r="Y90" s="635"/>
      <c r="Z90" s="635"/>
      <c r="AA90" s="635"/>
      <c r="AB90" s="635"/>
      <c r="AC90" s="635"/>
      <c r="AD90" s="635"/>
      <c r="AE90" s="635"/>
      <c r="AF90" s="635"/>
      <c r="AG90" s="635"/>
      <c r="AH90" s="635"/>
      <c r="AI90" s="635"/>
      <c r="AJ90" s="636"/>
      <c r="AK90" s="317"/>
    </row>
    <row r="91" spans="1:37" s="31" customFormat="1" ht="15" customHeight="1">
      <c r="A91" s="629"/>
      <c r="B91" s="630"/>
      <c r="C91" s="630"/>
      <c r="D91" s="631"/>
      <c r="E91" s="322"/>
      <c r="F91" s="615" t="s">
        <v>235</v>
      </c>
      <c r="G91" s="615"/>
      <c r="H91" s="615"/>
      <c r="I91" s="615"/>
      <c r="J91" s="615"/>
      <c r="K91" s="615"/>
      <c r="L91" s="615"/>
      <c r="M91" s="615"/>
      <c r="N91" s="615"/>
      <c r="O91" s="615"/>
      <c r="P91" s="615"/>
      <c r="Q91" s="615"/>
      <c r="R91" s="615"/>
      <c r="S91" s="615"/>
      <c r="T91" s="615"/>
      <c r="U91" s="615"/>
      <c r="V91" s="615"/>
      <c r="W91" s="615"/>
      <c r="X91" s="615"/>
      <c r="Y91" s="615"/>
      <c r="Z91" s="615"/>
      <c r="AA91" s="615"/>
      <c r="AB91" s="615"/>
      <c r="AC91" s="615"/>
      <c r="AD91" s="615"/>
      <c r="AE91" s="615"/>
      <c r="AF91" s="615"/>
      <c r="AG91" s="615"/>
      <c r="AH91" s="615"/>
      <c r="AI91" s="615"/>
      <c r="AJ91" s="616"/>
      <c r="AK91" s="317"/>
    </row>
    <row r="92" spans="1:37" s="31" customFormat="1" ht="15" customHeight="1">
      <c r="A92" s="629"/>
      <c r="B92" s="630"/>
      <c r="C92" s="630"/>
      <c r="D92" s="631"/>
      <c r="E92" s="322"/>
      <c r="F92" s="615" t="s">
        <v>236</v>
      </c>
      <c r="G92" s="615"/>
      <c r="H92" s="615"/>
      <c r="I92" s="615"/>
      <c r="J92" s="615"/>
      <c r="K92" s="615"/>
      <c r="L92" s="615"/>
      <c r="M92" s="615"/>
      <c r="N92" s="615"/>
      <c r="O92" s="615"/>
      <c r="P92" s="615"/>
      <c r="Q92" s="615"/>
      <c r="R92" s="615"/>
      <c r="S92" s="615"/>
      <c r="T92" s="615"/>
      <c r="U92" s="615"/>
      <c r="V92" s="615"/>
      <c r="W92" s="615"/>
      <c r="X92" s="615"/>
      <c r="Y92" s="615"/>
      <c r="Z92" s="615"/>
      <c r="AA92" s="615"/>
      <c r="AB92" s="615"/>
      <c r="AC92" s="615"/>
      <c r="AD92" s="615"/>
      <c r="AE92" s="615"/>
      <c r="AF92" s="615"/>
      <c r="AG92" s="615"/>
      <c r="AH92" s="615"/>
      <c r="AI92" s="615"/>
      <c r="AJ92" s="616"/>
      <c r="AK92" s="317"/>
    </row>
    <row r="93" spans="1:37" s="31" customFormat="1" ht="15" customHeight="1">
      <c r="A93" s="632"/>
      <c r="B93" s="633"/>
      <c r="C93" s="633"/>
      <c r="D93" s="634"/>
      <c r="E93" s="323"/>
      <c r="F93" s="617" t="s">
        <v>237</v>
      </c>
      <c r="G93" s="617"/>
      <c r="H93" s="617"/>
      <c r="I93" s="617"/>
      <c r="J93" s="617"/>
      <c r="K93" s="617"/>
      <c r="L93" s="617"/>
      <c r="M93" s="617"/>
      <c r="N93" s="617"/>
      <c r="O93" s="617"/>
      <c r="P93" s="617"/>
      <c r="Q93" s="617"/>
      <c r="R93" s="617"/>
      <c r="S93" s="617"/>
      <c r="T93" s="617"/>
      <c r="U93" s="617"/>
      <c r="V93" s="617"/>
      <c r="W93" s="617"/>
      <c r="X93" s="617"/>
      <c r="Y93" s="617"/>
      <c r="Z93" s="617"/>
      <c r="AA93" s="617"/>
      <c r="AB93" s="617"/>
      <c r="AC93" s="617"/>
      <c r="AD93" s="617"/>
      <c r="AE93" s="617"/>
      <c r="AF93" s="617"/>
      <c r="AG93" s="617"/>
      <c r="AH93" s="617"/>
      <c r="AI93" s="617"/>
      <c r="AJ93" s="618"/>
      <c r="AK93" s="317"/>
    </row>
    <row r="94" spans="1:37" s="31" customFormat="1" ht="15" customHeight="1">
      <c r="A94" s="626" t="s">
        <v>238</v>
      </c>
      <c r="B94" s="627"/>
      <c r="C94" s="627"/>
      <c r="D94" s="628"/>
      <c r="E94" s="320"/>
      <c r="F94" s="635" t="s">
        <v>239</v>
      </c>
      <c r="G94" s="635"/>
      <c r="H94" s="635"/>
      <c r="I94" s="635"/>
      <c r="J94" s="635"/>
      <c r="K94" s="635"/>
      <c r="L94" s="635"/>
      <c r="M94" s="635"/>
      <c r="N94" s="635"/>
      <c r="O94" s="635"/>
      <c r="P94" s="635"/>
      <c r="Q94" s="635"/>
      <c r="R94" s="635"/>
      <c r="S94" s="635"/>
      <c r="T94" s="635"/>
      <c r="U94" s="635"/>
      <c r="V94" s="635"/>
      <c r="W94" s="635"/>
      <c r="X94" s="635"/>
      <c r="Y94" s="635"/>
      <c r="Z94" s="635"/>
      <c r="AA94" s="635"/>
      <c r="AB94" s="635"/>
      <c r="AC94" s="635"/>
      <c r="AD94" s="635"/>
      <c r="AE94" s="635"/>
      <c r="AF94" s="635"/>
      <c r="AG94" s="635"/>
      <c r="AH94" s="635"/>
      <c r="AI94" s="635"/>
      <c r="AJ94" s="636"/>
      <c r="AK94" s="25"/>
    </row>
    <row r="95" spans="1:37" s="31" customFormat="1" ht="30" customHeight="1">
      <c r="A95" s="629"/>
      <c r="B95" s="630"/>
      <c r="C95" s="630"/>
      <c r="D95" s="631"/>
      <c r="E95" s="322"/>
      <c r="F95" s="615" t="s">
        <v>240</v>
      </c>
      <c r="G95" s="615"/>
      <c r="H95" s="615"/>
      <c r="I95" s="615"/>
      <c r="J95" s="615"/>
      <c r="K95" s="615"/>
      <c r="L95" s="615"/>
      <c r="M95" s="615"/>
      <c r="N95" s="615"/>
      <c r="O95" s="615"/>
      <c r="P95" s="615"/>
      <c r="Q95" s="615"/>
      <c r="R95" s="615"/>
      <c r="S95" s="615"/>
      <c r="T95" s="615"/>
      <c r="U95" s="615"/>
      <c r="V95" s="615"/>
      <c r="W95" s="615"/>
      <c r="X95" s="615"/>
      <c r="Y95" s="615"/>
      <c r="Z95" s="615"/>
      <c r="AA95" s="615"/>
      <c r="AB95" s="615"/>
      <c r="AC95" s="615"/>
      <c r="AD95" s="615"/>
      <c r="AE95" s="615"/>
      <c r="AF95" s="615"/>
      <c r="AG95" s="615"/>
      <c r="AH95" s="615"/>
      <c r="AI95" s="615"/>
      <c r="AJ95" s="616"/>
    </row>
    <row r="96" spans="1:37" s="31" customFormat="1" ht="15" customHeight="1">
      <c r="A96" s="629"/>
      <c r="B96" s="630"/>
      <c r="C96" s="630"/>
      <c r="D96" s="631"/>
      <c r="E96" s="322"/>
      <c r="F96" s="615" t="s">
        <v>241</v>
      </c>
      <c r="G96" s="615"/>
      <c r="H96" s="615"/>
      <c r="I96" s="615"/>
      <c r="J96" s="615"/>
      <c r="K96" s="615"/>
      <c r="L96" s="615"/>
      <c r="M96" s="615"/>
      <c r="N96" s="615"/>
      <c r="O96" s="615"/>
      <c r="P96" s="615"/>
      <c r="Q96" s="615"/>
      <c r="R96" s="615"/>
      <c r="S96" s="615"/>
      <c r="T96" s="615"/>
      <c r="U96" s="615"/>
      <c r="V96" s="615"/>
      <c r="W96" s="615"/>
      <c r="X96" s="615"/>
      <c r="Y96" s="615"/>
      <c r="Z96" s="615"/>
      <c r="AA96" s="615"/>
      <c r="AB96" s="615"/>
      <c r="AC96" s="615"/>
      <c r="AD96" s="615"/>
      <c r="AE96" s="615"/>
      <c r="AF96" s="615"/>
      <c r="AG96" s="615"/>
      <c r="AH96" s="615"/>
      <c r="AI96" s="615"/>
      <c r="AJ96" s="616"/>
    </row>
    <row r="97" spans="1:46" s="31" customFormat="1" ht="15" customHeight="1">
      <c r="A97" s="632"/>
      <c r="B97" s="633"/>
      <c r="C97" s="633"/>
      <c r="D97" s="634"/>
      <c r="E97" s="323"/>
      <c r="F97" s="617" t="s">
        <v>242</v>
      </c>
      <c r="G97" s="617"/>
      <c r="H97" s="617"/>
      <c r="I97" s="617"/>
      <c r="J97" s="617"/>
      <c r="K97" s="617"/>
      <c r="L97" s="617"/>
      <c r="M97" s="617"/>
      <c r="N97" s="617"/>
      <c r="O97" s="617"/>
      <c r="P97" s="617"/>
      <c r="Q97" s="617"/>
      <c r="R97" s="617"/>
      <c r="S97" s="617"/>
      <c r="T97" s="617"/>
      <c r="U97" s="617"/>
      <c r="V97" s="617"/>
      <c r="W97" s="617"/>
      <c r="X97" s="617"/>
      <c r="Y97" s="617"/>
      <c r="Z97" s="617"/>
      <c r="AA97" s="617"/>
      <c r="AB97" s="617"/>
      <c r="AC97" s="617"/>
      <c r="AD97" s="617"/>
      <c r="AE97" s="617"/>
      <c r="AF97" s="617"/>
      <c r="AG97" s="617"/>
      <c r="AH97" s="617"/>
      <c r="AI97" s="617"/>
      <c r="AJ97" s="618"/>
    </row>
    <row r="98" spans="1:46" s="31" customFormat="1" ht="30" customHeight="1">
      <c r="A98" s="626" t="s">
        <v>265</v>
      </c>
      <c r="B98" s="627"/>
      <c r="C98" s="627"/>
      <c r="D98" s="628"/>
      <c r="E98" s="320"/>
      <c r="F98" s="635" t="s">
        <v>243</v>
      </c>
      <c r="G98" s="635"/>
      <c r="H98" s="635"/>
      <c r="I98" s="635"/>
      <c r="J98" s="635"/>
      <c r="K98" s="635"/>
      <c r="L98" s="635"/>
      <c r="M98" s="635"/>
      <c r="N98" s="635"/>
      <c r="O98" s="635"/>
      <c r="P98" s="635"/>
      <c r="Q98" s="635"/>
      <c r="R98" s="635"/>
      <c r="S98" s="635"/>
      <c r="T98" s="635"/>
      <c r="U98" s="635"/>
      <c r="V98" s="635"/>
      <c r="W98" s="635"/>
      <c r="X98" s="635"/>
      <c r="Y98" s="635"/>
      <c r="Z98" s="635"/>
      <c r="AA98" s="635"/>
      <c r="AB98" s="635"/>
      <c r="AC98" s="635"/>
      <c r="AD98" s="635"/>
      <c r="AE98" s="635"/>
      <c r="AF98" s="635"/>
      <c r="AG98" s="635"/>
      <c r="AH98" s="635"/>
      <c r="AI98" s="635"/>
      <c r="AJ98" s="636"/>
      <c r="AK98" s="324"/>
    </row>
    <row r="99" spans="1:46" s="31" customFormat="1" ht="15" customHeight="1">
      <c r="A99" s="629"/>
      <c r="B99" s="630"/>
      <c r="C99" s="630"/>
      <c r="D99" s="631"/>
      <c r="E99" s="322"/>
      <c r="F99" s="615" t="s">
        <v>244</v>
      </c>
      <c r="G99" s="615"/>
      <c r="H99" s="615"/>
      <c r="I99" s="615"/>
      <c r="J99" s="615"/>
      <c r="K99" s="615"/>
      <c r="L99" s="615"/>
      <c r="M99" s="615"/>
      <c r="N99" s="615"/>
      <c r="O99" s="615"/>
      <c r="P99" s="615"/>
      <c r="Q99" s="615"/>
      <c r="R99" s="615"/>
      <c r="S99" s="615"/>
      <c r="T99" s="615"/>
      <c r="U99" s="615"/>
      <c r="V99" s="615"/>
      <c r="W99" s="615"/>
      <c r="X99" s="615"/>
      <c r="Y99" s="615"/>
      <c r="Z99" s="615"/>
      <c r="AA99" s="615"/>
      <c r="AB99" s="615"/>
      <c r="AC99" s="615"/>
      <c r="AD99" s="615"/>
      <c r="AE99" s="615"/>
      <c r="AF99" s="615"/>
      <c r="AG99" s="615"/>
      <c r="AH99" s="615"/>
      <c r="AI99" s="615"/>
      <c r="AJ99" s="616"/>
      <c r="AK99" s="317"/>
    </row>
    <row r="100" spans="1:46" s="31" customFormat="1" ht="15" customHeight="1">
      <c r="A100" s="629"/>
      <c r="B100" s="630"/>
      <c r="C100" s="630"/>
      <c r="D100" s="631"/>
      <c r="E100" s="322"/>
      <c r="F100" s="615" t="s">
        <v>245</v>
      </c>
      <c r="G100" s="615"/>
      <c r="H100" s="615"/>
      <c r="I100" s="615"/>
      <c r="J100" s="615"/>
      <c r="K100" s="615"/>
      <c r="L100" s="615"/>
      <c r="M100" s="615"/>
      <c r="N100" s="615"/>
      <c r="O100" s="615"/>
      <c r="P100" s="615"/>
      <c r="Q100" s="615"/>
      <c r="R100" s="615"/>
      <c r="S100" s="615"/>
      <c r="T100" s="615"/>
      <c r="U100" s="615"/>
      <c r="V100" s="615"/>
      <c r="W100" s="615"/>
      <c r="X100" s="615"/>
      <c r="Y100" s="615"/>
      <c r="Z100" s="615"/>
      <c r="AA100" s="615"/>
      <c r="AB100" s="615"/>
      <c r="AC100" s="615"/>
      <c r="AD100" s="615"/>
      <c r="AE100" s="615"/>
      <c r="AF100" s="615"/>
      <c r="AG100" s="615"/>
      <c r="AH100" s="615"/>
      <c r="AI100" s="615"/>
      <c r="AJ100" s="616"/>
      <c r="AK100" s="317"/>
    </row>
    <row r="101" spans="1:46" s="31" customFormat="1" ht="15" customHeight="1" thickBot="1">
      <c r="A101" s="637"/>
      <c r="B101" s="638"/>
      <c r="C101" s="638"/>
      <c r="D101" s="639"/>
      <c r="E101" s="325"/>
      <c r="F101" s="640" t="s">
        <v>246</v>
      </c>
      <c r="G101" s="640"/>
      <c r="H101" s="640"/>
      <c r="I101" s="640"/>
      <c r="J101" s="640"/>
      <c r="K101" s="640"/>
      <c r="L101" s="640"/>
      <c r="M101" s="640"/>
      <c r="N101" s="640"/>
      <c r="O101" s="640"/>
      <c r="P101" s="640"/>
      <c r="Q101" s="640"/>
      <c r="R101" s="640"/>
      <c r="S101" s="640"/>
      <c r="T101" s="640"/>
      <c r="U101" s="640"/>
      <c r="V101" s="640"/>
      <c r="W101" s="640"/>
      <c r="X101" s="640"/>
      <c r="Y101" s="640"/>
      <c r="Z101" s="640"/>
      <c r="AA101" s="640"/>
      <c r="AB101" s="640"/>
      <c r="AC101" s="640"/>
      <c r="AD101" s="640"/>
      <c r="AE101" s="640"/>
      <c r="AF101" s="640"/>
      <c r="AG101" s="640"/>
      <c r="AH101" s="640"/>
      <c r="AI101" s="640"/>
      <c r="AJ101" s="641"/>
      <c r="AK101" s="25"/>
    </row>
    <row r="102" spans="1:46" s="31" customFormat="1" ht="30" customHeight="1" thickBot="1">
      <c r="A102" s="621" t="s">
        <v>263</v>
      </c>
      <c r="B102" s="622"/>
      <c r="C102" s="622"/>
      <c r="D102" s="622"/>
      <c r="E102" s="622"/>
      <c r="F102" s="622"/>
      <c r="G102" s="622"/>
      <c r="H102" s="622"/>
      <c r="I102" s="622"/>
      <c r="J102" s="622"/>
      <c r="K102" s="622"/>
      <c r="L102" s="622"/>
      <c r="M102" s="622"/>
      <c r="N102" s="623"/>
      <c r="O102" s="624"/>
      <c r="P102" s="624"/>
      <c r="Q102" s="625" t="s">
        <v>247</v>
      </c>
      <c r="R102" s="625"/>
      <c r="S102" s="642"/>
      <c r="T102" s="643"/>
      <c r="U102" s="643"/>
      <c r="V102" s="643"/>
      <c r="W102" s="643"/>
      <c r="X102" s="643"/>
      <c r="Y102" s="643"/>
      <c r="Z102" s="643"/>
      <c r="AA102" s="643"/>
      <c r="AB102" s="643"/>
      <c r="AC102" s="643"/>
      <c r="AD102" s="643"/>
      <c r="AE102" s="643"/>
      <c r="AF102" s="643"/>
      <c r="AG102" s="643"/>
      <c r="AH102" s="643"/>
      <c r="AI102" s="643"/>
      <c r="AJ102" s="644"/>
      <c r="AK102" s="25"/>
    </row>
    <row r="103" spans="1:46" s="31" customFormat="1" ht="9.9499999999999993" customHeight="1">
      <c r="A103" s="326"/>
      <c r="B103" s="326"/>
      <c r="C103" s="326"/>
      <c r="D103" s="326"/>
      <c r="E103" s="326"/>
      <c r="F103" s="326"/>
      <c r="G103" s="326"/>
      <c r="H103" s="326"/>
      <c r="I103" s="326"/>
      <c r="J103" s="326"/>
      <c r="K103" s="326"/>
      <c r="L103" s="326"/>
      <c r="M103" s="326"/>
      <c r="N103" s="326"/>
      <c r="O103" s="327"/>
      <c r="P103" s="327"/>
      <c r="Q103" s="328"/>
      <c r="R103" s="328"/>
      <c r="S103" s="96"/>
      <c r="T103" s="96"/>
      <c r="U103" s="96"/>
      <c r="V103" s="96"/>
      <c r="W103" s="96"/>
      <c r="X103" s="96"/>
      <c r="Y103" s="96"/>
      <c r="Z103" s="96"/>
      <c r="AA103" s="96"/>
      <c r="AB103" s="96"/>
      <c r="AC103" s="96"/>
      <c r="AD103" s="96"/>
      <c r="AE103" s="96"/>
      <c r="AF103" s="96"/>
      <c r="AG103" s="96"/>
      <c r="AH103" s="96"/>
      <c r="AI103" s="96"/>
      <c r="AJ103" s="96"/>
      <c r="AK103" s="25"/>
    </row>
    <row r="104" spans="1:46" s="31" customFormat="1" ht="15" customHeight="1">
      <c r="A104" s="294" t="s">
        <v>24</v>
      </c>
      <c r="B104" s="619" t="s">
        <v>28</v>
      </c>
      <c r="C104" s="619"/>
      <c r="D104" s="619"/>
      <c r="E104" s="619"/>
      <c r="F104" s="619"/>
      <c r="G104" s="619"/>
      <c r="H104" s="619"/>
      <c r="I104" s="619"/>
      <c r="J104" s="619"/>
      <c r="K104" s="619"/>
      <c r="L104" s="619"/>
      <c r="M104" s="619"/>
      <c r="N104" s="619"/>
      <c r="O104" s="619"/>
      <c r="P104" s="619"/>
      <c r="Q104" s="619"/>
      <c r="R104" s="619"/>
      <c r="S104" s="619"/>
      <c r="T104" s="619"/>
      <c r="U104" s="619"/>
      <c r="V104" s="619"/>
      <c r="W104" s="619"/>
      <c r="X104" s="619"/>
      <c r="Y104" s="619"/>
      <c r="Z104" s="619"/>
      <c r="AA104" s="619"/>
      <c r="AB104" s="619"/>
      <c r="AC104" s="619"/>
      <c r="AD104" s="619"/>
      <c r="AE104" s="619"/>
      <c r="AF104" s="619"/>
      <c r="AG104" s="619"/>
      <c r="AH104" s="619"/>
      <c r="AI104" s="619"/>
      <c r="AJ104" s="619"/>
      <c r="AT104" s="36"/>
    </row>
    <row r="105" spans="1:46" ht="22.5" customHeight="1">
      <c r="A105" s="130" t="s">
        <v>24</v>
      </c>
      <c r="B105" s="620" t="s">
        <v>200</v>
      </c>
      <c r="C105" s="620"/>
      <c r="D105" s="620"/>
      <c r="E105" s="620"/>
      <c r="F105" s="620"/>
      <c r="G105" s="620"/>
      <c r="H105" s="620"/>
      <c r="I105" s="620"/>
      <c r="J105" s="620"/>
      <c r="K105" s="620"/>
      <c r="L105" s="620"/>
      <c r="M105" s="620"/>
      <c r="N105" s="620"/>
      <c r="O105" s="620"/>
      <c r="P105" s="620"/>
      <c r="Q105" s="620"/>
      <c r="R105" s="620"/>
      <c r="S105" s="620"/>
      <c r="T105" s="620"/>
      <c r="U105" s="620"/>
      <c r="V105" s="620"/>
      <c r="W105" s="620"/>
      <c r="X105" s="620"/>
      <c r="Y105" s="620"/>
      <c r="Z105" s="620"/>
      <c r="AA105" s="620"/>
      <c r="AB105" s="620"/>
      <c r="AC105" s="620"/>
      <c r="AD105" s="620"/>
      <c r="AE105" s="620"/>
      <c r="AF105" s="620"/>
      <c r="AG105" s="620"/>
      <c r="AH105" s="620"/>
      <c r="AI105" s="620"/>
      <c r="AJ105" s="620"/>
      <c r="AT105" s="45"/>
    </row>
    <row r="106" spans="1:46" ht="9.9499999999999993" customHeight="1" thickBot="1">
      <c r="A106" s="131"/>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32"/>
      <c r="AD106" s="132"/>
      <c r="AE106" s="132"/>
      <c r="AF106" s="132"/>
      <c r="AG106" s="132"/>
      <c r="AH106" s="132"/>
      <c r="AI106" s="132"/>
      <c r="AJ106" s="132"/>
      <c r="AT106" s="45"/>
    </row>
    <row r="107" spans="1:46" ht="7.5" customHeight="1">
      <c r="A107" s="133"/>
      <c r="B107" s="134"/>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35"/>
      <c r="AD107" s="135"/>
      <c r="AE107" s="135"/>
      <c r="AF107" s="135"/>
      <c r="AG107" s="135"/>
      <c r="AH107" s="135"/>
      <c r="AI107" s="135"/>
      <c r="AJ107" s="136"/>
      <c r="AT107" s="45"/>
    </row>
    <row r="108" spans="1:46" ht="25.5" customHeight="1">
      <c r="A108" s="137" t="s">
        <v>107</v>
      </c>
      <c r="B108" s="716" t="s">
        <v>108</v>
      </c>
      <c r="C108" s="716"/>
      <c r="D108" s="716"/>
      <c r="E108" s="716"/>
      <c r="F108" s="716"/>
      <c r="G108" s="716"/>
      <c r="H108" s="716"/>
      <c r="I108" s="716"/>
      <c r="J108" s="716"/>
      <c r="K108" s="716"/>
      <c r="L108" s="716"/>
      <c r="M108" s="716"/>
      <c r="N108" s="716"/>
      <c r="O108" s="716"/>
      <c r="P108" s="716"/>
      <c r="Q108" s="716"/>
      <c r="R108" s="716"/>
      <c r="S108" s="716"/>
      <c r="T108" s="716"/>
      <c r="U108" s="716"/>
      <c r="V108" s="716"/>
      <c r="W108" s="716"/>
      <c r="X108" s="716"/>
      <c r="Y108" s="716"/>
      <c r="Z108" s="716"/>
      <c r="AA108" s="716"/>
      <c r="AB108" s="716"/>
      <c r="AC108" s="716"/>
      <c r="AD108" s="716"/>
      <c r="AE108" s="716"/>
      <c r="AF108" s="716"/>
      <c r="AG108" s="716"/>
      <c r="AH108" s="716"/>
      <c r="AI108" s="716"/>
      <c r="AJ108" s="138"/>
    </row>
    <row r="109" spans="1:46" ht="7.5" customHeight="1">
      <c r="A109" s="137"/>
      <c r="B109" s="139"/>
      <c r="C109" s="140"/>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38"/>
    </row>
    <row r="110" spans="1:46" s="147" customFormat="1" ht="19.5" customHeight="1">
      <c r="A110" s="141"/>
      <c r="B110" s="140"/>
      <c r="C110" s="142" t="s">
        <v>13</v>
      </c>
      <c r="D110" s="142"/>
      <c r="E110" s="712">
        <v>4</v>
      </c>
      <c r="F110" s="713"/>
      <c r="G110" s="142" t="s">
        <v>2</v>
      </c>
      <c r="H110" s="714">
        <v>6</v>
      </c>
      <c r="I110" s="715"/>
      <c r="J110" s="142" t="s">
        <v>3</v>
      </c>
      <c r="K110" s="714">
        <v>31</v>
      </c>
      <c r="L110" s="715"/>
      <c r="M110" s="142" t="s">
        <v>6</v>
      </c>
      <c r="N110" s="143"/>
      <c r="O110" s="143"/>
      <c r="P110" s="143"/>
      <c r="Q110" s="144"/>
      <c r="R110" s="709" t="s">
        <v>14</v>
      </c>
      <c r="S110" s="709"/>
      <c r="T110" s="709"/>
      <c r="U110" s="709"/>
      <c r="V110" s="709"/>
      <c r="W110" s="711" t="str">
        <f>IF('➀基本情報入力シート'!M16="","",'➀基本情報入力シート'!M16)</f>
        <v>株式会社○○○○</v>
      </c>
      <c r="X110" s="711"/>
      <c r="Y110" s="711"/>
      <c r="Z110" s="711"/>
      <c r="AA110" s="711"/>
      <c r="AB110" s="711"/>
      <c r="AC110" s="711"/>
      <c r="AD110" s="711"/>
      <c r="AE110" s="711"/>
      <c r="AF110" s="711"/>
      <c r="AG110" s="711"/>
      <c r="AH110" s="711"/>
      <c r="AI110" s="145"/>
      <c r="AJ110" s="146"/>
    </row>
    <row r="111" spans="1:46" s="147" customFormat="1" ht="19.5" customHeight="1">
      <c r="A111" s="141"/>
      <c r="B111" s="143"/>
      <c r="C111" s="142"/>
      <c r="D111" s="142"/>
      <c r="E111" s="142"/>
      <c r="F111" s="142"/>
      <c r="G111" s="142"/>
      <c r="H111" s="142"/>
      <c r="I111" s="142"/>
      <c r="J111" s="142"/>
      <c r="K111" s="142"/>
      <c r="L111" s="142"/>
      <c r="M111" s="142"/>
      <c r="N111" s="142"/>
      <c r="O111" s="142"/>
      <c r="P111" s="143"/>
      <c r="Q111" s="144"/>
      <c r="R111" s="709" t="s">
        <v>15</v>
      </c>
      <c r="S111" s="709"/>
      <c r="T111" s="709"/>
      <c r="U111" s="709"/>
      <c r="V111" s="709"/>
      <c r="W111" s="710" t="str">
        <f>IF('➀基本情報入力シート'!M21="","",'➀基本情報入力シート'!M21)</f>
        <v>茨城太郎</v>
      </c>
      <c r="X111" s="711"/>
      <c r="Y111" s="711"/>
      <c r="Z111" s="711"/>
      <c r="AA111" s="711"/>
      <c r="AB111" s="711"/>
      <c r="AC111" s="711"/>
      <c r="AD111" s="711"/>
      <c r="AE111" s="711"/>
      <c r="AF111" s="711"/>
      <c r="AG111" s="711"/>
      <c r="AH111" s="711"/>
      <c r="AI111" s="148"/>
      <c r="AJ111" s="146"/>
    </row>
    <row r="112" spans="1:46" ht="1.9" customHeight="1" thickBot="1">
      <c r="A112" s="60"/>
      <c r="B112" s="149"/>
      <c r="C112" s="61"/>
      <c r="D112" s="61"/>
      <c r="E112" s="61"/>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2"/>
    </row>
    <row r="113" spans="1:36" ht="17.25">
      <c r="A113" s="150"/>
      <c r="B113" s="29"/>
      <c r="C113" s="15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1"/>
      <c r="AF113" s="150"/>
      <c r="AG113" s="150"/>
      <c r="AH113" s="150"/>
      <c r="AI113" s="150"/>
      <c r="AJ113" s="150"/>
    </row>
    <row r="114" spans="1:36">
      <c r="A114" s="152"/>
      <c r="B114" s="150" t="s">
        <v>16</v>
      </c>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c r="AJ114" s="152"/>
    </row>
    <row r="115" spans="1:36">
      <c r="A115" s="152"/>
      <c r="B115" s="152"/>
      <c r="C115" s="152"/>
      <c r="D115" s="152"/>
      <c r="E115" s="152"/>
      <c r="F115" s="152"/>
      <c r="G115" s="152"/>
      <c r="H115" s="152"/>
      <c r="I115" s="152"/>
      <c r="J115" s="152"/>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52"/>
    </row>
    <row r="116" spans="1:36">
      <c r="A116" s="152"/>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row>
    <row r="117" spans="1:36">
      <c r="A117" s="152"/>
      <c r="B117" s="152"/>
      <c r="C117" s="152"/>
      <c r="D117" s="152"/>
      <c r="E117" s="152"/>
      <c r="F117" s="152"/>
      <c r="G117" s="152"/>
      <c r="H117" s="152"/>
      <c r="I117" s="152"/>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c r="AI117" s="152"/>
      <c r="AJ117" s="152"/>
    </row>
    <row r="118" spans="1:36">
      <c r="A118" s="152"/>
      <c r="B118" s="152"/>
      <c r="C118" s="152"/>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row>
    <row r="119" spans="1:36">
      <c r="A119" s="152"/>
      <c r="B119" s="152"/>
      <c r="C119" s="152"/>
      <c r="D119" s="152"/>
      <c r="E119" s="152"/>
      <c r="F119" s="152"/>
      <c r="G119" s="152"/>
      <c r="H119" s="152"/>
      <c r="I119" s="152"/>
      <c r="J119" s="152"/>
      <c r="K119" s="152"/>
      <c r="L119" s="152"/>
      <c r="M119" s="152"/>
      <c r="N119" s="152"/>
      <c r="O119" s="152"/>
      <c r="P119" s="152"/>
      <c r="Q119" s="152"/>
      <c r="R119" s="152"/>
      <c r="S119" s="152"/>
      <c r="T119" s="152"/>
      <c r="U119" s="152"/>
      <c r="V119" s="152"/>
      <c r="W119" s="152"/>
      <c r="X119" s="152"/>
      <c r="Y119" s="152"/>
      <c r="Z119" s="152"/>
      <c r="AA119" s="152"/>
      <c r="AB119" s="152"/>
      <c r="AC119" s="152"/>
      <c r="AD119" s="152"/>
      <c r="AE119" s="152"/>
      <c r="AF119" s="152"/>
      <c r="AG119" s="152"/>
      <c r="AH119" s="152"/>
      <c r="AI119" s="152"/>
      <c r="AJ119" s="152"/>
    </row>
    <row r="120" spans="1:36">
      <c r="A120" s="152"/>
      <c r="B120" s="152"/>
      <c r="C120" s="152"/>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c r="AI120" s="152"/>
      <c r="AJ120" s="152"/>
    </row>
    <row r="121" spans="1:36">
      <c r="A121" s="152"/>
      <c r="B121" s="152"/>
      <c r="C121" s="152"/>
      <c r="D121" s="152"/>
      <c r="E121" s="152"/>
      <c r="F121" s="152"/>
      <c r="G121" s="152"/>
      <c r="H121" s="152"/>
      <c r="I121" s="152"/>
      <c r="J121" s="152"/>
      <c r="K121" s="152"/>
      <c r="L121" s="152"/>
      <c r="M121" s="152"/>
      <c r="N121" s="152"/>
      <c r="O121" s="152"/>
      <c r="P121" s="152"/>
      <c r="Q121" s="152"/>
      <c r="R121" s="152"/>
      <c r="S121" s="152"/>
      <c r="T121" s="152"/>
      <c r="U121" s="152"/>
      <c r="V121" s="152"/>
      <c r="W121" s="152"/>
      <c r="X121" s="152"/>
      <c r="Y121" s="152"/>
      <c r="Z121" s="152"/>
      <c r="AA121" s="152"/>
      <c r="AB121" s="152"/>
      <c r="AC121" s="152"/>
      <c r="AD121" s="152"/>
      <c r="AE121" s="152"/>
      <c r="AF121" s="152"/>
      <c r="AG121" s="152"/>
      <c r="AH121" s="152"/>
      <c r="AI121" s="152"/>
      <c r="AJ121" s="152"/>
    </row>
    <row r="122" spans="1:36">
      <c r="A122" s="152"/>
      <c r="B122" s="152"/>
      <c r="C122" s="152"/>
      <c r="D122" s="152"/>
      <c r="E122" s="152"/>
      <c r="F122" s="152"/>
      <c r="G122" s="152"/>
      <c r="H122" s="152"/>
      <c r="I122" s="152"/>
      <c r="J122" s="152"/>
      <c r="K122" s="152"/>
      <c r="L122" s="152"/>
      <c r="M122" s="152"/>
      <c r="N122" s="152"/>
      <c r="O122" s="152"/>
      <c r="P122" s="152"/>
      <c r="Q122" s="152"/>
      <c r="R122" s="152"/>
      <c r="S122" s="152"/>
      <c r="T122" s="152"/>
      <c r="U122" s="152"/>
      <c r="V122" s="152"/>
      <c r="W122" s="152"/>
      <c r="X122" s="152"/>
      <c r="Y122" s="152"/>
      <c r="Z122" s="152"/>
      <c r="AA122" s="152"/>
      <c r="AB122" s="152"/>
      <c r="AC122" s="152"/>
      <c r="AD122" s="152"/>
      <c r="AE122" s="152"/>
      <c r="AF122" s="152"/>
      <c r="AG122" s="152"/>
      <c r="AH122" s="152"/>
      <c r="AI122" s="152"/>
      <c r="AJ122" s="152"/>
    </row>
    <row r="123" spans="1:36">
      <c r="A123" s="152"/>
      <c r="B123" s="152"/>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c r="AJ123" s="152"/>
    </row>
    <row r="124" spans="1:36">
      <c r="A124" s="152"/>
      <c r="B124" s="152"/>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c r="AA124" s="152"/>
      <c r="AB124" s="152"/>
      <c r="AC124" s="152"/>
      <c r="AD124" s="152"/>
      <c r="AE124" s="152"/>
      <c r="AF124" s="152"/>
      <c r="AG124" s="152"/>
      <c r="AH124" s="152"/>
      <c r="AI124" s="152"/>
      <c r="AJ124" s="152"/>
    </row>
    <row r="125" spans="1:36">
      <c r="A125" s="152"/>
      <c r="B125" s="152"/>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c r="AH125" s="152"/>
      <c r="AI125" s="152"/>
      <c r="AJ125" s="152"/>
    </row>
    <row r="126" spans="1:36">
      <c r="A126" s="152"/>
      <c r="B126" s="152"/>
      <c r="C126" s="152"/>
      <c r="D126" s="152"/>
      <c r="E126" s="152"/>
      <c r="F126" s="152"/>
      <c r="G126" s="152"/>
      <c r="H126" s="152"/>
      <c r="I126" s="152"/>
      <c r="J126" s="152"/>
      <c r="K126" s="152"/>
      <c r="L126" s="152"/>
      <c r="M126" s="152"/>
      <c r="N126" s="152"/>
      <c r="O126" s="152"/>
      <c r="P126" s="152"/>
      <c r="Q126" s="152"/>
      <c r="R126" s="152"/>
      <c r="S126" s="152"/>
      <c r="T126" s="152"/>
      <c r="U126" s="152"/>
      <c r="V126" s="152"/>
      <c r="W126" s="152"/>
      <c r="X126" s="152"/>
      <c r="Y126" s="152"/>
      <c r="Z126" s="152"/>
      <c r="AA126" s="152"/>
      <c r="AB126" s="152"/>
      <c r="AC126" s="152"/>
      <c r="AD126" s="152"/>
      <c r="AE126" s="152"/>
      <c r="AF126" s="152"/>
      <c r="AG126" s="152"/>
      <c r="AH126" s="152"/>
      <c r="AI126" s="152"/>
      <c r="AJ126" s="152"/>
    </row>
    <row r="127" spans="1:36">
      <c r="A127" s="152"/>
      <c r="B127" s="152"/>
      <c r="C127" s="152"/>
      <c r="D127" s="152"/>
      <c r="E127" s="152"/>
      <c r="F127" s="152"/>
      <c r="G127" s="152"/>
      <c r="H127" s="152"/>
      <c r="I127" s="152"/>
      <c r="J127" s="152"/>
      <c r="K127" s="152"/>
      <c r="L127" s="152"/>
      <c r="M127" s="152"/>
      <c r="N127" s="152"/>
      <c r="O127" s="152"/>
      <c r="P127" s="152"/>
      <c r="Q127" s="152"/>
      <c r="R127" s="152"/>
      <c r="S127" s="152"/>
      <c r="T127" s="152"/>
      <c r="U127" s="152"/>
      <c r="V127" s="152"/>
      <c r="W127" s="152"/>
      <c r="X127" s="152"/>
      <c r="Y127" s="152"/>
      <c r="Z127" s="152"/>
      <c r="AA127" s="152"/>
      <c r="AB127" s="152"/>
      <c r="AC127" s="152"/>
      <c r="AD127" s="152"/>
      <c r="AE127" s="152"/>
      <c r="AF127" s="152"/>
      <c r="AG127" s="152"/>
      <c r="AH127" s="152"/>
      <c r="AI127" s="152"/>
      <c r="AJ127" s="152"/>
    </row>
    <row r="128" spans="1:36">
      <c r="A128" s="152"/>
      <c r="B128" s="152"/>
      <c r="C128" s="152"/>
      <c r="D128" s="152"/>
      <c r="E128" s="152"/>
      <c r="F128" s="152"/>
      <c r="G128" s="152"/>
      <c r="H128" s="152"/>
      <c r="I128" s="152"/>
      <c r="J128" s="152"/>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row>
    <row r="129" spans="1:36">
      <c r="A129" s="152"/>
      <c r="B129" s="152"/>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c r="AI129" s="152"/>
      <c r="AJ129" s="152"/>
    </row>
    <row r="130" spans="1:36">
      <c r="A130" s="152"/>
      <c r="B130" s="152"/>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c r="AJ130" s="152"/>
    </row>
    <row r="131" spans="1:36">
      <c r="A131" s="152"/>
      <c r="B131" s="152"/>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c r="AI131" s="152"/>
      <c r="AJ131" s="152"/>
    </row>
    <row r="132" spans="1:36">
      <c r="A132" s="152"/>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c r="AI132" s="152"/>
      <c r="AJ132" s="152"/>
    </row>
    <row r="133" spans="1:36">
      <c r="A133" s="152"/>
      <c r="B133" s="152"/>
      <c r="C133" s="152"/>
      <c r="D133" s="152"/>
      <c r="E133" s="152"/>
      <c r="F133" s="152"/>
      <c r="G133" s="152"/>
      <c r="H133" s="152"/>
      <c r="I133" s="152"/>
      <c r="J133" s="152"/>
      <c r="K133" s="152"/>
      <c r="L133" s="152"/>
      <c r="M133" s="152"/>
      <c r="N133" s="152"/>
      <c r="O133" s="152"/>
      <c r="P133" s="152"/>
      <c r="Q133" s="152"/>
      <c r="R133" s="152"/>
      <c r="S133" s="152"/>
      <c r="T133" s="152"/>
      <c r="U133" s="152"/>
      <c r="V133" s="152"/>
      <c r="W133" s="152"/>
      <c r="X133" s="152"/>
      <c r="Y133" s="152"/>
      <c r="Z133" s="152"/>
      <c r="AA133" s="152"/>
      <c r="AB133" s="152"/>
      <c r="AC133" s="152"/>
      <c r="AD133" s="152"/>
      <c r="AE133" s="152"/>
      <c r="AF133" s="152"/>
      <c r="AG133" s="152"/>
      <c r="AH133" s="152"/>
      <c r="AI133" s="152"/>
      <c r="AJ133" s="152"/>
    </row>
    <row r="134" spans="1:36">
      <c r="A134" s="152"/>
      <c r="B134" s="152"/>
      <c r="C134" s="152"/>
      <c r="D134" s="152"/>
      <c r="E134" s="152"/>
      <c r="F134" s="152"/>
      <c r="G134" s="152"/>
      <c r="H134" s="152"/>
      <c r="I134" s="152"/>
      <c r="J134" s="152"/>
      <c r="K134" s="152"/>
      <c r="L134" s="152"/>
      <c r="M134" s="152"/>
      <c r="N134" s="152"/>
      <c r="O134" s="152"/>
      <c r="P134" s="152"/>
      <c r="Q134" s="152"/>
      <c r="R134" s="152"/>
      <c r="S134" s="152"/>
      <c r="T134" s="152"/>
      <c r="U134" s="152"/>
      <c r="V134" s="152"/>
      <c r="W134" s="152"/>
      <c r="X134" s="152"/>
      <c r="Y134" s="152"/>
      <c r="Z134" s="152"/>
      <c r="AA134" s="152"/>
      <c r="AB134" s="152"/>
      <c r="AC134" s="152"/>
      <c r="AD134" s="152"/>
      <c r="AE134" s="152"/>
      <c r="AF134" s="152"/>
      <c r="AG134" s="152"/>
      <c r="AH134" s="152"/>
      <c r="AI134" s="152"/>
      <c r="AJ134" s="152"/>
    </row>
    <row r="135" spans="1:36">
      <c r="A135" s="152"/>
      <c r="B135" s="152"/>
      <c r="C135" s="152"/>
      <c r="D135" s="152"/>
      <c r="E135" s="152"/>
      <c r="F135" s="152"/>
      <c r="G135" s="152"/>
      <c r="H135" s="152"/>
      <c r="I135" s="152"/>
      <c r="J135" s="152"/>
      <c r="K135" s="152"/>
      <c r="L135" s="152"/>
      <c r="M135" s="152"/>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2"/>
      <c r="AJ135" s="152"/>
    </row>
    <row r="136" spans="1:36">
      <c r="A136" s="152"/>
      <c r="B136" s="152"/>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c r="AA136" s="152"/>
      <c r="AB136" s="152"/>
      <c r="AC136" s="152"/>
      <c r="AD136" s="152"/>
      <c r="AE136" s="152"/>
      <c r="AF136" s="152"/>
      <c r="AG136" s="152"/>
      <c r="AH136" s="152"/>
      <c r="AI136" s="152"/>
      <c r="AJ136" s="152"/>
    </row>
    <row r="137" spans="1:36">
      <c r="A137" s="152"/>
      <c r="B137" s="152"/>
      <c r="C137" s="152"/>
      <c r="D137" s="152"/>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2"/>
      <c r="AA137" s="152"/>
      <c r="AB137" s="152"/>
      <c r="AC137" s="152"/>
      <c r="AD137" s="152"/>
      <c r="AE137" s="152"/>
      <c r="AF137" s="152"/>
      <c r="AG137" s="152"/>
      <c r="AH137" s="152"/>
      <c r="AI137" s="152"/>
      <c r="AJ137" s="152"/>
    </row>
    <row r="138" spans="1:36">
      <c r="A138" s="152"/>
      <c r="B138" s="152"/>
      <c r="C138" s="152"/>
      <c r="D138" s="152"/>
      <c r="E138" s="152"/>
      <c r="F138" s="152"/>
      <c r="G138" s="152"/>
      <c r="H138" s="152"/>
      <c r="I138" s="152"/>
      <c r="J138" s="152"/>
      <c r="K138" s="152"/>
      <c r="L138" s="152"/>
      <c r="M138" s="152"/>
      <c r="N138" s="152"/>
      <c r="O138" s="152"/>
      <c r="P138" s="152"/>
      <c r="Q138" s="152"/>
      <c r="R138" s="152"/>
      <c r="S138" s="152"/>
      <c r="T138" s="152"/>
      <c r="U138" s="152"/>
      <c r="V138" s="152"/>
      <c r="W138" s="152"/>
      <c r="X138" s="152"/>
      <c r="Y138" s="152"/>
      <c r="Z138" s="152"/>
      <c r="AA138" s="152"/>
      <c r="AB138" s="152"/>
      <c r="AC138" s="152"/>
      <c r="AD138" s="152"/>
      <c r="AE138" s="152"/>
      <c r="AF138" s="152"/>
      <c r="AG138" s="152"/>
      <c r="AH138" s="152"/>
      <c r="AI138" s="152"/>
      <c r="AJ138" s="152"/>
    </row>
    <row r="139" spans="1:36">
      <c r="A139" s="152"/>
      <c r="B139" s="152"/>
      <c r="C139" s="152"/>
      <c r="D139" s="152"/>
      <c r="E139" s="152"/>
      <c r="F139" s="152"/>
      <c r="G139" s="152"/>
      <c r="H139" s="152"/>
      <c r="I139" s="152"/>
      <c r="J139" s="152"/>
      <c r="K139" s="152"/>
      <c r="L139" s="152"/>
      <c r="M139" s="152"/>
      <c r="N139" s="152"/>
      <c r="O139" s="152"/>
      <c r="P139" s="152"/>
      <c r="Q139" s="152"/>
      <c r="R139" s="152"/>
      <c r="S139" s="152"/>
      <c r="T139" s="152"/>
      <c r="U139" s="152"/>
      <c r="V139" s="152"/>
      <c r="W139" s="152"/>
      <c r="X139" s="152"/>
      <c r="Y139" s="152"/>
      <c r="Z139" s="152"/>
      <c r="AA139" s="152"/>
      <c r="AB139" s="152"/>
      <c r="AC139" s="152"/>
      <c r="AD139" s="152"/>
      <c r="AE139" s="152"/>
      <c r="AF139" s="152"/>
      <c r="AG139" s="152"/>
      <c r="AH139" s="152"/>
      <c r="AI139" s="152"/>
      <c r="AJ139" s="152"/>
    </row>
    <row r="140" spans="1:36">
      <c r="A140" s="152"/>
      <c r="B140" s="152"/>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c r="AA140" s="152"/>
      <c r="AB140" s="152"/>
      <c r="AC140" s="152"/>
      <c r="AD140" s="152"/>
      <c r="AE140" s="152"/>
      <c r="AF140" s="152"/>
      <c r="AG140" s="152"/>
      <c r="AH140" s="152"/>
      <c r="AI140" s="152"/>
      <c r="AJ140" s="152"/>
    </row>
    <row r="141" spans="1:36">
      <c r="A141" s="152"/>
      <c r="B141" s="152"/>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c r="Z141" s="152"/>
      <c r="AA141" s="152"/>
      <c r="AB141" s="152"/>
      <c r="AC141" s="152"/>
      <c r="AD141" s="152"/>
      <c r="AE141" s="152"/>
      <c r="AF141" s="152"/>
      <c r="AG141" s="152"/>
      <c r="AH141" s="152"/>
      <c r="AI141" s="152"/>
      <c r="AJ141" s="152"/>
    </row>
    <row r="142" spans="1:36">
      <c r="A142" s="152"/>
      <c r="B142" s="152"/>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c r="AA142" s="152"/>
      <c r="AB142" s="152"/>
      <c r="AC142" s="152"/>
      <c r="AD142" s="152"/>
      <c r="AE142" s="152"/>
      <c r="AF142" s="152"/>
      <c r="AG142" s="152"/>
      <c r="AH142" s="152"/>
      <c r="AI142" s="152"/>
      <c r="AJ142" s="152"/>
    </row>
    <row r="143" spans="1:36">
      <c r="A143" s="152"/>
      <c r="B143" s="152"/>
      <c r="C143" s="152"/>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2"/>
      <c r="AJ143" s="152"/>
    </row>
    <row r="144" spans="1:36">
      <c r="A144" s="152"/>
      <c r="B144" s="152"/>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row>
    <row r="145" spans="1:36">
      <c r="A145" s="152"/>
      <c r="B145" s="152"/>
      <c r="C145" s="152"/>
      <c r="D145" s="152"/>
      <c r="E145" s="152"/>
      <c r="F145" s="152"/>
      <c r="G145" s="152"/>
      <c r="H145" s="152"/>
      <c r="I145" s="152"/>
      <c r="J145" s="152"/>
      <c r="K145" s="152"/>
      <c r="L145" s="152"/>
      <c r="M145" s="152"/>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2"/>
      <c r="AJ145" s="152"/>
    </row>
    <row r="146" spans="1:36">
      <c r="A146" s="152"/>
      <c r="B146" s="152"/>
      <c r="C146" s="152"/>
      <c r="D146" s="152"/>
      <c r="E146" s="152"/>
      <c r="F146" s="152"/>
      <c r="G146" s="152"/>
      <c r="H146" s="152"/>
      <c r="I146" s="152"/>
      <c r="J146" s="152"/>
      <c r="K146" s="152"/>
      <c r="L146" s="152"/>
      <c r="M146" s="152"/>
      <c r="N146" s="152"/>
      <c r="O146" s="152"/>
      <c r="P146" s="152"/>
      <c r="Q146" s="152"/>
      <c r="R146" s="152"/>
      <c r="S146" s="152"/>
      <c r="T146" s="152"/>
      <c r="U146" s="152"/>
      <c r="V146" s="152"/>
      <c r="W146" s="152"/>
      <c r="X146" s="152"/>
      <c r="Y146" s="152"/>
      <c r="Z146" s="152"/>
      <c r="AA146" s="152"/>
      <c r="AB146" s="152"/>
      <c r="AC146" s="152"/>
      <c r="AD146" s="152"/>
      <c r="AE146" s="152"/>
      <c r="AF146" s="152"/>
      <c r="AG146" s="152"/>
      <c r="AH146" s="152"/>
      <c r="AI146" s="152"/>
      <c r="AJ146" s="152"/>
    </row>
    <row r="147" spans="1:36">
      <c r="A147" s="152"/>
      <c r="B147" s="152"/>
      <c r="C147" s="152"/>
      <c r="D147" s="152"/>
      <c r="E147" s="152"/>
      <c r="F147" s="152"/>
      <c r="G147" s="152"/>
      <c r="H147" s="152"/>
      <c r="I147" s="152"/>
      <c r="J147" s="152"/>
      <c r="K147" s="152"/>
      <c r="L147" s="152"/>
      <c r="M147" s="152"/>
      <c r="N147" s="152"/>
      <c r="O147" s="152"/>
      <c r="P147" s="152"/>
      <c r="Q147" s="152"/>
      <c r="R147" s="152"/>
      <c r="S147" s="152"/>
      <c r="T147" s="152"/>
      <c r="U147" s="152"/>
      <c r="V147" s="152"/>
      <c r="W147" s="152"/>
      <c r="X147" s="152"/>
      <c r="Y147" s="152"/>
      <c r="Z147" s="152"/>
      <c r="AA147" s="152"/>
      <c r="AB147" s="152"/>
      <c r="AC147" s="152"/>
      <c r="AD147" s="152"/>
      <c r="AE147" s="152"/>
      <c r="AF147" s="152"/>
      <c r="AG147" s="152"/>
      <c r="AH147" s="152"/>
      <c r="AI147" s="152"/>
      <c r="AJ147" s="152"/>
    </row>
    <row r="148" spans="1:36">
      <c r="A148" s="152"/>
      <c r="B148" s="152"/>
      <c r="C148" s="152"/>
      <c r="D148" s="152"/>
      <c r="E148" s="152"/>
      <c r="F148" s="152"/>
      <c r="G148" s="152"/>
      <c r="H148" s="152"/>
      <c r="I148" s="152"/>
      <c r="J148" s="152"/>
      <c r="K148" s="152"/>
      <c r="L148" s="152"/>
      <c r="M148" s="152"/>
      <c r="N148" s="152"/>
      <c r="O148" s="152"/>
      <c r="P148" s="152"/>
      <c r="Q148" s="152"/>
      <c r="R148" s="152"/>
      <c r="S148" s="152"/>
      <c r="T148" s="152"/>
      <c r="U148" s="152"/>
      <c r="V148" s="152"/>
      <c r="W148" s="152"/>
      <c r="X148" s="152"/>
      <c r="Y148" s="152"/>
      <c r="Z148" s="152"/>
      <c r="AA148" s="152"/>
      <c r="AB148" s="152"/>
      <c r="AC148" s="152"/>
      <c r="AD148" s="152"/>
      <c r="AE148" s="152"/>
      <c r="AF148" s="152"/>
      <c r="AG148" s="152"/>
      <c r="AH148" s="152"/>
      <c r="AI148" s="152"/>
      <c r="AJ148" s="152"/>
    </row>
    <row r="149" spans="1:36">
      <c r="A149" s="152"/>
      <c r="B149" s="152"/>
      <c r="C149" s="152"/>
      <c r="D149" s="152"/>
      <c r="E149" s="152"/>
      <c r="F149" s="152"/>
      <c r="G149" s="152"/>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row>
    <row r="150" spans="1:36">
      <c r="A150" s="152"/>
      <c r="B150" s="152"/>
      <c r="C150" s="152"/>
      <c r="D150" s="152"/>
      <c r="E150" s="152"/>
      <c r="F150" s="152"/>
      <c r="G150" s="152"/>
      <c r="H150" s="152"/>
      <c r="I150" s="152"/>
      <c r="J150" s="152"/>
      <c r="K150" s="152"/>
      <c r="L150" s="152"/>
      <c r="M150" s="152"/>
      <c r="N150" s="152"/>
      <c r="O150" s="152"/>
      <c r="P150" s="152"/>
      <c r="Q150" s="152"/>
      <c r="R150" s="152"/>
      <c r="S150" s="152"/>
      <c r="T150" s="152"/>
      <c r="U150" s="152"/>
      <c r="V150" s="152"/>
      <c r="W150" s="152"/>
      <c r="X150" s="152"/>
      <c r="Y150" s="152"/>
      <c r="Z150" s="152"/>
      <c r="AA150" s="152"/>
      <c r="AB150" s="152"/>
      <c r="AC150" s="152"/>
      <c r="AD150" s="152"/>
      <c r="AE150" s="152"/>
      <c r="AF150" s="152"/>
      <c r="AG150" s="152"/>
      <c r="AH150" s="152"/>
      <c r="AI150" s="152"/>
      <c r="AJ150" s="152"/>
    </row>
    <row r="151" spans="1:36">
      <c r="A151" s="152"/>
      <c r="B151" s="152"/>
      <c r="C151" s="152"/>
      <c r="D151" s="152"/>
      <c r="E151" s="152"/>
      <c r="F151" s="152"/>
      <c r="G151" s="152"/>
      <c r="H151" s="152"/>
      <c r="I151" s="152"/>
      <c r="J151" s="152"/>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row>
    <row r="152" spans="1:36">
      <c r="A152" s="152"/>
      <c r="B152" s="152"/>
      <c r="C152" s="152"/>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c r="Z152" s="152"/>
      <c r="AA152" s="152"/>
      <c r="AB152" s="152"/>
      <c r="AC152" s="152"/>
      <c r="AD152" s="152"/>
      <c r="AE152" s="152"/>
      <c r="AF152" s="152"/>
      <c r="AG152" s="152"/>
      <c r="AH152" s="152"/>
      <c r="AI152" s="152"/>
      <c r="AJ152" s="152"/>
    </row>
    <row r="153" spans="1:36">
      <c r="A153" s="152"/>
      <c r="B153" s="152"/>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2"/>
      <c r="AJ153" s="152"/>
    </row>
    <row r="154" spans="1:36">
      <c r="A154" s="152"/>
      <c r="B154" s="152"/>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row>
    <row r="155" spans="1:36">
      <c r="A155" s="152"/>
      <c r="B155" s="152"/>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row>
    <row r="156" spans="1:36">
      <c r="A156" s="152"/>
      <c r="B156" s="152"/>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2"/>
      <c r="AJ156" s="152"/>
    </row>
    <row r="157" spans="1:36">
      <c r="A157" s="152"/>
      <c r="B157" s="152"/>
      <c r="C157" s="152"/>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row>
    <row r="158" spans="1:36">
      <c r="A158" s="152"/>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row>
    <row r="159" spans="1:36">
      <c r="A159" s="152"/>
      <c r="B159" s="152"/>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row>
    <row r="160" spans="1:36">
      <c r="A160" s="152"/>
      <c r="B160" s="152"/>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2"/>
      <c r="AJ160" s="152"/>
    </row>
    <row r="161" spans="1:36">
      <c r="A161" s="152"/>
      <c r="B161" s="152"/>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row>
    <row r="162" spans="1:36">
      <c r="A162" s="152"/>
      <c r="B162" s="152"/>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row>
    <row r="163" spans="1:36">
      <c r="A163" s="152"/>
      <c r="B163" s="152"/>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152"/>
    </row>
    <row r="164" spans="1:36">
      <c r="A164" s="152"/>
      <c r="B164" s="152"/>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c r="AF164" s="152"/>
      <c r="AG164" s="152"/>
      <c r="AH164" s="152"/>
      <c r="AI164" s="152"/>
      <c r="AJ164" s="152"/>
    </row>
    <row r="165" spans="1:36">
      <c r="A165" s="152"/>
      <c r="B165" s="152"/>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2"/>
      <c r="AJ165" s="152"/>
    </row>
    <row r="166" spans="1:36">
      <c r="A166" s="152"/>
      <c r="B166" s="152"/>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2"/>
      <c r="AJ166" s="152"/>
    </row>
    <row r="167" spans="1:36">
      <c r="A167" s="152"/>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2"/>
      <c r="AJ167" s="152"/>
    </row>
    <row r="168" spans="1:36">
      <c r="A168" s="152"/>
      <c r="B168" s="152"/>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row>
    <row r="169" spans="1:36">
      <c r="A169" s="152"/>
      <c r="B169" s="152"/>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52"/>
    </row>
    <row r="170" spans="1:36">
      <c r="A170" s="152"/>
      <c r="B170" s="152"/>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c r="AA170" s="152"/>
      <c r="AB170" s="152"/>
      <c r="AC170" s="152"/>
      <c r="AD170" s="152"/>
      <c r="AE170" s="152"/>
      <c r="AF170" s="152"/>
      <c r="AG170" s="152"/>
      <c r="AH170" s="152"/>
      <c r="AI170" s="152"/>
      <c r="AJ170" s="152"/>
    </row>
    <row r="171" spans="1:36">
      <c r="A171" s="152"/>
      <c r="B171" s="152"/>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c r="AF171" s="152"/>
      <c r="AG171" s="152"/>
      <c r="AH171" s="152"/>
      <c r="AI171" s="152"/>
      <c r="AJ171" s="152"/>
    </row>
    <row r="172" spans="1:36">
      <c r="A172" s="152"/>
      <c r="B172" s="152"/>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c r="AA172" s="152"/>
      <c r="AB172" s="152"/>
      <c r="AC172" s="152"/>
      <c r="AD172" s="152"/>
      <c r="AE172" s="152"/>
      <c r="AF172" s="152"/>
      <c r="AG172" s="152"/>
      <c r="AH172" s="152"/>
      <c r="AI172" s="152"/>
      <c r="AJ172" s="152"/>
    </row>
    <row r="173" spans="1:36">
      <c r="A173" s="150"/>
      <c r="B173" s="152"/>
      <c r="C173" s="150"/>
      <c r="D173" s="150"/>
      <c r="E173" s="150"/>
      <c r="F173" s="150"/>
      <c r="G173" s="150"/>
      <c r="H173" s="150"/>
      <c r="I173" s="150"/>
      <c r="J173" s="150"/>
      <c r="K173" s="150"/>
      <c r="L173" s="150"/>
      <c r="M173" s="150"/>
      <c r="N173" s="150"/>
      <c r="O173" s="150"/>
      <c r="P173" s="150"/>
      <c r="Q173" s="150"/>
      <c r="R173" s="150"/>
      <c r="S173" s="150"/>
      <c r="T173" s="150"/>
      <c r="U173" s="150"/>
      <c r="V173" s="150"/>
      <c r="W173" s="150"/>
      <c r="X173" s="150"/>
      <c r="Y173" s="150"/>
      <c r="Z173" s="150"/>
      <c r="AA173" s="150"/>
      <c r="AB173" s="150"/>
      <c r="AC173" s="150"/>
      <c r="AD173" s="150"/>
      <c r="AE173" s="150"/>
      <c r="AF173" s="150"/>
      <c r="AG173" s="150"/>
      <c r="AH173" s="150"/>
      <c r="AI173" s="150"/>
      <c r="AJ173" s="150"/>
    </row>
    <row r="174" spans="1:36">
      <c r="A174" s="150"/>
      <c r="B174" s="150"/>
      <c r="C174" s="150"/>
      <c r="D174" s="150"/>
      <c r="E174" s="150"/>
      <c r="F174" s="150"/>
      <c r="G174" s="150"/>
      <c r="H174" s="150"/>
      <c r="I174" s="150"/>
      <c r="J174" s="150"/>
      <c r="K174" s="150"/>
      <c r="L174" s="150"/>
      <c r="M174" s="150"/>
      <c r="N174" s="150"/>
      <c r="O174" s="150"/>
      <c r="P174" s="150"/>
      <c r="Q174" s="150"/>
      <c r="R174" s="150"/>
      <c r="S174" s="150"/>
      <c r="T174" s="150"/>
      <c r="U174" s="150"/>
      <c r="V174" s="150"/>
      <c r="W174" s="150"/>
      <c r="X174" s="150"/>
      <c r="Y174" s="150"/>
      <c r="Z174" s="150"/>
      <c r="AA174" s="150"/>
      <c r="AB174" s="150"/>
      <c r="AC174" s="150"/>
      <c r="AD174" s="150"/>
      <c r="AE174" s="150"/>
      <c r="AF174" s="150"/>
      <c r="AG174" s="150"/>
      <c r="AH174" s="150"/>
      <c r="AI174" s="150"/>
      <c r="AJ174" s="150"/>
    </row>
    <row r="175" spans="1:36">
      <c r="B175" s="150"/>
    </row>
  </sheetData>
  <sheetProtection formatCells="0" formatColumns="0" formatRows="0" insertColumns="0" insertRows="0" autoFilter="0"/>
  <mergeCells count="140">
    <mergeCell ref="C45:R45"/>
    <mergeCell ref="S42:Y42"/>
    <mergeCell ref="Z45:AA45"/>
    <mergeCell ref="D40:E40"/>
    <mergeCell ref="AB40:AH40"/>
    <mergeCell ref="K15:O15"/>
    <mergeCell ref="P15:S15"/>
    <mergeCell ref="AC15:AJ15"/>
    <mergeCell ref="S39:AA39"/>
    <mergeCell ref="AB39:AJ39"/>
    <mergeCell ref="A15:F15"/>
    <mergeCell ref="G15:J15"/>
    <mergeCell ref="S45:Y45"/>
    <mergeCell ref="AI41:AJ41"/>
    <mergeCell ref="S40:Y40"/>
    <mergeCell ref="Z40:AA40"/>
    <mergeCell ref="S41:Y41"/>
    <mergeCell ref="Z41:AA41"/>
    <mergeCell ref="AB30:AH30"/>
    <mergeCell ref="AI30:AJ30"/>
    <mergeCell ref="AB29:AH29"/>
    <mergeCell ref="AB28:AH28"/>
    <mergeCell ref="AI28:AJ28"/>
    <mergeCell ref="AI29:AJ29"/>
    <mergeCell ref="Y1:AB1"/>
    <mergeCell ref="AC1:AJ1"/>
    <mergeCell ref="S44:AA44"/>
    <mergeCell ref="AB45:AJ45"/>
    <mergeCell ref="AB42:AH42"/>
    <mergeCell ref="AI42:AJ42"/>
    <mergeCell ref="AB44:AH44"/>
    <mergeCell ref="AI44:AJ44"/>
    <mergeCell ref="S43:Y43"/>
    <mergeCell ref="Z43:AA43"/>
    <mergeCell ref="AB43:AH43"/>
    <mergeCell ref="AI43:AJ43"/>
    <mergeCell ref="Z42:AA42"/>
    <mergeCell ref="AI40:AJ40"/>
    <mergeCell ref="AB41:AH41"/>
    <mergeCell ref="AA3:AB3"/>
    <mergeCell ref="G14:AJ14"/>
    <mergeCell ref="H10:L10"/>
    <mergeCell ref="G11:AJ11"/>
    <mergeCell ref="G12:AJ12"/>
    <mergeCell ref="G8:AJ8"/>
    <mergeCell ref="G9:AJ9"/>
    <mergeCell ref="G13:AJ13"/>
    <mergeCell ref="T15:X15"/>
    <mergeCell ref="S56:V56"/>
    <mergeCell ref="X56:AA56"/>
    <mergeCell ref="X55:AA55"/>
    <mergeCell ref="K54:M54"/>
    <mergeCell ref="K55:M55"/>
    <mergeCell ref="K56:M56"/>
    <mergeCell ref="N54:Q54"/>
    <mergeCell ref="S54:V54"/>
    <mergeCell ref="N55:Q55"/>
    <mergeCell ref="R111:V111"/>
    <mergeCell ref="W111:AH111"/>
    <mergeCell ref="E110:F110"/>
    <mergeCell ref="H110:I110"/>
    <mergeCell ref="K110:L110"/>
    <mergeCell ref="R110:V110"/>
    <mergeCell ref="W110:AH110"/>
    <mergeCell ref="B108:AI108"/>
    <mergeCell ref="A74:AJ74"/>
    <mergeCell ref="A76:D76"/>
    <mergeCell ref="E76:AJ76"/>
    <mergeCell ref="A77:D80"/>
    <mergeCell ref="F77:AJ77"/>
    <mergeCell ref="F78:AJ78"/>
    <mergeCell ref="F79:AJ79"/>
    <mergeCell ref="F80:AJ80"/>
    <mergeCell ref="A81:D84"/>
    <mergeCell ref="F81:AJ81"/>
    <mergeCell ref="F82:AJ82"/>
    <mergeCell ref="F83:AJ83"/>
    <mergeCell ref="A90:D93"/>
    <mergeCell ref="F90:AJ90"/>
    <mergeCell ref="F91:AJ91"/>
    <mergeCell ref="F92:AJ92"/>
    <mergeCell ref="D64:AI64"/>
    <mergeCell ref="G65:AH65"/>
    <mergeCell ref="AF59:AH59"/>
    <mergeCell ref="AI46:AJ46"/>
    <mergeCell ref="S46:Y46"/>
    <mergeCell ref="AB46:AH46"/>
    <mergeCell ref="Z46:AA46"/>
    <mergeCell ref="A69:AJ69"/>
    <mergeCell ref="F84:AJ84"/>
    <mergeCell ref="AF53:AJ53"/>
    <mergeCell ref="AC53:AE53"/>
    <mergeCell ref="AI59:AJ59"/>
    <mergeCell ref="X59:AE59"/>
    <mergeCell ref="X54:AA54"/>
    <mergeCell ref="AC54:AE54"/>
    <mergeCell ref="S55:V55"/>
    <mergeCell ref="AF56:AI56"/>
    <mergeCell ref="AC55:AE55"/>
    <mergeCell ref="AC56:AE56"/>
    <mergeCell ref="K53:M53"/>
    <mergeCell ref="N53:R53"/>
    <mergeCell ref="S53:W53"/>
    <mergeCell ref="X53:AB53"/>
    <mergeCell ref="N56:Q56"/>
    <mergeCell ref="A4:AJ4"/>
    <mergeCell ref="AB26:AJ26"/>
    <mergeCell ref="D27:E27"/>
    <mergeCell ref="AB27:AH27"/>
    <mergeCell ref="AI27:AJ27"/>
    <mergeCell ref="A26:AA26"/>
    <mergeCell ref="A10:F12"/>
    <mergeCell ref="A9:F9"/>
    <mergeCell ref="A14:F14"/>
    <mergeCell ref="A13:F13"/>
    <mergeCell ref="A8:F8"/>
    <mergeCell ref="Y15:AB15"/>
    <mergeCell ref="F86:AJ86"/>
    <mergeCell ref="F87:AJ87"/>
    <mergeCell ref="F88:AJ88"/>
    <mergeCell ref="F89:AJ89"/>
    <mergeCell ref="B104:AJ104"/>
    <mergeCell ref="B105:AJ105"/>
    <mergeCell ref="A102:N102"/>
    <mergeCell ref="O102:P102"/>
    <mergeCell ref="Q102:R102"/>
    <mergeCell ref="A94:D97"/>
    <mergeCell ref="F94:AJ94"/>
    <mergeCell ref="F95:AJ95"/>
    <mergeCell ref="F96:AJ96"/>
    <mergeCell ref="F97:AJ97"/>
    <mergeCell ref="A98:D101"/>
    <mergeCell ref="F98:AJ98"/>
    <mergeCell ref="F99:AJ99"/>
    <mergeCell ref="F100:AJ100"/>
    <mergeCell ref="F101:AJ101"/>
    <mergeCell ref="S102:AJ102"/>
    <mergeCell ref="F93:AJ93"/>
    <mergeCell ref="A85:D89"/>
    <mergeCell ref="F85:AJ85"/>
  </mergeCells>
  <phoneticPr fontId="3"/>
  <conditionalFormatting sqref="A37:AJ69">
    <cfRule type="expression" dxfId="8" priority="10">
      <formula>AND($AL$19=TRUE,$AM$19=FALSE)</formula>
    </cfRule>
  </conditionalFormatting>
  <conditionalFormatting sqref="A25:AJ34">
    <cfRule type="expression" dxfId="7" priority="9">
      <formula>$AM$19=TRUE</formula>
    </cfRule>
  </conditionalFormatting>
  <dataValidations count="2">
    <dataValidation imeMode="halfAlpha" allowBlank="1" showInputMessage="1" showErrorMessage="1" sqref="H110:I110 K110:L110 E110:F110 Z61:AJ63 A15 Z38:AJ38 N53 S53 K61:U63 K50:R52 K57:R60 K46:R47 AJ48:AJ49 AJ32:AJ34 L22:M22 K15 T15 Z16:AJ16 K16:U16 K53 AF53:AF55 AG54:AG55 L38:L44 S38:U38 R42:R44 L24:M24 N22:U24 K22:K24 AJ24 K35:K44 K28:Q28 L35:L36 Z22:AI24 AJ22 K25:R25 AA28 K27:R27 K29:R31 M35:Q44 R35:R40 K72:R72 AJ65:AJ66 AJ70:AJ72"/>
    <dataValidation imeMode="hiragana" allowBlank="1" showInputMessage="1" showErrorMessage="1" sqref="W111"/>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1" manualBreakCount="1">
    <brk id="11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60</xdr:row>
                    <xdr:rowOff>161925</xdr:rowOff>
                  </from>
                  <to>
                    <xdr:col>3</xdr:col>
                    <xdr:colOff>28575</xdr:colOff>
                    <xdr:row>62</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61</xdr:row>
                    <xdr:rowOff>180975</xdr:rowOff>
                  </from>
                  <to>
                    <xdr:col>3</xdr:col>
                    <xdr:colOff>28575</xdr:colOff>
                    <xdr:row>63</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63</xdr:row>
                    <xdr:rowOff>57150</xdr:rowOff>
                  </from>
                  <to>
                    <xdr:col>3</xdr:col>
                    <xdr:colOff>28575</xdr:colOff>
                    <xdr:row>63</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63</xdr:row>
                    <xdr:rowOff>314325</xdr:rowOff>
                  </from>
                  <to>
                    <xdr:col>3</xdr:col>
                    <xdr:colOff>28575</xdr:colOff>
                    <xdr:row>65</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53</xdr:row>
                    <xdr:rowOff>19050</xdr:rowOff>
                  </from>
                  <to>
                    <xdr:col>13</xdr:col>
                    <xdr:colOff>0</xdr:colOff>
                    <xdr:row>53</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54</xdr:row>
                    <xdr:rowOff>9525</xdr:rowOff>
                  </from>
                  <to>
                    <xdr:col>12</xdr:col>
                    <xdr:colOff>0</xdr:colOff>
                    <xdr:row>54</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55</xdr:row>
                    <xdr:rowOff>9525</xdr:rowOff>
                  </from>
                  <to>
                    <xdr:col>12</xdr:col>
                    <xdr:colOff>0</xdr:colOff>
                    <xdr:row>55</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6" r:id="rId14" name="Check Box 116">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7" r:id="rId15" name="Check Box 117">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8" r:id="rId16" name="Check Box 118">
              <controlPr defaultSize="0" autoFill="0" autoLine="0" autoPict="0">
                <anchor moveWithCells="1">
                  <from>
                    <xdr:col>3</xdr:col>
                    <xdr:colOff>200025</xdr:colOff>
                    <xdr:row>75</xdr:row>
                    <xdr:rowOff>104775</xdr:rowOff>
                  </from>
                  <to>
                    <xdr:col>4</xdr:col>
                    <xdr:colOff>209550</xdr:colOff>
                    <xdr:row>77</xdr:row>
                    <xdr:rowOff>66675</xdr:rowOff>
                  </to>
                </anchor>
              </controlPr>
            </control>
          </mc:Choice>
        </mc:AlternateContent>
        <mc:AlternateContent xmlns:mc="http://schemas.openxmlformats.org/markup-compatibility/2006">
          <mc:Choice Requires="x14">
            <control shapeId="15479" r:id="rId17" name="Check Box 119">
              <controlPr defaultSize="0" autoFill="0" autoLine="0" autoPict="0">
                <anchor moveWithCells="1">
                  <from>
                    <xdr:col>3</xdr:col>
                    <xdr:colOff>200025</xdr:colOff>
                    <xdr:row>76</xdr:row>
                    <xdr:rowOff>123825</xdr:rowOff>
                  </from>
                  <to>
                    <xdr:col>4</xdr:col>
                    <xdr:colOff>209550</xdr:colOff>
                    <xdr:row>78</xdr:row>
                    <xdr:rowOff>85725</xdr:rowOff>
                  </to>
                </anchor>
              </controlPr>
            </control>
          </mc:Choice>
        </mc:AlternateContent>
        <mc:AlternateContent xmlns:mc="http://schemas.openxmlformats.org/markup-compatibility/2006">
          <mc:Choice Requires="x14">
            <control shapeId="15480" r:id="rId18" name="Check Box 120">
              <controlPr defaultSize="0" autoFill="0" autoLine="0" autoPict="0">
                <anchor moveWithCells="1">
                  <from>
                    <xdr:col>3</xdr:col>
                    <xdr:colOff>209550</xdr:colOff>
                    <xdr:row>78</xdr:row>
                    <xdr:rowOff>104775</xdr:rowOff>
                  </from>
                  <to>
                    <xdr:col>5</xdr:col>
                    <xdr:colOff>9525</xdr:colOff>
                    <xdr:row>80</xdr:row>
                    <xdr:rowOff>66675</xdr:rowOff>
                  </to>
                </anchor>
              </controlPr>
            </control>
          </mc:Choice>
        </mc:AlternateContent>
        <mc:AlternateContent xmlns:mc="http://schemas.openxmlformats.org/markup-compatibility/2006">
          <mc:Choice Requires="x14">
            <control shapeId="15481" r:id="rId19" name="Check Box 121">
              <controlPr defaultSize="0" autoFill="0" autoLine="0" autoPict="0">
                <anchor moveWithCells="1">
                  <from>
                    <xdr:col>3</xdr:col>
                    <xdr:colOff>209550</xdr:colOff>
                    <xdr:row>77</xdr:row>
                    <xdr:rowOff>114300</xdr:rowOff>
                  </from>
                  <to>
                    <xdr:col>5</xdr:col>
                    <xdr:colOff>9525</xdr:colOff>
                    <xdr:row>79</xdr:row>
                    <xdr:rowOff>76200</xdr:rowOff>
                  </to>
                </anchor>
              </controlPr>
            </control>
          </mc:Choice>
        </mc:AlternateContent>
        <mc:AlternateContent xmlns:mc="http://schemas.openxmlformats.org/markup-compatibility/2006">
          <mc:Choice Requires="x14">
            <control shapeId="15504" r:id="rId20" name="Check Box 144">
              <controlPr defaultSize="0" autoFill="0" autoLine="0" autoPict="0">
                <anchor moveWithCells="1">
                  <from>
                    <xdr:col>4</xdr:col>
                    <xdr:colOff>9525</xdr:colOff>
                    <xdr:row>80</xdr:row>
                    <xdr:rowOff>9525</xdr:rowOff>
                  </from>
                  <to>
                    <xdr:col>5</xdr:col>
                    <xdr:colOff>19050</xdr:colOff>
                    <xdr:row>80</xdr:row>
                    <xdr:rowOff>361950</xdr:rowOff>
                  </to>
                </anchor>
              </controlPr>
            </control>
          </mc:Choice>
        </mc:AlternateContent>
        <mc:AlternateContent xmlns:mc="http://schemas.openxmlformats.org/markup-compatibility/2006">
          <mc:Choice Requires="x14">
            <control shapeId="15505" r:id="rId21" name="Check Box 145">
              <controlPr defaultSize="0" autoFill="0" autoLine="0" autoPict="0">
                <anchor moveWithCells="1">
                  <from>
                    <xdr:col>4</xdr:col>
                    <xdr:colOff>0</xdr:colOff>
                    <xdr:row>80</xdr:row>
                    <xdr:rowOff>295275</xdr:rowOff>
                  </from>
                  <to>
                    <xdr:col>5</xdr:col>
                    <xdr:colOff>9525</xdr:colOff>
                    <xdr:row>82</xdr:row>
                    <xdr:rowOff>66675</xdr:rowOff>
                  </to>
                </anchor>
              </controlPr>
            </control>
          </mc:Choice>
        </mc:AlternateContent>
        <mc:AlternateContent xmlns:mc="http://schemas.openxmlformats.org/markup-compatibility/2006">
          <mc:Choice Requires="x14">
            <control shapeId="15506" r:id="rId22" name="Check Box 146">
              <controlPr defaultSize="0" autoFill="0" autoLine="0" autoPict="0">
                <anchor moveWithCells="1">
                  <from>
                    <xdr:col>4</xdr:col>
                    <xdr:colOff>9525</xdr:colOff>
                    <xdr:row>82</xdr:row>
                    <xdr:rowOff>114300</xdr:rowOff>
                  </from>
                  <to>
                    <xdr:col>5</xdr:col>
                    <xdr:colOff>19050</xdr:colOff>
                    <xdr:row>84</xdr:row>
                    <xdr:rowOff>76200</xdr:rowOff>
                  </to>
                </anchor>
              </controlPr>
            </control>
          </mc:Choice>
        </mc:AlternateContent>
        <mc:AlternateContent xmlns:mc="http://schemas.openxmlformats.org/markup-compatibility/2006">
          <mc:Choice Requires="x14">
            <control shapeId="15507" r:id="rId23" name="Check Box 147">
              <controlPr defaultSize="0" autoFill="0" autoLine="0" autoPict="0">
                <anchor moveWithCells="1">
                  <from>
                    <xdr:col>4</xdr:col>
                    <xdr:colOff>9525</xdr:colOff>
                    <xdr:row>81</xdr:row>
                    <xdr:rowOff>104775</xdr:rowOff>
                  </from>
                  <to>
                    <xdr:col>5</xdr:col>
                    <xdr:colOff>19050</xdr:colOff>
                    <xdr:row>83</xdr:row>
                    <xdr:rowOff>66675</xdr:rowOff>
                  </to>
                </anchor>
              </controlPr>
            </control>
          </mc:Choice>
        </mc:AlternateContent>
        <mc:AlternateContent xmlns:mc="http://schemas.openxmlformats.org/markup-compatibility/2006">
          <mc:Choice Requires="x14">
            <control shapeId="15509" r:id="rId24" name="Check Box 149">
              <controlPr defaultSize="0" autoFill="0" autoLine="0" autoPict="0">
                <anchor moveWithCells="1">
                  <from>
                    <xdr:col>3</xdr:col>
                    <xdr:colOff>200025</xdr:colOff>
                    <xdr:row>84</xdr:row>
                    <xdr:rowOff>171450</xdr:rowOff>
                  </from>
                  <to>
                    <xdr:col>4</xdr:col>
                    <xdr:colOff>209550</xdr:colOff>
                    <xdr:row>85</xdr:row>
                    <xdr:rowOff>333375</xdr:rowOff>
                  </to>
                </anchor>
              </controlPr>
            </control>
          </mc:Choice>
        </mc:AlternateContent>
        <mc:AlternateContent xmlns:mc="http://schemas.openxmlformats.org/markup-compatibility/2006">
          <mc:Choice Requires="x14">
            <control shapeId="15510" r:id="rId25" name="Check Box 150">
              <controlPr defaultSize="0" autoFill="0" autoLine="0" autoPict="0">
                <anchor moveWithCells="1">
                  <from>
                    <xdr:col>3</xdr:col>
                    <xdr:colOff>200025</xdr:colOff>
                    <xdr:row>85</xdr:row>
                    <xdr:rowOff>304800</xdr:rowOff>
                  </from>
                  <to>
                    <xdr:col>4</xdr:col>
                    <xdr:colOff>209550</xdr:colOff>
                    <xdr:row>87</xdr:row>
                    <xdr:rowOff>76200</xdr:rowOff>
                  </to>
                </anchor>
              </controlPr>
            </control>
          </mc:Choice>
        </mc:AlternateContent>
        <mc:AlternateContent xmlns:mc="http://schemas.openxmlformats.org/markup-compatibility/2006">
          <mc:Choice Requires="x14">
            <control shapeId="15511" r:id="rId26" name="Check Box 151">
              <controlPr defaultSize="0" autoFill="0" autoLine="0" autoPict="0">
                <anchor moveWithCells="1">
                  <from>
                    <xdr:col>3</xdr:col>
                    <xdr:colOff>209550</xdr:colOff>
                    <xdr:row>87</xdr:row>
                    <xdr:rowOff>114300</xdr:rowOff>
                  </from>
                  <to>
                    <xdr:col>5</xdr:col>
                    <xdr:colOff>9525</xdr:colOff>
                    <xdr:row>89</xdr:row>
                    <xdr:rowOff>76200</xdr:rowOff>
                  </to>
                </anchor>
              </controlPr>
            </control>
          </mc:Choice>
        </mc:AlternateContent>
        <mc:AlternateContent xmlns:mc="http://schemas.openxmlformats.org/markup-compatibility/2006">
          <mc:Choice Requires="x14">
            <control shapeId="15512" r:id="rId27" name="Check Box 152">
              <controlPr defaultSize="0" autoFill="0" autoLine="0" autoPict="0">
                <anchor moveWithCells="1">
                  <from>
                    <xdr:col>3</xdr:col>
                    <xdr:colOff>209550</xdr:colOff>
                    <xdr:row>86</xdr:row>
                    <xdr:rowOff>114300</xdr:rowOff>
                  </from>
                  <to>
                    <xdr:col>5</xdr:col>
                    <xdr:colOff>9525</xdr:colOff>
                    <xdr:row>88</xdr:row>
                    <xdr:rowOff>76200</xdr:rowOff>
                  </to>
                </anchor>
              </controlPr>
            </control>
          </mc:Choice>
        </mc:AlternateContent>
        <mc:AlternateContent xmlns:mc="http://schemas.openxmlformats.org/markup-compatibility/2006">
          <mc:Choice Requires="x14">
            <control shapeId="15513" r:id="rId28" name="Check Box 153">
              <controlPr defaultSize="0" autoFill="0" autoLine="0" autoPict="0">
                <anchor moveWithCells="1">
                  <from>
                    <xdr:col>3</xdr:col>
                    <xdr:colOff>209550</xdr:colOff>
                    <xdr:row>83</xdr:row>
                    <xdr:rowOff>114300</xdr:rowOff>
                  </from>
                  <to>
                    <xdr:col>5</xdr:col>
                    <xdr:colOff>9525</xdr:colOff>
                    <xdr:row>85</xdr:row>
                    <xdr:rowOff>76200</xdr:rowOff>
                  </to>
                </anchor>
              </controlPr>
            </control>
          </mc:Choice>
        </mc:AlternateContent>
        <mc:AlternateContent xmlns:mc="http://schemas.openxmlformats.org/markup-compatibility/2006">
          <mc:Choice Requires="x14">
            <control shapeId="15514" r:id="rId29" name="Check Box 154">
              <controlPr defaultSize="0" autoFill="0" autoLine="0" autoPict="0">
                <anchor moveWithCells="1">
                  <from>
                    <xdr:col>4</xdr:col>
                    <xdr:colOff>0</xdr:colOff>
                    <xdr:row>89</xdr:row>
                    <xdr:rowOff>19050</xdr:rowOff>
                  </from>
                  <to>
                    <xdr:col>5</xdr:col>
                    <xdr:colOff>9525</xdr:colOff>
                    <xdr:row>89</xdr:row>
                    <xdr:rowOff>371475</xdr:rowOff>
                  </to>
                </anchor>
              </controlPr>
            </control>
          </mc:Choice>
        </mc:AlternateContent>
        <mc:AlternateContent xmlns:mc="http://schemas.openxmlformats.org/markup-compatibility/2006">
          <mc:Choice Requires="x14">
            <control shapeId="15515" r:id="rId30" name="Check Box 155">
              <controlPr defaultSize="0" autoFill="0" autoLine="0" autoPict="0">
                <anchor moveWithCells="1">
                  <from>
                    <xdr:col>4</xdr:col>
                    <xdr:colOff>0</xdr:colOff>
                    <xdr:row>89</xdr:row>
                    <xdr:rowOff>304800</xdr:rowOff>
                  </from>
                  <to>
                    <xdr:col>5</xdr:col>
                    <xdr:colOff>9525</xdr:colOff>
                    <xdr:row>91</xdr:row>
                    <xdr:rowOff>76200</xdr:rowOff>
                  </to>
                </anchor>
              </controlPr>
            </control>
          </mc:Choice>
        </mc:AlternateContent>
        <mc:AlternateContent xmlns:mc="http://schemas.openxmlformats.org/markup-compatibility/2006">
          <mc:Choice Requires="x14">
            <control shapeId="15516" r:id="rId31" name="Check Box 156">
              <controlPr defaultSize="0" autoFill="0" autoLine="0" autoPict="0">
                <anchor moveWithCells="1">
                  <from>
                    <xdr:col>4</xdr:col>
                    <xdr:colOff>9525</xdr:colOff>
                    <xdr:row>91</xdr:row>
                    <xdr:rowOff>123825</xdr:rowOff>
                  </from>
                  <to>
                    <xdr:col>5</xdr:col>
                    <xdr:colOff>19050</xdr:colOff>
                    <xdr:row>93</xdr:row>
                    <xdr:rowOff>85725</xdr:rowOff>
                  </to>
                </anchor>
              </controlPr>
            </control>
          </mc:Choice>
        </mc:AlternateContent>
        <mc:AlternateContent xmlns:mc="http://schemas.openxmlformats.org/markup-compatibility/2006">
          <mc:Choice Requires="x14">
            <control shapeId="15517" r:id="rId32" name="Check Box 157">
              <controlPr defaultSize="0" autoFill="0" autoLine="0" autoPict="0">
                <anchor moveWithCells="1">
                  <from>
                    <xdr:col>4</xdr:col>
                    <xdr:colOff>9525</xdr:colOff>
                    <xdr:row>90</xdr:row>
                    <xdr:rowOff>114300</xdr:rowOff>
                  </from>
                  <to>
                    <xdr:col>5</xdr:col>
                    <xdr:colOff>19050</xdr:colOff>
                    <xdr:row>92</xdr:row>
                    <xdr:rowOff>76200</xdr:rowOff>
                  </to>
                </anchor>
              </controlPr>
            </control>
          </mc:Choice>
        </mc:AlternateContent>
        <mc:AlternateContent xmlns:mc="http://schemas.openxmlformats.org/markup-compatibility/2006">
          <mc:Choice Requires="x14">
            <control shapeId="15518" r:id="rId33" name="Check Box 158">
              <controlPr defaultSize="0" autoFill="0" autoLine="0" autoPict="0">
                <anchor moveWithCells="1">
                  <from>
                    <xdr:col>4</xdr:col>
                    <xdr:colOff>0</xdr:colOff>
                    <xdr:row>92</xdr:row>
                    <xdr:rowOff>133350</xdr:rowOff>
                  </from>
                  <to>
                    <xdr:col>5</xdr:col>
                    <xdr:colOff>9525</xdr:colOff>
                    <xdr:row>94</xdr:row>
                    <xdr:rowOff>95250</xdr:rowOff>
                  </to>
                </anchor>
              </controlPr>
            </control>
          </mc:Choice>
        </mc:AlternateContent>
        <mc:AlternateContent xmlns:mc="http://schemas.openxmlformats.org/markup-compatibility/2006">
          <mc:Choice Requires="x14">
            <control shapeId="15519" r:id="rId34" name="Check Box 159">
              <controlPr defaultSize="0" autoFill="0" autoLine="0" autoPict="0">
                <anchor moveWithCells="1">
                  <from>
                    <xdr:col>4</xdr:col>
                    <xdr:colOff>0</xdr:colOff>
                    <xdr:row>93</xdr:row>
                    <xdr:rowOff>190500</xdr:rowOff>
                  </from>
                  <to>
                    <xdr:col>5</xdr:col>
                    <xdr:colOff>9525</xdr:colOff>
                    <xdr:row>94</xdr:row>
                    <xdr:rowOff>342900</xdr:rowOff>
                  </to>
                </anchor>
              </controlPr>
            </control>
          </mc:Choice>
        </mc:AlternateContent>
        <mc:AlternateContent xmlns:mc="http://schemas.openxmlformats.org/markup-compatibility/2006">
          <mc:Choice Requires="x14">
            <control shapeId="15520" r:id="rId35" name="Check Box 160">
              <controlPr defaultSize="0" autoFill="0" autoLine="0" autoPict="0">
                <anchor moveWithCells="1">
                  <from>
                    <xdr:col>4</xdr:col>
                    <xdr:colOff>9525</xdr:colOff>
                    <xdr:row>94</xdr:row>
                    <xdr:rowOff>304800</xdr:rowOff>
                  </from>
                  <to>
                    <xdr:col>5</xdr:col>
                    <xdr:colOff>19050</xdr:colOff>
                    <xdr:row>96</xdr:row>
                    <xdr:rowOff>76200</xdr:rowOff>
                  </to>
                </anchor>
              </controlPr>
            </control>
          </mc:Choice>
        </mc:AlternateContent>
        <mc:AlternateContent xmlns:mc="http://schemas.openxmlformats.org/markup-compatibility/2006">
          <mc:Choice Requires="x14">
            <control shapeId="15521" r:id="rId36" name="Check Box 161">
              <controlPr defaultSize="0" autoFill="0" autoLine="0" autoPict="0">
                <anchor moveWithCells="1">
                  <from>
                    <xdr:col>4</xdr:col>
                    <xdr:colOff>9525</xdr:colOff>
                    <xdr:row>95</xdr:row>
                    <xdr:rowOff>123825</xdr:rowOff>
                  </from>
                  <to>
                    <xdr:col>5</xdr:col>
                    <xdr:colOff>19050</xdr:colOff>
                    <xdr:row>97</xdr:row>
                    <xdr:rowOff>85725</xdr:rowOff>
                  </to>
                </anchor>
              </controlPr>
            </control>
          </mc:Choice>
        </mc:AlternateContent>
        <mc:AlternateContent xmlns:mc="http://schemas.openxmlformats.org/markup-compatibility/2006">
          <mc:Choice Requires="x14">
            <control shapeId="15522" r:id="rId37" name="Check Box 162">
              <controlPr defaultSize="0" autoFill="0" autoLine="0" autoPict="0">
                <anchor moveWithCells="1">
                  <from>
                    <xdr:col>3</xdr:col>
                    <xdr:colOff>200025</xdr:colOff>
                    <xdr:row>97</xdr:row>
                    <xdr:rowOff>19050</xdr:rowOff>
                  </from>
                  <to>
                    <xdr:col>5</xdr:col>
                    <xdr:colOff>0</xdr:colOff>
                    <xdr:row>97</xdr:row>
                    <xdr:rowOff>371475</xdr:rowOff>
                  </to>
                </anchor>
              </controlPr>
            </control>
          </mc:Choice>
        </mc:AlternateContent>
        <mc:AlternateContent xmlns:mc="http://schemas.openxmlformats.org/markup-compatibility/2006">
          <mc:Choice Requires="x14">
            <control shapeId="15523" r:id="rId38" name="Check Box 163">
              <controlPr defaultSize="0" autoFill="0" autoLine="0" autoPict="0">
                <anchor moveWithCells="1">
                  <from>
                    <xdr:col>3</xdr:col>
                    <xdr:colOff>200025</xdr:colOff>
                    <xdr:row>97</xdr:row>
                    <xdr:rowOff>304800</xdr:rowOff>
                  </from>
                  <to>
                    <xdr:col>5</xdr:col>
                    <xdr:colOff>0</xdr:colOff>
                    <xdr:row>99</xdr:row>
                    <xdr:rowOff>76200</xdr:rowOff>
                  </to>
                </anchor>
              </controlPr>
            </control>
          </mc:Choice>
        </mc:AlternateContent>
        <mc:AlternateContent xmlns:mc="http://schemas.openxmlformats.org/markup-compatibility/2006">
          <mc:Choice Requires="x14">
            <control shapeId="15524" r:id="rId39" name="Check Box 164">
              <controlPr defaultSize="0" autoFill="0" autoLine="0" autoPict="0">
                <anchor moveWithCells="1">
                  <from>
                    <xdr:col>4</xdr:col>
                    <xdr:colOff>0</xdr:colOff>
                    <xdr:row>99</xdr:row>
                    <xdr:rowOff>123825</xdr:rowOff>
                  </from>
                  <to>
                    <xdr:col>5</xdr:col>
                    <xdr:colOff>9525</xdr:colOff>
                    <xdr:row>101</xdr:row>
                    <xdr:rowOff>85725</xdr:rowOff>
                  </to>
                </anchor>
              </controlPr>
            </control>
          </mc:Choice>
        </mc:AlternateContent>
        <mc:AlternateContent xmlns:mc="http://schemas.openxmlformats.org/markup-compatibility/2006">
          <mc:Choice Requires="x14">
            <control shapeId="15525" r:id="rId40" name="Check Box 165">
              <controlPr defaultSize="0" autoFill="0" autoLine="0" autoPict="0">
                <anchor moveWithCells="1">
                  <from>
                    <xdr:col>4</xdr:col>
                    <xdr:colOff>0</xdr:colOff>
                    <xdr:row>98</xdr:row>
                    <xdr:rowOff>114300</xdr:rowOff>
                  </from>
                  <to>
                    <xdr:col>5</xdr:col>
                    <xdr:colOff>9525</xdr:colOff>
                    <xdr:row>100</xdr:row>
                    <xdr:rowOff>76200</xdr:rowOff>
                  </to>
                </anchor>
              </controlPr>
            </control>
          </mc:Choice>
        </mc:AlternateContent>
        <mc:AlternateContent xmlns:mc="http://schemas.openxmlformats.org/markup-compatibility/2006">
          <mc:Choice Requires="x14">
            <control shapeId="15529" r:id="rId41" name="Check Box 169">
              <controlPr defaultSize="0" autoFill="0" autoLine="0" autoPict="0">
                <anchor moveWithCells="1">
                  <from>
                    <xdr:col>14</xdr:col>
                    <xdr:colOff>85725</xdr:colOff>
                    <xdr:row>101</xdr:row>
                    <xdr:rowOff>9525</xdr:rowOff>
                  </from>
                  <to>
                    <xdr:col>15</xdr:col>
                    <xdr:colOff>114300</xdr:colOff>
                    <xdr:row>101</xdr:row>
                    <xdr:rowOff>352425</xdr:rowOff>
                  </to>
                </anchor>
              </controlPr>
            </control>
          </mc:Choice>
        </mc:AlternateContent>
        <mc:AlternateContent xmlns:mc="http://schemas.openxmlformats.org/markup-compatibility/2006">
          <mc:Choice Requires="x14">
            <control shapeId="15530" r:id="rId42" name="Check Box 170">
              <controlPr defaultSize="0" autoFill="0" autoLine="0" autoPict="0">
                <anchor moveWithCells="1">
                  <from>
                    <xdr:col>32</xdr:col>
                    <xdr:colOff>0</xdr:colOff>
                    <xdr:row>71</xdr:row>
                    <xdr:rowOff>142875</xdr:rowOff>
                  </from>
                  <to>
                    <xdr:col>33</xdr:col>
                    <xdr:colOff>47625</xdr:colOff>
                    <xdr:row>73</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N124"/>
  <sheetViews>
    <sheetView view="pageBreakPreview" zoomScale="90" zoomScaleNormal="120" zoomScaleSheetLayoutView="90" workbookViewId="0">
      <selection activeCell="D64" sqref="D64:AI64"/>
    </sheetView>
  </sheetViews>
  <sheetFormatPr defaultColWidth="9" defaultRowHeight="13.5"/>
  <cols>
    <col min="1" max="1" width="4" style="25" customWidth="1"/>
    <col min="2" max="4" width="2" style="25" customWidth="1"/>
    <col min="5" max="5" width="1.875" style="25" customWidth="1"/>
    <col min="6" max="9" width="2" style="25" customWidth="1"/>
    <col min="10" max="10" width="2.125" style="25" customWidth="1"/>
    <col min="11" max="11" width="2" style="25" customWidth="1"/>
    <col min="12" max="12" width="2" style="25" hidden="1" customWidth="1"/>
    <col min="13" max="14" width="7.5" style="25" bestFit="1" customWidth="1"/>
    <col min="15" max="15" width="8.75" style="25" customWidth="1"/>
    <col min="16" max="17" width="17" style="25" customWidth="1"/>
    <col min="18" max="24" width="10.625" style="25" customWidth="1"/>
    <col min="25" max="34" width="9.25" style="25" customWidth="1"/>
    <col min="35" max="35" width="9.75" style="25" customWidth="1"/>
    <col min="36" max="36" width="3" style="25" bestFit="1" customWidth="1"/>
    <col min="37" max="37" width="9.25" style="311" bestFit="1" customWidth="1"/>
    <col min="38" max="38" width="9" style="311"/>
    <col min="39" max="39" width="23.625" style="311" customWidth="1"/>
    <col min="40" max="40" width="9.625" style="25" customWidth="1"/>
    <col min="41" max="16384" width="9" style="25"/>
  </cols>
  <sheetData>
    <row r="1" spans="1:35">
      <c r="A1" s="156" t="s">
        <v>256</v>
      </c>
      <c r="B1" s="156"/>
      <c r="C1" s="157"/>
      <c r="D1" s="157"/>
      <c r="E1" s="157"/>
      <c r="F1" s="157"/>
      <c r="G1" s="157"/>
      <c r="H1" s="157"/>
      <c r="I1" s="157" t="s">
        <v>158</v>
      </c>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row>
    <row r="2" spans="1:35" ht="10.5" customHeight="1" thickBot="1">
      <c r="A2" s="157"/>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row>
    <row r="3" spans="1:35" ht="15" thickBot="1">
      <c r="A3" s="823" t="s">
        <v>34</v>
      </c>
      <c r="B3" s="823"/>
      <c r="C3" s="824"/>
      <c r="D3" s="838" t="str">
        <f>'➀基本情報入力シート'!$M$16</f>
        <v>株式会社○○○○</v>
      </c>
      <c r="E3" s="839"/>
      <c r="F3" s="839"/>
      <c r="G3" s="839"/>
      <c r="H3" s="839"/>
      <c r="I3" s="839"/>
      <c r="J3" s="839"/>
      <c r="K3" s="839"/>
      <c r="L3" s="839"/>
      <c r="M3" s="839"/>
      <c r="N3" s="839"/>
      <c r="O3" s="839"/>
      <c r="P3" s="840"/>
      <c r="Q3" s="157"/>
      <c r="R3" s="157"/>
      <c r="S3" s="157"/>
      <c r="T3" s="157"/>
      <c r="U3" s="157"/>
      <c r="V3" s="157"/>
      <c r="W3" s="157"/>
      <c r="X3" s="157"/>
      <c r="Y3" s="157"/>
      <c r="Z3" s="157"/>
      <c r="AA3" s="157"/>
      <c r="AB3" s="157"/>
      <c r="AC3" s="157"/>
      <c r="AD3" s="157"/>
      <c r="AE3" s="157"/>
      <c r="AF3" s="157"/>
      <c r="AG3" s="157"/>
      <c r="AH3" s="157"/>
    </row>
    <row r="4" spans="1:35" ht="14.25">
      <c r="A4" s="158"/>
      <c r="B4" s="158"/>
      <c r="C4" s="158"/>
      <c r="D4" s="159"/>
      <c r="E4" s="159"/>
      <c r="F4" s="159"/>
      <c r="G4" s="159"/>
      <c r="H4" s="159"/>
      <c r="I4" s="159"/>
      <c r="J4" s="159"/>
      <c r="K4" s="159"/>
      <c r="L4" s="159"/>
      <c r="M4" s="159"/>
      <c r="N4" s="159"/>
      <c r="O4" s="159"/>
      <c r="P4" s="157"/>
      <c r="Q4" s="157"/>
      <c r="R4" s="157"/>
      <c r="S4" s="157"/>
      <c r="T4" s="157"/>
      <c r="U4" s="157"/>
      <c r="V4" s="157"/>
      <c r="W4" s="157"/>
      <c r="X4" s="157"/>
      <c r="Y4" s="157"/>
      <c r="Z4" s="157"/>
      <c r="AA4" s="157"/>
      <c r="AB4" s="157"/>
      <c r="AC4" s="160"/>
      <c r="AD4" s="157"/>
      <c r="AE4" s="157"/>
      <c r="AF4" s="157"/>
      <c r="AG4" s="157"/>
      <c r="AH4" s="157"/>
    </row>
    <row r="5" spans="1:35">
      <c r="A5" s="157"/>
      <c r="B5" s="161"/>
      <c r="C5" s="162"/>
      <c r="D5" s="162"/>
      <c r="E5" s="162"/>
      <c r="F5" s="162"/>
      <c r="G5" s="162"/>
      <c r="H5" s="162"/>
      <c r="I5" s="162"/>
      <c r="J5" s="162"/>
      <c r="K5" s="162"/>
      <c r="L5" s="162"/>
      <c r="M5" s="162"/>
      <c r="N5" s="162"/>
      <c r="O5" s="162"/>
      <c r="P5" s="163"/>
      <c r="Q5" s="825" t="s">
        <v>104</v>
      </c>
      <c r="R5" s="793" t="s">
        <v>67</v>
      </c>
      <c r="S5" s="793"/>
      <c r="T5" s="794"/>
      <c r="U5" s="795" t="s">
        <v>105</v>
      </c>
      <c r="V5" s="793" t="s">
        <v>67</v>
      </c>
      <c r="W5" s="793"/>
      <c r="X5" s="793"/>
      <c r="Y5" s="794"/>
      <c r="Z5" s="816" t="s">
        <v>65</v>
      </c>
      <c r="AA5" s="793"/>
      <c r="AB5" s="794"/>
      <c r="AC5" s="814" t="s">
        <v>162</v>
      </c>
      <c r="AD5" s="164"/>
      <c r="AE5" s="165"/>
      <c r="AF5" s="165"/>
      <c r="AG5" s="157"/>
      <c r="AH5" s="157"/>
    </row>
    <row r="6" spans="1:35" ht="48" customHeight="1" thickBot="1">
      <c r="A6" s="157"/>
      <c r="B6" s="166"/>
      <c r="C6" s="167"/>
      <c r="D6" s="167"/>
      <c r="E6" s="167"/>
      <c r="F6" s="167"/>
      <c r="G6" s="167"/>
      <c r="H6" s="167"/>
      <c r="I6" s="167"/>
      <c r="J6" s="167"/>
      <c r="K6" s="167"/>
      <c r="L6" s="167"/>
      <c r="M6" s="167"/>
      <c r="N6" s="167"/>
      <c r="O6" s="167"/>
      <c r="P6" s="168"/>
      <c r="Q6" s="826"/>
      <c r="R6" s="169" t="s">
        <v>161</v>
      </c>
      <c r="S6" s="169" t="s">
        <v>163</v>
      </c>
      <c r="T6" s="170" t="s">
        <v>64</v>
      </c>
      <c r="U6" s="827"/>
      <c r="V6" s="338" t="s">
        <v>164</v>
      </c>
      <c r="W6" s="338" t="s">
        <v>163</v>
      </c>
      <c r="X6" s="338" t="s">
        <v>64</v>
      </c>
      <c r="Y6" s="339" t="s">
        <v>257</v>
      </c>
      <c r="Z6" s="170" t="s">
        <v>164</v>
      </c>
      <c r="AA6" s="170" t="s">
        <v>163</v>
      </c>
      <c r="AB6" s="170" t="s">
        <v>64</v>
      </c>
      <c r="AC6" s="815"/>
      <c r="AD6" s="171" t="s">
        <v>97</v>
      </c>
      <c r="AE6" s="172"/>
      <c r="AF6" s="172"/>
      <c r="AG6" s="157"/>
      <c r="AH6" s="157"/>
    </row>
    <row r="7" spans="1:35" ht="18" customHeight="1" thickBot="1">
      <c r="B7" s="173" t="s">
        <v>159</v>
      </c>
      <c r="C7" s="174"/>
      <c r="D7" s="174"/>
      <c r="E7" s="174"/>
      <c r="F7" s="174"/>
      <c r="G7" s="174"/>
      <c r="H7" s="174"/>
      <c r="I7" s="174"/>
      <c r="J7" s="174"/>
      <c r="K7" s="174"/>
      <c r="L7" s="174"/>
      <c r="M7" s="174"/>
      <c r="N7" s="174"/>
      <c r="O7" s="174"/>
      <c r="P7" s="174"/>
      <c r="Q7" s="175">
        <f>SUM(S20:S119)</f>
        <v>24535200</v>
      </c>
      <c r="R7" s="176">
        <f>SUM(T20:T119)</f>
        <v>6145200</v>
      </c>
      <c r="S7" s="177">
        <f>SUM(U20:U119)</f>
        <v>18390000</v>
      </c>
      <c r="T7" s="178"/>
      <c r="U7" s="179">
        <f>SUM(V20:V119)</f>
        <v>236850000</v>
      </c>
      <c r="V7" s="180"/>
      <c r="W7" s="181"/>
      <c r="X7" s="181"/>
      <c r="Y7" s="181"/>
      <c r="Z7" s="181"/>
      <c r="AA7" s="181"/>
      <c r="AB7" s="181"/>
      <c r="AC7" s="182"/>
      <c r="AD7" s="181"/>
      <c r="AE7" s="183"/>
      <c r="AF7" s="183"/>
      <c r="AG7" s="157"/>
      <c r="AH7" s="157"/>
    </row>
    <row r="8" spans="1:35" ht="18" customHeight="1" thickBot="1">
      <c r="B8" s="184" t="s">
        <v>160</v>
      </c>
      <c r="C8" s="185"/>
      <c r="D8" s="185"/>
      <c r="E8" s="185"/>
      <c r="F8" s="185"/>
      <c r="G8" s="185"/>
      <c r="H8" s="185"/>
      <c r="I8" s="185"/>
      <c r="J8" s="185"/>
      <c r="K8" s="185"/>
      <c r="L8" s="185"/>
      <c r="M8" s="185"/>
      <c r="N8" s="185"/>
      <c r="O8" s="185"/>
      <c r="P8" s="185"/>
      <c r="Q8" s="186">
        <f>SUM(X20:X119)</f>
        <v>6727560</v>
      </c>
      <c r="R8" s="187">
        <f>SUM(Y20:Y119)</f>
        <v>1561560</v>
      </c>
      <c r="S8" s="187">
        <f>SUM(Z20:Z119)</f>
        <v>4590000</v>
      </c>
      <c r="T8" s="187">
        <f>SUM(AA20:AA119)</f>
        <v>576000</v>
      </c>
      <c r="U8" s="188">
        <f>SUM(V8:X8)</f>
        <v>284850000</v>
      </c>
      <c r="V8" s="187">
        <f t="shared" ref="V8:W8" si="0">SUM(AB20:AB119)</f>
        <v>65850000</v>
      </c>
      <c r="W8" s="187">
        <f t="shared" si="0"/>
        <v>171000000</v>
      </c>
      <c r="X8" s="187">
        <f t="shared" ref="X8:AC8" si="1">SUM(AD20:AD119)</f>
        <v>48000000</v>
      </c>
      <c r="Y8" s="187">
        <f t="shared" si="1"/>
        <v>0</v>
      </c>
      <c r="Z8" s="189">
        <f t="shared" si="1"/>
        <v>14.3</v>
      </c>
      <c r="AA8" s="189">
        <f t="shared" si="1"/>
        <v>42.5</v>
      </c>
      <c r="AB8" s="190">
        <f t="shared" si="1"/>
        <v>12</v>
      </c>
      <c r="AC8" s="191">
        <f t="shared" si="1"/>
        <v>6</v>
      </c>
      <c r="AD8" s="192">
        <f>COUNTIFS(AI20:AI119,"",AG20:AG119,"&gt;０")+COUNTIFS(AI20:AI119,"",AF20:AF119,"&gt;０")-COUNTIFS(AF20:AF119,"&gt;0",AG20:AG119,"&gt;０",AI20:AI119,"")</f>
        <v>0</v>
      </c>
      <c r="AE8" s="193"/>
      <c r="AF8" s="307" t="str">
        <f>IFERROR(IF(COUNTA(W20:W104)=0,"",IF(AND(Q8=SUM(R8:T8),U8=SUM(V8:X8)),"○","×")),"")</f>
        <v>○</v>
      </c>
      <c r="AG8" s="308" t="str">
        <f>IF(AF8="×","【エラー】特定加算に係る加算額または賃金額が総額と内訳で異なっています。","")</f>
        <v/>
      </c>
      <c r="AH8" s="309"/>
      <c r="AI8" s="310"/>
    </row>
    <row r="9" spans="1:35" ht="9" customHeight="1">
      <c r="A9" s="157"/>
      <c r="B9" s="157"/>
      <c r="C9" s="157"/>
      <c r="D9" s="157"/>
      <c r="E9" s="157"/>
      <c r="F9" s="157"/>
      <c r="G9" s="157"/>
      <c r="H9" s="157"/>
      <c r="I9" s="157"/>
      <c r="J9" s="157"/>
      <c r="K9" s="157"/>
      <c r="L9" s="157"/>
      <c r="M9" s="157"/>
      <c r="N9" s="157"/>
      <c r="O9" s="157"/>
      <c r="P9" s="157"/>
      <c r="Q9" s="157"/>
      <c r="R9" s="157"/>
      <c r="S9" s="157"/>
      <c r="T9" s="157"/>
      <c r="U9" s="157"/>
      <c r="V9" s="194"/>
      <c r="W9" s="157"/>
      <c r="X9" s="157"/>
      <c r="Y9" s="157"/>
      <c r="Z9" s="157"/>
      <c r="AA9" s="157"/>
      <c r="AB9" s="157"/>
      <c r="AC9" s="157"/>
      <c r="AD9" s="157"/>
      <c r="AE9" s="157"/>
      <c r="AF9" s="157"/>
      <c r="AG9" s="157"/>
      <c r="AH9" s="157"/>
    </row>
    <row r="10" spans="1:35">
      <c r="A10" s="157"/>
      <c r="B10" s="195" t="s">
        <v>76</v>
      </c>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row>
    <row r="11" spans="1:35">
      <c r="A11" s="157"/>
      <c r="B11" s="196" t="s">
        <v>75</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97"/>
      <c r="AC11" s="197"/>
      <c r="AD11" s="197"/>
      <c r="AE11" s="197"/>
      <c r="AF11" s="157"/>
      <c r="AG11" s="157"/>
      <c r="AH11" s="157"/>
    </row>
    <row r="12" spans="1:35">
      <c r="A12" s="157"/>
      <c r="B12" s="278" t="s">
        <v>203</v>
      </c>
      <c r="C12" s="277"/>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97"/>
      <c r="AC12" s="197"/>
      <c r="AD12" s="197"/>
      <c r="AE12" s="197"/>
      <c r="AF12" s="157"/>
      <c r="AG12" s="157"/>
      <c r="AH12" s="157"/>
    </row>
    <row r="13" spans="1:35" ht="9" customHeight="1">
      <c r="A13" s="198"/>
      <c r="B13" s="198"/>
      <c r="C13" s="198"/>
      <c r="D13" s="198"/>
      <c r="E13" s="198"/>
      <c r="F13" s="198"/>
      <c r="G13" s="198"/>
      <c r="H13" s="198"/>
      <c r="I13" s="198"/>
      <c r="J13" s="198"/>
      <c r="K13" s="198"/>
      <c r="L13" s="198"/>
      <c r="M13" s="198"/>
      <c r="N13" s="198"/>
      <c r="O13" s="198"/>
      <c r="P13" s="199"/>
      <c r="Q13" s="157"/>
      <c r="R13" s="157"/>
      <c r="S13" s="157"/>
      <c r="T13" s="157"/>
      <c r="U13" s="157"/>
      <c r="V13" s="157"/>
      <c r="W13" s="157"/>
      <c r="X13" s="157"/>
      <c r="Y13" s="157"/>
      <c r="Z13" s="157"/>
      <c r="AA13" s="157"/>
      <c r="AB13" s="157"/>
      <c r="AC13" s="157"/>
      <c r="AD13" s="157"/>
      <c r="AE13" s="157"/>
      <c r="AF13" s="157"/>
      <c r="AG13" s="157"/>
      <c r="AH13" s="157"/>
    </row>
    <row r="14" spans="1:35" ht="13.5" customHeight="1">
      <c r="A14" s="806"/>
      <c r="B14" s="802" t="s">
        <v>180</v>
      </c>
      <c r="C14" s="828"/>
      <c r="D14" s="828"/>
      <c r="E14" s="828"/>
      <c r="F14" s="828"/>
      <c r="G14" s="828"/>
      <c r="H14" s="828"/>
      <c r="I14" s="828"/>
      <c r="J14" s="828"/>
      <c r="K14" s="829"/>
      <c r="L14" s="200"/>
      <c r="M14" s="802" t="s">
        <v>58</v>
      </c>
      <c r="N14" s="835" t="s">
        <v>71</v>
      </c>
      <c r="O14" s="829"/>
      <c r="P14" s="829" t="s">
        <v>59</v>
      </c>
      <c r="Q14" s="810" t="s">
        <v>9</v>
      </c>
      <c r="R14" s="201" t="s">
        <v>168</v>
      </c>
      <c r="S14" s="202"/>
      <c r="T14" s="202"/>
      <c r="U14" s="202"/>
      <c r="V14" s="203"/>
      <c r="W14" s="184" t="s">
        <v>169</v>
      </c>
      <c r="X14" s="204"/>
      <c r="Y14" s="204"/>
      <c r="Z14" s="204"/>
      <c r="AA14" s="204"/>
      <c r="AB14" s="204"/>
      <c r="AC14" s="204"/>
      <c r="AD14" s="204"/>
      <c r="AE14" s="204"/>
      <c r="AF14" s="204"/>
      <c r="AG14" s="204"/>
      <c r="AH14" s="204"/>
      <c r="AI14" s="205"/>
    </row>
    <row r="15" spans="1:35" ht="13.5" customHeight="1">
      <c r="A15" s="807"/>
      <c r="B15" s="830"/>
      <c r="C15" s="831"/>
      <c r="D15" s="831"/>
      <c r="E15" s="831"/>
      <c r="F15" s="831"/>
      <c r="G15" s="831"/>
      <c r="H15" s="831"/>
      <c r="I15" s="831"/>
      <c r="J15" s="831"/>
      <c r="K15" s="832"/>
      <c r="L15" s="206"/>
      <c r="M15" s="803"/>
      <c r="N15" s="836"/>
      <c r="O15" s="837"/>
      <c r="P15" s="832"/>
      <c r="Q15" s="811"/>
      <c r="R15" s="798" t="s">
        <v>165</v>
      </c>
      <c r="S15" s="802" t="s">
        <v>104</v>
      </c>
      <c r="T15" s="207"/>
      <c r="U15" s="208"/>
      <c r="V15" s="798" t="s">
        <v>105</v>
      </c>
      <c r="W15" s="798" t="s">
        <v>166</v>
      </c>
      <c r="X15" s="802" t="s">
        <v>104</v>
      </c>
      <c r="Y15" s="209"/>
      <c r="Z15" s="209"/>
      <c r="AA15" s="210"/>
      <c r="AB15" s="800" t="s">
        <v>106</v>
      </c>
      <c r="AC15" s="817"/>
      <c r="AD15" s="817"/>
      <c r="AE15" s="808"/>
      <c r="AF15" s="800" t="s">
        <v>98</v>
      </c>
      <c r="AG15" s="817"/>
      <c r="AH15" s="808"/>
      <c r="AI15" s="806" t="s">
        <v>167</v>
      </c>
    </row>
    <row r="16" spans="1:35" ht="13.5" customHeight="1">
      <c r="A16" s="807"/>
      <c r="B16" s="830"/>
      <c r="C16" s="831"/>
      <c r="D16" s="831"/>
      <c r="E16" s="831"/>
      <c r="F16" s="831"/>
      <c r="G16" s="831"/>
      <c r="H16" s="831"/>
      <c r="I16" s="831"/>
      <c r="J16" s="831"/>
      <c r="K16" s="832"/>
      <c r="L16" s="206"/>
      <c r="M16" s="803"/>
      <c r="N16" s="810" t="s">
        <v>74</v>
      </c>
      <c r="O16" s="810" t="s">
        <v>73</v>
      </c>
      <c r="P16" s="832"/>
      <c r="Q16" s="811"/>
      <c r="R16" s="799"/>
      <c r="S16" s="799"/>
      <c r="T16" s="833" t="s">
        <v>77</v>
      </c>
      <c r="U16" s="834"/>
      <c r="V16" s="799"/>
      <c r="W16" s="799"/>
      <c r="X16" s="803"/>
      <c r="Y16" s="795" t="s">
        <v>66</v>
      </c>
      <c r="Z16" s="796"/>
      <c r="AA16" s="797"/>
      <c r="AB16" s="818"/>
      <c r="AC16" s="819"/>
      <c r="AD16" s="819"/>
      <c r="AE16" s="820"/>
      <c r="AF16" s="818"/>
      <c r="AG16" s="819"/>
      <c r="AH16" s="820"/>
      <c r="AI16" s="807"/>
    </row>
    <row r="17" spans="1:40" ht="18.75" customHeight="1">
      <c r="A17" s="807"/>
      <c r="B17" s="830"/>
      <c r="C17" s="831"/>
      <c r="D17" s="831"/>
      <c r="E17" s="831"/>
      <c r="F17" s="831"/>
      <c r="G17" s="831"/>
      <c r="H17" s="831"/>
      <c r="I17" s="831"/>
      <c r="J17" s="831"/>
      <c r="K17" s="832"/>
      <c r="L17" s="206"/>
      <c r="M17" s="803"/>
      <c r="N17" s="811"/>
      <c r="O17" s="811"/>
      <c r="P17" s="832"/>
      <c r="Q17" s="811"/>
      <c r="R17" s="799"/>
      <c r="S17" s="799"/>
      <c r="T17" s="800" t="s">
        <v>164</v>
      </c>
      <c r="U17" s="806" t="s">
        <v>163</v>
      </c>
      <c r="V17" s="799"/>
      <c r="W17" s="799"/>
      <c r="X17" s="799"/>
      <c r="Y17" s="800" t="s">
        <v>164</v>
      </c>
      <c r="Z17" s="806" t="s">
        <v>163</v>
      </c>
      <c r="AA17" s="808" t="s">
        <v>64</v>
      </c>
      <c r="AB17" s="800" t="s">
        <v>164</v>
      </c>
      <c r="AC17" s="806" t="s">
        <v>163</v>
      </c>
      <c r="AD17" s="808" t="s">
        <v>64</v>
      </c>
      <c r="AE17" s="804" t="s">
        <v>257</v>
      </c>
      <c r="AF17" s="800" t="s">
        <v>164</v>
      </c>
      <c r="AG17" s="806" t="s">
        <v>163</v>
      </c>
      <c r="AH17" s="808" t="s">
        <v>64</v>
      </c>
      <c r="AI17" s="807"/>
      <c r="AK17" s="822" t="s">
        <v>208</v>
      </c>
      <c r="AL17" s="822"/>
      <c r="AM17" s="822"/>
      <c r="AN17" s="313"/>
    </row>
    <row r="18" spans="1:40" ht="18.75" customHeight="1">
      <c r="A18" s="211"/>
      <c r="B18" s="830"/>
      <c r="C18" s="831"/>
      <c r="D18" s="831"/>
      <c r="E18" s="831"/>
      <c r="F18" s="831"/>
      <c r="G18" s="831"/>
      <c r="H18" s="831"/>
      <c r="I18" s="831"/>
      <c r="J18" s="831"/>
      <c r="K18" s="832"/>
      <c r="L18" s="212"/>
      <c r="M18" s="803"/>
      <c r="N18" s="811"/>
      <c r="O18" s="811"/>
      <c r="P18" s="832"/>
      <c r="Q18" s="811"/>
      <c r="R18" s="799"/>
      <c r="S18" s="799"/>
      <c r="T18" s="801"/>
      <c r="U18" s="807"/>
      <c r="V18" s="799"/>
      <c r="W18" s="799"/>
      <c r="X18" s="799"/>
      <c r="Y18" s="801"/>
      <c r="Z18" s="807"/>
      <c r="AA18" s="809"/>
      <c r="AB18" s="801"/>
      <c r="AC18" s="807"/>
      <c r="AD18" s="809"/>
      <c r="AE18" s="805"/>
      <c r="AF18" s="801"/>
      <c r="AG18" s="807"/>
      <c r="AH18" s="809"/>
      <c r="AI18" s="807"/>
      <c r="AK18" s="821" t="s">
        <v>207</v>
      </c>
      <c r="AL18" s="821" t="s">
        <v>206</v>
      </c>
      <c r="AM18" s="821" t="s">
        <v>209</v>
      </c>
      <c r="AN18" s="813"/>
    </row>
    <row r="19" spans="1:40" ht="11.25" customHeight="1">
      <c r="A19" s="213"/>
      <c r="B19" s="214"/>
      <c r="C19" s="215"/>
      <c r="D19" s="215"/>
      <c r="E19" s="215"/>
      <c r="F19" s="215"/>
      <c r="G19" s="215"/>
      <c r="H19" s="215"/>
      <c r="I19" s="215"/>
      <c r="J19" s="215"/>
      <c r="K19" s="216"/>
      <c r="L19" s="217"/>
      <c r="M19" s="218"/>
      <c r="N19" s="812"/>
      <c r="O19" s="812"/>
      <c r="P19" s="220"/>
      <c r="Q19" s="219"/>
      <c r="R19" s="221"/>
      <c r="S19" s="221"/>
      <c r="T19" s="222"/>
      <c r="U19" s="222"/>
      <c r="V19" s="222"/>
      <c r="W19" s="221"/>
      <c r="X19" s="221"/>
      <c r="Y19" s="223"/>
      <c r="Z19" s="213"/>
      <c r="AA19" s="224"/>
      <c r="AB19" s="223"/>
      <c r="AC19" s="213"/>
      <c r="AD19" s="329"/>
      <c r="AE19" s="224"/>
      <c r="AF19" s="223"/>
      <c r="AG19" s="213"/>
      <c r="AH19" s="224"/>
      <c r="AI19" s="213"/>
      <c r="AK19" s="821"/>
      <c r="AL19" s="821"/>
      <c r="AM19" s="821"/>
      <c r="AN19" s="813"/>
    </row>
    <row r="20" spans="1:40" s="242" customFormat="1" ht="27.75" customHeight="1">
      <c r="A20" s="225" t="s">
        <v>8</v>
      </c>
      <c r="B20" s="226">
        <f>IF('➀基本情報入力シート'!C33="","",'➀基本情報入力シート'!C33)</f>
        <v>0</v>
      </c>
      <c r="C20" s="227">
        <f>IF('➀基本情報入力シート'!D33="","",'➀基本情報入力シート'!D33)</f>
        <v>8</v>
      </c>
      <c r="D20" s="227">
        <f>IF('➀基本情報入力シート'!E33="","",'➀基本情報入力シート'!E33)</f>
        <v>0</v>
      </c>
      <c r="E20" s="227">
        <f>IF('➀基本情報入力シート'!F33="","",'➀基本情報入力シート'!F33)</f>
        <v>0</v>
      </c>
      <c r="F20" s="227">
        <f>IF('➀基本情報入力シート'!G33="","",'➀基本情報入力シート'!G33)</f>
        <v>0</v>
      </c>
      <c r="G20" s="227">
        <f>IF('➀基本情報入力シート'!H33="","",'➀基本情報入力シート'!H33)</f>
        <v>0</v>
      </c>
      <c r="H20" s="227">
        <f>IF('➀基本情報入力シート'!I33="","",'➀基本情報入力シート'!I33)</f>
        <v>0</v>
      </c>
      <c r="I20" s="227">
        <f>IF('➀基本情報入力シート'!J33="","",'➀基本情報入力シート'!J33)</f>
        <v>0</v>
      </c>
      <c r="J20" s="227">
        <f>IF('➀基本情報入力シート'!K33="","",'➀基本情報入力シート'!K33)</f>
        <v>0</v>
      </c>
      <c r="K20" s="228">
        <f>IF('➀基本情報入力シート'!L33="","",'➀基本情報入力シート'!L33)</f>
        <v>1</v>
      </c>
      <c r="L20" s="229" t="str">
        <f>B20&amp;C20</f>
        <v>08</v>
      </c>
      <c r="M20" s="230" t="str">
        <f>IF('➀基本情報入力シート'!M33="","",'➀基本情報入力シート'!M33)</f>
        <v>茨城県</v>
      </c>
      <c r="N20" s="231" t="str">
        <f>IF('➀基本情報入力シート'!R33="","",'➀基本情報入力シート'!R33)</f>
        <v>茨城県</v>
      </c>
      <c r="O20" s="231" t="str">
        <f>IF('➀基本情報入力シート'!W33="","",'➀基本情報入力シート'!W33)</f>
        <v>○○市</v>
      </c>
      <c r="P20" s="232" t="str">
        <f>IF('➀基本情報入力シート'!X33="","",'➀基本情報入力シート'!X33)</f>
        <v>ヘルパーステーション○○</v>
      </c>
      <c r="Q20" s="233" t="str">
        <f>IF('➀基本情報入力シート'!Y33="","",'➀基本情報入力シート'!Y33)</f>
        <v>居宅介護</v>
      </c>
      <c r="R20" s="234" t="s">
        <v>258</v>
      </c>
      <c r="S20" s="235">
        <f>SUM(T20:U20)</f>
        <v>2042400</v>
      </c>
      <c r="T20" s="236">
        <v>710400</v>
      </c>
      <c r="U20" s="236">
        <v>1332000</v>
      </c>
      <c r="V20" s="236">
        <v>19200000</v>
      </c>
      <c r="W20" s="237" t="s">
        <v>260</v>
      </c>
      <c r="X20" s="238">
        <f>SUM(Y20:AA20)</f>
        <v>546720</v>
      </c>
      <c r="Y20" s="238">
        <v>174720</v>
      </c>
      <c r="Z20" s="238">
        <v>324000</v>
      </c>
      <c r="AA20" s="238">
        <v>48000</v>
      </c>
      <c r="AB20" s="238">
        <v>7200000</v>
      </c>
      <c r="AC20" s="238">
        <v>12000000</v>
      </c>
      <c r="AD20" s="238">
        <v>4000000</v>
      </c>
      <c r="AE20" s="238"/>
      <c r="AF20" s="239">
        <v>1.6</v>
      </c>
      <c r="AG20" s="239">
        <v>3</v>
      </c>
      <c r="AH20" s="239">
        <v>1</v>
      </c>
      <c r="AI20" s="240">
        <v>1</v>
      </c>
      <c r="AJ20" s="241"/>
      <c r="AK20" s="312" t="str">
        <f>IF(SUM(T20:U20)&gt;0,IF(S20=SUM(T20:U20),"","×"),"")</f>
        <v/>
      </c>
      <c r="AL20" s="312" t="str">
        <f>IF(X20=SUM(Y20:AA20),"","×")</f>
        <v/>
      </c>
      <c r="AM20" s="312" t="str">
        <f>IF(SUM(AB20:AC20)&gt;0,IF(V20=SUM(AB20:AC20),"","×"),"")</f>
        <v/>
      </c>
      <c r="AN20" s="314"/>
    </row>
    <row r="21" spans="1:40" ht="27.75" customHeight="1">
      <c r="A21" s="243">
        <f>A20+1</f>
        <v>2</v>
      </c>
      <c r="B21" s="244">
        <f>IF('➀基本情報入力シート'!C34="","",'➀基本情報入力シート'!C34)</f>
        <v>0</v>
      </c>
      <c r="C21" s="245">
        <f>IF('➀基本情報入力シート'!D34="","",'➀基本情報入力シート'!D34)</f>
        <v>8</v>
      </c>
      <c r="D21" s="245">
        <f>IF('➀基本情報入力シート'!E34="","",'➀基本情報入力シート'!E34)</f>
        <v>0</v>
      </c>
      <c r="E21" s="245">
        <f>IF('➀基本情報入力シート'!F34="","",'➀基本情報入力シート'!F34)</f>
        <v>0</v>
      </c>
      <c r="F21" s="245">
        <f>IF('➀基本情報入力シート'!G34="","",'➀基本情報入力シート'!G34)</f>
        <v>0</v>
      </c>
      <c r="G21" s="245">
        <f>IF('➀基本情報入力シート'!H34="","",'➀基本情報入力シート'!H34)</f>
        <v>0</v>
      </c>
      <c r="H21" s="245">
        <f>IF('➀基本情報入力シート'!I34="","",'➀基本情報入力シート'!I34)</f>
        <v>0</v>
      </c>
      <c r="I21" s="245">
        <f>IF('➀基本情報入力シート'!J34="","",'➀基本情報入力シート'!J34)</f>
        <v>0</v>
      </c>
      <c r="J21" s="245">
        <f>IF('➀基本情報入力シート'!K34="","",'➀基本情報入力シート'!K34)</f>
        <v>0</v>
      </c>
      <c r="K21" s="246">
        <f>IF('➀基本情報入力シート'!L34="","",'➀基本情報入力シート'!L34)</f>
        <v>1</v>
      </c>
      <c r="L21" s="229" t="str">
        <f t="shared" ref="L21:L24" si="2">B21&amp;C21</f>
        <v>08</v>
      </c>
      <c r="M21" s="247" t="str">
        <f>IF('➀基本情報入力シート'!M34="","",'➀基本情報入力シート'!M34)</f>
        <v>茨城県</v>
      </c>
      <c r="N21" s="247" t="str">
        <f>IF('➀基本情報入力シート'!R34="","",'➀基本情報入力シート'!R34)</f>
        <v>茨城県</v>
      </c>
      <c r="O21" s="248" t="str">
        <f>IF('➀基本情報入力シート'!W34="","",'➀基本情報入力シート'!W34)</f>
        <v>○○市</v>
      </c>
      <c r="P21" s="249" t="str">
        <f>IF('➀基本情報入力シート'!X34="","",'➀基本情報入力シート'!X34)</f>
        <v>ヘルパーステーション○○</v>
      </c>
      <c r="Q21" s="250" t="str">
        <f>IF('➀基本情報入力シート'!Y34="","",'➀基本情報入力シート'!Y34)</f>
        <v>重度訪問介護</v>
      </c>
      <c r="R21" s="234" t="s">
        <v>259</v>
      </c>
      <c r="S21" s="251">
        <f t="shared" ref="S21:S25" si="3">SUM(T21:U21)</f>
        <v>1846800</v>
      </c>
      <c r="T21" s="236">
        <v>550800</v>
      </c>
      <c r="U21" s="236">
        <v>1296000</v>
      </c>
      <c r="V21" s="236">
        <v>23650000</v>
      </c>
      <c r="W21" s="237" t="s">
        <v>261</v>
      </c>
      <c r="X21" s="252">
        <f t="shared" ref="X21:X25" si="4">SUM(Y21:AA21)</f>
        <v>665640</v>
      </c>
      <c r="Y21" s="238">
        <v>185640</v>
      </c>
      <c r="Z21" s="238">
        <v>432000</v>
      </c>
      <c r="AA21" s="238">
        <v>48000</v>
      </c>
      <c r="AB21" s="253">
        <v>7650000</v>
      </c>
      <c r="AC21" s="253">
        <v>16000000</v>
      </c>
      <c r="AD21" s="253">
        <v>4000000</v>
      </c>
      <c r="AE21" s="253"/>
      <c r="AF21" s="254">
        <v>1.7</v>
      </c>
      <c r="AG21" s="254">
        <v>4</v>
      </c>
      <c r="AH21" s="254">
        <v>1</v>
      </c>
      <c r="AI21" s="255">
        <v>1</v>
      </c>
      <c r="AJ21" s="241"/>
      <c r="AK21" s="312" t="str">
        <f t="shared" ref="AK21:AK84" si="5">IF(SUM(T21:U21)&gt;0,IF(S21=SUM(T21:U21),"","×"),"")</f>
        <v/>
      </c>
      <c r="AL21" s="312" t="str">
        <f t="shared" ref="AL21:AL84" si="6">IF(X21=SUM(Y21:AA21),"","×")</f>
        <v/>
      </c>
      <c r="AM21" s="312" t="str">
        <f t="shared" ref="AM21:AM84" si="7">IF(SUM(AB21:AC21)&gt;0,IF(V21=SUM(AB21:AC21),"","×"),"")</f>
        <v/>
      </c>
      <c r="AN21" s="314"/>
    </row>
    <row r="22" spans="1:40" ht="27.75" customHeight="1">
      <c r="A22" s="243">
        <f t="shared" ref="A22:A119" si="8">A21+1</f>
        <v>3</v>
      </c>
      <c r="B22" s="244">
        <f>IF('➀基本情報入力シート'!C35="","",'➀基本情報入力シート'!C35)</f>
        <v>0</v>
      </c>
      <c r="C22" s="245">
        <f>IF('➀基本情報入力シート'!D35="","",'➀基本情報入力シート'!D35)</f>
        <v>8</v>
      </c>
      <c r="D22" s="245">
        <f>IF('➀基本情報入力シート'!E35="","",'➀基本情報入力シート'!E35)</f>
        <v>0</v>
      </c>
      <c r="E22" s="245">
        <f>IF('➀基本情報入力シート'!F35="","",'➀基本情報入力シート'!F35)</f>
        <v>0</v>
      </c>
      <c r="F22" s="245">
        <f>IF('➀基本情報入力シート'!G35="","",'➀基本情報入力シート'!G35)</f>
        <v>0</v>
      </c>
      <c r="G22" s="245">
        <f>IF('➀基本情報入力シート'!H35="","",'➀基本情報入力シート'!H35)</f>
        <v>0</v>
      </c>
      <c r="H22" s="245">
        <f>IF('➀基本情報入力シート'!I35="","",'➀基本情報入力シート'!I35)</f>
        <v>0</v>
      </c>
      <c r="I22" s="245">
        <f>IF('➀基本情報入力シート'!J35="","",'➀基本情報入力シート'!J35)</f>
        <v>0</v>
      </c>
      <c r="J22" s="245">
        <f>IF('➀基本情報入力シート'!K35="","",'➀基本情報入力シート'!K35)</f>
        <v>0</v>
      </c>
      <c r="K22" s="246">
        <f>IF('➀基本情報入力シート'!L35="","",'➀基本情報入力シート'!L35)</f>
        <v>2</v>
      </c>
      <c r="L22" s="229" t="str">
        <f t="shared" si="2"/>
        <v>08</v>
      </c>
      <c r="M22" s="247" t="str">
        <f>IF('➀基本情報入力シート'!M35="","",'➀基本情報入力シート'!M35)</f>
        <v>茨城県</v>
      </c>
      <c r="N22" s="247" t="str">
        <f>IF('➀基本情報入力シート'!R35="","",'➀基本情報入力シート'!R35)</f>
        <v>茨城県</v>
      </c>
      <c r="O22" s="248" t="str">
        <f>IF('➀基本情報入力シート'!W35="","",'➀基本情報入力シート'!W35)</f>
        <v>○○市</v>
      </c>
      <c r="P22" s="249" t="str">
        <f>IF('➀基本情報入力シート'!X35="","",'➀基本情報入力シート'!X35)</f>
        <v>障害者支援施設○○</v>
      </c>
      <c r="Q22" s="256" t="str">
        <f>IF('➀基本情報入力シート'!Y35="","",'➀基本情報入力シート'!Y35)</f>
        <v>生活介護</v>
      </c>
      <c r="R22" s="234" t="s">
        <v>258</v>
      </c>
      <c r="S22" s="235">
        <f t="shared" si="3"/>
        <v>2486400</v>
      </c>
      <c r="T22" s="236">
        <v>710400</v>
      </c>
      <c r="U22" s="236">
        <v>1776000</v>
      </c>
      <c r="V22" s="236">
        <v>23200000</v>
      </c>
      <c r="W22" s="237" t="s">
        <v>261</v>
      </c>
      <c r="X22" s="238">
        <f t="shared" si="4"/>
        <v>702720</v>
      </c>
      <c r="Y22" s="238">
        <v>174720</v>
      </c>
      <c r="Z22" s="238">
        <v>432000</v>
      </c>
      <c r="AA22" s="238">
        <v>96000</v>
      </c>
      <c r="AB22" s="257">
        <v>7200000</v>
      </c>
      <c r="AC22" s="257">
        <v>16000000</v>
      </c>
      <c r="AD22" s="257">
        <v>8000000</v>
      </c>
      <c r="AE22" s="257"/>
      <c r="AF22" s="258">
        <v>1.6</v>
      </c>
      <c r="AG22" s="258">
        <v>4</v>
      </c>
      <c r="AH22" s="258">
        <v>2</v>
      </c>
      <c r="AI22" s="259">
        <v>1</v>
      </c>
      <c r="AJ22" s="241"/>
      <c r="AK22" s="312" t="str">
        <f t="shared" si="5"/>
        <v/>
      </c>
      <c r="AL22" s="312" t="str">
        <f t="shared" si="6"/>
        <v/>
      </c>
      <c r="AM22" s="312" t="str">
        <f t="shared" si="7"/>
        <v/>
      </c>
      <c r="AN22" s="314"/>
    </row>
    <row r="23" spans="1:40" ht="27.75" customHeight="1">
      <c r="A23" s="243">
        <f t="shared" si="8"/>
        <v>4</v>
      </c>
      <c r="B23" s="244">
        <f>IF('➀基本情報入力シート'!C36="","",'➀基本情報入力シート'!C36)</f>
        <v>0</v>
      </c>
      <c r="C23" s="245">
        <f>IF('➀基本情報入力シート'!D36="","",'➀基本情報入力シート'!D36)</f>
        <v>8</v>
      </c>
      <c r="D23" s="245">
        <f>IF('➀基本情報入力シート'!E36="","",'➀基本情報入力シート'!E36)</f>
        <v>0</v>
      </c>
      <c r="E23" s="245">
        <f>IF('➀基本情報入力シート'!F36="","",'➀基本情報入力シート'!F36)</f>
        <v>0</v>
      </c>
      <c r="F23" s="245">
        <f>IF('➀基本情報入力シート'!G36="","",'➀基本情報入力シート'!G36)</f>
        <v>0</v>
      </c>
      <c r="G23" s="245">
        <f>IF('➀基本情報入力シート'!H36="","",'➀基本情報入力シート'!H36)</f>
        <v>0</v>
      </c>
      <c r="H23" s="245">
        <f>IF('➀基本情報入力シート'!I36="","",'➀基本情報入力シート'!I36)</f>
        <v>0</v>
      </c>
      <c r="I23" s="245">
        <f>IF('➀基本情報入力シート'!J36="","",'➀基本情報入力シート'!J36)</f>
        <v>0</v>
      </c>
      <c r="J23" s="245">
        <f>IF('➀基本情報入力シート'!K36="","",'➀基本情報入力シート'!K36)</f>
        <v>0</v>
      </c>
      <c r="K23" s="246">
        <f>IF('➀基本情報入力シート'!L36="","",'➀基本情報入力シート'!L36)</f>
        <v>2</v>
      </c>
      <c r="L23" s="229" t="str">
        <f t="shared" si="2"/>
        <v>08</v>
      </c>
      <c r="M23" s="247" t="str">
        <f>IF('➀基本情報入力シート'!M36="","",'➀基本情報入力シート'!M36)</f>
        <v>茨城県</v>
      </c>
      <c r="N23" s="247" t="str">
        <f>IF('➀基本情報入力シート'!R36="","",'➀基本情報入力シート'!R36)</f>
        <v>茨城県</v>
      </c>
      <c r="O23" s="248" t="str">
        <f>IF('➀基本情報入力シート'!W36="","",'➀基本情報入力シート'!W36)</f>
        <v>○○市</v>
      </c>
      <c r="P23" s="249" t="str">
        <f>IF('➀基本情報入力シート'!X36="","",'➀基本情報入力シート'!X36)</f>
        <v>障害者支援施設○○</v>
      </c>
      <c r="Q23" s="256" t="str">
        <f>IF('➀基本情報入力シート'!Y36="","",'➀基本情報入力シート'!Y36)</f>
        <v>就労継続支援Ｂ型</v>
      </c>
      <c r="R23" s="234" t="s">
        <v>258</v>
      </c>
      <c r="S23" s="235">
        <f t="shared" si="3"/>
        <v>1554000</v>
      </c>
      <c r="T23" s="236">
        <v>444000</v>
      </c>
      <c r="U23" s="236">
        <v>1110000</v>
      </c>
      <c r="V23" s="236">
        <v>17000000</v>
      </c>
      <c r="W23" s="237" t="s">
        <v>261</v>
      </c>
      <c r="X23" s="238">
        <f t="shared" si="4"/>
        <v>475200</v>
      </c>
      <c r="Y23" s="238">
        <v>109200</v>
      </c>
      <c r="Z23" s="238">
        <v>270000</v>
      </c>
      <c r="AA23" s="238">
        <v>96000</v>
      </c>
      <c r="AB23" s="257">
        <v>6000000</v>
      </c>
      <c r="AC23" s="257">
        <v>11000000</v>
      </c>
      <c r="AD23" s="257">
        <v>8000000</v>
      </c>
      <c r="AE23" s="257"/>
      <c r="AF23" s="258">
        <v>1</v>
      </c>
      <c r="AG23" s="258">
        <v>2.5</v>
      </c>
      <c r="AH23" s="258">
        <v>2</v>
      </c>
      <c r="AI23" s="259">
        <v>1</v>
      </c>
      <c r="AJ23" s="241"/>
      <c r="AK23" s="312" t="str">
        <f t="shared" si="5"/>
        <v/>
      </c>
      <c r="AL23" s="312" t="str">
        <f t="shared" si="6"/>
        <v/>
      </c>
      <c r="AM23" s="312" t="str">
        <f t="shared" si="7"/>
        <v/>
      </c>
      <c r="AN23" s="314"/>
    </row>
    <row r="24" spans="1:40" ht="27.75" customHeight="1">
      <c r="A24" s="243">
        <f t="shared" si="8"/>
        <v>5</v>
      </c>
      <c r="B24" s="244">
        <f>IF('➀基本情報入力シート'!C37="","",'➀基本情報入力シート'!C37)</f>
        <v>0</v>
      </c>
      <c r="C24" s="245">
        <f>IF('➀基本情報入力シート'!D37="","",'➀基本情報入力シート'!D37)</f>
        <v>8</v>
      </c>
      <c r="D24" s="245">
        <f>IF('➀基本情報入力シート'!E37="","",'➀基本情報入力シート'!E37)</f>
        <v>0</v>
      </c>
      <c r="E24" s="245">
        <f>IF('➀基本情報入力シート'!F37="","",'➀基本情報入力シート'!F37)</f>
        <v>0</v>
      </c>
      <c r="F24" s="245">
        <f>IF('➀基本情報入力シート'!G37="","",'➀基本情報入力シート'!G37)</f>
        <v>0</v>
      </c>
      <c r="G24" s="245">
        <f>IF('➀基本情報入力シート'!H37="","",'➀基本情報入力シート'!H37)</f>
        <v>0</v>
      </c>
      <c r="H24" s="245">
        <f>IF('➀基本情報入力シート'!I37="","",'➀基本情報入力シート'!I37)</f>
        <v>0</v>
      </c>
      <c r="I24" s="245">
        <f>IF('➀基本情報入力シート'!J37="","",'➀基本情報入力シート'!J37)</f>
        <v>0</v>
      </c>
      <c r="J24" s="245">
        <f>IF('➀基本情報入力シート'!K37="","",'➀基本情報入力シート'!K37)</f>
        <v>0</v>
      </c>
      <c r="K24" s="246">
        <f>IF('➀基本情報入力シート'!L37="","",'➀基本情報入力シート'!L37)</f>
        <v>3</v>
      </c>
      <c r="L24" s="229" t="str">
        <f t="shared" si="2"/>
        <v>08</v>
      </c>
      <c r="M24" s="247" t="str">
        <f>IF('➀基本情報入力シート'!M37="","",'➀基本情報入力シート'!M37)</f>
        <v>茨城県</v>
      </c>
      <c r="N24" s="247" t="str">
        <f>IF('➀基本情報入力シート'!R37="","",'➀基本情報入力シート'!R37)</f>
        <v>茨城県</v>
      </c>
      <c r="O24" s="248" t="str">
        <f>IF('➀基本情報入力シート'!W37="","",'➀基本情報入力シート'!W37)</f>
        <v>○○市</v>
      </c>
      <c r="P24" s="249" t="str">
        <f>IF('➀基本情報入力シート'!X37="","",'➀基本情報入力シート'!X37)</f>
        <v>児童発達支援施設○○</v>
      </c>
      <c r="Q24" s="256" t="str">
        <f>IF('➀基本情報入力シート'!Y37="","",'➀基本情報入力シート'!Y37)</f>
        <v>児童発達支援</v>
      </c>
      <c r="R24" s="234" t="s">
        <v>258</v>
      </c>
      <c r="S24" s="235">
        <f t="shared" si="3"/>
        <v>7326000</v>
      </c>
      <c r="T24" s="236">
        <v>1554000</v>
      </c>
      <c r="U24" s="236">
        <v>5772000</v>
      </c>
      <c r="V24" s="236">
        <v>67750000</v>
      </c>
      <c r="W24" s="237" t="s">
        <v>262</v>
      </c>
      <c r="X24" s="238">
        <f t="shared" si="4"/>
        <v>1930200</v>
      </c>
      <c r="Y24" s="238">
        <v>382200</v>
      </c>
      <c r="Z24" s="238">
        <v>1404000</v>
      </c>
      <c r="AA24" s="238">
        <v>144000</v>
      </c>
      <c r="AB24" s="257">
        <v>15750000</v>
      </c>
      <c r="AC24" s="257">
        <v>52000000</v>
      </c>
      <c r="AD24" s="257">
        <v>12000000</v>
      </c>
      <c r="AE24" s="257"/>
      <c r="AF24" s="258">
        <v>3.5</v>
      </c>
      <c r="AG24" s="258">
        <v>13</v>
      </c>
      <c r="AH24" s="258">
        <v>3</v>
      </c>
      <c r="AI24" s="259">
        <v>1</v>
      </c>
      <c r="AJ24" s="241"/>
      <c r="AK24" s="312" t="str">
        <f t="shared" si="5"/>
        <v/>
      </c>
      <c r="AL24" s="312" t="str">
        <f t="shared" si="6"/>
        <v/>
      </c>
      <c r="AM24" s="312" t="str">
        <f t="shared" si="7"/>
        <v/>
      </c>
      <c r="AN24" s="314"/>
    </row>
    <row r="25" spans="1:40" ht="27.75" customHeight="1">
      <c r="A25" s="243">
        <f t="shared" si="8"/>
        <v>6</v>
      </c>
      <c r="B25" s="244">
        <f>IF('➀基本情報入力シート'!C38="","",'➀基本情報入力シート'!C38)</f>
        <v>0</v>
      </c>
      <c r="C25" s="245">
        <f>IF('➀基本情報入力シート'!D38="","",'➀基本情報入力シート'!D38)</f>
        <v>8</v>
      </c>
      <c r="D25" s="245">
        <f>IF('➀基本情報入力シート'!E38="","",'➀基本情報入力シート'!E38)</f>
        <v>0</v>
      </c>
      <c r="E25" s="245">
        <f>IF('➀基本情報入力シート'!F38="","",'➀基本情報入力シート'!F38)</f>
        <v>0</v>
      </c>
      <c r="F25" s="245">
        <f>IF('➀基本情報入力シート'!G38="","",'➀基本情報入力シート'!G38)</f>
        <v>0</v>
      </c>
      <c r="G25" s="245">
        <f>IF('➀基本情報入力シート'!H38="","",'➀基本情報入力シート'!H38)</f>
        <v>0</v>
      </c>
      <c r="H25" s="245">
        <f>IF('➀基本情報入力シート'!I38="","",'➀基本情報入力シート'!I38)</f>
        <v>0</v>
      </c>
      <c r="I25" s="245">
        <f>IF('➀基本情報入力シート'!J38="","",'➀基本情報入力シート'!J38)</f>
        <v>0</v>
      </c>
      <c r="J25" s="245">
        <f>IF('➀基本情報入力シート'!K38="","",'➀基本情報入力シート'!K38)</f>
        <v>0</v>
      </c>
      <c r="K25" s="246">
        <f>IF('➀基本情報入力シート'!L38="","",'➀基本情報入力シート'!L38)</f>
        <v>3</v>
      </c>
      <c r="L25" s="229" t="str">
        <f t="shared" ref="L25" si="9">B25&amp;C25</f>
        <v>08</v>
      </c>
      <c r="M25" s="247" t="str">
        <f>IF('➀基本情報入力シート'!M38="","",'➀基本情報入力シート'!M38)</f>
        <v>茨城県</v>
      </c>
      <c r="N25" s="247" t="str">
        <f>IF('➀基本情報入力シート'!R38="","",'➀基本情報入力シート'!R38)</f>
        <v>茨城県</v>
      </c>
      <c r="O25" s="248" t="str">
        <f>IF('➀基本情報入力シート'!W38="","",'➀基本情報入力シート'!W38)</f>
        <v>○○市</v>
      </c>
      <c r="P25" s="249" t="str">
        <f>IF('➀基本情報入力シート'!X38="","",'➀基本情報入力シート'!X38)</f>
        <v>児童発達支援施設○○</v>
      </c>
      <c r="Q25" s="256" t="str">
        <f>IF('➀基本情報入力シート'!Y38="","",'➀基本情報入力シート'!Y38)</f>
        <v>放課後等デイサービス</v>
      </c>
      <c r="R25" s="234" t="s">
        <v>258</v>
      </c>
      <c r="S25" s="235">
        <f t="shared" si="3"/>
        <v>9279600</v>
      </c>
      <c r="T25" s="236">
        <v>2175600</v>
      </c>
      <c r="U25" s="236">
        <v>7104000</v>
      </c>
      <c r="V25" s="236">
        <v>86050000</v>
      </c>
      <c r="W25" s="237" t="s">
        <v>262</v>
      </c>
      <c r="X25" s="238">
        <f t="shared" si="4"/>
        <v>2407080</v>
      </c>
      <c r="Y25" s="257">
        <v>535080</v>
      </c>
      <c r="Z25" s="257">
        <v>1728000</v>
      </c>
      <c r="AA25" s="238">
        <v>144000</v>
      </c>
      <c r="AB25" s="257">
        <v>22050000</v>
      </c>
      <c r="AC25" s="257">
        <v>64000000</v>
      </c>
      <c r="AD25" s="257">
        <v>12000000</v>
      </c>
      <c r="AE25" s="257"/>
      <c r="AF25" s="258">
        <v>4.9000000000000004</v>
      </c>
      <c r="AG25" s="258">
        <v>16</v>
      </c>
      <c r="AH25" s="258">
        <v>3</v>
      </c>
      <c r="AI25" s="259">
        <v>1</v>
      </c>
      <c r="AJ25" s="241"/>
      <c r="AK25" s="312" t="str">
        <f t="shared" si="5"/>
        <v/>
      </c>
      <c r="AL25" s="312" t="str">
        <f t="shared" si="6"/>
        <v/>
      </c>
      <c r="AM25" s="312" t="str">
        <f t="shared" si="7"/>
        <v/>
      </c>
      <c r="AN25" s="314"/>
    </row>
    <row r="26" spans="1:40" ht="27.75" customHeight="1">
      <c r="A26" s="243">
        <f t="shared" si="8"/>
        <v>7</v>
      </c>
      <c r="B26" s="244" t="str">
        <f>IF('➀基本情報入力シート'!C39="","",'➀基本情報入力シート'!C39)</f>
        <v/>
      </c>
      <c r="C26" s="245" t="str">
        <f>IF('➀基本情報入力シート'!D39="","",'➀基本情報入力シート'!D39)</f>
        <v/>
      </c>
      <c r="D26" s="245" t="str">
        <f>IF('➀基本情報入力シート'!E39="","",'➀基本情報入力シート'!E39)</f>
        <v/>
      </c>
      <c r="E26" s="245" t="str">
        <f>IF('➀基本情報入力シート'!F39="","",'➀基本情報入力シート'!F39)</f>
        <v/>
      </c>
      <c r="F26" s="245" t="str">
        <f>IF('➀基本情報入力シート'!G39="","",'➀基本情報入力シート'!G39)</f>
        <v/>
      </c>
      <c r="G26" s="245" t="str">
        <f>IF('➀基本情報入力シート'!H39="","",'➀基本情報入力シート'!H39)</f>
        <v/>
      </c>
      <c r="H26" s="245" t="str">
        <f>IF('➀基本情報入力シート'!I39="","",'➀基本情報入力シート'!I39)</f>
        <v/>
      </c>
      <c r="I26" s="245" t="str">
        <f>IF('➀基本情報入力シート'!J39="","",'➀基本情報入力シート'!J39)</f>
        <v/>
      </c>
      <c r="J26" s="245" t="str">
        <f>IF('➀基本情報入力シート'!K39="","",'➀基本情報入力シート'!K39)</f>
        <v/>
      </c>
      <c r="K26" s="246" t="str">
        <f>IF('➀基本情報入力シート'!L39="","",'➀基本情報入力シート'!L39)</f>
        <v/>
      </c>
      <c r="L26" s="229" t="str">
        <f t="shared" ref="L26:L89" si="10">B26&amp;C26</f>
        <v/>
      </c>
      <c r="M26" s="247" t="str">
        <f>IF('➀基本情報入力シート'!M39="","",'➀基本情報入力シート'!M39)</f>
        <v/>
      </c>
      <c r="N26" s="247" t="str">
        <f>IF('➀基本情報入力シート'!R39="","",'➀基本情報入力シート'!R39)</f>
        <v/>
      </c>
      <c r="O26" s="248" t="str">
        <f>IF('➀基本情報入力シート'!W39="","",'➀基本情報入力シート'!W39)</f>
        <v/>
      </c>
      <c r="P26" s="249" t="str">
        <f>IF('➀基本情報入力シート'!X39="","",'➀基本情報入力シート'!X39)</f>
        <v/>
      </c>
      <c r="Q26" s="256" t="str">
        <f>IF('➀基本情報入力シート'!Y39="","",'➀基本情報入力シート'!Y39)</f>
        <v/>
      </c>
      <c r="R26" s="234"/>
      <c r="S26" s="235"/>
      <c r="T26" s="236"/>
      <c r="U26" s="236"/>
      <c r="V26" s="236"/>
      <c r="W26" s="237"/>
      <c r="X26" s="238"/>
      <c r="Y26" s="257"/>
      <c r="Z26" s="257"/>
      <c r="AA26" s="238"/>
      <c r="AB26" s="257"/>
      <c r="AC26" s="257"/>
      <c r="AD26" s="257"/>
      <c r="AE26" s="257"/>
      <c r="AF26" s="258"/>
      <c r="AG26" s="258"/>
      <c r="AH26" s="258"/>
      <c r="AI26" s="259"/>
      <c r="AJ26" s="241"/>
      <c r="AK26" s="312" t="str">
        <f t="shared" si="5"/>
        <v/>
      </c>
      <c r="AL26" s="312" t="str">
        <f t="shared" si="6"/>
        <v/>
      </c>
      <c r="AM26" s="312" t="str">
        <f t="shared" si="7"/>
        <v/>
      </c>
      <c r="AN26" s="314"/>
    </row>
    <row r="27" spans="1:40" ht="27.75" customHeight="1">
      <c r="A27" s="243">
        <f t="shared" si="8"/>
        <v>8</v>
      </c>
      <c r="B27" s="244" t="str">
        <f>IF('➀基本情報入力シート'!C40="","",'➀基本情報入力シート'!C40)</f>
        <v/>
      </c>
      <c r="C27" s="245" t="str">
        <f>IF('➀基本情報入力シート'!D40="","",'➀基本情報入力シート'!D40)</f>
        <v/>
      </c>
      <c r="D27" s="245" t="str">
        <f>IF('➀基本情報入力シート'!E40="","",'➀基本情報入力シート'!E40)</f>
        <v/>
      </c>
      <c r="E27" s="245" t="str">
        <f>IF('➀基本情報入力シート'!F40="","",'➀基本情報入力シート'!F40)</f>
        <v/>
      </c>
      <c r="F27" s="245" t="str">
        <f>IF('➀基本情報入力シート'!G40="","",'➀基本情報入力シート'!G40)</f>
        <v/>
      </c>
      <c r="G27" s="245" t="str">
        <f>IF('➀基本情報入力シート'!H40="","",'➀基本情報入力シート'!H40)</f>
        <v/>
      </c>
      <c r="H27" s="245" t="str">
        <f>IF('➀基本情報入力シート'!I40="","",'➀基本情報入力シート'!I40)</f>
        <v/>
      </c>
      <c r="I27" s="245" t="str">
        <f>IF('➀基本情報入力シート'!J40="","",'➀基本情報入力シート'!J40)</f>
        <v/>
      </c>
      <c r="J27" s="245" t="str">
        <f>IF('➀基本情報入力シート'!K40="","",'➀基本情報入力シート'!K40)</f>
        <v/>
      </c>
      <c r="K27" s="246" t="str">
        <f>IF('➀基本情報入力シート'!L40="","",'➀基本情報入力シート'!L40)</f>
        <v/>
      </c>
      <c r="L27" s="229" t="str">
        <f t="shared" si="10"/>
        <v/>
      </c>
      <c r="M27" s="247" t="str">
        <f>IF('➀基本情報入力シート'!M40="","",'➀基本情報入力シート'!M40)</f>
        <v/>
      </c>
      <c r="N27" s="247" t="str">
        <f>IF('➀基本情報入力シート'!R40="","",'➀基本情報入力シート'!R40)</f>
        <v/>
      </c>
      <c r="O27" s="248" t="str">
        <f>IF('➀基本情報入力シート'!W40="","",'➀基本情報入力シート'!W40)</f>
        <v/>
      </c>
      <c r="P27" s="249" t="str">
        <f>IF('➀基本情報入力シート'!X40="","",'➀基本情報入力シート'!X40)</f>
        <v/>
      </c>
      <c r="Q27" s="256" t="str">
        <f>IF('➀基本情報入力シート'!Y40="","",'➀基本情報入力シート'!Y40)</f>
        <v/>
      </c>
      <c r="R27" s="234"/>
      <c r="S27" s="235"/>
      <c r="T27" s="236"/>
      <c r="U27" s="236"/>
      <c r="V27" s="236"/>
      <c r="W27" s="237"/>
      <c r="X27" s="238"/>
      <c r="Y27" s="257"/>
      <c r="Z27" s="257"/>
      <c r="AA27" s="257"/>
      <c r="AB27" s="257"/>
      <c r="AC27" s="257"/>
      <c r="AD27" s="257"/>
      <c r="AE27" s="257"/>
      <c r="AF27" s="258"/>
      <c r="AG27" s="258"/>
      <c r="AH27" s="258"/>
      <c r="AI27" s="259"/>
      <c r="AJ27" s="241"/>
      <c r="AK27" s="312" t="str">
        <f t="shared" si="5"/>
        <v/>
      </c>
      <c r="AL27" s="312" t="str">
        <f t="shared" si="6"/>
        <v/>
      </c>
      <c r="AM27" s="312" t="str">
        <f t="shared" si="7"/>
        <v/>
      </c>
      <c r="AN27" s="314"/>
    </row>
    <row r="28" spans="1:40" ht="27.75" customHeight="1">
      <c r="A28" s="243">
        <f t="shared" si="8"/>
        <v>9</v>
      </c>
      <c r="B28" s="244" t="str">
        <f>IF('➀基本情報入力シート'!C41="","",'➀基本情報入力シート'!C41)</f>
        <v/>
      </c>
      <c r="C28" s="245" t="str">
        <f>IF('➀基本情報入力シート'!D41="","",'➀基本情報入力シート'!D41)</f>
        <v/>
      </c>
      <c r="D28" s="245" t="str">
        <f>IF('➀基本情報入力シート'!E41="","",'➀基本情報入力シート'!E41)</f>
        <v/>
      </c>
      <c r="E28" s="245" t="str">
        <f>IF('➀基本情報入力シート'!F41="","",'➀基本情報入力シート'!F41)</f>
        <v/>
      </c>
      <c r="F28" s="245" t="str">
        <f>IF('➀基本情報入力シート'!G41="","",'➀基本情報入力シート'!G41)</f>
        <v/>
      </c>
      <c r="G28" s="245" t="str">
        <f>IF('➀基本情報入力シート'!H41="","",'➀基本情報入力シート'!H41)</f>
        <v/>
      </c>
      <c r="H28" s="245" t="str">
        <f>IF('➀基本情報入力シート'!I41="","",'➀基本情報入力シート'!I41)</f>
        <v/>
      </c>
      <c r="I28" s="245" t="str">
        <f>IF('➀基本情報入力シート'!J41="","",'➀基本情報入力シート'!J41)</f>
        <v/>
      </c>
      <c r="J28" s="245" t="str">
        <f>IF('➀基本情報入力シート'!K41="","",'➀基本情報入力シート'!K41)</f>
        <v/>
      </c>
      <c r="K28" s="246" t="str">
        <f>IF('➀基本情報入力シート'!L41="","",'➀基本情報入力シート'!L41)</f>
        <v/>
      </c>
      <c r="L28" s="229" t="str">
        <f t="shared" si="10"/>
        <v/>
      </c>
      <c r="M28" s="247" t="str">
        <f>IF('➀基本情報入力シート'!M41="","",'➀基本情報入力シート'!M41)</f>
        <v/>
      </c>
      <c r="N28" s="247" t="str">
        <f>IF('➀基本情報入力シート'!R41="","",'➀基本情報入力シート'!R41)</f>
        <v/>
      </c>
      <c r="O28" s="248" t="str">
        <f>IF('➀基本情報入力シート'!W41="","",'➀基本情報入力シート'!W41)</f>
        <v/>
      </c>
      <c r="P28" s="249" t="str">
        <f>IF('➀基本情報入力シート'!X41="","",'➀基本情報入力シート'!X41)</f>
        <v/>
      </c>
      <c r="Q28" s="256" t="str">
        <f>IF('➀基本情報入力シート'!Y41="","",'➀基本情報入力シート'!Y41)</f>
        <v/>
      </c>
      <c r="R28" s="234"/>
      <c r="S28" s="235"/>
      <c r="T28" s="236"/>
      <c r="U28" s="236"/>
      <c r="V28" s="236"/>
      <c r="W28" s="237"/>
      <c r="X28" s="238"/>
      <c r="Y28" s="257"/>
      <c r="Z28" s="257"/>
      <c r="AA28" s="257"/>
      <c r="AB28" s="257"/>
      <c r="AC28" s="257"/>
      <c r="AD28" s="257"/>
      <c r="AE28" s="257"/>
      <c r="AF28" s="258"/>
      <c r="AG28" s="258"/>
      <c r="AH28" s="258"/>
      <c r="AI28" s="259"/>
      <c r="AJ28" s="241"/>
      <c r="AK28" s="312" t="str">
        <f t="shared" si="5"/>
        <v/>
      </c>
      <c r="AL28" s="312" t="str">
        <f t="shared" si="6"/>
        <v/>
      </c>
      <c r="AM28" s="312" t="str">
        <f t="shared" si="7"/>
        <v/>
      </c>
      <c r="AN28" s="314"/>
    </row>
    <row r="29" spans="1:40" ht="27.75" customHeight="1">
      <c r="A29" s="243">
        <f t="shared" si="8"/>
        <v>10</v>
      </c>
      <c r="B29" s="244" t="str">
        <f>IF('➀基本情報入力シート'!C42="","",'➀基本情報入力シート'!C42)</f>
        <v/>
      </c>
      <c r="C29" s="245" t="str">
        <f>IF('➀基本情報入力シート'!D42="","",'➀基本情報入力シート'!D42)</f>
        <v/>
      </c>
      <c r="D29" s="245" t="str">
        <f>IF('➀基本情報入力シート'!E42="","",'➀基本情報入力シート'!E42)</f>
        <v/>
      </c>
      <c r="E29" s="245" t="str">
        <f>IF('➀基本情報入力シート'!F42="","",'➀基本情報入力シート'!F42)</f>
        <v/>
      </c>
      <c r="F29" s="245" t="str">
        <f>IF('➀基本情報入力シート'!G42="","",'➀基本情報入力シート'!G42)</f>
        <v/>
      </c>
      <c r="G29" s="245" t="str">
        <f>IF('➀基本情報入力シート'!H42="","",'➀基本情報入力シート'!H42)</f>
        <v/>
      </c>
      <c r="H29" s="245" t="str">
        <f>IF('➀基本情報入力シート'!I42="","",'➀基本情報入力シート'!I42)</f>
        <v/>
      </c>
      <c r="I29" s="245" t="str">
        <f>IF('➀基本情報入力シート'!J42="","",'➀基本情報入力シート'!J42)</f>
        <v/>
      </c>
      <c r="J29" s="245" t="str">
        <f>IF('➀基本情報入力シート'!K42="","",'➀基本情報入力シート'!K42)</f>
        <v/>
      </c>
      <c r="K29" s="246" t="str">
        <f>IF('➀基本情報入力シート'!L42="","",'➀基本情報入力シート'!L42)</f>
        <v/>
      </c>
      <c r="L29" s="229" t="str">
        <f t="shared" si="10"/>
        <v/>
      </c>
      <c r="M29" s="247" t="str">
        <f>IF('➀基本情報入力シート'!M42="","",'➀基本情報入力シート'!M42)</f>
        <v/>
      </c>
      <c r="N29" s="247" t="str">
        <f>IF('➀基本情報入力シート'!R42="","",'➀基本情報入力シート'!R42)</f>
        <v/>
      </c>
      <c r="O29" s="248" t="str">
        <f>IF('➀基本情報入力シート'!W42="","",'➀基本情報入力シート'!W42)</f>
        <v/>
      </c>
      <c r="P29" s="249" t="str">
        <f>IF('➀基本情報入力シート'!X42="","",'➀基本情報入力シート'!X42)</f>
        <v/>
      </c>
      <c r="Q29" s="256" t="str">
        <f>IF('➀基本情報入力シート'!Y42="","",'➀基本情報入力シート'!Y42)</f>
        <v/>
      </c>
      <c r="R29" s="234"/>
      <c r="S29" s="235"/>
      <c r="T29" s="236"/>
      <c r="U29" s="236"/>
      <c r="V29" s="236"/>
      <c r="W29" s="237"/>
      <c r="X29" s="238"/>
      <c r="Y29" s="257"/>
      <c r="Z29" s="257"/>
      <c r="AA29" s="257"/>
      <c r="AB29" s="257"/>
      <c r="AC29" s="257"/>
      <c r="AD29" s="257"/>
      <c r="AE29" s="257"/>
      <c r="AF29" s="258"/>
      <c r="AG29" s="258"/>
      <c r="AH29" s="258"/>
      <c r="AI29" s="259"/>
      <c r="AJ29" s="241"/>
      <c r="AK29" s="312" t="str">
        <f t="shared" si="5"/>
        <v/>
      </c>
      <c r="AL29" s="312" t="str">
        <f t="shared" si="6"/>
        <v/>
      </c>
      <c r="AM29" s="312" t="str">
        <f t="shared" si="7"/>
        <v/>
      </c>
      <c r="AN29" s="314"/>
    </row>
    <row r="30" spans="1:40" ht="27.75" customHeight="1">
      <c r="A30" s="243">
        <f t="shared" si="8"/>
        <v>11</v>
      </c>
      <c r="B30" s="244" t="str">
        <f>IF('➀基本情報入力シート'!C43="","",'➀基本情報入力シート'!C43)</f>
        <v/>
      </c>
      <c r="C30" s="245" t="str">
        <f>IF('➀基本情報入力シート'!D43="","",'➀基本情報入力シート'!D43)</f>
        <v/>
      </c>
      <c r="D30" s="245" t="str">
        <f>IF('➀基本情報入力シート'!E43="","",'➀基本情報入力シート'!E43)</f>
        <v/>
      </c>
      <c r="E30" s="245" t="str">
        <f>IF('➀基本情報入力シート'!F43="","",'➀基本情報入力シート'!F43)</f>
        <v/>
      </c>
      <c r="F30" s="245" t="str">
        <f>IF('➀基本情報入力シート'!G43="","",'➀基本情報入力シート'!G43)</f>
        <v/>
      </c>
      <c r="G30" s="245" t="str">
        <f>IF('➀基本情報入力シート'!H43="","",'➀基本情報入力シート'!H43)</f>
        <v/>
      </c>
      <c r="H30" s="245" t="str">
        <f>IF('➀基本情報入力シート'!I43="","",'➀基本情報入力シート'!I43)</f>
        <v/>
      </c>
      <c r="I30" s="245" t="str">
        <f>IF('➀基本情報入力シート'!J43="","",'➀基本情報入力シート'!J43)</f>
        <v/>
      </c>
      <c r="J30" s="245" t="str">
        <f>IF('➀基本情報入力シート'!K43="","",'➀基本情報入力シート'!K43)</f>
        <v/>
      </c>
      <c r="K30" s="246" t="str">
        <f>IF('➀基本情報入力シート'!L43="","",'➀基本情報入力シート'!L43)</f>
        <v/>
      </c>
      <c r="L30" s="229" t="str">
        <f t="shared" si="10"/>
        <v/>
      </c>
      <c r="M30" s="247" t="str">
        <f>IF('➀基本情報入力シート'!M43="","",'➀基本情報入力シート'!M43)</f>
        <v/>
      </c>
      <c r="N30" s="247" t="str">
        <f>IF('➀基本情報入力シート'!R43="","",'➀基本情報入力シート'!R43)</f>
        <v/>
      </c>
      <c r="O30" s="248" t="str">
        <f>IF('➀基本情報入力シート'!W43="","",'➀基本情報入力シート'!W43)</f>
        <v/>
      </c>
      <c r="P30" s="249" t="str">
        <f>IF('➀基本情報入力シート'!X43="","",'➀基本情報入力シート'!X43)</f>
        <v/>
      </c>
      <c r="Q30" s="256" t="str">
        <f>IF('➀基本情報入力シート'!Y43="","",'➀基本情報入力シート'!Y43)</f>
        <v/>
      </c>
      <c r="R30" s="234"/>
      <c r="S30" s="235"/>
      <c r="T30" s="236"/>
      <c r="U30" s="236"/>
      <c r="V30" s="236"/>
      <c r="W30" s="237"/>
      <c r="X30" s="238"/>
      <c r="Y30" s="257"/>
      <c r="Z30" s="257"/>
      <c r="AA30" s="257"/>
      <c r="AB30" s="257"/>
      <c r="AC30" s="257"/>
      <c r="AD30" s="257"/>
      <c r="AE30" s="257"/>
      <c r="AF30" s="258"/>
      <c r="AG30" s="258"/>
      <c r="AH30" s="258"/>
      <c r="AI30" s="259"/>
      <c r="AJ30" s="241"/>
      <c r="AK30" s="312" t="str">
        <f t="shared" si="5"/>
        <v/>
      </c>
      <c r="AL30" s="312" t="str">
        <f t="shared" si="6"/>
        <v/>
      </c>
      <c r="AM30" s="312" t="str">
        <f t="shared" si="7"/>
        <v/>
      </c>
      <c r="AN30" s="314"/>
    </row>
    <row r="31" spans="1:40" ht="27.75" customHeight="1">
      <c r="A31" s="243">
        <f t="shared" si="8"/>
        <v>12</v>
      </c>
      <c r="B31" s="244" t="str">
        <f>IF('➀基本情報入力シート'!C44="","",'➀基本情報入力シート'!C44)</f>
        <v/>
      </c>
      <c r="C31" s="245" t="str">
        <f>IF('➀基本情報入力シート'!D44="","",'➀基本情報入力シート'!D44)</f>
        <v/>
      </c>
      <c r="D31" s="245" t="str">
        <f>IF('➀基本情報入力シート'!E44="","",'➀基本情報入力シート'!E44)</f>
        <v/>
      </c>
      <c r="E31" s="245" t="str">
        <f>IF('➀基本情報入力シート'!F44="","",'➀基本情報入力シート'!F44)</f>
        <v/>
      </c>
      <c r="F31" s="245" t="str">
        <f>IF('➀基本情報入力シート'!G44="","",'➀基本情報入力シート'!G44)</f>
        <v/>
      </c>
      <c r="G31" s="245" t="str">
        <f>IF('➀基本情報入力シート'!H44="","",'➀基本情報入力シート'!H44)</f>
        <v/>
      </c>
      <c r="H31" s="245" t="str">
        <f>IF('➀基本情報入力シート'!I44="","",'➀基本情報入力シート'!I44)</f>
        <v/>
      </c>
      <c r="I31" s="245" t="str">
        <f>IF('➀基本情報入力シート'!J44="","",'➀基本情報入力シート'!J44)</f>
        <v/>
      </c>
      <c r="J31" s="245" t="str">
        <f>IF('➀基本情報入力シート'!K44="","",'➀基本情報入力シート'!K44)</f>
        <v/>
      </c>
      <c r="K31" s="246" t="str">
        <f>IF('➀基本情報入力シート'!L44="","",'➀基本情報入力シート'!L44)</f>
        <v/>
      </c>
      <c r="L31" s="229" t="str">
        <f t="shared" si="10"/>
        <v/>
      </c>
      <c r="M31" s="247" t="str">
        <f>IF('➀基本情報入力シート'!M44="","",'➀基本情報入力シート'!M44)</f>
        <v/>
      </c>
      <c r="N31" s="247" t="str">
        <f>IF('➀基本情報入力シート'!R44="","",'➀基本情報入力シート'!R44)</f>
        <v/>
      </c>
      <c r="O31" s="248" t="str">
        <f>IF('➀基本情報入力シート'!W44="","",'➀基本情報入力シート'!W44)</f>
        <v/>
      </c>
      <c r="P31" s="249" t="str">
        <f>IF('➀基本情報入力シート'!X44="","",'➀基本情報入力シート'!X44)</f>
        <v/>
      </c>
      <c r="Q31" s="256" t="str">
        <f>IF('➀基本情報入力シート'!Y44="","",'➀基本情報入力シート'!Y44)</f>
        <v/>
      </c>
      <c r="R31" s="234"/>
      <c r="S31" s="235"/>
      <c r="T31" s="236"/>
      <c r="U31" s="236"/>
      <c r="V31" s="236"/>
      <c r="W31" s="237"/>
      <c r="X31" s="238"/>
      <c r="Y31" s="257"/>
      <c r="Z31" s="257"/>
      <c r="AA31" s="257"/>
      <c r="AB31" s="257"/>
      <c r="AC31" s="257"/>
      <c r="AD31" s="257"/>
      <c r="AE31" s="257"/>
      <c r="AF31" s="258"/>
      <c r="AG31" s="258"/>
      <c r="AH31" s="258"/>
      <c r="AI31" s="259"/>
      <c r="AJ31" s="241"/>
      <c r="AK31" s="312" t="str">
        <f t="shared" si="5"/>
        <v/>
      </c>
      <c r="AL31" s="312" t="str">
        <f t="shared" si="6"/>
        <v/>
      </c>
      <c r="AM31" s="312" t="str">
        <f t="shared" si="7"/>
        <v/>
      </c>
      <c r="AN31" s="314"/>
    </row>
    <row r="32" spans="1:40" ht="27.75" customHeight="1">
      <c r="A32" s="243">
        <f t="shared" si="8"/>
        <v>13</v>
      </c>
      <c r="B32" s="244" t="str">
        <f>IF('➀基本情報入力シート'!C45="","",'➀基本情報入力シート'!C45)</f>
        <v/>
      </c>
      <c r="C32" s="245" t="str">
        <f>IF('➀基本情報入力シート'!D45="","",'➀基本情報入力シート'!D45)</f>
        <v/>
      </c>
      <c r="D32" s="245" t="str">
        <f>IF('➀基本情報入力シート'!E45="","",'➀基本情報入力シート'!E45)</f>
        <v/>
      </c>
      <c r="E32" s="245" t="str">
        <f>IF('➀基本情報入力シート'!F45="","",'➀基本情報入力シート'!F45)</f>
        <v/>
      </c>
      <c r="F32" s="245" t="str">
        <f>IF('➀基本情報入力シート'!G45="","",'➀基本情報入力シート'!G45)</f>
        <v/>
      </c>
      <c r="G32" s="245" t="str">
        <f>IF('➀基本情報入力シート'!H45="","",'➀基本情報入力シート'!H45)</f>
        <v/>
      </c>
      <c r="H32" s="245" t="str">
        <f>IF('➀基本情報入力シート'!I45="","",'➀基本情報入力シート'!I45)</f>
        <v/>
      </c>
      <c r="I32" s="245" t="str">
        <f>IF('➀基本情報入力シート'!J45="","",'➀基本情報入力シート'!J45)</f>
        <v/>
      </c>
      <c r="J32" s="245" t="str">
        <f>IF('➀基本情報入力シート'!K45="","",'➀基本情報入力シート'!K45)</f>
        <v/>
      </c>
      <c r="K32" s="246" t="str">
        <f>IF('➀基本情報入力シート'!L45="","",'➀基本情報入力シート'!L45)</f>
        <v/>
      </c>
      <c r="L32" s="229" t="str">
        <f t="shared" si="10"/>
        <v/>
      </c>
      <c r="M32" s="247" t="str">
        <f>IF('➀基本情報入力シート'!M45="","",'➀基本情報入力シート'!M45)</f>
        <v/>
      </c>
      <c r="N32" s="247" t="str">
        <f>IF('➀基本情報入力シート'!R45="","",'➀基本情報入力シート'!R45)</f>
        <v/>
      </c>
      <c r="O32" s="248" t="str">
        <f>IF('➀基本情報入力シート'!W45="","",'➀基本情報入力シート'!W45)</f>
        <v/>
      </c>
      <c r="P32" s="249" t="str">
        <f>IF('➀基本情報入力シート'!X45="","",'➀基本情報入力シート'!X45)</f>
        <v/>
      </c>
      <c r="Q32" s="256" t="str">
        <f>IF('➀基本情報入力シート'!Y45="","",'➀基本情報入力シート'!Y45)</f>
        <v/>
      </c>
      <c r="R32" s="234"/>
      <c r="S32" s="235"/>
      <c r="T32" s="236"/>
      <c r="U32" s="236"/>
      <c r="V32" s="236"/>
      <c r="W32" s="237"/>
      <c r="X32" s="238"/>
      <c r="Y32" s="257"/>
      <c r="Z32" s="257"/>
      <c r="AA32" s="257"/>
      <c r="AB32" s="257"/>
      <c r="AC32" s="257"/>
      <c r="AD32" s="257"/>
      <c r="AE32" s="257"/>
      <c r="AF32" s="258"/>
      <c r="AG32" s="258"/>
      <c r="AH32" s="258"/>
      <c r="AI32" s="259"/>
      <c r="AJ32" s="241"/>
      <c r="AK32" s="312" t="str">
        <f t="shared" si="5"/>
        <v/>
      </c>
      <c r="AL32" s="312" t="str">
        <f t="shared" si="6"/>
        <v/>
      </c>
      <c r="AM32" s="312" t="str">
        <f t="shared" si="7"/>
        <v/>
      </c>
      <c r="AN32" s="314"/>
    </row>
    <row r="33" spans="1:40" ht="27.75" customHeight="1">
      <c r="A33" s="243">
        <f t="shared" si="8"/>
        <v>14</v>
      </c>
      <c r="B33" s="244" t="str">
        <f>IF('➀基本情報入力シート'!C46="","",'➀基本情報入力シート'!C46)</f>
        <v/>
      </c>
      <c r="C33" s="245" t="str">
        <f>IF('➀基本情報入力シート'!D46="","",'➀基本情報入力シート'!D46)</f>
        <v/>
      </c>
      <c r="D33" s="245" t="str">
        <f>IF('➀基本情報入力シート'!E46="","",'➀基本情報入力シート'!E46)</f>
        <v/>
      </c>
      <c r="E33" s="245" t="str">
        <f>IF('➀基本情報入力シート'!F46="","",'➀基本情報入力シート'!F46)</f>
        <v/>
      </c>
      <c r="F33" s="245" t="str">
        <f>IF('➀基本情報入力シート'!G46="","",'➀基本情報入力シート'!G46)</f>
        <v/>
      </c>
      <c r="G33" s="245" t="str">
        <f>IF('➀基本情報入力シート'!H46="","",'➀基本情報入力シート'!H46)</f>
        <v/>
      </c>
      <c r="H33" s="245" t="str">
        <f>IF('➀基本情報入力シート'!I46="","",'➀基本情報入力シート'!I46)</f>
        <v/>
      </c>
      <c r="I33" s="245" t="str">
        <f>IF('➀基本情報入力シート'!J46="","",'➀基本情報入力シート'!J46)</f>
        <v/>
      </c>
      <c r="J33" s="245" t="str">
        <f>IF('➀基本情報入力シート'!K46="","",'➀基本情報入力シート'!K46)</f>
        <v/>
      </c>
      <c r="K33" s="246" t="str">
        <f>IF('➀基本情報入力シート'!L46="","",'➀基本情報入力シート'!L46)</f>
        <v/>
      </c>
      <c r="L33" s="229" t="str">
        <f t="shared" si="10"/>
        <v/>
      </c>
      <c r="M33" s="247" t="str">
        <f>IF('➀基本情報入力シート'!M46="","",'➀基本情報入力シート'!M46)</f>
        <v/>
      </c>
      <c r="N33" s="247" t="str">
        <f>IF('➀基本情報入力シート'!R46="","",'➀基本情報入力シート'!R46)</f>
        <v/>
      </c>
      <c r="O33" s="248" t="str">
        <f>IF('➀基本情報入力シート'!W46="","",'➀基本情報入力シート'!W46)</f>
        <v/>
      </c>
      <c r="P33" s="249" t="str">
        <f>IF('➀基本情報入力シート'!X46="","",'➀基本情報入力シート'!X46)</f>
        <v/>
      </c>
      <c r="Q33" s="256" t="str">
        <f>IF('➀基本情報入力シート'!Y46="","",'➀基本情報入力シート'!Y46)</f>
        <v/>
      </c>
      <c r="R33" s="234"/>
      <c r="S33" s="235"/>
      <c r="T33" s="236"/>
      <c r="U33" s="236"/>
      <c r="V33" s="236"/>
      <c r="W33" s="237"/>
      <c r="X33" s="238"/>
      <c r="Y33" s="257"/>
      <c r="Z33" s="257"/>
      <c r="AA33" s="257"/>
      <c r="AB33" s="257"/>
      <c r="AC33" s="257"/>
      <c r="AD33" s="257"/>
      <c r="AE33" s="257"/>
      <c r="AF33" s="258"/>
      <c r="AG33" s="258"/>
      <c r="AH33" s="258"/>
      <c r="AI33" s="259"/>
      <c r="AJ33" s="241"/>
      <c r="AK33" s="312" t="str">
        <f t="shared" si="5"/>
        <v/>
      </c>
      <c r="AL33" s="312" t="str">
        <f t="shared" si="6"/>
        <v/>
      </c>
      <c r="AM33" s="312" t="str">
        <f t="shared" si="7"/>
        <v/>
      </c>
      <c r="AN33" s="314"/>
    </row>
    <row r="34" spans="1:40" ht="27.75" customHeight="1">
      <c r="A34" s="243">
        <f t="shared" si="8"/>
        <v>15</v>
      </c>
      <c r="B34" s="244" t="str">
        <f>IF('➀基本情報入力シート'!C47="","",'➀基本情報入力シート'!C47)</f>
        <v/>
      </c>
      <c r="C34" s="245" t="str">
        <f>IF('➀基本情報入力シート'!D47="","",'➀基本情報入力シート'!D47)</f>
        <v/>
      </c>
      <c r="D34" s="245" t="str">
        <f>IF('➀基本情報入力シート'!E47="","",'➀基本情報入力シート'!E47)</f>
        <v/>
      </c>
      <c r="E34" s="245" t="str">
        <f>IF('➀基本情報入力シート'!F47="","",'➀基本情報入力シート'!F47)</f>
        <v/>
      </c>
      <c r="F34" s="245" t="str">
        <f>IF('➀基本情報入力シート'!G47="","",'➀基本情報入力シート'!G47)</f>
        <v/>
      </c>
      <c r="G34" s="245" t="str">
        <f>IF('➀基本情報入力シート'!H47="","",'➀基本情報入力シート'!H47)</f>
        <v/>
      </c>
      <c r="H34" s="245" t="str">
        <f>IF('➀基本情報入力シート'!I47="","",'➀基本情報入力シート'!I47)</f>
        <v/>
      </c>
      <c r="I34" s="245" t="str">
        <f>IF('➀基本情報入力シート'!J47="","",'➀基本情報入力シート'!J47)</f>
        <v/>
      </c>
      <c r="J34" s="245" t="str">
        <f>IF('➀基本情報入力シート'!K47="","",'➀基本情報入力シート'!K47)</f>
        <v/>
      </c>
      <c r="K34" s="246" t="str">
        <f>IF('➀基本情報入力シート'!L47="","",'➀基本情報入力シート'!L47)</f>
        <v/>
      </c>
      <c r="L34" s="229" t="str">
        <f t="shared" si="10"/>
        <v/>
      </c>
      <c r="M34" s="247" t="str">
        <f>IF('➀基本情報入力シート'!M47="","",'➀基本情報入力シート'!M47)</f>
        <v/>
      </c>
      <c r="N34" s="247" t="str">
        <f>IF('➀基本情報入力シート'!R47="","",'➀基本情報入力シート'!R47)</f>
        <v/>
      </c>
      <c r="O34" s="248" t="str">
        <f>IF('➀基本情報入力シート'!W47="","",'➀基本情報入力シート'!W47)</f>
        <v/>
      </c>
      <c r="P34" s="249" t="str">
        <f>IF('➀基本情報入力シート'!X47="","",'➀基本情報入力シート'!X47)</f>
        <v/>
      </c>
      <c r="Q34" s="256" t="str">
        <f>IF('➀基本情報入力シート'!Y47="","",'➀基本情報入力シート'!Y47)</f>
        <v/>
      </c>
      <c r="R34" s="234"/>
      <c r="S34" s="235"/>
      <c r="T34" s="236"/>
      <c r="U34" s="236"/>
      <c r="V34" s="236"/>
      <c r="W34" s="237"/>
      <c r="X34" s="238"/>
      <c r="Y34" s="257"/>
      <c r="Z34" s="257"/>
      <c r="AA34" s="257"/>
      <c r="AB34" s="257"/>
      <c r="AC34" s="257"/>
      <c r="AD34" s="257"/>
      <c r="AE34" s="257"/>
      <c r="AF34" s="258"/>
      <c r="AG34" s="258"/>
      <c r="AH34" s="258"/>
      <c r="AI34" s="259"/>
      <c r="AJ34" s="241"/>
      <c r="AK34" s="312" t="str">
        <f t="shared" si="5"/>
        <v/>
      </c>
      <c r="AL34" s="312" t="str">
        <f t="shared" si="6"/>
        <v/>
      </c>
      <c r="AM34" s="312" t="str">
        <f t="shared" si="7"/>
        <v/>
      </c>
      <c r="AN34" s="314"/>
    </row>
    <row r="35" spans="1:40" ht="27.75" customHeight="1">
      <c r="A35" s="243">
        <f t="shared" si="8"/>
        <v>16</v>
      </c>
      <c r="B35" s="244" t="str">
        <f>IF('➀基本情報入力シート'!C48="","",'➀基本情報入力シート'!C48)</f>
        <v/>
      </c>
      <c r="C35" s="245" t="str">
        <f>IF('➀基本情報入力シート'!D48="","",'➀基本情報入力シート'!D48)</f>
        <v/>
      </c>
      <c r="D35" s="245" t="str">
        <f>IF('➀基本情報入力シート'!E48="","",'➀基本情報入力シート'!E48)</f>
        <v/>
      </c>
      <c r="E35" s="245" t="str">
        <f>IF('➀基本情報入力シート'!F48="","",'➀基本情報入力シート'!F48)</f>
        <v/>
      </c>
      <c r="F35" s="245" t="str">
        <f>IF('➀基本情報入力シート'!G48="","",'➀基本情報入力シート'!G48)</f>
        <v/>
      </c>
      <c r="G35" s="245" t="str">
        <f>IF('➀基本情報入力シート'!H48="","",'➀基本情報入力シート'!H48)</f>
        <v/>
      </c>
      <c r="H35" s="245" t="str">
        <f>IF('➀基本情報入力シート'!I48="","",'➀基本情報入力シート'!I48)</f>
        <v/>
      </c>
      <c r="I35" s="245" t="str">
        <f>IF('➀基本情報入力シート'!J48="","",'➀基本情報入力シート'!J48)</f>
        <v/>
      </c>
      <c r="J35" s="245" t="str">
        <f>IF('➀基本情報入力シート'!K48="","",'➀基本情報入力シート'!K48)</f>
        <v/>
      </c>
      <c r="K35" s="246" t="str">
        <f>IF('➀基本情報入力シート'!L48="","",'➀基本情報入力シート'!L48)</f>
        <v/>
      </c>
      <c r="L35" s="229" t="str">
        <f t="shared" si="10"/>
        <v/>
      </c>
      <c r="M35" s="247" t="str">
        <f>IF('➀基本情報入力シート'!M48="","",'➀基本情報入力シート'!M48)</f>
        <v/>
      </c>
      <c r="N35" s="247" t="str">
        <f>IF('➀基本情報入力シート'!R48="","",'➀基本情報入力シート'!R48)</f>
        <v/>
      </c>
      <c r="O35" s="248" t="str">
        <f>IF('➀基本情報入力シート'!W48="","",'➀基本情報入力シート'!W48)</f>
        <v/>
      </c>
      <c r="P35" s="249" t="str">
        <f>IF('➀基本情報入力シート'!X48="","",'➀基本情報入力シート'!X48)</f>
        <v/>
      </c>
      <c r="Q35" s="256" t="str">
        <f>IF('➀基本情報入力シート'!Y48="","",'➀基本情報入力シート'!Y48)</f>
        <v/>
      </c>
      <c r="R35" s="234"/>
      <c r="S35" s="235"/>
      <c r="T35" s="236"/>
      <c r="U35" s="236"/>
      <c r="V35" s="236"/>
      <c r="W35" s="237"/>
      <c r="X35" s="238"/>
      <c r="Y35" s="257"/>
      <c r="Z35" s="257"/>
      <c r="AA35" s="257"/>
      <c r="AB35" s="257"/>
      <c r="AC35" s="257"/>
      <c r="AD35" s="257"/>
      <c r="AE35" s="257"/>
      <c r="AF35" s="258"/>
      <c r="AG35" s="258"/>
      <c r="AH35" s="258"/>
      <c r="AI35" s="259"/>
      <c r="AJ35" s="241"/>
      <c r="AK35" s="312" t="str">
        <f t="shared" si="5"/>
        <v/>
      </c>
      <c r="AL35" s="312" t="str">
        <f t="shared" si="6"/>
        <v/>
      </c>
      <c r="AM35" s="312" t="str">
        <f t="shared" si="7"/>
        <v/>
      </c>
      <c r="AN35" s="314"/>
    </row>
    <row r="36" spans="1:40" ht="27.75" customHeight="1">
      <c r="A36" s="243">
        <f t="shared" si="8"/>
        <v>17</v>
      </c>
      <c r="B36" s="244" t="str">
        <f>IF('➀基本情報入力シート'!C49="","",'➀基本情報入力シート'!C49)</f>
        <v/>
      </c>
      <c r="C36" s="245" t="str">
        <f>IF('➀基本情報入力シート'!D49="","",'➀基本情報入力シート'!D49)</f>
        <v/>
      </c>
      <c r="D36" s="245" t="str">
        <f>IF('➀基本情報入力シート'!E49="","",'➀基本情報入力シート'!E49)</f>
        <v/>
      </c>
      <c r="E36" s="245" t="str">
        <f>IF('➀基本情報入力シート'!F49="","",'➀基本情報入力シート'!F49)</f>
        <v/>
      </c>
      <c r="F36" s="245" t="str">
        <f>IF('➀基本情報入力シート'!G49="","",'➀基本情報入力シート'!G49)</f>
        <v/>
      </c>
      <c r="G36" s="245" t="str">
        <f>IF('➀基本情報入力シート'!H49="","",'➀基本情報入力シート'!H49)</f>
        <v/>
      </c>
      <c r="H36" s="245" t="str">
        <f>IF('➀基本情報入力シート'!I49="","",'➀基本情報入力シート'!I49)</f>
        <v/>
      </c>
      <c r="I36" s="245" t="str">
        <f>IF('➀基本情報入力シート'!J49="","",'➀基本情報入力シート'!J49)</f>
        <v/>
      </c>
      <c r="J36" s="245" t="str">
        <f>IF('➀基本情報入力シート'!K49="","",'➀基本情報入力シート'!K49)</f>
        <v/>
      </c>
      <c r="K36" s="246" t="str">
        <f>IF('➀基本情報入力シート'!L49="","",'➀基本情報入力シート'!L49)</f>
        <v/>
      </c>
      <c r="L36" s="229" t="str">
        <f t="shared" si="10"/>
        <v/>
      </c>
      <c r="M36" s="247" t="str">
        <f>IF('➀基本情報入力シート'!M49="","",'➀基本情報入力シート'!M49)</f>
        <v/>
      </c>
      <c r="N36" s="247" t="str">
        <f>IF('➀基本情報入力シート'!R49="","",'➀基本情報入力シート'!R49)</f>
        <v/>
      </c>
      <c r="O36" s="248" t="str">
        <f>IF('➀基本情報入力シート'!W49="","",'➀基本情報入力シート'!W49)</f>
        <v/>
      </c>
      <c r="P36" s="249" t="str">
        <f>IF('➀基本情報入力シート'!X49="","",'➀基本情報入力シート'!X49)</f>
        <v/>
      </c>
      <c r="Q36" s="256" t="str">
        <f>IF('➀基本情報入力シート'!Y49="","",'➀基本情報入力シート'!Y49)</f>
        <v/>
      </c>
      <c r="R36" s="234"/>
      <c r="S36" s="235"/>
      <c r="T36" s="236"/>
      <c r="U36" s="236"/>
      <c r="V36" s="236"/>
      <c r="W36" s="237"/>
      <c r="X36" s="238"/>
      <c r="Y36" s="257"/>
      <c r="Z36" s="257"/>
      <c r="AA36" s="257"/>
      <c r="AB36" s="257"/>
      <c r="AC36" s="257"/>
      <c r="AD36" s="257"/>
      <c r="AE36" s="257"/>
      <c r="AF36" s="258"/>
      <c r="AG36" s="258"/>
      <c r="AH36" s="258"/>
      <c r="AI36" s="259"/>
      <c r="AJ36" s="241"/>
      <c r="AK36" s="312" t="str">
        <f t="shared" si="5"/>
        <v/>
      </c>
      <c r="AL36" s="312" t="str">
        <f t="shared" si="6"/>
        <v/>
      </c>
      <c r="AM36" s="312" t="str">
        <f t="shared" si="7"/>
        <v/>
      </c>
      <c r="AN36" s="314"/>
    </row>
    <row r="37" spans="1:40" ht="27.75" customHeight="1">
      <c r="A37" s="243">
        <f t="shared" si="8"/>
        <v>18</v>
      </c>
      <c r="B37" s="244" t="str">
        <f>IF('➀基本情報入力シート'!C50="","",'➀基本情報入力シート'!C50)</f>
        <v/>
      </c>
      <c r="C37" s="245" t="str">
        <f>IF('➀基本情報入力シート'!D50="","",'➀基本情報入力シート'!D50)</f>
        <v/>
      </c>
      <c r="D37" s="245" t="str">
        <f>IF('➀基本情報入力シート'!E50="","",'➀基本情報入力シート'!E50)</f>
        <v/>
      </c>
      <c r="E37" s="245" t="str">
        <f>IF('➀基本情報入力シート'!F50="","",'➀基本情報入力シート'!F50)</f>
        <v/>
      </c>
      <c r="F37" s="245" t="str">
        <f>IF('➀基本情報入力シート'!G50="","",'➀基本情報入力シート'!G50)</f>
        <v/>
      </c>
      <c r="G37" s="245" t="str">
        <f>IF('➀基本情報入力シート'!H50="","",'➀基本情報入力シート'!H50)</f>
        <v/>
      </c>
      <c r="H37" s="245" t="str">
        <f>IF('➀基本情報入力シート'!I50="","",'➀基本情報入力シート'!I50)</f>
        <v/>
      </c>
      <c r="I37" s="245" t="str">
        <f>IF('➀基本情報入力シート'!J50="","",'➀基本情報入力シート'!J50)</f>
        <v/>
      </c>
      <c r="J37" s="245" t="str">
        <f>IF('➀基本情報入力シート'!K50="","",'➀基本情報入力シート'!K50)</f>
        <v/>
      </c>
      <c r="K37" s="246" t="str">
        <f>IF('➀基本情報入力シート'!L50="","",'➀基本情報入力シート'!L50)</f>
        <v/>
      </c>
      <c r="L37" s="229" t="str">
        <f t="shared" si="10"/>
        <v/>
      </c>
      <c r="M37" s="247" t="str">
        <f>IF('➀基本情報入力シート'!M50="","",'➀基本情報入力シート'!M50)</f>
        <v/>
      </c>
      <c r="N37" s="247" t="str">
        <f>IF('➀基本情報入力シート'!R50="","",'➀基本情報入力シート'!R50)</f>
        <v/>
      </c>
      <c r="O37" s="248" t="str">
        <f>IF('➀基本情報入力シート'!W50="","",'➀基本情報入力シート'!W50)</f>
        <v/>
      </c>
      <c r="P37" s="249" t="str">
        <f>IF('➀基本情報入力シート'!X50="","",'➀基本情報入力シート'!X50)</f>
        <v/>
      </c>
      <c r="Q37" s="256" t="str">
        <f>IF('➀基本情報入力シート'!Y50="","",'➀基本情報入力シート'!Y50)</f>
        <v/>
      </c>
      <c r="R37" s="234"/>
      <c r="S37" s="235"/>
      <c r="T37" s="236"/>
      <c r="U37" s="236"/>
      <c r="V37" s="236"/>
      <c r="W37" s="237"/>
      <c r="X37" s="238"/>
      <c r="Y37" s="257"/>
      <c r="Z37" s="257"/>
      <c r="AA37" s="257"/>
      <c r="AB37" s="257"/>
      <c r="AC37" s="257"/>
      <c r="AD37" s="257"/>
      <c r="AE37" s="257"/>
      <c r="AF37" s="258"/>
      <c r="AG37" s="258"/>
      <c r="AH37" s="258"/>
      <c r="AI37" s="259"/>
      <c r="AJ37" s="241"/>
      <c r="AK37" s="312" t="str">
        <f t="shared" si="5"/>
        <v/>
      </c>
      <c r="AL37" s="312" t="str">
        <f t="shared" si="6"/>
        <v/>
      </c>
      <c r="AM37" s="312" t="str">
        <f t="shared" si="7"/>
        <v/>
      </c>
      <c r="AN37" s="314"/>
    </row>
    <row r="38" spans="1:40" ht="27.75" customHeight="1">
      <c r="A38" s="243">
        <f t="shared" si="8"/>
        <v>19</v>
      </c>
      <c r="B38" s="244" t="str">
        <f>IF('➀基本情報入力シート'!C51="","",'➀基本情報入力シート'!C51)</f>
        <v/>
      </c>
      <c r="C38" s="245" t="str">
        <f>IF('➀基本情報入力シート'!D51="","",'➀基本情報入力シート'!D51)</f>
        <v/>
      </c>
      <c r="D38" s="245" t="str">
        <f>IF('➀基本情報入力シート'!E51="","",'➀基本情報入力シート'!E51)</f>
        <v/>
      </c>
      <c r="E38" s="245" t="str">
        <f>IF('➀基本情報入力シート'!F51="","",'➀基本情報入力シート'!F51)</f>
        <v/>
      </c>
      <c r="F38" s="245" t="str">
        <f>IF('➀基本情報入力シート'!G51="","",'➀基本情報入力シート'!G51)</f>
        <v/>
      </c>
      <c r="G38" s="245" t="str">
        <f>IF('➀基本情報入力シート'!H51="","",'➀基本情報入力シート'!H51)</f>
        <v/>
      </c>
      <c r="H38" s="245" t="str">
        <f>IF('➀基本情報入力シート'!I51="","",'➀基本情報入力シート'!I51)</f>
        <v/>
      </c>
      <c r="I38" s="245" t="str">
        <f>IF('➀基本情報入力シート'!J51="","",'➀基本情報入力シート'!J51)</f>
        <v/>
      </c>
      <c r="J38" s="245" t="str">
        <f>IF('➀基本情報入力シート'!K51="","",'➀基本情報入力シート'!K51)</f>
        <v/>
      </c>
      <c r="K38" s="246" t="str">
        <f>IF('➀基本情報入力シート'!L51="","",'➀基本情報入力シート'!L51)</f>
        <v/>
      </c>
      <c r="L38" s="229" t="str">
        <f t="shared" si="10"/>
        <v/>
      </c>
      <c r="M38" s="247" t="str">
        <f>IF('➀基本情報入力シート'!M51="","",'➀基本情報入力シート'!M51)</f>
        <v/>
      </c>
      <c r="N38" s="247" t="str">
        <f>IF('➀基本情報入力シート'!R51="","",'➀基本情報入力シート'!R51)</f>
        <v/>
      </c>
      <c r="O38" s="248" t="str">
        <f>IF('➀基本情報入力シート'!W51="","",'➀基本情報入力シート'!W51)</f>
        <v/>
      </c>
      <c r="P38" s="249" t="str">
        <f>IF('➀基本情報入力シート'!X51="","",'➀基本情報入力シート'!X51)</f>
        <v/>
      </c>
      <c r="Q38" s="256" t="str">
        <f>IF('➀基本情報入力シート'!Y51="","",'➀基本情報入力シート'!Y51)</f>
        <v/>
      </c>
      <c r="R38" s="234"/>
      <c r="S38" s="235"/>
      <c r="T38" s="236"/>
      <c r="U38" s="236"/>
      <c r="V38" s="236"/>
      <c r="W38" s="237"/>
      <c r="X38" s="238"/>
      <c r="Y38" s="257"/>
      <c r="Z38" s="257"/>
      <c r="AA38" s="257"/>
      <c r="AB38" s="257"/>
      <c r="AC38" s="257"/>
      <c r="AD38" s="257"/>
      <c r="AE38" s="257"/>
      <c r="AF38" s="258"/>
      <c r="AG38" s="258"/>
      <c r="AH38" s="258"/>
      <c r="AI38" s="259"/>
      <c r="AJ38" s="241"/>
      <c r="AK38" s="312" t="str">
        <f t="shared" si="5"/>
        <v/>
      </c>
      <c r="AL38" s="312" t="str">
        <f t="shared" si="6"/>
        <v/>
      </c>
      <c r="AM38" s="312" t="str">
        <f t="shared" si="7"/>
        <v/>
      </c>
      <c r="AN38" s="314"/>
    </row>
    <row r="39" spans="1:40" ht="27.75" customHeight="1">
      <c r="A39" s="243">
        <f t="shared" si="8"/>
        <v>20</v>
      </c>
      <c r="B39" s="244" t="str">
        <f>IF('➀基本情報入力シート'!C52="","",'➀基本情報入力シート'!C52)</f>
        <v/>
      </c>
      <c r="C39" s="245" t="str">
        <f>IF('➀基本情報入力シート'!D52="","",'➀基本情報入力シート'!D52)</f>
        <v/>
      </c>
      <c r="D39" s="245" t="str">
        <f>IF('➀基本情報入力シート'!E52="","",'➀基本情報入力シート'!E52)</f>
        <v/>
      </c>
      <c r="E39" s="245" t="str">
        <f>IF('➀基本情報入力シート'!F52="","",'➀基本情報入力シート'!F52)</f>
        <v/>
      </c>
      <c r="F39" s="245" t="str">
        <f>IF('➀基本情報入力シート'!G52="","",'➀基本情報入力シート'!G52)</f>
        <v/>
      </c>
      <c r="G39" s="245" t="str">
        <f>IF('➀基本情報入力シート'!H52="","",'➀基本情報入力シート'!H52)</f>
        <v/>
      </c>
      <c r="H39" s="245" t="str">
        <f>IF('➀基本情報入力シート'!I52="","",'➀基本情報入力シート'!I52)</f>
        <v/>
      </c>
      <c r="I39" s="245" t="str">
        <f>IF('➀基本情報入力シート'!J52="","",'➀基本情報入力シート'!J52)</f>
        <v/>
      </c>
      <c r="J39" s="245" t="str">
        <f>IF('➀基本情報入力シート'!K52="","",'➀基本情報入力シート'!K52)</f>
        <v/>
      </c>
      <c r="K39" s="246" t="str">
        <f>IF('➀基本情報入力シート'!L52="","",'➀基本情報入力シート'!L52)</f>
        <v/>
      </c>
      <c r="L39" s="229" t="str">
        <f t="shared" si="10"/>
        <v/>
      </c>
      <c r="M39" s="247" t="str">
        <f>IF('➀基本情報入力シート'!M52="","",'➀基本情報入力シート'!M52)</f>
        <v/>
      </c>
      <c r="N39" s="247" t="str">
        <f>IF('➀基本情報入力シート'!R52="","",'➀基本情報入力シート'!R52)</f>
        <v/>
      </c>
      <c r="O39" s="247" t="str">
        <f>IF('➀基本情報入力シート'!W52="","",'➀基本情報入力シート'!W52)</f>
        <v/>
      </c>
      <c r="P39" s="249" t="str">
        <f>IF('➀基本情報入力シート'!X52="","",'➀基本情報入力シート'!X52)</f>
        <v/>
      </c>
      <c r="Q39" s="250" t="str">
        <f>IF('➀基本情報入力シート'!Y52="","",'➀基本情報入力シート'!Y52)</f>
        <v/>
      </c>
      <c r="R39" s="260"/>
      <c r="S39" s="251"/>
      <c r="T39" s="251"/>
      <c r="U39" s="251"/>
      <c r="V39" s="251"/>
      <c r="W39" s="262"/>
      <c r="X39" s="252"/>
      <c r="Y39" s="252"/>
      <c r="Z39" s="252"/>
      <c r="AA39" s="252"/>
      <c r="AB39" s="252"/>
      <c r="AC39" s="252"/>
      <c r="AD39" s="252"/>
      <c r="AE39" s="252"/>
      <c r="AF39" s="315"/>
      <c r="AG39" s="315"/>
      <c r="AH39" s="315"/>
      <c r="AI39" s="255"/>
      <c r="AJ39" s="241"/>
      <c r="AK39" s="312" t="str">
        <f t="shared" si="5"/>
        <v/>
      </c>
      <c r="AL39" s="312" t="str">
        <f t="shared" si="6"/>
        <v/>
      </c>
      <c r="AM39" s="312" t="str">
        <f t="shared" si="7"/>
        <v/>
      </c>
      <c r="AN39" s="314"/>
    </row>
    <row r="40" spans="1:40" ht="27.75" customHeight="1">
      <c r="A40" s="243">
        <f t="shared" si="8"/>
        <v>21</v>
      </c>
      <c r="B40" s="244" t="str">
        <f>IF('➀基本情報入力シート'!C53="","",'➀基本情報入力シート'!C53)</f>
        <v/>
      </c>
      <c r="C40" s="245" t="str">
        <f>IF('➀基本情報入力シート'!D53="","",'➀基本情報入力シート'!D53)</f>
        <v/>
      </c>
      <c r="D40" s="245" t="str">
        <f>IF('➀基本情報入力シート'!E53="","",'➀基本情報入力シート'!E53)</f>
        <v/>
      </c>
      <c r="E40" s="245" t="str">
        <f>IF('➀基本情報入力シート'!F53="","",'➀基本情報入力シート'!F53)</f>
        <v/>
      </c>
      <c r="F40" s="245" t="str">
        <f>IF('➀基本情報入力シート'!G53="","",'➀基本情報入力シート'!G53)</f>
        <v/>
      </c>
      <c r="G40" s="245" t="str">
        <f>IF('➀基本情報入力シート'!H53="","",'➀基本情報入力シート'!H53)</f>
        <v/>
      </c>
      <c r="H40" s="245" t="str">
        <f>IF('➀基本情報入力シート'!I53="","",'➀基本情報入力シート'!I53)</f>
        <v/>
      </c>
      <c r="I40" s="245" t="str">
        <f>IF('➀基本情報入力シート'!J53="","",'➀基本情報入力シート'!J53)</f>
        <v/>
      </c>
      <c r="J40" s="245" t="str">
        <f>IF('➀基本情報入力シート'!K53="","",'➀基本情報入力シート'!K53)</f>
        <v/>
      </c>
      <c r="K40" s="246" t="str">
        <f>IF('➀基本情報入力シート'!L53="","",'➀基本情報入力シート'!L53)</f>
        <v/>
      </c>
      <c r="L40" s="229" t="str">
        <f t="shared" si="10"/>
        <v/>
      </c>
      <c r="M40" s="247" t="str">
        <f>IF('➀基本情報入力シート'!M53="","",'➀基本情報入力シート'!M53)</f>
        <v/>
      </c>
      <c r="N40" s="247" t="str">
        <f>IF('➀基本情報入力シート'!R53="","",'➀基本情報入力シート'!R53)</f>
        <v/>
      </c>
      <c r="O40" s="248" t="str">
        <f>IF('➀基本情報入力シート'!W53="","",'➀基本情報入力シート'!W53)</f>
        <v/>
      </c>
      <c r="P40" s="249" t="str">
        <f>IF('➀基本情報入力シート'!X53="","",'➀基本情報入力シート'!X53)</f>
        <v/>
      </c>
      <c r="Q40" s="250" t="str">
        <f>IF('➀基本情報入力シート'!Y53="","",'➀基本情報入力シート'!Y53)</f>
        <v/>
      </c>
      <c r="R40" s="234"/>
      <c r="S40" s="235"/>
      <c r="T40" s="236"/>
      <c r="U40" s="236"/>
      <c r="V40" s="236"/>
      <c r="W40" s="237"/>
      <c r="X40" s="238"/>
      <c r="Y40" s="257"/>
      <c r="Z40" s="257"/>
      <c r="AA40" s="257"/>
      <c r="AB40" s="257"/>
      <c r="AC40" s="257"/>
      <c r="AD40" s="257"/>
      <c r="AE40" s="257"/>
      <c r="AF40" s="258"/>
      <c r="AG40" s="258"/>
      <c r="AH40" s="258"/>
      <c r="AI40" s="259"/>
      <c r="AJ40" s="241"/>
      <c r="AK40" s="312" t="str">
        <f t="shared" si="5"/>
        <v/>
      </c>
      <c r="AL40" s="312" t="str">
        <f t="shared" si="6"/>
        <v/>
      </c>
      <c r="AM40" s="312" t="str">
        <f t="shared" si="7"/>
        <v/>
      </c>
      <c r="AN40" s="314"/>
    </row>
    <row r="41" spans="1:40" ht="27.75" customHeight="1">
      <c r="A41" s="243">
        <f t="shared" si="8"/>
        <v>22</v>
      </c>
      <c r="B41" s="244" t="str">
        <f>IF('➀基本情報入力シート'!C54="","",'➀基本情報入力シート'!C54)</f>
        <v/>
      </c>
      <c r="C41" s="245" t="str">
        <f>IF('➀基本情報入力シート'!D54="","",'➀基本情報入力シート'!D54)</f>
        <v/>
      </c>
      <c r="D41" s="245" t="str">
        <f>IF('➀基本情報入力シート'!E54="","",'➀基本情報入力シート'!E54)</f>
        <v/>
      </c>
      <c r="E41" s="245" t="str">
        <f>IF('➀基本情報入力シート'!F54="","",'➀基本情報入力シート'!F54)</f>
        <v/>
      </c>
      <c r="F41" s="245" t="str">
        <f>IF('➀基本情報入力シート'!G54="","",'➀基本情報入力シート'!G54)</f>
        <v/>
      </c>
      <c r="G41" s="245" t="str">
        <f>IF('➀基本情報入力シート'!H54="","",'➀基本情報入力シート'!H54)</f>
        <v/>
      </c>
      <c r="H41" s="245" t="str">
        <f>IF('➀基本情報入力シート'!I54="","",'➀基本情報入力シート'!I54)</f>
        <v/>
      </c>
      <c r="I41" s="245" t="str">
        <f>IF('➀基本情報入力シート'!J54="","",'➀基本情報入力シート'!J54)</f>
        <v/>
      </c>
      <c r="J41" s="245" t="str">
        <f>IF('➀基本情報入力シート'!K54="","",'➀基本情報入力シート'!K54)</f>
        <v/>
      </c>
      <c r="K41" s="246" t="str">
        <f>IF('➀基本情報入力シート'!L54="","",'➀基本情報入力シート'!L54)</f>
        <v/>
      </c>
      <c r="L41" s="229" t="str">
        <f t="shared" si="10"/>
        <v/>
      </c>
      <c r="M41" s="247" t="str">
        <f>IF('➀基本情報入力シート'!M54="","",'➀基本情報入力シート'!M54)</f>
        <v/>
      </c>
      <c r="N41" s="247" t="str">
        <f>IF('➀基本情報入力シート'!R54="","",'➀基本情報入力シート'!R54)</f>
        <v/>
      </c>
      <c r="O41" s="248" t="str">
        <f>IF('➀基本情報入力シート'!W54="","",'➀基本情報入力シート'!W54)</f>
        <v/>
      </c>
      <c r="P41" s="249" t="str">
        <f>IF('➀基本情報入力シート'!X54="","",'➀基本情報入力シート'!X54)</f>
        <v/>
      </c>
      <c r="Q41" s="256" t="str">
        <f>IF('➀基本情報入力シート'!Y54="","",'➀基本情報入力シート'!Y54)</f>
        <v/>
      </c>
      <c r="R41" s="234"/>
      <c r="S41" s="235"/>
      <c r="T41" s="236"/>
      <c r="U41" s="236"/>
      <c r="V41" s="236"/>
      <c r="W41" s="237"/>
      <c r="X41" s="238"/>
      <c r="Y41" s="257"/>
      <c r="Z41" s="257"/>
      <c r="AA41" s="257"/>
      <c r="AB41" s="257"/>
      <c r="AC41" s="257"/>
      <c r="AD41" s="257"/>
      <c r="AE41" s="257"/>
      <c r="AF41" s="258"/>
      <c r="AG41" s="258"/>
      <c r="AH41" s="258"/>
      <c r="AI41" s="259"/>
      <c r="AJ41" s="241"/>
      <c r="AK41" s="312" t="str">
        <f t="shared" si="5"/>
        <v/>
      </c>
      <c r="AL41" s="312" t="str">
        <f t="shared" si="6"/>
        <v/>
      </c>
      <c r="AM41" s="312" t="str">
        <f t="shared" si="7"/>
        <v/>
      </c>
      <c r="AN41" s="314"/>
    </row>
    <row r="42" spans="1:40" ht="27.75" customHeight="1">
      <c r="A42" s="243">
        <f t="shared" si="8"/>
        <v>23</v>
      </c>
      <c r="B42" s="244" t="str">
        <f>IF('➀基本情報入力シート'!C55="","",'➀基本情報入力シート'!C55)</f>
        <v/>
      </c>
      <c r="C42" s="245" t="str">
        <f>IF('➀基本情報入力シート'!D55="","",'➀基本情報入力シート'!D55)</f>
        <v/>
      </c>
      <c r="D42" s="245" t="str">
        <f>IF('➀基本情報入力シート'!E55="","",'➀基本情報入力シート'!E55)</f>
        <v/>
      </c>
      <c r="E42" s="245" t="str">
        <f>IF('➀基本情報入力シート'!F55="","",'➀基本情報入力シート'!F55)</f>
        <v/>
      </c>
      <c r="F42" s="245" t="str">
        <f>IF('➀基本情報入力シート'!G55="","",'➀基本情報入力シート'!G55)</f>
        <v/>
      </c>
      <c r="G42" s="245" t="str">
        <f>IF('➀基本情報入力シート'!H55="","",'➀基本情報入力シート'!H55)</f>
        <v/>
      </c>
      <c r="H42" s="245" t="str">
        <f>IF('➀基本情報入力シート'!I55="","",'➀基本情報入力シート'!I55)</f>
        <v/>
      </c>
      <c r="I42" s="245" t="str">
        <f>IF('➀基本情報入力シート'!J55="","",'➀基本情報入力シート'!J55)</f>
        <v/>
      </c>
      <c r="J42" s="245" t="str">
        <f>IF('➀基本情報入力シート'!K55="","",'➀基本情報入力シート'!K55)</f>
        <v/>
      </c>
      <c r="K42" s="246" t="str">
        <f>IF('➀基本情報入力シート'!L55="","",'➀基本情報入力シート'!L55)</f>
        <v/>
      </c>
      <c r="L42" s="229" t="str">
        <f t="shared" si="10"/>
        <v/>
      </c>
      <c r="M42" s="247" t="str">
        <f>IF('➀基本情報入力シート'!M55="","",'➀基本情報入力シート'!M55)</f>
        <v/>
      </c>
      <c r="N42" s="247" t="str">
        <f>IF('➀基本情報入力シート'!R55="","",'➀基本情報入力シート'!R55)</f>
        <v/>
      </c>
      <c r="O42" s="248" t="str">
        <f>IF('➀基本情報入力シート'!W55="","",'➀基本情報入力シート'!W55)</f>
        <v/>
      </c>
      <c r="P42" s="249" t="str">
        <f>IF('➀基本情報入力シート'!X55="","",'➀基本情報入力シート'!X55)</f>
        <v/>
      </c>
      <c r="Q42" s="256" t="str">
        <f>IF('➀基本情報入力シート'!Y55="","",'➀基本情報入力シート'!Y55)</f>
        <v/>
      </c>
      <c r="R42" s="234"/>
      <c r="S42" s="235"/>
      <c r="T42" s="236"/>
      <c r="U42" s="236"/>
      <c r="V42" s="236"/>
      <c r="W42" s="237"/>
      <c r="X42" s="238"/>
      <c r="Y42" s="257"/>
      <c r="Z42" s="257"/>
      <c r="AA42" s="257"/>
      <c r="AB42" s="257"/>
      <c r="AC42" s="257"/>
      <c r="AD42" s="257"/>
      <c r="AE42" s="257"/>
      <c r="AF42" s="258"/>
      <c r="AG42" s="258"/>
      <c r="AH42" s="258"/>
      <c r="AI42" s="259"/>
      <c r="AJ42" s="241"/>
      <c r="AK42" s="312" t="str">
        <f t="shared" si="5"/>
        <v/>
      </c>
      <c r="AL42" s="312" t="str">
        <f t="shared" si="6"/>
        <v/>
      </c>
      <c r="AM42" s="312" t="str">
        <f t="shared" si="7"/>
        <v/>
      </c>
      <c r="AN42" s="314"/>
    </row>
    <row r="43" spans="1:40" ht="27.75" customHeight="1">
      <c r="A43" s="243">
        <f t="shared" si="8"/>
        <v>24</v>
      </c>
      <c r="B43" s="244" t="str">
        <f>IF('➀基本情報入力シート'!C56="","",'➀基本情報入力シート'!C56)</f>
        <v/>
      </c>
      <c r="C43" s="245" t="str">
        <f>IF('➀基本情報入力シート'!D56="","",'➀基本情報入力シート'!D56)</f>
        <v/>
      </c>
      <c r="D43" s="245" t="str">
        <f>IF('➀基本情報入力シート'!E56="","",'➀基本情報入力シート'!E56)</f>
        <v/>
      </c>
      <c r="E43" s="245" t="str">
        <f>IF('➀基本情報入力シート'!F56="","",'➀基本情報入力シート'!F56)</f>
        <v/>
      </c>
      <c r="F43" s="245" t="str">
        <f>IF('➀基本情報入力シート'!G56="","",'➀基本情報入力シート'!G56)</f>
        <v/>
      </c>
      <c r="G43" s="245" t="str">
        <f>IF('➀基本情報入力シート'!H56="","",'➀基本情報入力シート'!H56)</f>
        <v/>
      </c>
      <c r="H43" s="245" t="str">
        <f>IF('➀基本情報入力シート'!I56="","",'➀基本情報入力シート'!I56)</f>
        <v/>
      </c>
      <c r="I43" s="245" t="str">
        <f>IF('➀基本情報入力シート'!J56="","",'➀基本情報入力シート'!J56)</f>
        <v/>
      </c>
      <c r="J43" s="245" t="str">
        <f>IF('➀基本情報入力シート'!K56="","",'➀基本情報入力シート'!K56)</f>
        <v/>
      </c>
      <c r="K43" s="246" t="str">
        <f>IF('➀基本情報入力シート'!L56="","",'➀基本情報入力シート'!L56)</f>
        <v/>
      </c>
      <c r="L43" s="229" t="str">
        <f t="shared" si="10"/>
        <v/>
      </c>
      <c r="M43" s="247" t="str">
        <f>IF('➀基本情報入力シート'!M56="","",'➀基本情報入力シート'!M56)</f>
        <v/>
      </c>
      <c r="N43" s="247" t="str">
        <f>IF('➀基本情報入力シート'!R56="","",'➀基本情報入力シート'!R56)</f>
        <v/>
      </c>
      <c r="O43" s="248" t="str">
        <f>IF('➀基本情報入力シート'!W56="","",'➀基本情報入力シート'!W56)</f>
        <v/>
      </c>
      <c r="P43" s="249" t="str">
        <f>IF('➀基本情報入力シート'!X56="","",'➀基本情報入力シート'!X56)</f>
        <v/>
      </c>
      <c r="Q43" s="256" t="str">
        <f>IF('➀基本情報入力シート'!Y56="","",'➀基本情報入力シート'!Y56)</f>
        <v/>
      </c>
      <c r="R43" s="234"/>
      <c r="S43" s="235"/>
      <c r="T43" s="236"/>
      <c r="U43" s="236"/>
      <c r="V43" s="236"/>
      <c r="W43" s="237"/>
      <c r="X43" s="238"/>
      <c r="Y43" s="257"/>
      <c r="Z43" s="257"/>
      <c r="AA43" s="257"/>
      <c r="AB43" s="257"/>
      <c r="AC43" s="257"/>
      <c r="AD43" s="257"/>
      <c r="AE43" s="257"/>
      <c r="AF43" s="258"/>
      <c r="AG43" s="258"/>
      <c r="AH43" s="258"/>
      <c r="AI43" s="259"/>
      <c r="AJ43" s="241"/>
      <c r="AK43" s="312" t="str">
        <f t="shared" si="5"/>
        <v/>
      </c>
      <c r="AL43" s="312" t="str">
        <f t="shared" si="6"/>
        <v/>
      </c>
      <c r="AM43" s="312" t="str">
        <f t="shared" si="7"/>
        <v/>
      </c>
      <c r="AN43" s="314"/>
    </row>
    <row r="44" spans="1:40" ht="27.75" customHeight="1">
      <c r="A44" s="243">
        <f t="shared" si="8"/>
        <v>25</v>
      </c>
      <c r="B44" s="244" t="str">
        <f>IF('➀基本情報入力シート'!C57="","",'➀基本情報入力シート'!C57)</f>
        <v/>
      </c>
      <c r="C44" s="245" t="str">
        <f>IF('➀基本情報入力シート'!D57="","",'➀基本情報入力シート'!D57)</f>
        <v/>
      </c>
      <c r="D44" s="245" t="str">
        <f>IF('➀基本情報入力シート'!E57="","",'➀基本情報入力シート'!E57)</f>
        <v/>
      </c>
      <c r="E44" s="245" t="str">
        <f>IF('➀基本情報入力シート'!F57="","",'➀基本情報入力シート'!F57)</f>
        <v/>
      </c>
      <c r="F44" s="245" t="str">
        <f>IF('➀基本情報入力シート'!G57="","",'➀基本情報入力シート'!G57)</f>
        <v/>
      </c>
      <c r="G44" s="245" t="str">
        <f>IF('➀基本情報入力シート'!H57="","",'➀基本情報入力シート'!H57)</f>
        <v/>
      </c>
      <c r="H44" s="245" t="str">
        <f>IF('➀基本情報入力シート'!I57="","",'➀基本情報入力シート'!I57)</f>
        <v/>
      </c>
      <c r="I44" s="245" t="str">
        <f>IF('➀基本情報入力シート'!J57="","",'➀基本情報入力シート'!J57)</f>
        <v/>
      </c>
      <c r="J44" s="245" t="str">
        <f>IF('➀基本情報入力シート'!K57="","",'➀基本情報入力シート'!K57)</f>
        <v/>
      </c>
      <c r="K44" s="246" t="str">
        <f>IF('➀基本情報入力シート'!L57="","",'➀基本情報入力シート'!L57)</f>
        <v/>
      </c>
      <c r="L44" s="229" t="str">
        <f t="shared" si="10"/>
        <v/>
      </c>
      <c r="M44" s="247" t="str">
        <f>IF('➀基本情報入力シート'!M57="","",'➀基本情報入力シート'!M57)</f>
        <v/>
      </c>
      <c r="N44" s="247" t="str">
        <f>IF('➀基本情報入力シート'!R57="","",'➀基本情報入力シート'!R57)</f>
        <v/>
      </c>
      <c r="O44" s="248" t="str">
        <f>IF('➀基本情報入力シート'!W57="","",'➀基本情報入力シート'!W57)</f>
        <v/>
      </c>
      <c r="P44" s="249" t="str">
        <f>IF('➀基本情報入力シート'!X57="","",'➀基本情報入力シート'!X57)</f>
        <v/>
      </c>
      <c r="Q44" s="256" t="str">
        <f>IF('➀基本情報入力シート'!Y57="","",'➀基本情報入力シート'!Y57)</f>
        <v/>
      </c>
      <c r="R44" s="234"/>
      <c r="S44" s="235"/>
      <c r="T44" s="236"/>
      <c r="U44" s="236"/>
      <c r="V44" s="236"/>
      <c r="W44" s="237"/>
      <c r="X44" s="238"/>
      <c r="Y44" s="257"/>
      <c r="Z44" s="257"/>
      <c r="AA44" s="257"/>
      <c r="AB44" s="257"/>
      <c r="AC44" s="257"/>
      <c r="AD44" s="257"/>
      <c r="AE44" s="257"/>
      <c r="AF44" s="258"/>
      <c r="AG44" s="258"/>
      <c r="AH44" s="258"/>
      <c r="AI44" s="259"/>
      <c r="AJ44" s="241"/>
      <c r="AK44" s="312" t="str">
        <f t="shared" si="5"/>
        <v/>
      </c>
      <c r="AL44" s="312" t="str">
        <f t="shared" si="6"/>
        <v/>
      </c>
      <c r="AM44" s="312" t="str">
        <f t="shared" si="7"/>
        <v/>
      </c>
      <c r="AN44" s="314"/>
    </row>
    <row r="45" spans="1:40" ht="27.75" customHeight="1">
      <c r="A45" s="243">
        <f t="shared" si="8"/>
        <v>26</v>
      </c>
      <c r="B45" s="244" t="str">
        <f>IF('➀基本情報入力シート'!C58="","",'➀基本情報入力シート'!C58)</f>
        <v/>
      </c>
      <c r="C45" s="245" t="str">
        <f>IF('➀基本情報入力シート'!D58="","",'➀基本情報入力シート'!D58)</f>
        <v/>
      </c>
      <c r="D45" s="245" t="str">
        <f>IF('➀基本情報入力シート'!E58="","",'➀基本情報入力シート'!E58)</f>
        <v/>
      </c>
      <c r="E45" s="245" t="str">
        <f>IF('➀基本情報入力シート'!F58="","",'➀基本情報入力シート'!F58)</f>
        <v/>
      </c>
      <c r="F45" s="245" t="str">
        <f>IF('➀基本情報入力シート'!G58="","",'➀基本情報入力シート'!G58)</f>
        <v/>
      </c>
      <c r="G45" s="245" t="str">
        <f>IF('➀基本情報入力シート'!H58="","",'➀基本情報入力シート'!H58)</f>
        <v/>
      </c>
      <c r="H45" s="245" t="str">
        <f>IF('➀基本情報入力シート'!I58="","",'➀基本情報入力シート'!I58)</f>
        <v/>
      </c>
      <c r="I45" s="245" t="str">
        <f>IF('➀基本情報入力シート'!J58="","",'➀基本情報入力シート'!J58)</f>
        <v/>
      </c>
      <c r="J45" s="245" t="str">
        <f>IF('➀基本情報入力シート'!K58="","",'➀基本情報入力シート'!K58)</f>
        <v/>
      </c>
      <c r="K45" s="246" t="str">
        <f>IF('➀基本情報入力シート'!L58="","",'➀基本情報入力シート'!L58)</f>
        <v/>
      </c>
      <c r="L45" s="229" t="str">
        <f t="shared" si="10"/>
        <v/>
      </c>
      <c r="M45" s="247" t="str">
        <f>IF('➀基本情報入力シート'!M58="","",'➀基本情報入力シート'!M58)</f>
        <v/>
      </c>
      <c r="N45" s="247" t="str">
        <f>IF('➀基本情報入力シート'!R58="","",'➀基本情報入力シート'!R58)</f>
        <v/>
      </c>
      <c r="O45" s="248" t="str">
        <f>IF('➀基本情報入力シート'!W58="","",'➀基本情報入力シート'!W58)</f>
        <v/>
      </c>
      <c r="P45" s="249" t="str">
        <f>IF('➀基本情報入力シート'!X58="","",'➀基本情報入力シート'!X58)</f>
        <v/>
      </c>
      <c r="Q45" s="256" t="str">
        <f>IF('➀基本情報入力シート'!Y58="","",'➀基本情報入力シート'!Y58)</f>
        <v/>
      </c>
      <c r="R45" s="234"/>
      <c r="S45" s="235"/>
      <c r="T45" s="236"/>
      <c r="U45" s="236"/>
      <c r="V45" s="236"/>
      <c r="W45" s="237"/>
      <c r="X45" s="238"/>
      <c r="Y45" s="257"/>
      <c r="Z45" s="257"/>
      <c r="AA45" s="257"/>
      <c r="AB45" s="257"/>
      <c r="AC45" s="257"/>
      <c r="AD45" s="257"/>
      <c r="AE45" s="257"/>
      <c r="AF45" s="258"/>
      <c r="AG45" s="258"/>
      <c r="AH45" s="258"/>
      <c r="AI45" s="259"/>
      <c r="AJ45" s="241"/>
      <c r="AK45" s="312" t="str">
        <f t="shared" si="5"/>
        <v/>
      </c>
      <c r="AL45" s="312" t="str">
        <f t="shared" si="6"/>
        <v/>
      </c>
      <c r="AM45" s="312" t="str">
        <f t="shared" si="7"/>
        <v/>
      </c>
      <c r="AN45" s="314"/>
    </row>
    <row r="46" spans="1:40" ht="27.75" customHeight="1">
      <c r="A46" s="243">
        <f t="shared" si="8"/>
        <v>27</v>
      </c>
      <c r="B46" s="244" t="str">
        <f>IF('➀基本情報入力シート'!C59="","",'➀基本情報入力シート'!C59)</f>
        <v/>
      </c>
      <c r="C46" s="245" t="str">
        <f>IF('➀基本情報入力シート'!D59="","",'➀基本情報入力シート'!D59)</f>
        <v/>
      </c>
      <c r="D46" s="245" t="str">
        <f>IF('➀基本情報入力シート'!E59="","",'➀基本情報入力シート'!E59)</f>
        <v/>
      </c>
      <c r="E46" s="245" t="str">
        <f>IF('➀基本情報入力シート'!F59="","",'➀基本情報入力シート'!F59)</f>
        <v/>
      </c>
      <c r="F46" s="245" t="str">
        <f>IF('➀基本情報入力シート'!G59="","",'➀基本情報入力シート'!G59)</f>
        <v/>
      </c>
      <c r="G46" s="245" t="str">
        <f>IF('➀基本情報入力シート'!H59="","",'➀基本情報入力シート'!H59)</f>
        <v/>
      </c>
      <c r="H46" s="245" t="str">
        <f>IF('➀基本情報入力シート'!I59="","",'➀基本情報入力シート'!I59)</f>
        <v/>
      </c>
      <c r="I46" s="245" t="str">
        <f>IF('➀基本情報入力シート'!J59="","",'➀基本情報入力シート'!J59)</f>
        <v/>
      </c>
      <c r="J46" s="245" t="str">
        <f>IF('➀基本情報入力シート'!K59="","",'➀基本情報入力シート'!K59)</f>
        <v/>
      </c>
      <c r="K46" s="246" t="str">
        <f>IF('➀基本情報入力シート'!L59="","",'➀基本情報入力シート'!L59)</f>
        <v/>
      </c>
      <c r="L46" s="229" t="str">
        <f t="shared" si="10"/>
        <v/>
      </c>
      <c r="M46" s="247" t="str">
        <f>IF('➀基本情報入力シート'!M59="","",'➀基本情報入力シート'!M59)</f>
        <v/>
      </c>
      <c r="N46" s="247" t="str">
        <f>IF('➀基本情報入力シート'!R59="","",'➀基本情報入力シート'!R59)</f>
        <v/>
      </c>
      <c r="O46" s="248" t="str">
        <f>IF('➀基本情報入力シート'!W59="","",'➀基本情報入力シート'!W59)</f>
        <v/>
      </c>
      <c r="P46" s="249" t="str">
        <f>IF('➀基本情報入力シート'!X59="","",'➀基本情報入力シート'!X59)</f>
        <v/>
      </c>
      <c r="Q46" s="256" t="str">
        <f>IF('➀基本情報入力シート'!Y59="","",'➀基本情報入力シート'!Y59)</f>
        <v/>
      </c>
      <c r="R46" s="234"/>
      <c r="S46" s="235"/>
      <c r="T46" s="236"/>
      <c r="U46" s="236"/>
      <c r="V46" s="236"/>
      <c r="W46" s="237"/>
      <c r="X46" s="238"/>
      <c r="Y46" s="257"/>
      <c r="Z46" s="257"/>
      <c r="AA46" s="257"/>
      <c r="AB46" s="257"/>
      <c r="AC46" s="257"/>
      <c r="AD46" s="257"/>
      <c r="AE46" s="257"/>
      <c r="AF46" s="258"/>
      <c r="AG46" s="258"/>
      <c r="AH46" s="258"/>
      <c r="AI46" s="259"/>
      <c r="AJ46" s="241"/>
      <c r="AK46" s="312" t="str">
        <f t="shared" si="5"/>
        <v/>
      </c>
      <c r="AL46" s="312" t="str">
        <f t="shared" si="6"/>
        <v/>
      </c>
      <c r="AM46" s="312" t="str">
        <f t="shared" si="7"/>
        <v/>
      </c>
      <c r="AN46" s="314"/>
    </row>
    <row r="47" spans="1:40" ht="27.75" customHeight="1">
      <c r="A47" s="243">
        <f t="shared" si="8"/>
        <v>28</v>
      </c>
      <c r="B47" s="244" t="str">
        <f>IF('➀基本情報入力シート'!C60="","",'➀基本情報入力シート'!C60)</f>
        <v/>
      </c>
      <c r="C47" s="245" t="str">
        <f>IF('➀基本情報入力シート'!D60="","",'➀基本情報入力シート'!D60)</f>
        <v/>
      </c>
      <c r="D47" s="245" t="str">
        <f>IF('➀基本情報入力シート'!E60="","",'➀基本情報入力シート'!E60)</f>
        <v/>
      </c>
      <c r="E47" s="245" t="str">
        <f>IF('➀基本情報入力シート'!F60="","",'➀基本情報入力シート'!F60)</f>
        <v/>
      </c>
      <c r="F47" s="245" t="str">
        <f>IF('➀基本情報入力シート'!G60="","",'➀基本情報入力シート'!G60)</f>
        <v/>
      </c>
      <c r="G47" s="245" t="str">
        <f>IF('➀基本情報入力シート'!H60="","",'➀基本情報入力シート'!H60)</f>
        <v/>
      </c>
      <c r="H47" s="245" t="str">
        <f>IF('➀基本情報入力シート'!I60="","",'➀基本情報入力シート'!I60)</f>
        <v/>
      </c>
      <c r="I47" s="245" t="str">
        <f>IF('➀基本情報入力シート'!J60="","",'➀基本情報入力シート'!J60)</f>
        <v/>
      </c>
      <c r="J47" s="245" t="str">
        <f>IF('➀基本情報入力シート'!K60="","",'➀基本情報入力シート'!K60)</f>
        <v/>
      </c>
      <c r="K47" s="246" t="str">
        <f>IF('➀基本情報入力シート'!L60="","",'➀基本情報入力シート'!L60)</f>
        <v/>
      </c>
      <c r="L47" s="229" t="str">
        <f t="shared" si="10"/>
        <v/>
      </c>
      <c r="M47" s="247" t="str">
        <f>IF('➀基本情報入力シート'!M60="","",'➀基本情報入力シート'!M60)</f>
        <v/>
      </c>
      <c r="N47" s="247" t="str">
        <f>IF('➀基本情報入力シート'!R60="","",'➀基本情報入力シート'!R60)</f>
        <v/>
      </c>
      <c r="O47" s="248" t="str">
        <f>IF('➀基本情報入力シート'!W60="","",'➀基本情報入力シート'!W60)</f>
        <v/>
      </c>
      <c r="P47" s="249" t="str">
        <f>IF('➀基本情報入力シート'!X60="","",'➀基本情報入力シート'!X60)</f>
        <v/>
      </c>
      <c r="Q47" s="256" t="str">
        <f>IF('➀基本情報入力シート'!Y60="","",'➀基本情報入力シート'!Y60)</f>
        <v/>
      </c>
      <c r="R47" s="234"/>
      <c r="S47" s="235"/>
      <c r="T47" s="236"/>
      <c r="U47" s="236"/>
      <c r="V47" s="236"/>
      <c r="W47" s="237"/>
      <c r="X47" s="238"/>
      <c r="Y47" s="257"/>
      <c r="Z47" s="257"/>
      <c r="AA47" s="257"/>
      <c r="AB47" s="257"/>
      <c r="AC47" s="257"/>
      <c r="AD47" s="257"/>
      <c r="AE47" s="257"/>
      <c r="AF47" s="258"/>
      <c r="AG47" s="258"/>
      <c r="AH47" s="258"/>
      <c r="AI47" s="259"/>
      <c r="AJ47" s="241"/>
      <c r="AK47" s="312" t="str">
        <f t="shared" si="5"/>
        <v/>
      </c>
      <c r="AL47" s="312" t="str">
        <f t="shared" si="6"/>
        <v/>
      </c>
      <c r="AM47" s="312" t="str">
        <f t="shared" si="7"/>
        <v/>
      </c>
      <c r="AN47" s="314"/>
    </row>
    <row r="48" spans="1:40" ht="27.75" customHeight="1">
      <c r="A48" s="243">
        <f t="shared" si="8"/>
        <v>29</v>
      </c>
      <c r="B48" s="244" t="str">
        <f>IF('➀基本情報入力シート'!C61="","",'➀基本情報入力シート'!C61)</f>
        <v/>
      </c>
      <c r="C48" s="245" t="str">
        <f>IF('➀基本情報入力シート'!D61="","",'➀基本情報入力シート'!D61)</f>
        <v/>
      </c>
      <c r="D48" s="245" t="str">
        <f>IF('➀基本情報入力シート'!E61="","",'➀基本情報入力シート'!E61)</f>
        <v/>
      </c>
      <c r="E48" s="245" t="str">
        <f>IF('➀基本情報入力シート'!F61="","",'➀基本情報入力シート'!F61)</f>
        <v/>
      </c>
      <c r="F48" s="245" t="str">
        <f>IF('➀基本情報入力シート'!G61="","",'➀基本情報入力シート'!G61)</f>
        <v/>
      </c>
      <c r="G48" s="245" t="str">
        <f>IF('➀基本情報入力シート'!H61="","",'➀基本情報入力シート'!H61)</f>
        <v/>
      </c>
      <c r="H48" s="245" t="str">
        <f>IF('➀基本情報入力シート'!I61="","",'➀基本情報入力シート'!I61)</f>
        <v/>
      </c>
      <c r="I48" s="245" t="str">
        <f>IF('➀基本情報入力シート'!J61="","",'➀基本情報入力シート'!J61)</f>
        <v/>
      </c>
      <c r="J48" s="245" t="str">
        <f>IF('➀基本情報入力シート'!K61="","",'➀基本情報入力シート'!K61)</f>
        <v/>
      </c>
      <c r="K48" s="246" t="str">
        <f>IF('➀基本情報入力シート'!L61="","",'➀基本情報入力シート'!L61)</f>
        <v/>
      </c>
      <c r="L48" s="229" t="str">
        <f t="shared" si="10"/>
        <v/>
      </c>
      <c r="M48" s="247" t="str">
        <f>IF('➀基本情報入力シート'!M61="","",'➀基本情報入力シート'!M61)</f>
        <v/>
      </c>
      <c r="N48" s="247" t="str">
        <f>IF('➀基本情報入力シート'!R61="","",'➀基本情報入力シート'!R61)</f>
        <v/>
      </c>
      <c r="O48" s="248" t="str">
        <f>IF('➀基本情報入力シート'!W61="","",'➀基本情報入力シート'!W61)</f>
        <v/>
      </c>
      <c r="P48" s="249" t="str">
        <f>IF('➀基本情報入力シート'!X61="","",'➀基本情報入力シート'!X61)</f>
        <v/>
      </c>
      <c r="Q48" s="256" t="str">
        <f>IF('➀基本情報入力シート'!Y61="","",'➀基本情報入力シート'!Y61)</f>
        <v/>
      </c>
      <c r="R48" s="234"/>
      <c r="S48" s="235"/>
      <c r="T48" s="236"/>
      <c r="U48" s="236"/>
      <c r="V48" s="236"/>
      <c r="W48" s="237"/>
      <c r="X48" s="238"/>
      <c r="Y48" s="257"/>
      <c r="Z48" s="257"/>
      <c r="AA48" s="257"/>
      <c r="AB48" s="257"/>
      <c r="AC48" s="257"/>
      <c r="AD48" s="257"/>
      <c r="AE48" s="257"/>
      <c r="AF48" s="258"/>
      <c r="AG48" s="258"/>
      <c r="AH48" s="258"/>
      <c r="AI48" s="259"/>
      <c r="AJ48" s="241"/>
      <c r="AK48" s="312" t="str">
        <f t="shared" si="5"/>
        <v/>
      </c>
      <c r="AL48" s="312" t="str">
        <f t="shared" si="6"/>
        <v/>
      </c>
      <c r="AM48" s="312" t="str">
        <f t="shared" si="7"/>
        <v/>
      </c>
      <c r="AN48" s="314"/>
    </row>
    <row r="49" spans="1:40" ht="27.75" customHeight="1">
      <c r="A49" s="243">
        <f t="shared" si="8"/>
        <v>30</v>
      </c>
      <c r="B49" s="244" t="str">
        <f>IF('➀基本情報入力シート'!C62="","",'➀基本情報入力シート'!C62)</f>
        <v/>
      </c>
      <c r="C49" s="245" t="str">
        <f>IF('➀基本情報入力シート'!D62="","",'➀基本情報入力シート'!D62)</f>
        <v/>
      </c>
      <c r="D49" s="245" t="str">
        <f>IF('➀基本情報入力シート'!E62="","",'➀基本情報入力シート'!E62)</f>
        <v/>
      </c>
      <c r="E49" s="245" t="str">
        <f>IF('➀基本情報入力シート'!F62="","",'➀基本情報入力シート'!F62)</f>
        <v/>
      </c>
      <c r="F49" s="245" t="str">
        <f>IF('➀基本情報入力シート'!G62="","",'➀基本情報入力シート'!G62)</f>
        <v/>
      </c>
      <c r="G49" s="245" t="str">
        <f>IF('➀基本情報入力シート'!H62="","",'➀基本情報入力シート'!H62)</f>
        <v/>
      </c>
      <c r="H49" s="245" t="str">
        <f>IF('➀基本情報入力シート'!I62="","",'➀基本情報入力シート'!I62)</f>
        <v/>
      </c>
      <c r="I49" s="245" t="str">
        <f>IF('➀基本情報入力シート'!J62="","",'➀基本情報入力シート'!J62)</f>
        <v/>
      </c>
      <c r="J49" s="245" t="str">
        <f>IF('➀基本情報入力シート'!K62="","",'➀基本情報入力シート'!K62)</f>
        <v/>
      </c>
      <c r="K49" s="246" t="str">
        <f>IF('➀基本情報入力シート'!L62="","",'➀基本情報入力シート'!L62)</f>
        <v/>
      </c>
      <c r="L49" s="229" t="str">
        <f t="shared" si="10"/>
        <v/>
      </c>
      <c r="M49" s="247" t="str">
        <f>IF('➀基本情報入力シート'!M62="","",'➀基本情報入力シート'!M62)</f>
        <v/>
      </c>
      <c r="N49" s="247" t="str">
        <f>IF('➀基本情報入力シート'!R62="","",'➀基本情報入力シート'!R62)</f>
        <v/>
      </c>
      <c r="O49" s="248" t="str">
        <f>IF('➀基本情報入力シート'!W62="","",'➀基本情報入力シート'!W62)</f>
        <v/>
      </c>
      <c r="P49" s="249" t="str">
        <f>IF('➀基本情報入力シート'!X62="","",'➀基本情報入力シート'!X62)</f>
        <v/>
      </c>
      <c r="Q49" s="256" t="str">
        <f>IF('➀基本情報入力シート'!Y62="","",'➀基本情報入力シート'!Y62)</f>
        <v/>
      </c>
      <c r="R49" s="234"/>
      <c r="S49" s="235"/>
      <c r="T49" s="236"/>
      <c r="U49" s="236"/>
      <c r="V49" s="236"/>
      <c r="W49" s="237"/>
      <c r="X49" s="238"/>
      <c r="Y49" s="257"/>
      <c r="Z49" s="257"/>
      <c r="AA49" s="257"/>
      <c r="AB49" s="257"/>
      <c r="AC49" s="257"/>
      <c r="AD49" s="257"/>
      <c r="AE49" s="257"/>
      <c r="AF49" s="258"/>
      <c r="AG49" s="258"/>
      <c r="AH49" s="258"/>
      <c r="AI49" s="259"/>
      <c r="AJ49" s="241"/>
      <c r="AK49" s="312" t="str">
        <f t="shared" si="5"/>
        <v/>
      </c>
      <c r="AL49" s="312" t="str">
        <f t="shared" si="6"/>
        <v/>
      </c>
      <c r="AM49" s="312" t="str">
        <f t="shared" si="7"/>
        <v/>
      </c>
      <c r="AN49" s="314"/>
    </row>
    <row r="50" spans="1:40" ht="27.75" customHeight="1">
      <c r="A50" s="243">
        <f t="shared" si="8"/>
        <v>31</v>
      </c>
      <c r="B50" s="244" t="str">
        <f>IF('➀基本情報入力シート'!C63="","",'➀基本情報入力シート'!C63)</f>
        <v/>
      </c>
      <c r="C50" s="245" t="str">
        <f>IF('➀基本情報入力シート'!D63="","",'➀基本情報入力シート'!D63)</f>
        <v/>
      </c>
      <c r="D50" s="245" t="str">
        <f>IF('➀基本情報入力シート'!E63="","",'➀基本情報入力シート'!E63)</f>
        <v/>
      </c>
      <c r="E50" s="245" t="str">
        <f>IF('➀基本情報入力シート'!F63="","",'➀基本情報入力シート'!F63)</f>
        <v/>
      </c>
      <c r="F50" s="245" t="str">
        <f>IF('➀基本情報入力シート'!G63="","",'➀基本情報入力シート'!G63)</f>
        <v/>
      </c>
      <c r="G50" s="245" t="str">
        <f>IF('➀基本情報入力シート'!H63="","",'➀基本情報入力シート'!H63)</f>
        <v/>
      </c>
      <c r="H50" s="245" t="str">
        <f>IF('➀基本情報入力シート'!I63="","",'➀基本情報入力シート'!I63)</f>
        <v/>
      </c>
      <c r="I50" s="245" t="str">
        <f>IF('➀基本情報入力シート'!J63="","",'➀基本情報入力シート'!J63)</f>
        <v/>
      </c>
      <c r="J50" s="245" t="str">
        <f>IF('➀基本情報入力シート'!K63="","",'➀基本情報入力シート'!K63)</f>
        <v/>
      </c>
      <c r="K50" s="246" t="str">
        <f>IF('➀基本情報入力シート'!L63="","",'➀基本情報入力シート'!L63)</f>
        <v/>
      </c>
      <c r="L50" s="229" t="str">
        <f t="shared" si="10"/>
        <v/>
      </c>
      <c r="M50" s="247" t="str">
        <f>IF('➀基本情報入力シート'!M63="","",'➀基本情報入力シート'!M63)</f>
        <v/>
      </c>
      <c r="N50" s="247" t="str">
        <f>IF('➀基本情報入力シート'!R63="","",'➀基本情報入力シート'!R63)</f>
        <v/>
      </c>
      <c r="O50" s="248" t="str">
        <f>IF('➀基本情報入力シート'!W63="","",'➀基本情報入力シート'!W63)</f>
        <v/>
      </c>
      <c r="P50" s="249" t="str">
        <f>IF('➀基本情報入力シート'!X63="","",'➀基本情報入力シート'!X63)</f>
        <v/>
      </c>
      <c r="Q50" s="256" t="str">
        <f>IF('➀基本情報入力シート'!Y63="","",'➀基本情報入力シート'!Y63)</f>
        <v/>
      </c>
      <c r="R50" s="234"/>
      <c r="S50" s="235"/>
      <c r="T50" s="236"/>
      <c r="U50" s="236"/>
      <c r="V50" s="236"/>
      <c r="W50" s="237"/>
      <c r="X50" s="238"/>
      <c r="Y50" s="257"/>
      <c r="Z50" s="257"/>
      <c r="AA50" s="257"/>
      <c r="AB50" s="257"/>
      <c r="AC50" s="257"/>
      <c r="AD50" s="257"/>
      <c r="AE50" s="257"/>
      <c r="AF50" s="258"/>
      <c r="AG50" s="258"/>
      <c r="AH50" s="258"/>
      <c r="AI50" s="259"/>
      <c r="AJ50" s="241"/>
      <c r="AK50" s="312" t="str">
        <f t="shared" si="5"/>
        <v/>
      </c>
      <c r="AL50" s="312" t="str">
        <f t="shared" si="6"/>
        <v/>
      </c>
      <c r="AM50" s="312" t="str">
        <f t="shared" si="7"/>
        <v/>
      </c>
      <c r="AN50" s="314"/>
    </row>
    <row r="51" spans="1:40" ht="27.75" customHeight="1">
      <c r="A51" s="243">
        <f t="shared" si="8"/>
        <v>32</v>
      </c>
      <c r="B51" s="244" t="str">
        <f>IF('➀基本情報入力シート'!C64="","",'➀基本情報入力シート'!C64)</f>
        <v/>
      </c>
      <c r="C51" s="245" t="str">
        <f>IF('➀基本情報入力シート'!D64="","",'➀基本情報入力シート'!D64)</f>
        <v/>
      </c>
      <c r="D51" s="245" t="str">
        <f>IF('➀基本情報入力シート'!E64="","",'➀基本情報入力シート'!E64)</f>
        <v/>
      </c>
      <c r="E51" s="245" t="str">
        <f>IF('➀基本情報入力シート'!F64="","",'➀基本情報入力シート'!F64)</f>
        <v/>
      </c>
      <c r="F51" s="245" t="str">
        <f>IF('➀基本情報入力シート'!G64="","",'➀基本情報入力シート'!G64)</f>
        <v/>
      </c>
      <c r="G51" s="245" t="str">
        <f>IF('➀基本情報入力シート'!H64="","",'➀基本情報入力シート'!H64)</f>
        <v/>
      </c>
      <c r="H51" s="245" t="str">
        <f>IF('➀基本情報入力シート'!I64="","",'➀基本情報入力シート'!I64)</f>
        <v/>
      </c>
      <c r="I51" s="245" t="str">
        <f>IF('➀基本情報入力シート'!J64="","",'➀基本情報入力シート'!J64)</f>
        <v/>
      </c>
      <c r="J51" s="245" t="str">
        <f>IF('➀基本情報入力シート'!K64="","",'➀基本情報入力シート'!K64)</f>
        <v/>
      </c>
      <c r="K51" s="246" t="str">
        <f>IF('➀基本情報入力シート'!L64="","",'➀基本情報入力シート'!L64)</f>
        <v/>
      </c>
      <c r="L51" s="229" t="str">
        <f t="shared" si="10"/>
        <v/>
      </c>
      <c r="M51" s="247" t="str">
        <f>IF('➀基本情報入力シート'!M64="","",'➀基本情報入力シート'!M64)</f>
        <v/>
      </c>
      <c r="N51" s="247" t="str">
        <f>IF('➀基本情報入力シート'!R64="","",'➀基本情報入力シート'!R64)</f>
        <v/>
      </c>
      <c r="O51" s="248" t="str">
        <f>IF('➀基本情報入力シート'!W64="","",'➀基本情報入力シート'!W64)</f>
        <v/>
      </c>
      <c r="P51" s="249" t="str">
        <f>IF('➀基本情報入力シート'!X64="","",'➀基本情報入力シート'!X64)</f>
        <v/>
      </c>
      <c r="Q51" s="256" t="str">
        <f>IF('➀基本情報入力シート'!Y64="","",'➀基本情報入力シート'!Y64)</f>
        <v/>
      </c>
      <c r="R51" s="234"/>
      <c r="S51" s="235"/>
      <c r="T51" s="236"/>
      <c r="U51" s="236"/>
      <c r="V51" s="236"/>
      <c r="W51" s="237"/>
      <c r="X51" s="238"/>
      <c r="Y51" s="257"/>
      <c r="Z51" s="257"/>
      <c r="AA51" s="257"/>
      <c r="AB51" s="257"/>
      <c r="AC51" s="257"/>
      <c r="AD51" s="257"/>
      <c r="AE51" s="257"/>
      <c r="AF51" s="258"/>
      <c r="AG51" s="258"/>
      <c r="AH51" s="258"/>
      <c r="AI51" s="259"/>
      <c r="AJ51" s="241"/>
      <c r="AK51" s="312" t="str">
        <f t="shared" si="5"/>
        <v/>
      </c>
      <c r="AL51" s="312" t="str">
        <f t="shared" si="6"/>
        <v/>
      </c>
      <c r="AM51" s="312" t="str">
        <f t="shared" si="7"/>
        <v/>
      </c>
      <c r="AN51" s="314"/>
    </row>
    <row r="52" spans="1:40" ht="27.75" customHeight="1">
      <c r="A52" s="243">
        <f t="shared" si="8"/>
        <v>33</v>
      </c>
      <c r="B52" s="244" t="str">
        <f>IF('➀基本情報入力シート'!C65="","",'➀基本情報入力シート'!C65)</f>
        <v/>
      </c>
      <c r="C52" s="245" t="str">
        <f>IF('➀基本情報入力シート'!D65="","",'➀基本情報入力シート'!D65)</f>
        <v/>
      </c>
      <c r="D52" s="245" t="str">
        <f>IF('➀基本情報入力シート'!E65="","",'➀基本情報入力シート'!E65)</f>
        <v/>
      </c>
      <c r="E52" s="245" t="str">
        <f>IF('➀基本情報入力シート'!F65="","",'➀基本情報入力シート'!F65)</f>
        <v/>
      </c>
      <c r="F52" s="245" t="str">
        <f>IF('➀基本情報入力シート'!G65="","",'➀基本情報入力シート'!G65)</f>
        <v/>
      </c>
      <c r="G52" s="245" t="str">
        <f>IF('➀基本情報入力シート'!H65="","",'➀基本情報入力シート'!H65)</f>
        <v/>
      </c>
      <c r="H52" s="245" t="str">
        <f>IF('➀基本情報入力シート'!I65="","",'➀基本情報入力シート'!I65)</f>
        <v/>
      </c>
      <c r="I52" s="245" t="str">
        <f>IF('➀基本情報入力シート'!J65="","",'➀基本情報入力シート'!J65)</f>
        <v/>
      </c>
      <c r="J52" s="245" t="str">
        <f>IF('➀基本情報入力シート'!K65="","",'➀基本情報入力シート'!K65)</f>
        <v/>
      </c>
      <c r="K52" s="246" t="str">
        <f>IF('➀基本情報入力シート'!L65="","",'➀基本情報入力シート'!L65)</f>
        <v/>
      </c>
      <c r="L52" s="229" t="str">
        <f t="shared" si="10"/>
        <v/>
      </c>
      <c r="M52" s="247" t="str">
        <f>IF('➀基本情報入力シート'!M65="","",'➀基本情報入力シート'!M65)</f>
        <v/>
      </c>
      <c r="N52" s="247" t="str">
        <f>IF('➀基本情報入力シート'!R65="","",'➀基本情報入力シート'!R65)</f>
        <v/>
      </c>
      <c r="O52" s="248" t="str">
        <f>IF('➀基本情報入力シート'!W65="","",'➀基本情報入力シート'!W65)</f>
        <v/>
      </c>
      <c r="P52" s="249" t="str">
        <f>IF('➀基本情報入力シート'!X65="","",'➀基本情報入力シート'!X65)</f>
        <v/>
      </c>
      <c r="Q52" s="256" t="str">
        <f>IF('➀基本情報入力シート'!Y65="","",'➀基本情報入力シート'!Y65)</f>
        <v/>
      </c>
      <c r="R52" s="234"/>
      <c r="S52" s="235"/>
      <c r="T52" s="236"/>
      <c r="U52" s="236"/>
      <c r="V52" s="236"/>
      <c r="W52" s="237"/>
      <c r="X52" s="238"/>
      <c r="Y52" s="257"/>
      <c r="Z52" s="257"/>
      <c r="AA52" s="257"/>
      <c r="AB52" s="257"/>
      <c r="AC52" s="257"/>
      <c r="AD52" s="257"/>
      <c r="AE52" s="257"/>
      <c r="AF52" s="258"/>
      <c r="AG52" s="258"/>
      <c r="AH52" s="258"/>
      <c r="AI52" s="259"/>
      <c r="AJ52" s="241"/>
      <c r="AK52" s="312" t="str">
        <f t="shared" si="5"/>
        <v/>
      </c>
      <c r="AL52" s="312" t="str">
        <f t="shared" si="6"/>
        <v/>
      </c>
      <c r="AM52" s="312" t="str">
        <f t="shared" si="7"/>
        <v/>
      </c>
      <c r="AN52" s="314"/>
    </row>
    <row r="53" spans="1:40" ht="27.75" customHeight="1">
      <c r="A53" s="243">
        <f t="shared" si="8"/>
        <v>34</v>
      </c>
      <c r="B53" s="244" t="str">
        <f>IF('➀基本情報入力シート'!C66="","",'➀基本情報入力シート'!C66)</f>
        <v/>
      </c>
      <c r="C53" s="245" t="str">
        <f>IF('➀基本情報入力シート'!D66="","",'➀基本情報入力シート'!D66)</f>
        <v/>
      </c>
      <c r="D53" s="245" t="str">
        <f>IF('➀基本情報入力シート'!E66="","",'➀基本情報入力シート'!E66)</f>
        <v/>
      </c>
      <c r="E53" s="245" t="str">
        <f>IF('➀基本情報入力シート'!F66="","",'➀基本情報入力シート'!F66)</f>
        <v/>
      </c>
      <c r="F53" s="245" t="str">
        <f>IF('➀基本情報入力シート'!G66="","",'➀基本情報入力シート'!G66)</f>
        <v/>
      </c>
      <c r="G53" s="245" t="str">
        <f>IF('➀基本情報入力シート'!H66="","",'➀基本情報入力シート'!H66)</f>
        <v/>
      </c>
      <c r="H53" s="245" t="str">
        <f>IF('➀基本情報入力シート'!I66="","",'➀基本情報入力シート'!I66)</f>
        <v/>
      </c>
      <c r="I53" s="245" t="str">
        <f>IF('➀基本情報入力シート'!J66="","",'➀基本情報入力シート'!J66)</f>
        <v/>
      </c>
      <c r="J53" s="245" t="str">
        <f>IF('➀基本情報入力シート'!K66="","",'➀基本情報入力シート'!K66)</f>
        <v/>
      </c>
      <c r="K53" s="246" t="str">
        <f>IF('➀基本情報入力シート'!L66="","",'➀基本情報入力シート'!L66)</f>
        <v/>
      </c>
      <c r="L53" s="229" t="str">
        <f t="shared" si="10"/>
        <v/>
      </c>
      <c r="M53" s="247" t="str">
        <f>IF('➀基本情報入力シート'!M66="","",'➀基本情報入力シート'!M66)</f>
        <v/>
      </c>
      <c r="N53" s="247" t="str">
        <f>IF('➀基本情報入力シート'!R66="","",'➀基本情報入力シート'!R66)</f>
        <v/>
      </c>
      <c r="O53" s="248" t="str">
        <f>IF('➀基本情報入力シート'!W66="","",'➀基本情報入力シート'!W66)</f>
        <v/>
      </c>
      <c r="P53" s="249" t="str">
        <f>IF('➀基本情報入力シート'!X66="","",'➀基本情報入力シート'!X66)</f>
        <v/>
      </c>
      <c r="Q53" s="256" t="str">
        <f>IF('➀基本情報入力シート'!Y66="","",'➀基本情報入力シート'!Y66)</f>
        <v/>
      </c>
      <c r="R53" s="234"/>
      <c r="S53" s="235"/>
      <c r="T53" s="236"/>
      <c r="U53" s="236"/>
      <c r="V53" s="236"/>
      <c r="W53" s="237"/>
      <c r="X53" s="238"/>
      <c r="Y53" s="257"/>
      <c r="Z53" s="257"/>
      <c r="AA53" s="257"/>
      <c r="AB53" s="257"/>
      <c r="AC53" s="257"/>
      <c r="AD53" s="257"/>
      <c r="AE53" s="257"/>
      <c r="AF53" s="258"/>
      <c r="AG53" s="258"/>
      <c r="AH53" s="258"/>
      <c r="AI53" s="259"/>
      <c r="AJ53" s="241"/>
      <c r="AK53" s="312" t="str">
        <f t="shared" si="5"/>
        <v/>
      </c>
      <c r="AL53" s="312" t="str">
        <f t="shared" si="6"/>
        <v/>
      </c>
      <c r="AM53" s="312" t="str">
        <f t="shared" si="7"/>
        <v/>
      </c>
      <c r="AN53" s="314"/>
    </row>
    <row r="54" spans="1:40" ht="27.75" customHeight="1">
      <c r="A54" s="243">
        <f t="shared" si="8"/>
        <v>35</v>
      </c>
      <c r="B54" s="244" t="str">
        <f>IF('➀基本情報入力シート'!C67="","",'➀基本情報入力シート'!C67)</f>
        <v/>
      </c>
      <c r="C54" s="245" t="str">
        <f>IF('➀基本情報入力シート'!D67="","",'➀基本情報入力シート'!D67)</f>
        <v/>
      </c>
      <c r="D54" s="245" t="str">
        <f>IF('➀基本情報入力シート'!E67="","",'➀基本情報入力シート'!E67)</f>
        <v/>
      </c>
      <c r="E54" s="245" t="str">
        <f>IF('➀基本情報入力シート'!F67="","",'➀基本情報入力シート'!F67)</f>
        <v/>
      </c>
      <c r="F54" s="245" t="str">
        <f>IF('➀基本情報入力シート'!G67="","",'➀基本情報入力シート'!G67)</f>
        <v/>
      </c>
      <c r="G54" s="245" t="str">
        <f>IF('➀基本情報入力シート'!H67="","",'➀基本情報入力シート'!H67)</f>
        <v/>
      </c>
      <c r="H54" s="245" t="str">
        <f>IF('➀基本情報入力シート'!I67="","",'➀基本情報入力シート'!I67)</f>
        <v/>
      </c>
      <c r="I54" s="245" t="str">
        <f>IF('➀基本情報入力シート'!J67="","",'➀基本情報入力シート'!J67)</f>
        <v/>
      </c>
      <c r="J54" s="245" t="str">
        <f>IF('➀基本情報入力シート'!K67="","",'➀基本情報入力シート'!K67)</f>
        <v/>
      </c>
      <c r="K54" s="246" t="str">
        <f>IF('➀基本情報入力シート'!L67="","",'➀基本情報入力シート'!L67)</f>
        <v/>
      </c>
      <c r="L54" s="229" t="str">
        <f t="shared" si="10"/>
        <v/>
      </c>
      <c r="M54" s="247" t="str">
        <f>IF('➀基本情報入力シート'!M67="","",'➀基本情報入力シート'!M67)</f>
        <v/>
      </c>
      <c r="N54" s="247" t="str">
        <f>IF('➀基本情報入力シート'!R67="","",'➀基本情報入力シート'!R67)</f>
        <v/>
      </c>
      <c r="O54" s="248" t="str">
        <f>IF('➀基本情報入力シート'!W67="","",'➀基本情報入力シート'!W67)</f>
        <v/>
      </c>
      <c r="P54" s="249" t="str">
        <f>IF('➀基本情報入力シート'!X67="","",'➀基本情報入力シート'!X67)</f>
        <v/>
      </c>
      <c r="Q54" s="256" t="str">
        <f>IF('➀基本情報入力シート'!Y67="","",'➀基本情報入力シート'!Y67)</f>
        <v/>
      </c>
      <c r="R54" s="234"/>
      <c r="S54" s="235"/>
      <c r="T54" s="236"/>
      <c r="U54" s="236"/>
      <c r="V54" s="236"/>
      <c r="W54" s="237"/>
      <c r="X54" s="238"/>
      <c r="Y54" s="257"/>
      <c r="Z54" s="257"/>
      <c r="AA54" s="257"/>
      <c r="AB54" s="257"/>
      <c r="AC54" s="257"/>
      <c r="AD54" s="257"/>
      <c r="AE54" s="257"/>
      <c r="AF54" s="258"/>
      <c r="AG54" s="258"/>
      <c r="AH54" s="258"/>
      <c r="AI54" s="259"/>
      <c r="AJ54" s="241"/>
      <c r="AK54" s="312" t="str">
        <f t="shared" si="5"/>
        <v/>
      </c>
      <c r="AL54" s="312" t="str">
        <f t="shared" si="6"/>
        <v/>
      </c>
      <c r="AM54" s="312" t="str">
        <f t="shared" si="7"/>
        <v/>
      </c>
      <c r="AN54" s="314"/>
    </row>
    <row r="55" spans="1:40" ht="27.75" customHeight="1">
      <c r="A55" s="243">
        <f t="shared" si="8"/>
        <v>36</v>
      </c>
      <c r="B55" s="244" t="str">
        <f>IF('➀基本情報入力シート'!C68="","",'➀基本情報入力シート'!C68)</f>
        <v/>
      </c>
      <c r="C55" s="245" t="str">
        <f>IF('➀基本情報入力シート'!D68="","",'➀基本情報入力シート'!D68)</f>
        <v/>
      </c>
      <c r="D55" s="245" t="str">
        <f>IF('➀基本情報入力シート'!E68="","",'➀基本情報入力シート'!E68)</f>
        <v/>
      </c>
      <c r="E55" s="245" t="str">
        <f>IF('➀基本情報入力シート'!F68="","",'➀基本情報入力シート'!F68)</f>
        <v/>
      </c>
      <c r="F55" s="245" t="str">
        <f>IF('➀基本情報入力シート'!G68="","",'➀基本情報入力シート'!G68)</f>
        <v/>
      </c>
      <c r="G55" s="245" t="str">
        <f>IF('➀基本情報入力シート'!H68="","",'➀基本情報入力シート'!H68)</f>
        <v/>
      </c>
      <c r="H55" s="245" t="str">
        <f>IF('➀基本情報入力シート'!I68="","",'➀基本情報入力シート'!I68)</f>
        <v/>
      </c>
      <c r="I55" s="245" t="str">
        <f>IF('➀基本情報入力シート'!J68="","",'➀基本情報入力シート'!J68)</f>
        <v/>
      </c>
      <c r="J55" s="245" t="str">
        <f>IF('➀基本情報入力シート'!K68="","",'➀基本情報入力シート'!K68)</f>
        <v/>
      </c>
      <c r="K55" s="246" t="str">
        <f>IF('➀基本情報入力シート'!L68="","",'➀基本情報入力シート'!L68)</f>
        <v/>
      </c>
      <c r="L55" s="229" t="str">
        <f t="shared" si="10"/>
        <v/>
      </c>
      <c r="M55" s="247" t="str">
        <f>IF('➀基本情報入力シート'!M68="","",'➀基本情報入力シート'!M68)</f>
        <v/>
      </c>
      <c r="N55" s="247" t="str">
        <f>IF('➀基本情報入力シート'!R68="","",'➀基本情報入力シート'!R68)</f>
        <v/>
      </c>
      <c r="O55" s="248" t="str">
        <f>IF('➀基本情報入力シート'!W68="","",'➀基本情報入力シート'!W68)</f>
        <v/>
      </c>
      <c r="P55" s="249" t="str">
        <f>IF('➀基本情報入力シート'!X68="","",'➀基本情報入力シート'!X68)</f>
        <v/>
      </c>
      <c r="Q55" s="256" t="str">
        <f>IF('➀基本情報入力シート'!Y68="","",'➀基本情報入力シート'!Y68)</f>
        <v/>
      </c>
      <c r="R55" s="234"/>
      <c r="S55" s="235"/>
      <c r="T55" s="236"/>
      <c r="U55" s="236"/>
      <c r="V55" s="236"/>
      <c r="W55" s="237"/>
      <c r="X55" s="238"/>
      <c r="Y55" s="257"/>
      <c r="Z55" s="257"/>
      <c r="AA55" s="257"/>
      <c r="AB55" s="257"/>
      <c r="AC55" s="257"/>
      <c r="AD55" s="257"/>
      <c r="AE55" s="257"/>
      <c r="AF55" s="258"/>
      <c r="AG55" s="258"/>
      <c r="AH55" s="258"/>
      <c r="AI55" s="259"/>
      <c r="AJ55" s="241"/>
      <c r="AK55" s="312" t="str">
        <f t="shared" si="5"/>
        <v/>
      </c>
      <c r="AL55" s="312" t="str">
        <f t="shared" si="6"/>
        <v/>
      </c>
      <c r="AM55" s="312" t="str">
        <f t="shared" si="7"/>
        <v/>
      </c>
      <c r="AN55" s="314"/>
    </row>
    <row r="56" spans="1:40" ht="27.75" customHeight="1">
      <c r="A56" s="243">
        <f t="shared" si="8"/>
        <v>37</v>
      </c>
      <c r="B56" s="244" t="str">
        <f>IF('➀基本情報入力シート'!C69="","",'➀基本情報入力シート'!C69)</f>
        <v/>
      </c>
      <c r="C56" s="245" t="str">
        <f>IF('➀基本情報入力シート'!D69="","",'➀基本情報入力シート'!D69)</f>
        <v/>
      </c>
      <c r="D56" s="245" t="str">
        <f>IF('➀基本情報入力シート'!E69="","",'➀基本情報入力シート'!E69)</f>
        <v/>
      </c>
      <c r="E56" s="245" t="str">
        <f>IF('➀基本情報入力シート'!F69="","",'➀基本情報入力シート'!F69)</f>
        <v/>
      </c>
      <c r="F56" s="245" t="str">
        <f>IF('➀基本情報入力シート'!G69="","",'➀基本情報入力シート'!G69)</f>
        <v/>
      </c>
      <c r="G56" s="245" t="str">
        <f>IF('➀基本情報入力シート'!H69="","",'➀基本情報入力シート'!H69)</f>
        <v/>
      </c>
      <c r="H56" s="245" t="str">
        <f>IF('➀基本情報入力シート'!I69="","",'➀基本情報入力シート'!I69)</f>
        <v/>
      </c>
      <c r="I56" s="245" t="str">
        <f>IF('➀基本情報入力シート'!J69="","",'➀基本情報入力シート'!J69)</f>
        <v/>
      </c>
      <c r="J56" s="245" t="str">
        <f>IF('➀基本情報入力シート'!K69="","",'➀基本情報入力シート'!K69)</f>
        <v/>
      </c>
      <c r="K56" s="246" t="str">
        <f>IF('➀基本情報入力シート'!L69="","",'➀基本情報入力シート'!L69)</f>
        <v/>
      </c>
      <c r="L56" s="229" t="str">
        <f t="shared" si="10"/>
        <v/>
      </c>
      <c r="M56" s="247" t="str">
        <f>IF('➀基本情報入力シート'!M69="","",'➀基本情報入力シート'!M69)</f>
        <v/>
      </c>
      <c r="N56" s="247" t="str">
        <f>IF('➀基本情報入力シート'!R69="","",'➀基本情報入力シート'!R69)</f>
        <v/>
      </c>
      <c r="O56" s="248" t="str">
        <f>IF('➀基本情報入力シート'!W69="","",'➀基本情報入力シート'!W69)</f>
        <v/>
      </c>
      <c r="P56" s="249" t="str">
        <f>IF('➀基本情報入力シート'!X69="","",'➀基本情報入力シート'!X69)</f>
        <v/>
      </c>
      <c r="Q56" s="256" t="str">
        <f>IF('➀基本情報入力シート'!Y69="","",'➀基本情報入力シート'!Y69)</f>
        <v/>
      </c>
      <c r="R56" s="234"/>
      <c r="S56" s="235"/>
      <c r="T56" s="236"/>
      <c r="U56" s="236"/>
      <c r="V56" s="236"/>
      <c r="W56" s="237"/>
      <c r="X56" s="238"/>
      <c r="Y56" s="257"/>
      <c r="Z56" s="257"/>
      <c r="AA56" s="257"/>
      <c r="AB56" s="257"/>
      <c r="AC56" s="257"/>
      <c r="AD56" s="257"/>
      <c r="AE56" s="257"/>
      <c r="AF56" s="258"/>
      <c r="AG56" s="258"/>
      <c r="AH56" s="258"/>
      <c r="AI56" s="259"/>
      <c r="AJ56" s="241"/>
      <c r="AK56" s="312" t="str">
        <f t="shared" si="5"/>
        <v/>
      </c>
      <c r="AL56" s="312" t="str">
        <f t="shared" si="6"/>
        <v/>
      </c>
      <c r="AM56" s="312" t="str">
        <f t="shared" si="7"/>
        <v/>
      </c>
      <c r="AN56" s="314"/>
    </row>
    <row r="57" spans="1:40" ht="27.75" customHeight="1">
      <c r="A57" s="243">
        <f t="shared" si="8"/>
        <v>38</v>
      </c>
      <c r="B57" s="244" t="str">
        <f>IF('➀基本情報入力シート'!C70="","",'➀基本情報入力シート'!C70)</f>
        <v/>
      </c>
      <c r="C57" s="245" t="str">
        <f>IF('➀基本情報入力シート'!D70="","",'➀基本情報入力シート'!D70)</f>
        <v/>
      </c>
      <c r="D57" s="245" t="str">
        <f>IF('➀基本情報入力シート'!E70="","",'➀基本情報入力シート'!E70)</f>
        <v/>
      </c>
      <c r="E57" s="245" t="str">
        <f>IF('➀基本情報入力シート'!F70="","",'➀基本情報入力シート'!F70)</f>
        <v/>
      </c>
      <c r="F57" s="245" t="str">
        <f>IF('➀基本情報入力シート'!G70="","",'➀基本情報入力シート'!G70)</f>
        <v/>
      </c>
      <c r="G57" s="245" t="str">
        <f>IF('➀基本情報入力シート'!H70="","",'➀基本情報入力シート'!H70)</f>
        <v/>
      </c>
      <c r="H57" s="245" t="str">
        <f>IF('➀基本情報入力シート'!I70="","",'➀基本情報入力シート'!I70)</f>
        <v/>
      </c>
      <c r="I57" s="245" t="str">
        <f>IF('➀基本情報入力シート'!J70="","",'➀基本情報入力シート'!J70)</f>
        <v/>
      </c>
      <c r="J57" s="245" t="str">
        <f>IF('➀基本情報入力シート'!K70="","",'➀基本情報入力シート'!K70)</f>
        <v/>
      </c>
      <c r="K57" s="246" t="str">
        <f>IF('➀基本情報入力シート'!L70="","",'➀基本情報入力シート'!L70)</f>
        <v/>
      </c>
      <c r="L57" s="229" t="str">
        <f t="shared" si="10"/>
        <v/>
      </c>
      <c r="M57" s="247" t="str">
        <f>IF('➀基本情報入力シート'!M70="","",'➀基本情報入力シート'!M70)</f>
        <v/>
      </c>
      <c r="N57" s="247" t="str">
        <f>IF('➀基本情報入力シート'!R70="","",'➀基本情報入力シート'!R70)</f>
        <v/>
      </c>
      <c r="O57" s="248" t="str">
        <f>IF('➀基本情報入力シート'!W70="","",'➀基本情報入力シート'!W70)</f>
        <v/>
      </c>
      <c r="P57" s="249" t="str">
        <f>IF('➀基本情報入力シート'!X70="","",'➀基本情報入力シート'!X70)</f>
        <v/>
      </c>
      <c r="Q57" s="256" t="str">
        <f>IF('➀基本情報入力シート'!Y70="","",'➀基本情報入力シート'!Y70)</f>
        <v/>
      </c>
      <c r="R57" s="234"/>
      <c r="S57" s="235"/>
      <c r="T57" s="236"/>
      <c r="U57" s="236"/>
      <c r="V57" s="236"/>
      <c r="W57" s="237"/>
      <c r="X57" s="238"/>
      <c r="Y57" s="257"/>
      <c r="Z57" s="257"/>
      <c r="AA57" s="257"/>
      <c r="AB57" s="257"/>
      <c r="AC57" s="257"/>
      <c r="AD57" s="257"/>
      <c r="AE57" s="257"/>
      <c r="AF57" s="258"/>
      <c r="AG57" s="258"/>
      <c r="AH57" s="258"/>
      <c r="AI57" s="259"/>
      <c r="AJ57" s="241"/>
      <c r="AK57" s="312" t="str">
        <f t="shared" si="5"/>
        <v/>
      </c>
      <c r="AL57" s="312" t="str">
        <f t="shared" si="6"/>
        <v/>
      </c>
      <c r="AM57" s="312" t="str">
        <f t="shared" si="7"/>
        <v/>
      </c>
      <c r="AN57" s="314"/>
    </row>
    <row r="58" spans="1:40" ht="27.75" customHeight="1">
      <c r="A58" s="243">
        <f t="shared" si="8"/>
        <v>39</v>
      </c>
      <c r="B58" s="244" t="str">
        <f>IF('➀基本情報入力シート'!C71="","",'➀基本情報入力シート'!C71)</f>
        <v/>
      </c>
      <c r="C58" s="245" t="str">
        <f>IF('➀基本情報入力シート'!D71="","",'➀基本情報入力シート'!D71)</f>
        <v/>
      </c>
      <c r="D58" s="245" t="str">
        <f>IF('➀基本情報入力シート'!E71="","",'➀基本情報入力シート'!E71)</f>
        <v/>
      </c>
      <c r="E58" s="245" t="str">
        <f>IF('➀基本情報入力シート'!F71="","",'➀基本情報入力シート'!F71)</f>
        <v/>
      </c>
      <c r="F58" s="245" t="str">
        <f>IF('➀基本情報入力シート'!G71="","",'➀基本情報入力シート'!G71)</f>
        <v/>
      </c>
      <c r="G58" s="245" t="str">
        <f>IF('➀基本情報入力シート'!H71="","",'➀基本情報入力シート'!H71)</f>
        <v/>
      </c>
      <c r="H58" s="245" t="str">
        <f>IF('➀基本情報入力シート'!I71="","",'➀基本情報入力シート'!I71)</f>
        <v/>
      </c>
      <c r="I58" s="245" t="str">
        <f>IF('➀基本情報入力シート'!J71="","",'➀基本情報入力シート'!J71)</f>
        <v/>
      </c>
      <c r="J58" s="245" t="str">
        <f>IF('➀基本情報入力シート'!K71="","",'➀基本情報入力シート'!K71)</f>
        <v/>
      </c>
      <c r="K58" s="246" t="str">
        <f>IF('➀基本情報入力シート'!L71="","",'➀基本情報入力シート'!L71)</f>
        <v/>
      </c>
      <c r="L58" s="229" t="str">
        <f t="shared" si="10"/>
        <v/>
      </c>
      <c r="M58" s="247" t="str">
        <f>IF('➀基本情報入力シート'!M71="","",'➀基本情報入力シート'!M71)</f>
        <v/>
      </c>
      <c r="N58" s="247" t="str">
        <f>IF('➀基本情報入力シート'!R71="","",'➀基本情報入力シート'!R71)</f>
        <v/>
      </c>
      <c r="O58" s="248" t="str">
        <f>IF('➀基本情報入力シート'!W71="","",'➀基本情報入力シート'!W71)</f>
        <v/>
      </c>
      <c r="P58" s="249" t="str">
        <f>IF('➀基本情報入力シート'!X71="","",'➀基本情報入力シート'!X71)</f>
        <v/>
      </c>
      <c r="Q58" s="256" t="str">
        <f>IF('➀基本情報入力シート'!Y71="","",'➀基本情報入力シート'!Y71)</f>
        <v/>
      </c>
      <c r="R58" s="234"/>
      <c r="S58" s="235"/>
      <c r="T58" s="236"/>
      <c r="U58" s="236"/>
      <c r="V58" s="236"/>
      <c r="W58" s="237"/>
      <c r="X58" s="238"/>
      <c r="Y58" s="257"/>
      <c r="Z58" s="257"/>
      <c r="AA58" s="257"/>
      <c r="AB58" s="257"/>
      <c r="AC58" s="257"/>
      <c r="AD58" s="257"/>
      <c r="AE58" s="257"/>
      <c r="AF58" s="258"/>
      <c r="AG58" s="258"/>
      <c r="AH58" s="258"/>
      <c r="AI58" s="259"/>
      <c r="AJ58" s="241"/>
      <c r="AK58" s="312" t="str">
        <f t="shared" si="5"/>
        <v/>
      </c>
      <c r="AL58" s="312" t="str">
        <f t="shared" si="6"/>
        <v/>
      </c>
      <c r="AM58" s="312" t="str">
        <f t="shared" si="7"/>
        <v/>
      </c>
      <c r="AN58" s="314"/>
    </row>
    <row r="59" spans="1:40" ht="27.75" customHeight="1">
      <c r="A59" s="243">
        <f t="shared" si="8"/>
        <v>40</v>
      </c>
      <c r="B59" s="244" t="str">
        <f>IF('➀基本情報入力シート'!C72="","",'➀基本情報入力シート'!C72)</f>
        <v/>
      </c>
      <c r="C59" s="245" t="str">
        <f>IF('➀基本情報入力シート'!D72="","",'➀基本情報入力シート'!D72)</f>
        <v/>
      </c>
      <c r="D59" s="245" t="str">
        <f>IF('➀基本情報入力シート'!E72="","",'➀基本情報入力シート'!E72)</f>
        <v/>
      </c>
      <c r="E59" s="245" t="str">
        <f>IF('➀基本情報入力シート'!F72="","",'➀基本情報入力シート'!F72)</f>
        <v/>
      </c>
      <c r="F59" s="245" t="str">
        <f>IF('➀基本情報入力シート'!G72="","",'➀基本情報入力シート'!G72)</f>
        <v/>
      </c>
      <c r="G59" s="245" t="str">
        <f>IF('➀基本情報入力シート'!H72="","",'➀基本情報入力シート'!H72)</f>
        <v/>
      </c>
      <c r="H59" s="245" t="str">
        <f>IF('➀基本情報入力シート'!I72="","",'➀基本情報入力シート'!I72)</f>
        <v/>
      </c>
      <c r="I59" s="245" t="str">
        <f>IF('➀基本情報入力シート'!J72="","",'➀基本情報入力シート'!J72)</f>
        <v/>
      </c>
      <c r="J59" s="245" t="str">
        <f>IF('➀基本情報入力シート'!K72="","",'➀基本情報入力シート'!K72)</f>
        <v/>
      </c>
      <c r="K59" s="246" t="str">
        <f>IF('➀基本情報入力シート'!L72="","",'➀基本情報入力シート'!L72)</f>
        <v/>
      </c>
      <c r="L59" s="229" t="str">
        <f t="shared" si="10"/>
        <v/>
      </c>
      <c r="M59" s="247" t="str">
        <f>IF('➀基本情報入力シート'!M72="","",'➀基本情報入力シート'!M72)</f>
        <v/>
      </c>
      <c r="N59" s="247" t="str">
        <f>IF('➀基本情報入力シート'!R72="","",'➀基本情報入力シート'!R72)</f>
        <v/>
      </c>
      <c r="O59" s="248" t="str">
        <f>IF('➀基本情報入力シート'!W72="","",'➀基本情報入力シート'!W72)</f>
        <v/>
      </c>
      <c r="P59" s="249" t="str">
        <f>IF('➀基本情報入力シート'!X72="","",'➀基本情報入力シート'!X72)</f>
        <v/>
      </c>
      <c r="Q59" s="256" t="str">
        <f>IF('➀基本情報入力シート'!Y72="","",'➀基本情報入力シート'!Y72)</f>
        <v/>
      </c>
      <c r="R59" s="234"/>
      <c r="S59" s="235"/>
      <c r="T59" s="236"/>
      <c r="U59" s="236"/>
      <c r="V59" s="236"/>
      <c r="W59" s="237"/>
      <c r="X59" s="238"/>
      <c r="Y59" s="257"/>
      <c r="Z59" s="257"/>
      <c r="AA59" s="257"/>
      <c r="AB59" s="257"/>
      <c r="AC59" s="257"/>
      <c r="AD59" s="257"/>
      <c r="AE59" s="257"/>
      <c r="AF59" s="258"/>
      <c r="AG59" s="258"/>
      <c r="AH59" s="258"/>
      <c r="AI59" s="259"/>
      <c r="AJ59" s="241"/>
      <c r="AK59" s="312" t="str">
        <f t="shared" si="5"/>
        <v/>
      </c>
      <c r="AL59" s="312" t="str">
        <f t="shared" si="6"/>
        <v/>
      </c>
      <c r="AM59" s="312" t="str">
        <f t="shared" si="7"/>
        <v/>
      </c>
      <c r="AN59" s="314"/>
    </row>
    <row r="60" spans="1:40" ht="27.75" customHeight="1">
      <c r="A60" s="243">
        <f t="shared" si="8"/>
        <v>41</v>
      </c>
      <c r="B60" s="244" t="str">
        <f>IF('➀基本情報入力シート'!C73="","",'➀基本情報入力シート'!C73)</f>
        <v/>
      </c>
      <c r="C60" s="245" t="str">
        <f>IF('➀基本情報入力シート'!D73="","",'➀基本情報入力シート'!D73)</f>
        <v/>
      </c>
      <c r="D60" s="245" t="str">
        <f>IF('➀基本情報入力シート'!E73="","",'➀基本情報入力シート'!E73)</f>
        <v/>
      </c>
      <c r="E60" s="245" t="str">
        <f>IF('➀基本情報入力シート'!F73="","",'➀基本情報入力シート'!F73)</f>
        <v/>
      </c>
      <c r="F60" s="245" t="str">
        <f>IF('➀基本情報入力シート'!G73="","",'➀基本情報入力シート'!G73)</f>
        <v/>
      </c>
      <c r="G60" s="245" t="str">
        <f>IF('➀基本情報入力シート'!H73="","",'➀基本情報入力シート'!H73)</f>
        <v/>
      </c>
      <c r="H60" s="245" t="str">
        <f>IF('➀基本情報入力シート'!I73="","",'➀基本情報入力シート'!I73)</f>
        <v/>
      </c>
      <c r="I60" s="245" t="str">
        <f>IF('➀基本情報入力シート'!J73="","",'➀基本情報入力シート'!J73)</f>
        <v/>
      </c>
      <c r="J60" s="245" t="str">
        <f>IF('➀基本情報入力シート'!K73="","",'➀基本情報入力シート'!K73)</f>
        <v/>
      </c>
      <c r="K60" s="246" t="str">
        <f>IF('➀基本情報入力シート'!L73="","",'➀基本情報入力シート'!L73)</f>
        <v/>
      </c>
      <c r="L60" s="229" t="str">
        <f t="shared" si="10"/>
        <v/>
      </c>
      <c r="M60" s="247" t="str">
        <f>IF('➀基本情報入力シート'!M73="","",'➀基本情報入力シート'!M73)</f>
        <v/>
      </c>
      <c r="N60" s="247" t="str">
        <f>IF('➀基本情報入力シート'!R73="","",'➀基本情報入力シート'!R73)</f>
        <v/>
      </c>
      <c r="O60" s="248" t="str">
        <f>IF('➀基本情報入力シート'!W73="","",'➀基本情報入力シート'!W73)</f>
        <v/>
      </c>
      <c r="P60" s="249" t="str">
        <f>IF('➀基本情報入力シート'!X73="","",'➀基本情報入力シート'!X73)</f>
        <v/>
      </c>
      <c r="Q60" s="256" t="str">
        <f>IF('➀基本情報入力シート'!Y73="","",'➀基本情報入力シート'!Y73)</f>
        <v/>
      </c>
      <c r="R60" s="234"/>
      <c r="S60" s="235"/>
      <c r="T60" s="236"/>
      <c r="U60" s="236"/>
      <c r="V60" s="236"/>
      <c r="W60" s="237"/>
      <c r="X60" s="238"/>
      <c r="Y60" s="257"/>
      <c r="Z60" s="257"/>
      <c r="AA60" s="257"/>
      <c r="AB60" s="257"/>
      <c r="AC60" s="257"/>
      <c r="AD60" s="257"/>
      <c r="AE60" s="257"/>
      <c r="AF60" s="258"/>
      <c r="AG60" s="258"/>
      <c r="AH60" s="258"/>
      <c r="AI60" s="259"/>
      <c r="AJ60" s="241"/>
      <c r="AK60" s="312" t="str">
        <f t="shared" si="5"/>
        <v/>
      </c>
      <c r="AL60" s="312" t="str">
        <f t="shared" si="6"/>
        <v/>
      </c>
      <c r="AM60" s="312" t="str">
        <f t="shared" si="7"/>
        <v/>
      </c>
      <c r="AN60" s="314"/>
    </row>
    <row r="61" spans="1:40" ht="27.75" customHeight="1">
      <c r="A61" s="243">
        <f t="shared" si="8"/>
        <v>42</v>
      </c>
      <c r="B61" s="244" t="str">
        <f>IF('➀基本情報入力シート'!C74="","",'➀基本情報入力シート'!C74)</f>
        <v/>
      </c>
      <c r="C61" s="245" t="str">
        <f>IF('➀基本情報入力シート'!D74="","",'➀基本情報入力シート'!D74)</f>
        <v/>
      </c>
      <c r="D61" s="245" t="str">
        <f>IF('➀基本情報入力シート'!E74="","",'➀基本情報入力シート'!E74)</f>
        <v/>
      </c>
      <c r="E61" s="245" t="str">
        <f>IF('➀基本情報入力シート'!F74="","",'➀基本情報入力シート'!F74)</f>
        <v/>
      </c>
      <c r="F61" s="245" t="str">
        <f>IF('➀基本情報入力シート'!G74="","",'➀基本情報入力シート'!G74)</f>
        <v/>
      </c>
      <c r="G61" s="245" t="str">
        <f>IF('➀基本情報入力シート'!H74="","",'➀基本情報入力シート'!H74)</f>
        <v/>
      </c>
      <c r="H61" s="245" t="str">
        <f>IF('➀基本情報入力シート'!I74="","",'➀基本情報入力シート'!I74)</f>
        <v/>
      </c>
      <c r="I61" s="245" t="str">
        <f>IF('➀基本情報入力シート'!J74="","",'➀基本情報入力シート'!J74)</f>
        <v/>
      </c>
      <c r="J61" s="245" t="str">
        <f>IF('➀基本情報入力シート'!K74="","",'➀基本情報入力シート'!K74)</f>
        <v/>
      </c>
      <c r="K61" s="246" t="str">
        <f>IF('➀基本情報入力シート'!L74="","",'➀基本情報入力シート'!L74)</f>
        <v/>
      </c>
      <c r="L61" s="229" t="str">
        <f t="shared" si="10"/>
        <v/>
      </c>
      <c r="M61" s="247" t="str">
        <f>IF('➀基本情報入力シート'!M74="","",'➀基本情報入力シート'!M74)</f>
        <v/>
      </c>
      <c r="N61" s="247" t="str">
        <f>IF('➀基本情報入力シート'!R74="","",'➀基本情報入力シート'!R74)</f>
        <v/>
      </c>
      <c r="O61" s="248" t="str">
        <f>IF('➀基本情報入力シート'!W74="","",'➀基本情報入力シート'!W74)</f>
        <v/>
      </c>
      <c r="P61" s="249" t="str">
        <f>IF('➀基本情報入力シート'!X74="","",'➀基本情報入力シート'!X74)</f>
        <v/>
      </c>
      <c r="Q61" s="256" t="str">
        <f>IF('➀基本情報入力シート'!Y74="","",'➀基本情報入力シート'!Y74)</f>
        <v/>
      </c>
      <c r="R61" s="234"/>
      <c r="S61" s="235"/>
      <c r="T61" s="236"/>
      <c r="U61" s="236"/>
      <c r="V61" s="236"/>
      <c r="W61" s="237"/>
      <c r="X61" s="238"/>
      <c r="Y61" s="257"/>
      <c r="Z61" s="257"/>
      <c r="AA61" s="257"/>
      <c r="AB61" s="257"/>
      <c r="AC61" s="257"/>
      <c r="AD61" s="257"/>
      <c r="AE61" s="257"/>
      <c r="AF61" s="258"/>
      <c r="AG61" s="258"/>
      <c r="AH61" s="258"/>
      <c r="AI61" s="259"/>
      <c r="AJ61" s="241"/>
      <c r="AK61" s="312" t="str">
        <f t="shared" si="5"/>
        <v/>
      </c>
      <c r="AL61" s="312" t="str">
        <f t="shared" si="6"/>
        <v/>
      </c>
      <c r="AM61" s="312" t="str">
        <f t="shared" si="7"/>
        <v/>
      </c>
      <c r="AN61" s="314"/>
    </row>
    <row r="62" spans="1:40" ht="27.75" customHeight="1">
      <c r="A62" s="243">
        <f t="shared" si="8"/>
        <v>43</v>
      </c>
      <c r="B62" s="244" t="str">
        <f>IF('➀基本情報入力シート'!C75="","",'➀基本情報入力シート'!C75)</f>
        <v/>
      </c>
      <c r="C62" s="245" t="str">
        <f>IF('➀基本情報入力シート'!D75="","",'➀基本情報入力シート'!D75)</f>
        <v/>
      </c>
      <c r="D62" s="245" t="str">
        <f>IF('➀基本情報入力シート'!E75="","",'➀基本情報入力シート'!E75)</f>
        <v/>
      </c>
      <c r="E62" s="245" t="str">
        <f>IF('➀基本情報入力シート'!F75="","",'➀基本情報入力シート'!F75)</f>
        <v/>
      </c>
      <c r="F62" s="245" t="str">
        <f>IF('➀基本情報入力シート'!G75="","",'➀基本情報入力シート'!G75)</f>
        <v/>
      </c>
      <c r="G62" s="245" t="str">
        <f>IF('➀基本情報入力シート'!H75="","",'➀基本情報入力シート'!H75)</f>
        <v/>
      </c>
      <c r="H62" s="245" t="str">
        <f>IF('➀基本情報入力シート'!I75="","",'➀基本情報入力シート'!I75)</f>
        <v/>
      </c>
      <c r="I62" s="245" t="str">
        <f>IF('➀基本情報入力シート'!J75="","",'➀基本情報入力シート'!J75)</f>
        <v/>
      </c>
      <c r="J62" s="245" t="str">
        <f>IF('➀基本情報入力シート'!K75="","",'➀基本情報入力シート'!K75)</f>
        <v/>
      </c>
      <c r="K62" s="246" t="str">
        <f>IF('➀基本情報入力シート'!L75="","",'➀基本情報入力シート'!L75)</f>
        <v/>
      </c>
      <c r="L62" s="229" t="str">
        <f t="shared" si="10"/>
        <v/>
      </c>
      <c r="M62" s="247" t="str">
        <f>IF('➀基本情報入力シート'!M75="","",'➀基本情報入力シート'!M75)</f>
        <v/>
      </c>
      <c r="N62" s="247" t="str">
        <f>IF('➀基本情報入力シート'!R75="","",'➀基本情報入力シート'!R75)</f>
        <v/>
      </c>
      <c r="O62" s="248" t="str">
        <f>IF('➀基本情報入力シート'!W75="","",'➀基本情報入力シート'!W75)</f>
        <v/>
      </c>
      <c r="P62" s="249" t="str">
        <f>IF('➀基本情報入力シート'!X75="","",'➀基本情報入力シート'!X75)</f>
        <v/>
      </c>
      <c r="Q62" s="256" t="str">
        <f>IF('➀基本情報入力シート'!Y75="","",'➀基本情報入力シート'!Y75)</f>
        <v/>
      </c>
      <c r="R62" s="234"/>
      <c r="S62" s="235"/>
      <c r="T62" s="236"/>
      <c r="U62" s="236"/>
      <c r="V62" s="236"/>
      <c r="W62" s="237"/>
      <c r="X62" s="238"/>
      <c r="Y62" s="257"/>
      <c r="Z62" s="257"/>
      <c r="AA62" s="257"/>
      <c r="AB62" s="257"/>
      <c r="AC62" s="257"/>
      <c r="AD62" s="257"/>
      <c r="AE62" s="257"/>
      <c r="AF62" s="258"/>
      <c r="AG62" s="258"/>
      <c r="AH62" s="258"/>
      <c r="AI62" s="259"/>
      <c r="AJ62" s="241"/>
      <c r="AK62" s="312" t="str">
        <f t="shared" si="5"/>
        <v/>
      </c>
      <c r="AL62" s="312" t="str">
        <f t="shared" si="6"/>
        <v/>
      </c>
      <c r="AM62" s="312" t="str">
        <f t="shared" si="7"/>
        <v/>
      </c>
      <c r="AN62" s="314"/>
    </row>
    <row r="63" spans="1:40" ht="27.75" customHeight="1">
      <c r="A63" s="243">
        <f t="shared" si="8"/>
        <v>44</v>
      </c>
      <c r="B63" s="244" t="str">
        <f>IF('➀基本情報入力シート'!C76="","",'➀基本情報入力シート'!C76)</f>
        <v/>
      </c>
      <c r="C63" s="245" t="str">
        <f>IF('➀基本情報入力シート'!D76="","",'➀基本情報入力シート'!D76)</f>
        <v/>
      </c>
      <c r="D63" s="245" t="str">
        <f>IF('➀基本情報入力シート'!E76="","",'➀基本情報入力シート'!E76)</f>
        <v/>
      </c>
      <c r="E63" s="245" t="str">
        <f>IF('➀基本情報入力シート'!F76="","",'➀基本情報入力シート'!F76)</f>
        <v/>
      </c>
      <c r="F63" s="245" t="str">
        <f>IF('➀基本情報入力シート'!G76="","",'➀基本情報入力シート'!G76)</f>
        <v/>
      </c>
      <c r="G63" s="245" t="str">
        <f>IF('➀基本情報入力シート'!H76="","",'➀基本情報入力シート'!H76)</f>
        <v/>
      </c>
      <c r="H63" s="245" t="str">
        <f>IF('➀基本情報入力シート'!I76="","",'➀基本情報入力シート'!I76)</f>
        <v/>
      </c>
      <c r="I63" s="245" t="str">
        <f>IF('➀基本情報入力シート'!J76="","",'➀基本情報入力シート'!J76)</f>
        <v/>
      </c>
      <c r="J63" s="245" t="str">
        <f>IF('➀基本情報入力シート'!K76="","",'➀基本情報入力シート'!K76)</f>
        <v/>
      </c>
      <c r="K63" s="246" t="str">
        <f>IF('➀基本情報入力シート'!L76="","",'➀基本情報入力シート'!L76)</f>
        <v/>
      </c>
      <c r="L63" s="229" t="str">
        <f t="shared" si="10"/>
        <v/>
      </c>
      <c r="M63" s="247" t="str">
        <f>IF('➀基本情報入力シート'!M76="","",'➀基本情報入力シート'!M76)</f>
        <v/>
      </c>
      <c r="N63" s="247" t="str">
        <f>IF('➀基本情報入力シート'!R76="","",'➀基本情報入力シート'!R76)</f>
        <v/>
      </c>
      <c r="O63" s="248" t="str">
        <f>IF('➀基本情報入力シート'!W76="","",'➀基本情報入力シート'!W76)</f>
        <v/>
      </c>
      <c r="P63" s="249" t="str">
        <f>IF('➀基本情報入力シート'!X76="","",'➀基本情報入力シート'!X76)</f>
        <v/>
      </c>
      <c r="Q63" s="256" t="str">
        <f>IF('➀基本情報入力シート'!Y76="","",'➀基本情報入力シート'!Y76)</f>
        <v/>
      </c>
      <c r="R63" s="234"/>
      <c r="S63" s="235"/>
      <c r="T63" s="236"/>
      <c r="U63" s="236"/>
      <c r="V63" s="236"/>
      <c r="W63" s="237"/>
      <c r="X63" s="238"/>
      <c r="Y63" s="257"/>
      <c r="Z63" s="257"/>
      <c r="AA63" s="257"/>
      <c r="AB63" s="257"/>
      <c r="AC63" s="257"/>
      <c r="AD63" s="257"/>
      <c r="AE63" s="257"/>
      <c r="AF63" s="258"/>
      <c r="AG63" s="258"/>
      <c r="AH63" s="258"/>
      <c r="AI63" s="259"/>
      <c r="AJ63" s="241"/>
      <c r="AK63" s="312" t="str">
        <f t="shared" si="5"/>
        <v/>
      </c>
      <c r="AL63" s="312" t="str">
        <f t="shared" si="6"/>
        <v/>
      </c>
      <c r="AM63" s="312" t="str">
        <f t="shared" si="7"/>
        <v/>
      </c>
      <c r="AN63" s="314"/>
    </row>
    <row r="64" spans="1:40" ht="27.75" customHeight="1">
      <c r="A64" s="243">
        <f t="shared" si="8"/>
        <v>45</v>
      </c>
      <c r="B64" s="244" t="str">
        <f>IF('➀基本情報入力シート'!C77="","",'➀基本情報入力シート'!C77)</f>
        <v/>
      </c>
      <c r="C64" s="245" t="str">
        <f>IF('➀基本情報入力シート'!D77="","",'➀基本情報入力シート'!D77)</f>
        <v/>
      </c>
      <c r="D64" s="245" t="str">
        <f>IF('➀基本情報入力シート'!E77="","",'➀基本情報入力シート'!E77)</f>
        <v/>
      </c>
      <c r="E64" s="245" t="str">
        <f>IF('➀基本情報入力シート'!F77="","",'➀基本情報入力シート'!F77)</f>
        <v/>
      </c>
      <c r="F64" s="245" t="str">
        <f>IF('➀基本情報入力シート'!G77="","",'➀基本情報入力シート'!G77)</f>
        <v/>
      </c>
      <c r="G64" s="245" t="str">
        <f>IF('➀基本情報入力シート'!H77="","",'➀基本情報入力シート'!H77)</f>
        <v/>
      </c>
      <c r="H64" s="245" t="str">
        <f>IF('➀基本情報入力シート'!I77="","",'➀基本情報入力シート'!I77)</f>
        <v/>
      </c>
      <c r="I64" s="245" t="str">
        <f>IF('➀基本情報入力シート'!J77="","",'➀基本情報入力シート'!J77)</f>
        <v/>
      </c>
      <c r="J64" s="245" t="str">
        <f>IF('➀基本情報入力シート'!K77="","",'➀基本情報入力シート'!K77)</f>
        <v/>
      </c>
      <c r="K64" s="246" t="str">
        <f>IF('➀基本情報入力シート'!L77="","",'➀基本情報入力シート'!L77)</f>
        <v/>
      </c>
      <c r="L64" s="229" t="str">
        <f t="shared" si="10"/>
        <v/>
      </c>
      <c r="M64" s="247" t="str">
        <f>IF('➀基本情報入力シート'!M77="","",'➀基本情報入力シート'!M77)</f>
        <v/>
      </c>
      <c r="N64" s="247" t="str">
        <f>IF('➀基本情報入力シート'!R77="","",'➀基本情報入力シート'!R77)</f>
        <v/>
      </c>
      <c r="O64" s="248" t="str">
        <f>IF('➀基本情報入力シート'!W77="","",'➀基本情報入力シート'!W77)</f>
        <v/>
      </c>
      <c r="P64" s="249" t="str">
        <f>IF('➀基本情報入力シート'!X77="","",'➀基本情報入力シート'!X77)</f>
        <v/>
      </c>
      <c r="Q64" s="256" t="str">
        <f>IF('➀基本情報入力シート'!Y77="","",'➀基本情報入力シート'!Y77)</f>
        <v/>
      </c>
      <c r="R64" s="234"/>
      <c r="S64" s="235"/>
      <c r="T64" s="236"/>
      <c r="U64" s="236"/>
      <c r="V64" s="236"/>
      <c r="W64" s="237"/>
      <c r="X64" s="238"/>
      <c r="Y64" s="257"/>
      <c r="Z64" s="257"/>
      <c r="AA64" s="257"/>
      <c r="AB64" s="257"/>
      <c r="AC64" s="257"/>
      <c r="AD64" s="257"/>
      <c r="AE64" s="257"/>
      <c r="AF64" s="258"/>
      <c r="AG64" s="258"/>
      <c r="AH64" s="258"/>
      <c r="AI64" s="259"/>
      <c r="AJ64" s="241"/>
      <c r="AK64" s="312" t="str">
        <f t="shared" si="5"/>
        <v/>
      </c>
      <c r="AL64" s="312" t="str">
        <f t="shared" si="6"/>
        <v/>
      </c>
      <c r="AM64" s="312" t="str">
        <f t="shared" si="7"/>
        <v/>
      </c>
      <c r="AN64" s="314"/>
    </row>
    <row r="65" spans="1:40" ht="27.75" customHeight="1">
      <c r="A65" s="243">
        <f t="shared" si="8"/>
        <v>46</v>
      </c>
      <c r="B65" s="244" t="str">
        <f>IF('➀基本情報入力シート'!C78="","",'➀基本情報入力シート'!C78)</f>
        <v/>
      </c>
      <c r="C65" s="245" t="str">
        <f>IF('➀基本情報入力シート'!D78="","",'➀基本情報入力シート'!D78)</f>
        <v/>
      </c>
      <c r="D65" s="245" t="str">
        <f>IF('➀基本情報入力シート'!E78="","",'➀基本情報入力シート'!E78)</f>
        <v/>
      </c>
      <c r="E65" s="245" t="str">
        <f>IF('➀基本情報入力シート'!F78="","",'➀基本情報入力シート'!F78)</f>
        <v/>
      </c>
      <c r="F65" s="245" t="str">
        <f>IF('➀基本情報入力シート'!G78="","",'➀基本情報入力シート'!G78)</f>
        <v/>
      </c>
      <c r="G65" s="245" t="str">
        <f>IF('➀基本情報入力シート'!H78="","",'➀基本情報入力シート'!H78)</f>
        <v/>
      </c>
      <c r="H65" s="245" t="str">
        <f>IF('➀基本情報入力シート'!I78="","",'➀基本情報入力シート'!I78)</f>
        <v/>
      </c>
      <c r="I65" s="245" t="str">
        <f>IF('➀基本情報入力シート'!J78="","",'➀基本情報入力シート'!J78)</f>
        <v/>
      </c>
      <c r="J65" s="245" t="str">
        <f>IF('➀基本情報入力シート'!K78="","",'➀基本情報入力シート'!K78)</f>
        <v/>
      </c>
      <c r="K65" s="246" t="str">
        <f>IF('➀基本情報入力シート'!L78="","",'➀基本情報入力シート'!L78)</f>
        <v/>
      </c>
      <c r="L65" s="229" t="str">
        <f t="shared" si="10"/>
        <v/>
      </c>
      <c r="M65" s="247" t="str">
        <f>IF('➀基本情報入力シート'!M78="","",'➀基本情報入力シート'!M78)</f>
        <v/>
      </c>
      <c r="N65" s="247" t="str">
        <f>IF('➀基本情報入力シート'!R78="","",'➀基本情報入力シート'!R78)</f>
        <v/>
      </c>
      <c r="O65" s="248" t="str">
        <f>IF('➀基本情報入力シート'!W78="","",'➀基本情報入力シート'!W78)</f>
        <v/>
      </c>
      <c r="P65" s="249" t="str">
        <f>IF('➀基本情報入力シート'!X78="","",'➀基本情報入力シート'!X78)</f>
        <v/>
      </c>
      <c r="Q65" s="256" t="str">
        <f>IF('➀基本情報入力シート'!Y78="","",'➀基本情報入力シート'!Y78)</f>
        <v/>
      </c>
      <c r="R65" s="234"/>
      <c r="S65" s="235"/>
      <c r="T65" s="236"/>
      <c r="U65" s="236"/>
      <c r="V65" s="236"/>
      <c r="W65" s="237"/>
      <c r="X65" s="238"/>
      <c r="Y65" s="257"/>
      <c r="Z65" s="257"/>
      <c r="AA65" s="257"/>
      <c r="AB65" s="257"/>
      <c r="AC65" s="257"/>
      <c r="AD65" s="257"/>
      <c r="AE65" s="257"/>
      <c r="AF65" s="258"/>
      <c r="AG65" s="258"/>
      <c r="AH65" s="258"/>
      <c r="AI65" s="259"/>
      <c r="AJ65" s="241"/>
      <c r="AK65" s="312" t="str">
        <f t="shared" si="5"/>
        <v/>
      </c>
      <c r="AL65" s="312" t="str">
        <f t="shared" si="6"/>
        <v/>
      </c>
      <c r="AM65" s="312" t="str">
        <f t="shared" si="7"/>
        <v/>
      </c>
      <c r="AN65" s="314"/>
    </row>
    <row r="66" spans="1:40" ht="27.75" customHeight="1">
      <c r="A66" s="243">
        <f t="shared" si="8"/>
        <v>47</v>
      </c>
      <c r="B66" s="244" t="str">
        <f>IF('➀基本情報入力シート'!C79="","",'➀基本情報入力シート'!C79)</f>
        <v/>
      </c>
      <c r="C66" s="245" t="str">
        <f>IF('➀基本情報入力シート'!D79="","",'➀基本情報入力シート'!D79)</f>
        <v/>
      </c>
      <c r="D66" s="245" t="str">
        <f>IF('➀基本情報入力シート'!E79="","",'➀基本情報入力シート'!E79)</f>
        <v/>
      </c>
      <c r="E66" s="245" t="str">
        <f>IF('➀基本情報入力シート'!F79="","",'➀基本情報入力シート'!F79)</f>
        <v/>
      </c>
      <c r="F66" s="245" t="str">
        <f>IF('➀基本情報入力シート'!G79="","",'➀基本情報入力シート'!G79)</f>
        <v/>
      </c>
      <c r="G66" s="245" t="str">
        <f>IF('➀基本情報入力シート'!H79="","",'➀基本情報入力シート'!H79)</f>
        <v/>
      </c>
      <c r="H66" s="245" t="str">
        <f>IF('➀基本情報入力シート'!I79="","",'➀基本情報入力シート'!I79)</f>
        <v/>
      </c>
      <c r="I66" s="245" t="str">
        <f>IF('➀基本情報入力シート'!J79="","",'➀基本情報入力シート'!J79)</f>
        <v/>
      </c>
      <c r="J66" s="245" t="str">
        <f>IF('➀基本情報入力シート'!K79="","",'➀基本情報入力シート'!K79)</f>
        <v/>
      </c>
      <c r="K66" s="246" t="str">
        <f>IF('➀基本情報入力シート'!L79="","",'➀基本情報入力シート'!L79)</f>
        <v/>
      </c>
      <c r="L66" s="229" t="str">
        <f t="shared" si="10"/>
        <v/>
      </c>
      <c r="M66" s="247" t="str">
        <f>IF('➀基本情報入力シート'!M79="","",'➀基本情報入力シート'!M79)</f>
        <v/>
      </c>
      <c r="N66" s="247" t="str">
        <f>IF('➀基本情報入力シート'!R79="","",'➀基本情報入力シート'!R79)</f>
        <v/>
      </c>
      <c r="O66" s="248" t="str">
        <f>IF('➀基本情報入力シート'!W79="","",'➀基本情報入力シート'!W79)</f>
        <v/>
      </c>
      <c r="P66" s="249" t="str">
        <f>IF('➀基本情報入力シート'!X79="","",'➀基本情報入力シート'!X79)</f>
        <v/>
      </c>
      <c r="Q66" s="256" t="str">
        <f>IF('➀基本情報入力シート'!Y79="","",'➀基本情報入力シート'!Y79)</f>
        <v/>
      </c>
      <c r="R66" s="234"/>
      <c r="S66" s="235"/>
      <c r="T66" s="236"/>
      <c r="U66" s="236"/>
      <c r="V66" s="236"/>
      <c r="W66" s="237"/>
      <c r="X66" s="238"/>
      <c r="Y66" s="257"/>
      <c r="Z66" s="257"/>
      <c r="AA66" s="257"/>
      <c r="AB66" s="257"/>
      <c r="AC66" s="257"/>
      <c r="AD66" s="257"/>
      <c r="AE66" s="257"/>
      <c r="AF66" s="258"/>
      <c r="AG66" s="258"/>
      <c r="AH66" s="258"/>
      <c r="AI66" s="259"/>
      <c r="AJ66" s="241"/>
      <c r="AK66" s="312" t="str">
        <f t="shared" si="5"/>
        <v/>
      </c>
      <c r="AL66" s="312" t="str">
        <f t="shared" si="6"/>
        <v/>
      </c>
      <c r="AM66" s="312" t="str">
        <f t="shared" si="7"/>
        <v/>
      </c>
      <c r="AN66" s="314"/>
    </row>
    <row r="67" spans="1:40" ht="27.75" customHeight="1">
      <c r="A67" s="243">
        <f t="shared" si="8"/>
        <v>48</v>
      </c>
      <c r="B67" s="244" t="str">
        <f>IF('➀基本情報入力シート'!C80="","",'➀基本情報入力シート'!C80)</f>
        <v/>
      </c>
      <c r="C67" s="245" t="str">
        <f>IF('➀基本情報入力シート'!D80="","",'➀基本情報入力シート'!D80)</f>
        <v/>
      </c>
      <c r="D67" s="245" t="str">
        <f>IF('➀基本情報入力シート'!E80="","",'➀基本情報入力シート'!E80)</f>
        <v/>
      </c>
      <c r="E67" s="245" t="str">
        <f>IF('➀基本情報入力シート'!F80="","",'➀基本情報入力シート'!F80)</f>
        <v/>
      </c>
      <c r="F67" s="245" t="str">
        <f>IF('➀基本情報入力シート'!G80="","",'➀基本情報入力シート'!G80)</f>
        <v/>
      </c>
      <c r="G67" s="245" t="str">
        <f>IF('➀基本情報入力シート'!H80="","",'➀基本情報入力シート'!H80)</f>
        <v/>
      </c>
      <c r="H67" s="245" t="str">
        <f>IF('➀基本情報入力シート'!I80="","",'➀基本情報入力シート'!I80)</f>
        <v/>
      </c>
      <c r="I67" s="245" t="str">
        <f>IF('➀基本情報入力シート'!J80="","",'➀基本情報入力シート'!J80)</f>
        <v/>
      </c>
      <c r="J67" s="245" t="str">
        <f>IF('➀基本情報入力シート'!K80="","",'➀基本情報入力シート'!K80)</f>
        <v/>
      </c>
      <c r="K67" s="246" t="str">
        <f>IF('➀基本情報入力シート'!L80="","",'➀基本情報入力シート'!L80)</f>
        <v/>
      </c>
      <c r="L67" s="229" t="str">
        <f t="shared" si="10"/>
        <v/>
      </c>
      <c r="M67" s="247" t="str">
        <f>IF('➀基本情報入力シート'!M80="","",'➀基本情報入力シート'!M80)</f>
        <v/>
      </c>
      <c r="N67" s="247" t="str">
        <f>IF('➀基本情報入力シート'!R80="","",'➀基本情報入力シート'!R80)</f>
        <v/>
      </c>
      <c r="O67" s="248" t="str">
        <f>IF('➀基本情報入力シート'!W80="","",'➀基本情報入力シート'!W80)</f>
        <v/>
      </c>
      <c r="P67" s="249" t="str">
        <f>IF('➀基本情報入力シート'!X80="","",'➀基本情報入力シート'!X80)</f>
        <v/>
      </c>
      <c r="Q67" s="256" t="str">
        <f>IF('➀基本情報入力シート'!Y80="","",'➀基本情報入力シート'!Y80)</f>
        <v/>
      </c>
      <c r="R67" s="234"/>
      <c r="S67" s="235"/>
      <c r="T67" s="236"/>
      <c r="U67" s="236"/>
      <c r="V67" s="236"/>
      <c r="W67" s="237"/>
      <c r="X67" s="238"/>
      <c r="Y67" s="257"/>
      <c r="Z67" s="257"/>
      <c r="AA67" s="257"/>
      <c r="AB67" s="257"/>
      <c r="AC67" s="257"/>
      <c r="AD67" s="257"/>
      <c r="AE67" s="257"/>
      <c r="AF67" s="258"/>
      <c r="AG67" s="258"/>
      <c r="AH67" s="258"/>
      <c r="AI67" s="259"/>
      <c r="AJ67" s="241"/>
      <c r="AK67" s="312" t="str">
        <f t="shared" si="5"/>
        <v/>
      </c>
      <c r="AL67" s="312" t="str">
        <f t="shared" si="6"/>
        <v/>
      </c>
      <c r="AM67" s="312" t="str">
        <f t="shared" si="7"/>
        <v/>
      </c>
      <c r="AN67" s="314"/>
    </row>
    <row r="68" spans="1:40" ht="27.75" customHeight="1">
      <c r="A68" s="243">
        <f t="shared" si="8"/>
        <v>49</v>
      </c>
      <c r="B68" s="244" t="str">
        <f>IF('➀基本情報入力シート'!C81="","",'➀基本情報入力シート'!C81)</f>
        <v/>
      </c>
      <c r="C68" s="245" t="str">
        <f>IF('➀基本情報入力シート'!D81="","",'➀基本情報入力シート'!D81)</f>
        <v/>
      </c>
      <c r="D68" s="245" t="str">
        <f>IF('➀基本情報入力シート'!E81="","",'➀基本情報入力シート'!E81)</f>
        <v/>
      </c>
      <c r="E68" s="245" t="str">
        <f>IF('➀基本情報入力シート'!F81="","",'➀基本情報入力シート'!F81)</f>
        <v/>
      </c>
      <c r="F68" s="245" t="str">
        <f>IF('➀基本情報入力シート'!G81="","",'➀基本情報入力シート'!G81)</f>
        <v/>
      </c>
      <c r="G68" s="245" t="str">
        <f>IF('➀基本情報入力シート'!H81="","",'➀基本情報入力シート'!H81)</f>
        <v/>
      </c>
      <c r="H68" s="245" t="str">
        <f>IF('➀基本情報入力シート'!I81="","",'➀基本情報入力シート'!I81)</f>
        <v/>
      </c>
      <c r="I68" s="245" t="str">
        <f>IF('➀基本情報入力シート'!J81="","",'➀基本情報入力シート'!J81)</f>
        <v/>
      </c>
      <c r="J68" s="245" t="str">
        <f>IF('➀基本情報入力シート'!K81="","",'➀基本情報入力シート'!K81)</f>
        <v/>
      </c>
      <c r="K68" s="246" t="str">
        <f>IF('➀基本情報入力シート'!L81="","",'➀基本情報入力シート'!L81)</f>
        <v/>
      </c>
      <c r="L68" s="229" t="str">
        <f t="shared" si="10"/>
        <v/>
      </c>
      <c r="M68" s="247" t="str">
        <f>IF('➀基本情報入力シート'!M81="","",'➀基本情報入力シート'!M81)</f>
        <v/>
      </c>
      <c r="N68" s="247" t="str">
        <f>IF('➀基本情報入力シート'!R81="","",'➀基本情報入力シート'!R81)</f>
        <v/>
      </c>
      <c r="O68" s="248" t="str">
        <f>IF('➀基本情報入力シート'!W81="","",'➀基本情報入力シート'!W81)</f>
        <v/>
      </c>
      <c r="P68" s="249" t="str">
        <f>IF('➀基本情報入力シート'!X81="","",'➀基本情報入力シート'!X81)</f>
        <v/>
      </c>
      <c r="Q68" s="256" t="str">
        <f>IF('➀基本情報入力シート'!Y81="","",'➀基本情報入力シート'!Y81)</f>
        <v/>
      </c>
      <c r="R68" s="234"/>
      <c r="S68" s="235"/>
      <c r="T68" s="236"/>
      <c r="U68" s="236"/>
      <c r="V68" s="236"/>
      <c r="W68" s="237"/>
      <c r="X68" s="238"/>
      <c r="Y68" s="257"/>
      <c r="Z68" s="257"/>
      <c r="AA68" s="257"/>
      <c r="AB68" s="257"/>
      <c r="AC68" s="257"/>
      <c r="AD68" s="257"/>
      <c r="AE68" s="257"/>
      <c r="AF68" s="258"/>
      <c r="AG68" s="258"/>
      <c r="AH68" s="258"/>
      <c r="AI68" s="259"/>
      <c r="AJ68" s="241"/>
      <c r="AK68" s="312" t="str">
        <f t="shared" si="5"/>
        <v/>
      </c>
      <c r="AL68" s="312" t="str">
        <f t="shared" si="6"/>
        <v/>
      </c>
      <c r="AM68" s="312" t="str">
        <f t="shared" si="7"/>
        <v/>
      </c>
      <c r="AN68" s="314"/>
    </row>
    <row r="69" spans="1:40" ht="27.75" customHeight="1">
      <c r="A69" s="243">
        <f t="shared" si="8"/>
        <v>50</v>
      </c>
      <c r="B69" s="244" t="str">
        <f>IF('➀基本情報入力シート'!C82="","",'➀基本情報入力シート'!C82)</f>
        <v/>
      </c>
      <c r="C69" s="245" t="str">
        <f>IF('➀基本情報入力シート'!D82="","",'➀基本情報入力シート'!D82)</f>
        <v/>
      </c>
      <c r="D69" s="245" t="str">
        <f>IF('➀基本情報入力シート'!E82="","",'➀基本情報入力シート'!E82)</f>
        <v/>
      </c>
      <c r="E69" s="245" t="str">
        <f>IF('➀基本情報入力シート'!F82="","",'➀基本情報入力シート'!F82)</f>
        <v/>
      </c>
      <c r="F69" s="245" t="str">
        <f>IF('➀基本情報入力シート'!G82="","",'➀基本情報入力シート'!G82)</f>
        <v/>
      </c>
      <c r="G69" s="245" t="str">
        <f>IF('➀基本情報入力シート'!H82="","",'➀基本情報入力シート'!H82)</f>
        <v/>
      </c>
      <c r="H69" s="245" t="str">
        <f>IF('➀基本情報入力シート'!I82="","",'➀基本情報入力シート'!I82)</f>
        <v/>
      </c>
      <c r="I69" s="245" t="str">
        <f>IF('➀基本情報入力シート'!J82="","",'➀基本情報入力シート'!J82)</f>
        <v/>
      </c>
      <c r="J69" s="245" t="str">
        <f>IF('➀基本情報入力シート'!K82="","",'➀基本情報入力シート'!K82)</f>
        <v/>
      </c>
      <c r="K69" s="246" t="str">
        <f>IF('➀基本情報入力シート'!L82="","",'➀基本情報入力シート'!L82)</f>
        <v/>
      </c>
      <c r="L69" s="229" t="str">
        <f t="shared" si="10"/>
        <v/>
      </c>
      <c r="M69" s="247" t="str">
        <f>IF('➀基本情報入力シート'!M82="","",'➀基本情報入力シート'!M82)</f>
        <v/>
      </c>
      <c r="N69" s="247" t="str">
        <f>IF('➀基本情報入力シート'!R82="","",'➀基本情報入力シート'!R82)</f>
        <v/>
      </c>
      <c r="O69" s="248" t="str">
        <f>IF('➀基本情報入力シート'!W82="","",'➀基本情報入力シート'!W82)</f>
        <v/>
      </c>
      <c r="P69" s="249" t="str">
        <f>IF('➀基本情報入力シート'!X82="","",'➀基本情報入力シート'!X82)</f>
        <v/>
      </c>
      <c r="Q69" s="256" t="str">
        <f>IF('➀基本情報入力シート'!Y82="","",'➀基本情報入力シート'!Y82)</f>
        <v/>
      </c>
      <c r="R69" s="234"/>
      <c r="S69" s="235"/>
      <c r="T69" s="236"/>
      <c r="U69" s="236"/>
      <c r="V69" s="236"/>
      <c r="W69" s="237"/>
      <c r="X69" s="238"/>
      <c r="Y69" s="257"/>
      <c r="Z69" s="257"/>
      <c r="AA69" s="257"/>
      <c r="AB69" s="257"/>
      <c r="AC69" s="257"/>
      <c r="AD69" s="257"/>
      <c r="AE69" s="257"/>
      <c r="AF69" s="258"/>
      <c r="AG69" s="258"/>
      <c r="AH69" s="258"/>
      <c r="AI69" s="259"/>
      <c r="AJ69" s="241"/>
      <c r="AK69" s="312" t="str">
        <f t="shared" si="5"/>
        <v/>
      </c>
      <c r="AL69" s="312" t="str">
        <f t="shared" si="6"/>
        <v/>
      </c>
      <c r="AM69" s="312" t="str">
        <f t="shared" si="7"/>
        <v/>
      </c>
      <c r="AN69" s="314"/>
    </row>
    <row r="70" spans="1:40" ht="27.75" customHeight="1">
      <c r="A70" s="243">
        <f t="shared" si="8"/>
        <v>51</v>
      </c>
      <c r="B70" s="244" t="str">
        <f>IF('➀基本情報入力シート'!C83="","",'➀基本情報入力シート'!C83)</f>
        <v/>
      </c>
      <c r="C70" s="245" t="str">
        <f>IF('➀基本情報入力シート'!D83="","",'➀基本情報入力シート'!D83)</f>
        <v/>
      </c>
      <c r="D70" s="245" t="str">
        <f>IF('➀基本情報入力シート'!E83="","",'➀基本情報入力シート'!E83)</f>
        <v/>
      </c>
      <c r="E70" s="245" t="str">
        <f>IF('➀基本情報入力シート'!F83="","",'➀基本情報入力シート'!F83)</f>
        <v/>
      </c>
      <c r="F70" s="245" t="str">
        <f>IF('➀基本情報入力シート'!G83="","",'➀基本情報入力シート'!G83)</f>
        <v/>
      </c>
      <c r="G70" s="245" t="str">
        <f>IF('➀基本情報入力シート'!H83="","",'➀基本情報入力シート'!H83)</f>
        <v/>
      </c>
      <c r="H70" s="245" t="str">
        <f>IF('➀基本情報入力シート'!I83="","",'➀基本情報入力シート'!I83)</f>
        <v/>
      </c>
      <c r="I70" s="245" t="str">
        <f>IF('➀基本情報入力シート'!J83="","",'➀基本情報入力シート'!J83)</f>
        <v/>
      </c>
      <c r="J70" s="245" t="str">
        <f>IF('➀基本情報入力シート'!K83="","",'➀基本情報入力シート'!K83)</f>
        <v/>
      </c>
      <c r="K70" s="246" t="str">
        <f>IF('➀基本情報入力シート'!L83="","",'➀基本情報入力シート'!L83)</f>
        <v/>
      </c>
      <c r="L70" s="229" t="str">
        <f t="shared" si="10"/>
        <v/>
      </c>
      <c r="M70" s="247" t="str">
        <f>IF('➀基本情報入力シート'!M83="","",'➀基本情報入力シート'!M83)</f>
        <v/>
      </c>
      <c r="N70" s="247" t="str">
        <f>IF('➀基本情報入力シート'!R83="","",'➀基本情報入力シート'!R83)</f>
        <v/>
      </c>
      <c r="O70" s="248" t="str">
        <f>IF('➀基本情報入力シート'!W83="","",'➀基本情報入力シート'!W83)</f>
        <v/>
      </c>
      <c r="P70" s="249" t="str">
        <f>IF('➀基本情報入力シート'!X83="","",'➀基本情報入力シート'!X83)</f>
        <v/>
      </c>
      <c r="Q70" s="256" t="str">
        <f>IF('➀基本情報入力シート'!Y83="","",'➀基本情報入力シート'!Y83)</f>
        <v/>
      </c>
      <c r="R70" s="234"/>
      <c r="S70" s="235"/>
      <c r="T70" s="236"/>
      <c r="U70" s="236"/>
      <c r="V70" s="236"/>
      <c r="W70" s="237"/>
      <c r="X70" s="238"/>
      <c r="Y70" s="257"/>
      <c r="Z70" s="257"/>
      <c r="AA70" s="257"/>
      <c r="AB70" s="257"/>
      <c r="AC70" s="257"/>
      <c r="AD70" s="257"/>
      <c r="AE70" s="257"/>
      <c r="AF70" s="258"/>
      <c r="AG70" s="258"/>
      <c r="AH70" s="258"/>
      <c r="AI70" s="259"/>
      <c r="AJ70" s="241"/>
      <c r="AK70" s="312" t="str">
        <f t="shared" si="5"/>
        <v/>
      </c>
      <c r="AL70" s="312" t="str">
        <f t="shared" si="6"/>
        <v/>
      </c>
      <c r="AM70" s="312" t="str">
        <f t="shared" si="7"/>
        <v/>
      </c>
      <c r="AN70" s="314"/>
    </row>
    <row r="71" spans="1:40" ht="27.75" customHeight="1">
      <c r="A71" s="243">
        <f t="shared" si="8"/>
        <v>52</v>
      </c>
      <c r="B71" s="244" t="str">
        <f>IF('➀基本情報入力シート'!C84="","",'➀基本情報入力シート'!C84)</f>
        <v/>
      </c>
      <c r="C71" s="245" t="str">
        <f>IF('➀基本情報入力シート'!D84="","",'➀基本情報入力シート'!D84)</f>
        <v/>
      </c>
      <c r="D71" s="245" t="str">
        <f>IF('➀基本情報入力シート'!E84="","",'➀基本情報入力シート'!E84)</f>
        <v/>
      </c>
      <c r="E71" s="245" t="str">
        <f>IF('➀基本情報入力シート'!F84="","",'➀基本情報入力シート'!F84)</f>
        <v/>
      </c>
      <c r="F71" s="245" t="str">
        <f>IF('➀基本情報入力シート'!G84="","",'➀基本情報入力シート'!G84)</f>
        <v/>
      </c>
      <c r="G71" s="245" t="str">
        <f>IF('➀基本情報入力シート'!H84="","",'➀基本情報入力シート'!H84)</f>
        <v/>
      </c>
      <c r="H71" s="245" t="str">
        <f>IF('➀基本情報入力シート'!I84="","",'➀基本情報入力シート'!I84)</f>
        <v/>
      </c>
      <c r="I71" s="245" t="str">
        <f>IF('➀基本情報入力シート'!J84="","",'➀基本情報入力シート'!J84)</f>
        <v/>
      </c>
      <c r="J71" s="245" t="str">
        <f>IF('➀基本情報入力シート'!K84="","",'➀基本情報入力シート'!K84)</f>
        <v/>
      </c>
      <c r="K71" s="246" t="str">
        <f>IF('➀基本情報入力シート'!L84="","",'➀基本情報入力シート'!L84)</f>
        <v/>
      </c>
      <c r="L71" s="229" t="str">
        <f t="shared" si="10"/>
        <v/>
      </c>
      <c r="M71" s="247" t="str">
        <f>IF('➀基本情報入力シート'!M84="","",'➀基本情報入力シート'!M84)</f>
        <v/>
      </c>
      <c r="N71" s="247" t="str">
        <f>IF('➀基本情報入力シート'!R84="","",'➀基本情報入力シート'!R84)</f>
        <v/>
      </c>
      <c r="O71" s="248" t="str">
        <f>IF('➀基本情報入力シート'!W84="","",'➀基本情報入力シート'!W84)</f>
        <v/>
      </c>
      <c r="P71" s="249" t="str">
        <f>IF('➀基本情報入力シート'!X84="","",'➀基本情報入力シート'!X84)</f>
        <v/>
      </c>
      <c r="Q71" s="256" t="str">
        <f>IF('➀基本情報入力シート'!Y84="","",'➀基本情報入力シート'!Y84)</f>
        <v/>
      </c>
      <c r="R71" s="234"/>
      <c r="S71" s="235"/>
      <c r="T71" s="236"/>
      <c r="U71" s="236"/>
      <c r="V71" s="236"/>
      <c r="W71" s="237"/>
      <c r="X71" s="238"/>
      <c r="Y71" s="257"/>
      <c r="Z71" s="257"/>
      <c r="AA71" s="257"/>
      <c r="AB71" s="257"/>
      <c r="AC71" s="257"/>
      <c r="AD71" s="257"/>
      <c r="AE71" s="257"/>
      <c r="AF71" s="258"/>
      <c r="AG71" s="258"/>
      <c r="AH71" s="258"/>
      <c r="AI71" s="259"/>
      <c r="AJ71" s="241"/>
      <c r="AK71" s="312" t="str">
        <f t="shared" si="5"/>
        <v/>
      </c>
      <c r="AL71" s="312" t="str">
        <f t="shared" si="6"/>
        <v/>
      </c>
      <c r="AM71" s="312" t="str">
        <f t="shared" si="7"/>
        <v/>
      </c>
      <c r="AN71" s="314"/>
    </row>
    <row r="72" spans="1:40" ht="27.75" customHeight="1">
      <c r="A72" s="243">
        <f t="shared" si="8"/>
        <v>53</v>
      </c>
      <c r="B72" s="244" t="str">
        <f>IF('➀基本情報入力シート'!C85="","",'➀基本情報入力シート'!C85)</f>
        <v/>
      </c>
      <c r="C72" s="245" t="str">
        <f>IF('➀基本情報入力シート'!D85="","",'➀基本情報入力シート'!D85)</f>
        <v/>
      </c>
      <c r="D72" s="245" t="str">
        <f>IF('➀基本情報入力シート'!E85="","",'➀基本情報入力シート'!E85)</f>
        <v/>
      </c>
      <c r="E72" s="245" t="str">
        <f>IF('➀基本情報入力シート'!F85="","",'➀基本情報入力シート'!F85)</f>
        <v/>
      </c>
      <c r="F72" s="245" t="str">
        <f>IF('➀基本情報入力シート'!G85="","",'➀基本情報入力シート'!G85)</f>
        <v/>
      </c>
      <c r="G72" s="245" t="str">
        <f>IF('➀基本情報入力シート'!H85="","",'➀基本情報入力シート'!H85)</f>
        <v/>
      </c>
      <c r="H72" s="245" t="str">
        <f>IF('➀基本情報入力シート'!I85="","",'➀基本情報入力シート'!I85)</f>
        <v/>
      </c>
      <c r="I72" s="245" t="str">
        <f>IF('➀基本情報入力シート'!J85="","",'➀基本情報入力シート'!J85)</f>
        <v/>
      </c>
      <c r="J72" s="245" t="str">
        <f>IF('➀基本情報入力シート'!K85="","",'➀基本情報入力シート'!K85)</f>
        <v/>
      </c>
      <c r="K72" s="246" t="str">
        <f>IF('➀基本情報入力シート'!L85="","",'➀基本情報入力シート'!L85)</f>
        <v/>
      </c>
      <c r="L72" s="229" t="str">
        <f t="shared" si="10"/>
        <v/>
      </c>
      <c r="M72" s="247" t="str">
        <f>IF('➀基本情報入力シート'!M85="","",'➀基本情報入力シート'!M85)</f>
        <v/>
      </c>
      <c r="N72" s="247" t="str">
        <f>IF('➀基本情報入力シート'!R85="","",'➀基本情報入力シート'!R85)</f>
        <v/>
      </c>
      <c r="O72" s="248" t="str">
        <f>IF('➀基本情報入力シート'!W85="","",'➀基本情報入力シート'!W85)</f>
        <v/>
      </c>
      <c r="P72" s="249" t="str">
        <f>IF('➀基本情報入力シート'!X85="","",'➀基本情報入力シート'!X85)</f>
        <v/>
      </c>
      <c r="Q72" s="256" t="str">
        <f>IF('➀基本情報入力シート'!Y85="","",'➀基本情報入力シート'!Y85)</f>
        <v/>
      </c>
      <c r="R72" s="234"/>
      <c r="S72" s="235"/>
      <c r="T72" s="236"/>
      <c r="U72" s="236"/>
      <c r="V72" s="236"/>
      <c r="W72" s="237"/>
      <c r="X72" s="238"/>
      <c r="Y72" s="257"/>
      <c r="Z72" s="257"/>
      <c r="AA72" s="257"/>
      <c r="AB72" s="257"/>
      <c r="AC72" s="257"/>
      <c r="AD72" s="257"/>
      <c r="AE72" s="257"/>
      <c r="AF72" s="258"/>
      <c r="AG72" s="258"/>
      <c r="AH72" s="258"/>
      <c r="AI72" s="259"/>
      <c r="AJ72" s="241"/>
      <c r="AK72" s="312" t="str">
        <f t="shared" si="5"/>
        <v/>
      </c>
      <c r="AL72" s="312" t="str">
        <f t="shared" si="6"/>
        <v/>
      </c>
      <c r="AM72" s="312" t="str">
        <f t="shared" si="7"/>
        <v/>
      </c>
      <c r="AN72" s="314"/>
    </row>
    <row r="73" spans="1:40" ht="27.75" customHeight="1">
      <c r="A73" s="243">
        <f t="shared" si="8"/>
        <v>54</v>
      </c>
      <c r="B73" s="244" t="str">
        <f>IF('➀基本情報入力シート'!C86="","",'➀基本情報入力シート'!C86)</f>
        <v/>
      </c>
      <c r="C73" s="245" t="str">
        <f>IF('➀基本情報入力シート'!D86="","",'➀基本情報入力シート'!D86)</f>
        <v/>
      </c>
      <c r="D73" s="245" t="str">
        <f>IF('➀基本情報入力シート'!E86="","",'➀基本情報入力シート'!E86)</f>
        <v/>
      </c>
      <c r="E73" s="245" t="str">
        <f>IF('➀基本情報入力シート'!F86="","",'➀基本情報入力シート'!F86)</f>
        <v/>
      </c>
      <c r="F73" s="245" t="str">
        <f>IF('➀基本情報入力シート'!G86="","",'➀基本情報入力シート'!G86)</f>
        <v/>
      </c>
      <c r="G73" s="245" t="str">
        <f>IF('➀基本情報入力シート'!H86="","",'➀基本情報入力シート'!H86)</f>
        <v/>
      </c>
      <c r="H73" s="245" t="str">
        <f>IF('➀基本情報入力シート'!I86="","",'➀基本情報入力シート'!I86)</f>
        <v/>
      </c>
      <c r="I73" s="245" t="str">
        <f>IF('➀基本情報入力シート'!J86="","",'➀基本情報入力シート'!J86)</f>
        <v/>
      </c>
      <c r="J73" s="245" t="str">
        <f>IF('➀基本情報入力シート'!K86="","",'➀基本情報入力シート'!K86)</f>
        <v/>
      </c>
      <c r="K73" s="246" t="str">
        <f>IF('➀基本情報入力シート'!L86="","",'➀基本情報入力シート'!L86)</f>
        <v/>
      </c>
      <c r="L73" s="229" t="str">
        <f t="shared" si="10"/>
        <v/>
      </c>
      <c r="M73" s="247" t="str">
        <f>IF('➀基本情報入力シート'!M86="","",'➀基本情報入力シート'!M86)</f>
        <v/>
      </c>
      <c r="N73" s="247" t="str">
        <f>IF('➀基本情報入力シート'!R86="","",'➀基本情報入力シート'!R86)</f>
        <v/>
      </c>
      <c r="O73" s="248" t="str">
        <f>IF('➀基本情報入力シート'!W86="","",'➀基本情報入力シート'!W86)</f>
        <v/>
      </c>
      <c r="P73" s="249" t="str">
        <f>IF('➀基本情報入力シート'!X86="","",'➀基本情報入力シート'!X86)</f>
        <v/>
      </c>
      <c r="Q73" s="256" t="str">
        <f>IF('➀基本情報入力シート'!Y86="","",'➀基本情報入力シート'!Y86)</f>
        <v/>
      </c>
      <c r="R73" s="234"/>
      <c r="S73" s="235"/>
      <c r="T73" s="236"/>
      <c r="U73" s="236"/>
      <c r="V73" s="236"/>
      <c r="W73" s="237"/>
      <c r="X73" s="238"/>
      <c r="Y73" s="257"/>
      <c r="Z73" s="257"/>
      <c r="AA73" s="257"/>
      <c r="AB73" s="257"/>
      <c r="AC73" s="257"/>
      <c r="AD73" s="257"/>
      <c r="AE73" s="257"/>
      <c r="AF73" s="258"/>
      <c r="AG73" s="258"/>
      <c r="AH73" s="258"/>
      <c r="AI73" s="259"/>
      <c r="AJ73" s="241"/>
      <c r="AK73" s="312" t="str">
        <f t="shared" si="5"/>
        <v/>
      </c>
      <c r="AL73" s="312" t="str">
        <f t="shared" si="6"/>
        <v/>
      </c>
      <c r="AM73" s="312" t="str">
        <f t="shared" si="7"/>
        <v/>
      </c>
      <c r="AN73" s="314"/>
    </row>
    <row r="74" spans="1:40" ht="27.75" customHeight="1">
      <c r="A74" s="243">
        <f t="shared" si="8"/>
        <v>55</v>
      </c>
      <c r="B74" s="244" t="str">
        <f>IF('➀基本情報入力シート'!C87="","",'➀基本情報入力シート'!C87)</f>
        <v/>
      </c>
      <c r="C74" s="245" t="str">
        <f>IF('➀基本情報入力シート'!D87="","",'➀基本情報入力シート'!D87)</f>
        <v/>
      </c>
      <c r="D74" s="245" t="str">
        <f>IF('➀基本情報入力シート'!E87="","",'➀基本情報入力シート'!E87)</f>
        <v/>
      </c>
      <c r="E74" s="245" t="str">
        <f>IF('➀基本情報入力シート'!F87="","",'➀基本情報入力シート'!F87)</f>
        <v/>
      </c>
      <c r="F74" s="245" t="str">
        <f>IF('➀基本情報入力シート'!G87="","",'➀基本情報入力シート'!G87)</f>
        <v/>
      </c>
      <c r="G74" s="245" t="str">
        <f>IF('➀基本情報入力シート'!H87="","",'➀基本情報入力シート'!H87)</f>
        <v/>
      </c>
      <c r="H74" s="245" t="str">
        <f>IF('➀基本情報入力シート'!I87="","",'➀基本情報入力シート'!I87)</f>
        <v/>
      </c>
      <c r="I74" s="245" t="str">
        <f>IF('➀基本情報入力シート'!J87="","",'➀基本情報入力シート'!J87)</f>
        <v/>
      </c>
      <c r="J74" s="245" t="str">
        <f>IF('➀基本情報入力シート'!K87="","",'➀基本情報入力シート'!K87)</f>
        <v/>
      </c>
      <c r="K74" s="246" t="str">
        <f>IF('➀基本情報入力シート'!L87="","",'➀基本情報入力シート'!L87)</f>
        <v/>
      </c>
      <c r="L74" s="229" t="str">
        <f t="shared" si="10"/>
        <v/>
      </c>
      <c r="M74" s="247" t="str">
        <f>IF('➀基本情報入力シート'!M87="","",'➀基本情報入力シート'!M87)</f>
        <v/>
      </c>
      <c r="N74" s="247" t="str">
        <f>IF('➀基本情報入力シート'!R87="","",'➀基本情報入力シート'!R87)</f>
        <v/>
      </c>
      <c r="O74" s="248" t="str">
        <f>IF('➀基本情報入力シート'!W87="","",'➀基本情報入力シート'!W87)</f>
        <v/>
      </c>
      <c r="P74" s="249" t="str">
        <f>IF('➀基本情報入力シート'!X87="","",'➀基本情報入力シート'!X87)</f>
        <v/>
      </c>
      <c r="Q74" s="256" t="str">
        <f>IF('➀基本情報入力シート'!Y87="","",'➀基本情報入力シート'!Y87)</f>
        <v/>
      </c>
      <c r="R74" s="234"/>
      <c r="S74" s="235"/>
      <c r="T74" s="236"/>
      <c r="U74" s="236"/>
      <c r="V74" s="236"/>
      <c r="W74" s="237"/>
      <c r="X74" s="238"/>
      <c r="Y74" s="257"/>
      <c r="Z74" s="257"/>
      <c r="AA74" s="257"/>
      <c r="AB74" s="257"/>
      <c r="AC74" s="257"/>
      <c r="AD74" s="257"/>
      <c r="AE74" s="257"/>
      <c r="AF74" s="258"/>
      <c r="AG74" s="258"/>
      <c r="AH74" s="258"/>
      <c r="AI74" s="259"/>
      <c r="AJ74" s="241"/>
      <c r="AK74" s="312" t="str">
        <f t="shared" si="5"/>
        <v/>
      </c>
      <c r="AL74" s="312" t="str">
        <f t="shared" si="6"/>
        <v/>
      </c>
      <c r="AM74" s="312" t="str">
        <f t="shared" si="7"/>
        <v/>
      </c>
      <c r="AN74" s="314"/>
    </row>
    <row r="75" spans="1:40" ht="27.75" customHeight="1">
      <c r="A75" s="243">
        <f t="shared" si="8"/>
        <v>56</v>
      </c>
      <c r="B75" s="244" t="str">
        <f>IF('➀基本情報入力シート'!C88="","",'➀基本情報入力シート'!C88)</f>
        <v/>
      </c>
      <c r="C75" s="245" t="str">
        <f>IF('➀基本情報入力シート'!D88="","",'➀基本情報入力シート'!D88)</f>
        <v/>
      </c>
      <c r="D75" s="245" t="str">
        <f>IF('➀基本情報入力シート'!E88="","",'➀基本情報入力シート'!E88)</f>
        <v/>
      </c>
      <c r="E75" s="245" t="str">
        <f>IF('➀基本情報入力シート'!F88="","",'➀基本情報入力シート'!F88)</f>
        <v/>
      </c>
      <c r="F75" s="245" t="str">
        <f>IF('➀基本情報入力シート'!G88="","",'➀基本情報入力シート'!G88)</f>
        <v/>
      </c>
      <c r="G75" s="245" t="str">
        <f>IF('➀基本情報入力シート'!H88="","",'➀基本情報入力シート'!H88)</f>
        <v/>
      </c>
      <c r="H75" s="245" t="str">
        <f>IF('➀基本情報入力シート'!I88="","",'➀基本情報入力シート'!I88)</f>
        <v/>
      </c>
      <c r="I75" s="245" t="str">
        <f>IF('➀基本情報入力シート'!J88="","",'➀基本情報入力シート'!J88)</f>
        <v/>
      </c>
      <c r="J75" s="245" t="str">
        <f>IF('➀基本情報入力シート'!K88="","",'➀基本情報入力シート'!K88)</f>
        <v/>
      </c>
      <c r="K75" s="246" t="str">
        <f>IF('➀基本情報入力シート'!L88="","",'➀基本情報入力シート'!L88)</f>
        <v/>
      </c>
      <c r="L75" s="229" t="str">
        <f t="shared" si="10"/>
        <v/>
      </c>
      <c r="M75" s="247" t="str">
        <f>IF('➀基本情報入力シート'!M88="","",'➀基本情報入力シート'!M88)</f>
        <v/>
      </c>
      <c r="N75" s="247" t="str">
        <f>IF('➀基本情報入力シート'!R88="","",'➀基本情報入力シート'!R88)</f>
        <v/>
      </c>
      <c r="O75" s="248" t="str">
        <f>IF('➀基本情報入力シート'!W88="","",'➀基本情報入力シート'!W88)</f>
        <v/>
      </c>
      <c r="P75" s="249" t="str">
        <f>IF('➀基本情報入力シート'!X88="","",'➀基本情報入力シート'!X88)</f>
        <v/>
      </c>
      <c r="Q75" s="256" t="str">
        <f>IF('➀基本情報入力シート'!Y88="","",'➀基本情報入力シート'!Y88)</f>
        <v/>
      </c>
      <c r="R75" s="234"/>
      <c r="S75" s="235"/>
      <c r="T75" s="236"/>
      <c r="U75" s="236"/>
      <c r="V75" s="236"/>
      <c r="W75" s="237"/>
      <c r="X75" s="238"/>
      <c r="Y75" s="257"/>
      <c r="Z75" s="257"/>
      <c r="AA75" s="257"/>
      <c r="AB75" s="257"/>
      <c r="AC75" s="257"/>
      <c r="AD75" s="257"/>
      <c r="AE75" s="257"/>
      <c r="AF75" s="258"/>
      <c r="AG75" s="258"/>
      <c r="AH75" s="258"/>
      <c r="AI75" s="259"/>
      <c r="AJ75" s="241"/>
      <c r="AK75" s="312" t="str">
        <f t="shared" si="5"/>
        <v/>
      </c>
      <c r="AL75" s="312" t="str">
        <f t="shared" si="6"/>
        <v/>
      </c>
      <c r="AM75" s="312" t="str">
        <f t="shared" si="7"/>
        <v/>
      </c>
      <c r="AN75" s="314"/>
    </row>
    <row r="76" spans="1:40" ht="27.75" customHeight="1">
      <c r="A76" s="243">
        <f t="shared" si="8"/>
        <v>57</v>
      </c>
      <c r="B76" s="244" t="str">
        <f>IF('➀基本情報入力シート'!C89="","",'➀基本情報入力シート'!C89)</f>
        <v/>
      </c>
      <c r="C76" s="245" t="str">
        <f>IF('➀基本情報入力シート'!D89="","",'➀基本情報入力シート'!D89)</f>
        <v/>
      </c>
      <c r="D76" s="245" t="str">
        <f>IF('➀基本情報入力シート'!E89="","",'➀基本情報入力シート'!E89)</f>
        <v/>
      </c>
      <c r="E76" s="245" t="str">
        <f>IF('➀基本情報入力シート'!F89="","",'➀基本情報入力シート'!F89)</f>
        <v/>
      </c>
      <c r="F76" s="245" t="str">
        <f>IF('➀基本情報入力シート'!G89="","",'➀基本情報入力シート'!G89)</f>
        <v/>
      </c>
      <c r="G76" s="245" t="str">
        <f>IF('➀基本情報入力シート'!H89="","",'➀基本情報入力シート'!H89)</f>
        <v/>
      </c>
      <c r="H76" s="245" t="str">
        <f>IF('➀基本情報入力シート'!I89="","",'➀基本情報入力シート'!I89)</f>
        <v/>
      </c>
      <c r="I76" s="245" t="str">
        <f>IF('➀基本情報入力シート'!J89="","",'➀基本情報入力シート'!J89)</f>
        <v/>
      </c>
      <c r="J76" s="245" t="str">
        <f>IF('➀基本情報入力シート'!K89="","",'➀基本情報入力シート'!K89)</f>
        <v/>
      </c>
      <c r="K76" s="246" t="str">
        <f>IF('➀基本情報入力シート'!L89="","",'➀基本情報入力シート'!L89)</f>
        <v/>
      </c>
      <c r="L76" s="229" t="str">
        <f t="shared" si="10"/>
        <v/>
      </c>
      <c r="M76" s="247" t="str">
        <f>IF('➀基本情報入力シート'!M89="","",'➀基本情報入力シート'!M89)</f>
        <v/>
      </c>
      <c r="N76" s="247" t="str">
        <f>IF('➀基本情報入力シート'!R89="","",'➀基本情報入力シート'!R89)</f>
        <v/>
      </c>
      <c r="O76" s="248" t="str">
        <f>IF('➀基本情報入力シート'!W89="","",'➀基本情報入力シート'!W89)</f>
        <v/>
      </c>
      <c r="P76" s="249" t="str">
        <f>IF('➀基本情報入力シート'!X89="","",'➀基本情報入力シート'!X89)</f>
        <v/>
      </c>
      <c r="Q76" s="256" t="str">
        <f>IF('➀基本情報入力シート'!Y89="","",'➀基本情報入力シート'!Y89)</f>
        <v/>
      </c>
      <c r="R76" s="234"/>
      <c r="S76" s="235"/>
      <c r="T76" s="236"/>
      <c r="U76" s="236"/>
      <c r="V76" s="236"/>
      <c r="W76" s="237"/>
      <c r="X76" s="238"/>
      <c r="Y76" s="257"/>
      <c r="Z76" s="257"/>
      <c r="AA76" s="257"/>
      <c r="AB76" s="257"/>
      <c r="AC76" s="257"/>
      <c r="AD76" s="257"/>
      <c r="AE76" s="257"/>
      <c r="AF76" s="258"/>
      <c r="AG76" s="258"/>
      <c r="AH76" s="258"/>
      <c r="AI76" s="259"/>
      <c r="AJ76" s="241"/>
      <c r="AK76" s="312" t="str">
        <f t="shared" si="5"/>
        <v/>
      </c>
      <c r="AL76" s="312" t="str">
        <f t="shared" si="6"/>
        <v/>
      </c>
      <c r="AM76" s="312" t="str">
        <f t="shared" si="7"/>
        <v/>
      </c>
      <c r="AN76" s="314"/>
    </row>
    <row r="77" spans="1:40" ht="27.75" customHeight="1">
      <c r="A77" s="243">
        <f t="shared" si="8"/>
        <v>58</v>
      </c>
      <c r="B77" s="244" t="str">
        <f>IF('➀基本情報入力シート'!C90="","",'➀基本情報入力シート'!C90)</f>
        <v/>
      </c>
      <c r="C77" s="245" t="str">
        <f>IF('➀基本情報入力シート'!D90="","",'➀基本情報入力シート'!D90)</f>
        <v/>
      </c>
      <c r="D77" s="245" t="str">
        <f>IF('➀基本情報入力シート'!E90="","",'➀基本情報入力シート'!E90)</f>
        <v/>
      </c>
      <c r="E77" s="245" t="str">
        <f>IF('➀基本情報入力シート'!F90="","",'➀基本情報入力シート'!F90)</f>
        <v/>
      </c>
      <c r="F77" s="245" t="str">
        <f>IF('➀基本情報入力シート'!G90="","",'➀基本情報入力シート'!G90)</f>
        <v/>
      </c>
      <c r="G77" s="245" t="str">
        <f>IF('➀基本情報入力シート'!H90="","",'➀基本情報入力シート'!H90)</f>
        <v/>
      </c>
      <c r="H77" s="245" t="str">
        <f>IF('➀基本情報入力シート'!I90="","",'➀基本情報入力シート'!I90)</f>
        <v/>
      </c>
      <c r="I77" s="245" t="str">
        <f>IF('➀基本情報入力シート'!J90="","",'➀基本情報入力シート'!J90)</f>
        <v/>
      </c>
      <c r="J77" s="245" t="str">
        <f>IF('➀基本情報入力シート'!K90="","",'➀基本情報入力シート'!K90)</f>
        <v/>
      </c>
      <c r="K77" s="246" t="str">
        <f>IF('➀基本情報入力シート'!L90="","",'➀基本情報入力シート'!L90)</f>
        <v/>
      </c>
      <c r="L77" s="229" t="str">
        <f t="shared" si="10"/>
        <v/>
      </c>
      <c r="M77" s="247" t="str">
        <f>IF('➀基本情報入力シート'!M90="","",'➀基本情報入力シート'!M90)</f>
        <v/>
      </c>
      <c r="N77" s="247" t="str">
        <f>IF('➀基本情報入力シート'!R90="","",'➀基本情報入力シート'!R90)</f>
        <v/>
      </c>
      <c r="O77" s="248" t="str">
        <f>IF('➀基本情報入力シート'!W90="","",'➀基本情報入力シート'!W90)</f>
        <v/>
      </c>
      <c r="P77" s="249" t="str">
        <f>IF('➀基本情報入力シート'!X90="","",'➀基本情報入力シート'!X90)</f>
        <v/>
      </c>
      <c r="Q77" s="256" t="str">
        <f>IF('➀基本情報入力シート'!Y90="","",'➀基本情報入力シート'!Y90)</f>
        <v/>
      </c>
      <c r="R77" s="234"/>
      <c r="S77" s="235"/>
      <c r="T77" s="236"/>
      <c r="U77" s="236"/>
      <c r="V77" s="236"/>
      <c r="W77" s="237"/>
      <c r="X77" s="238"/>
      <c r="Y77" s="257"/>
      <c r="Z77" s="257"/>
      <c r="AA77" s="257"/>
      <c r="AB77" s="257"/>
      <c r="AC77" s="257"/>
      <c r="AD77" s="257"/>
      <c r="AE77" s="257"/>
      <c r="AF77" s="258"/>
      <c r="AG77" s="258"/>
      <c r="AH77" s="258"/>
      <c r="AI77" s="259"/>
      <c r="AJ77" s="241"/>
      <c r="AK77" s="312" t="str">
        <f t="shared" si="5"/>
        <v/>
      </c>
      <c r="AL77" s="312" t="str">
        <f t="shared" si="6"/>
        <v/>
      </c>
      <c r="AM77" s="312" t="str">
        <f t="shared" si="7"/>
        <v/>
      </c>
      <c r="AN77" s="314"/>
    </row>
    <row r="78" spans="1:40" ht="27.75" customHeight="1">
      <c r="A78" s="243">
        <f t="shared" si="8"/>
        <v>59</v>
      </c>
      <c r="B78" s="244" t="str">
        <f>IF('➀基本情報入力シート'!C91="","",'➀基本情報入力シート'!C91)</f>
        <v/>
      </c>
      <c r="C78" s="245" t="str">
        <f>IF('➀基本情報入力シート'!D91="","",'➀基本情報入力シート'!D91)</f>
        <v/>
      </c>
      <c r="D78" s="245" t="str">
        <f>IF('➀基本情報入力シート'!E91="","",'➀基本情報入力シート'!E91)</f>
        <v/>
      </c>
      <c r="E78" s="245" t="str">
        <f>IF('➀基本情報入力シート'!F91="","",'➀基本情報入力シート'!F91)</f>
        <v/>
      </c>
      <c r="F78" s="245" t="str">
        <f>IF('➀基本情報入力シート'!G91="","",'➀基本情報入力シート'!G91)</f>
        <v/>
      </c>
      <c r="G78" s="245" t="str">
        <f>IF('➀基本情報入力シート'!H91="","",'➀基本情報入力シート'!H91)</f>
        <v/>
      </c>
      <c r="H78" s="245" t="str">
        <f>IF('➀基本情報入力シート'!I91="","",'➀基本情報入力シート'!I91)</f>
        <v/>
      </c>
      <c r="I78" s="245" t="str">
        <f>IF('➀基本情報入力シート'!J91="","",'➀基本情報入力シート'!J91)</f>
        <v/>
      </c>
      <c r="J78" s="245" t="str">
        <f>IF('➀基本情報入力シート'!K91="","",'➀基本情報入力シート'!K91)</f>
        <v/>
      </c>
      <c r="K78" s="246" t="str">
        <f>IF('➀基本情報入力シート'!L91="","",'➀基本情報入力シート'!L91)</f>
        <v/>
      </c>
      <c r="L78" s="229" t="str">
        <f t="shared" si="10"/>
        <v/>
      </c>
      <c r="M78" s="247" t="str">
        <f>IF('➀基本情報入力シート'!M91="","",'➀基本情報入力シート'!M91)</f>
        <v/>
      </c>
      <c r="N78" s="247" t="str">
        <f>IF('➀基本情報入力シート'!R91="","",'➀基本情報入力シート'!R91)</f>
        <v/>
      </c>
      <c r="O78" s="248" t="str">
        <f>IF('➀基本情報入力シート'!W91="","",'➀基本情報入力シート'!W91)</f>
        <v/>
      </c>
      <c r="P78" s="249" t="str">
        <f>IF('➀基本情報入力シート'!X91="","",'➀基本情報入力シート'!X91)</f>
        <v/>
      </c>
      <c r="Q78" s="256" t="str">
        <f>IF('➀基本情報入力シート'!Y91="","",'➀基本情報入力シート'!Y91)</f>
        <v/>
      </c>
      <c r="R78" s="234"/>
      <c r="S78" s="235"/>
      <c r="T78" s="236"/>
      <c r="U78" s="236"/>
      <c r="V78" s="236"/>
      <c r="W78" s="237"/>
      <c r="X78" s="238"/>
      <c r="Y78" s="257"/>
      <c r="Z78" s="257"/>
      <c r="AA78" s="257"/>
      <c r="AB78" s="257"/>
      <c r="AC78" s="257"/>
      <c r="AD78" s="257"/>
      <c r="AE78" s="257"/>
      <c r="AF78" s="258"/>
      <c r="AG78" s="258"/>
      <c r="AH78" s="258"/>
      <c r="AI78" s="259"/>
      <c r="AJ78" s="241"/>
      <c r="AK78" s="312" t="str">
        <f t="shared" si="5"/>
        <v/>
      </c>
      <c r="AL78" s="312" t="str">
        <f t="shared" si="6"/>
        <v/>
      </c>
      <c r="AM78" s="312" t="str">
        <f t="shared" si="7"/>
        <v/>
      </c>
      <c r="AN78" s="314"/>
    </row>
    <row r="79" spans="1:40" ht="27.75" customHeight="1">
      <c r="A79" s="243">
        <f t="shared" si="8"/>
        <v>60</v>
      </c>
      <c r="B79" s="244" t="str">
        <f>IF('➀基本情報入力シート'!C92="","",'➀基本情報入力シート'!C92)</f>
        <v/>
      </c>
      <c r="C79" s="245" t="str">
        <f>IF('➀基本情報入力シート'!D92="","",'➀基本情報入力シート'!D92)</f>
        <v/>
      </c>
      <c r="D79" s="245" t="str">
        <f>IF('➀基本情報入力シート'!E92="","",'➀基本情報入力シート'!E92)</f>
        <v/>
      </c>
      <c r="E79" s="245" t="str">
        <f>IF('➀基本情報入力シート'!F92="","",'➀基本情報入力シート'!F92)</f>
        <v/>
      </c>
      <c r="F79" s="245" t="str">
        <f>IF('➀基本情報入力シート'!G92="","",'➀基本情報入力シート'!G92)</f>
        <v/>
      </c>
      <c r="G79" s="245" t="str">
        <f>IF('➀基本情報入力シート'!H92="","",'➀基本情報入力シート'!H92)</f>
        <v/>
      </c>
      <c r="H79" s="245" t="str">
        <f>IF('➀基本情報入力シート'!I92="","",'➀基本情報入力シート'!I92)</f>
        <v/>
      </c>
      <c r="I79" s="245" t="str">
        <f>IF('➀基本情報入力シート'!J92="","",'➀基本情報入力シート'!J92)</f>
        <v/>
      </c>
      <c r="J79" s="245" t="str">
        <f>IF('➀基本情報入力シート'!K92="","",'➀基本情報入力シート'!K92)</f>
        <v/>
      </c>
      <c r="K79" s="246" t="str">
        <f>IF('➀基本情報入力シート'!L92="","",'➀基本情報入力シート'!L92)</f>
        <v/>
      </c>
      <c r="L79" s="229" t="str">
        <f t="shared" si="10"/>
        <v/>
      </c>
      <c r="M79" s="247" t="str">
        <f>IF('➀基本情報入力シート'!M92="","",'➀基本情報入力シート'!M92)</f>
        <v/>
      </c>
      <c r="N79" s="247" t="str">
        <f>IF('➀基本情報入力シート'!R92="","",'➀基本情報入力シート'!R92)</f>
        <v/>
      </c>
      <c r="O79" s="248" t="str">
        <f>IF('➀基本情報入力シート'!W92="","",'➀基本情報入力シート'!W92)</f>
        <v/>
      </c>
      <c r="P79" s="249" t="str">
        <f>IF('➀基本情報入力シート'!X92="","",'➀基本情報入力シート'!X92)</f>
        <v/>
      </c>
      <c r="Q79" s="256" t="str">
        <f>IF('➀基本情報入力シート'!Y92="","",'➀基本情報入力シート'!Y92)</f>
        <v/>
      </c>
      <c r="R79" s="234"/>
      <c r="S79" s="235"/>
      <c r="T79" s="236"/>
      <c r="U79" s="236"/>
      <c r="V79" s="236"/>
      <c r="W79" s="237"/>
      <c r="X79" s="238"/>
      <c r="Y79" s="257"/>
      <c r="Z79" s="257"/>
      <c r="AA79" s="257"/>
      <c r="AB79" s="257"/>
      <c r="AC79" s="257"/>
      <c r="AD79" s="257"/>
      <c r="AE79" s="257"/>
      <c r="AF79" s="258"/>
      <c r="AG79" s="258"/>
      <c r="AH79" s="258"/>
      <c r="AI79" s="259"/>
      <c r="AJ79" s="241"/>
      <c r="AK79" s="312" t="str">
        <f t="shared" si="5"/>
        <v/>
      </c>
      <c r="AL79" s="312" t="str">
        <f t="shared" si="6"/>
        <v/>
      </c>
      <c r="AM79" s="312" t="str">
        <f t="shared" si="7"/>
        <v/>
      </c>
      <c r="AN79" s="314"/>
    </row>
    <row r="80" spans="1:40" ht="27.75" customHeight="1">
      <c r="A80" s="243">
        <f t="shared" si="8"/>
        <v>61</v>
      </c>
      <c r="B80" s="244" t="str">
        <f>IF('➀基本情報入力シート'!C93="","",'➀基本情報入力シート'!C93)</f>
        <v/>
      </c>
      <c r="C80" s="245" t="str">
        <f>IF('➀基本情報入力シート'!D93="","",'➀基本情報入力シート'!D93)</f>
        <v/>
      </c>
      <c r="D80" s="245" t="str">
        <f>IF('➀基本情報入力シート'!E93="","",'➀基本情報入力シート'!E93)</f>
        <v/>
      </c>
      <c r="E80" s="245" t="str">
        <f>IF('➀基本情報入力シート'!F93="","",'➀基本情報入力シート'!F93)</f>
        <v/>
      </c>
      <c r="F80" s="245" t="str">
        <f>IF('➀基本情報入力シート'!G93="","",'➀基本情報入力シート'!G93)</f>
        <v/>
      </c>
      <c r="G80" s="245" t="str">
        <f>IF('➀基本情報入力シート'!H93="","",'➀基本情報入力シート'!H93)</f>
        <v/>
      </c>
      <c r="H80" s="245" t="str">
        <f>IF('➀基本情報入力シート'!I93="","",'➀基本情報入力シート'!I93)</f>
        <v/>
      </c>
      <c r="I80" s="245" t="str">
        <f>IF('➀基本情報入力シート'!J93="","",'➀基本情報入力シート'!J93)</f>
        <v/>
      </c>
      <c r="J80" s="245" t="str">
        <f>IF('➀基本情報入力シート'!K93="","",'➀基本情報入力シート'!K93)</f>
        <v/>
      </c>
      <c r="K80" s="246" t="str">
        <f>IF('➀基本情報入力シート'!L93="","",'➀基本情報入力シート'!L93)</f>
        <v/>
      </c>
      <c r="L80" s="229" t="str">
        <f t="shared" si="10"/>
        <v/>
      </c>
      <c r="M80" s="247" t="str">
        <f>IF('➀基本情報入力シート'!M93="","",'➀基本情報入力シート'!M93)</f>
        <v/>
      </c>
      <c r="N80" s="247" t="str">
        <f>IF('➀基本情報入力シート'!R93="","",'➀基本情報入力シート'!R93)</f>
        <v/>
      </c>
      <c r="O80" s="248" t="str">
        <f>IF('➀基本情報入力シート'!W93="","",'➀基本情報入力シート'!W93)</f>
        <v/>
      </c>
      <c r="P80" s="249" t="str">
        <f>IF('➀基本情報入力シート'!X93="","",'➀基本情報入力シート'!X93)</f>
        <v/>
      </c>
      <c r="Q80" s="256" t="str">
        <f>IF('➀基本情報入力シート'!Y93="","",'➀基本情報入力シート'!Y93)</f>
        <v/>
      </c>
      <c r="R80" s="234"/>
      <c r="S80" s="235"/>
      <c r="T80" s="236"/>
      <c r="U80" s="236"/>
      <c r="V80" s="236"/>
      <c r="W80" s="237"/>
      <c r="X80" s="238"/>
      <c r="Y80" s="257"/>
      <c r="Z80" s="257"/>
      <c r="AA80" s="257"/>
      <c r="AB80" s="257"/>
      <c r="AC80" s="257"/>
      <c r="AD80" s="257"/>
      <c r="AE80" s="257"/>
      <c r="AF80" s="258"/>
      <c r="AG80" s="258"/>
      <c r="AH80" s="258"/>
      <c r="AI80" s="259"/>
      <c r="AJ80" s="241"/>
      <c r="AK80" s="312" t="str">
        <f t="shared" si="5"/>
        <v/>
      </c>
      <c r="AL80" s="312" t="str">
        <f t="shared" si="6"/>
        <v/>
      </c>
      <c r="AM80" s="312" t="str">
        <f t="shared" si="7"/>
        <v/>
      </c>
      <c r="AN80" s="314"/>
    </row>
    <row r="81" spans="1:40" ht="27.75" customHeight="1">
      <c r="A81" s="243">
        <f t="shared" si="8"/>
        <v>62</v>
      </c>
      <c r="B81" s="244" t="str">
        <f>IF('➀基本情報入力シート'!C94="","",'➀基本情報入力シート'!C94)</f>
        <v/>
      </c>
      <c r="C81" s="245" t="str">
        <f>IF('➀基本情報入力シート'!D94="","",'➀基本情報入力シート'!D94)</f>
        <v/>
      </c>
      <c r="D81" s="245" t="str">
        <f>IF('➀基本情報入力シート'!E94="","",'➀基本情報入力シート'!E94)</f>
        <v/>
      </c>
      <c r="E81" s="245" t="str">
        <f>IF('➀基本情報入力シート'!F94="","",'➀基本情報入力シート'!F94)</f>
        <v/>
      </c>
      <c r="F81" s="245" t="str">
        <f>IF('➀基本情報入力シート'!G94="","",'➀基本情報入力シート'!G94)</f>
        <v/>
      </c>
      <c r="G81" s="245" t="str">
        <f>IF('➀基本情報入力シート'!H94="","",'➀基本情報入力シート'!H94)</f>
        <v/>
      </c>
      <c r="H81" s="245" t="str">
        <f>IF('➀基本情報入力シート'!I94="","",'➀基本情報入力シート'!I94)</f>
        <v/>
      </c>
      <c r="I81" s="245" t="str">
        <f>IF('➀基本情報入力シート'!J94="","",'➀基本情報入力シート'!J94)</f>
        <v/>
      </c>
      <c r="J81" s="245" t="str">
        <f>IF('➀基本情報入力シート'!K94="","",'➀基本情報入力シート'!K94)</f>
        <v/>
      </c>
      <c r="K81" s="246" t="str">
        <f>IF('➀基本情報入力シート'!L94="","",'➀基本情報入力シート'!L94)</f>
        <v/>
      </c>
      <c r="L81" s="229" t="str">
        <f t="shared" si="10"/>
        <v/>
      </c>
      <c r="M81" s="247" t="str">
        <f>IF('➀基本情報入力シート'!M94="","",'➀基本情報入力シート'!M94)</f>
        <v/>
      </c>
      <c r="N81" s="247" t="str">
        <f>IF('➀基本情報入力シート'!R94="","",'➀基本情報入力シート'!R94)</f>
        <v/>
      </c>
      <c r="O81" s="248" t="str">
        <f>IF('➀基本情報入力シート'!W94="","",'➀基本情報入力シート'!W94)</f>
        <v/>
      </c>
      <c r="P81" s="249" t="str">
        <f>IF('➀基本情報入力シート'!X94="","",'➀基本情報入力シート'!X94)</f>
        <v/>
      </c>
      <c r="Q81" s="256" t="str">
        <f>IF('➀基本情報入力シート'!Y94="","",'➀基本情報入力シート'!Y94)</f>
        <v/>
      </c>
      <c r="R81" s="234"/>
      <c r="S81" s="235"/>
      <c r="T81" s="236"/>
      <c r="U81" s="236"/>
      <c r="V81" s="236"/>
      <c r="W81" s="237"/>
      <c r="X81" s="238"/>
      <c r="Y81" s="257"/>
      <c r="Z81" s="257"/>
      <c r="AA81" s="257"/>
      <c r="AB81" s="257"/>
      <c r="AC81" s="257"/>
      <c r="AD81" s="257"/>
      <c r="AE81" s="257"/>
      <c r="AF81" s="258"/>
      <c r="AG81" s="258"/>
      <c r="AH81" s="258"/>
      <c r="AI81" s="259"/>
      <c r="AJ81" s="241"/>
      <c r="AK81" s="312" t="str">
        <f t="shared" si="5"/>
        <v/>
      </c>
      <c r="AL81" s="312" t="str">
        <f t="shared" si="6"/>
        <v/>
      </c>
      <c r="AM81" s="312" t="str">
        <f t="shared" si="7"/>
        <v/>
      </c>
      <c r="AN81" s="314"/>
    </row>
    <row r="82" spans="1:40" ht="27.75" customHeight="1">
      <c r="A82" s="243">
        <f t="shared" si="8"/>
        <v>63</v>
      </c>
      <c r="B82" s="244" t="str">
        <f>IF('➀基本情報入力シート'!C95="","",'➀基本情報入力シート'!C95)</f>
        <v/>
      </c>
      <c r="C82" s="245" t="str">
        <f>IF('➀基本情報入力シート'!D95="","",'➀基本情報入力シート'!D95)</f>
        <v/>
      </c>
      <c r="D82" s="245" t="str">
        <f>IF('➀基本情報入力シート'!E95="","",'➀基本情報入力シート'!E95)</f>
        <v/>
      </c>
      <c r="E82" s="245" t="str">
        <f>IF('➀基本情報入力シート'!F95="","",'➀基本情報入力シート'!F95)</f>
        <v/>
      </c>
      <c r="F82" s="245" t="str">
        <f>IF('➀基本情報入力シート'!G95="","",'➀基本情報入力シート'!G95)</f>
        <v/>
      </c>
      <c r="G82" s="245" t="str">
        <f>IF('➀基本情報入力シート'!H95="","",'➀基本情報入力シート'!H95)</f>
        <v/>
      </c>
      <c r="H82" s="245" t="str">
        <f>IF('➀基本情報入力シート'!I95="","",'➀基本情報入力シート'!I95)</f>
        <v/>
      </c>
      <c r="I82" s="245" t="str">
        <f>IF('➀基本情報入力シート'!J95="","",'➀基本情報入力シート'!J95)</f>
        <v/>
      </c>
      <c r="J82" s="245" t="str">
        <f>IF('➀基本情報入力シート'!K95="","",'➀基本情報入力シート'!K95)</f>
        <v/>
      </c>
      <c r="K82" s="246" t="str">
        <f>IF('➀基本情報入力シート'!L95="","",'➀基本情報入力シート'!L95)</f>
        <v/>
      </c>
      <c r="L82" s="229" t="str">
        <f t="shared" si="10"/>
        <v/>
      </c>
      <c r="M82" s="247" t="str">
        <f>IF('➀基本情報入力シート'!M95="","",'➀基本情報入力シート'!M95)</f>
        <v/>
      </c>
      <c r="N82" s="247" t="str">
        <f>IF('➀基本情報入力シート'!R95="","",'➀基本情報入力シート'!R95)</f>
        <v/>
      </c>
      <c r="O82" s="248" t="str">
        <f>IF('➀基本情報入力シート'!W95="","",'➀基本情報入力シート'!W95)</f>
        <v/>
      </c>
      <c r="P82" s="249" t="str">
        <f>IF('➀基本情報入力シート'!X95="","",'➀基本情報入力シート'!X95)</f>
        <v/>
      </c>
      <c r="Q82" s="256" t="str">
        <f>IF('➀基本情報入力シート'!Y95="","",'➀基本情報入力シート'!Y95)</f>
        <v/>
      </c>
      <c r="R82" s="234"/>
      <c r="S82" s="235"/>
      <c r="T82" s="236"/>
      <c r="U82" s="236"/>
      <c r="V82" s="236"/>
      <c r="W82" s="237"/>
      <c r="X82" s="238"/>
      <c r="Y82" s="257"/>
      <c r="Z82" s="257"/>
      <c r="AA82" s="257"/>
      <c r="AB82" s="257"/>
      <c r="AC82" s="257"/>
      <c r="AD82" s="257"/>
      <c r="AE82" s="257"/>
      <c r="AF82" s="258"/>
      <c r="AG82" s="258"/>
      <c r="AH82" s="258"/>
      <c r="AI82" s="259"/>
      <c r="AJ82" s="241"/>
      <c r="AK82" s="312" t="str">
        <f t="shared" si="5"/>
        <v/>
      </c>
      <c r="AL82" s="312" t="str">
        <f t="shared" si="6"/>
        <v/>
      </c>
      <c r="AM82" s="312" t="str">
        <f t="shared" si="7"/>
        <v/>
      </c>
      <c r="AN82" s="314"/>
    </row>
    <row r="83" spans="1:40" ht="27.75" customHeight="1">
      <c r="A83" s="243">
        <f t="shared" si="8"/>
        <v>64</v>
      </c>
      <c r="B83" s="244" t="str">
        <f>IF('➀基本情報入力シート'!C96="","",'➀基本情報入力シート'!C96)</f>
        <v/>
      </c>
      <c r="C83" s="245" t="str">
        <f>IF('➀基本情報入力シート'!D96="","",'➀基本情報入力シート'!D96)</f>
        <v/>
      </c>
      <c r="D83" s="245" t="str">
        <f>IF('➀基本情報入力シート'!E96="","",'➀基本情報入力シート'!E96)</f>
        <v/>
      </c>
      <c r="E83" s="245" t="str">
        <f>IF('➀基本情報入力シート'!F96="","",'➀基本情報入力シート'!F96)</f>
        <v/>
      </c>
      <c r="F83" s="245" t="str">
        <f>IF('➀基本情報入力シート'!G96="","",'➀基本情報入力シート'!G96)</f>
        <v/>
      </c>
      <c r="G83" s="245" t="str">
        <f>IF('➀基本情報入力シート'!H96="","",'➀基本情報入力シート'!H96)</f>
        <v/>
      </c>
      <c r="H83" s="245" t="str">
        <f>IF('➀基本情報入力シート'!I96="","",'➀基本情報入力シート'!I96)</f>
        <v/>
      </c>
      <c r="I83" s="245" t="str">
        <f>IF('➀基本情報入力シート'!J96="","",'➀基本情報入力シート'!J96)</f>
        <v/>
      </c>
      <c r="J83" s="245" t="str">
        <f>IF('➀基本情報入力シート'!K96="","",'➀基本情報入力シート'!K96)</f>
        <v/>
      </c>
      <c r="K83" s="246" t="str">
        <f>IF('➀基本情報入力シート'!L96="","",'➀基本情報入力シート'!L96)</f>
        <v/>
      </c>
      <c r="L83" s="229" t="str">
        <f t="shared" si="10"/>
        <v/>
      </c>
      <c r="M83" s="247" t="str">
        <f>IF('➀基本情報入力シート'!M96="","",'➀基本情報入力シート'!M96)</f>
        <v/>
      </c>
      <c r="N83" s="247" t="str">
        <f>IF('➀基本情報入力シート'!R96="","",'➀基本情報入力シート'!R96)</f>
        <v/>
      </c>
      <c r="O83" s="248" t="str">
        <f>IF('➀基本情報入力シート'!W96="","",'➀基本情報入力シート'!W96)</f>
        <v/>
      </c>
      <c r="P83" s="249" t="str">
        <f>IF('➀基本情報入力シート'!X96="","",'➀基本情報入力シート'!X96)</f>
        <v/>
      </c>
      <c r="Q83" s="256" t="str">
        <f>IF('➀基本情報入力シート'!Y96="","",'➀基本情報入力シート'!Y96)</f>
        <v/>
      </c>
      <c r="R83" s="234"/>
      <c r="S83" s="235"/>
      <c r="T83" s="236"/>
      <c r="U83" s="236"/>
      <c r="V83" s="236"/>
      <c r="W83" s="237"/>
      <c r="X83" s="238"/>
      <c r="Y83" s="257"/>
      <c r="Z83" s="257"/>
      <c r="AA83" s="257"/>
      <c r="AB83" s="257"/>
      <c r="AC83" s="257"/>
      <c r="AD83" s="257"/>
      <c r="AE83" s="257"/>
      <c r="AF83" s="258"/>
      <c r="AG83" s="258"/>
      <c r="AH83" s="258"/>
      <c r="AI83" s="259"/>
      <c r="AJ83" s="241"/>
      <c r="AK83" s="312" t="str">
        <f t="shared" si="5"/>
        <v/>
      </c>
      <c r="AL83" s="312" t="str">
        <f t="shared" si="6"/>
        <v/>
      </c>
      <c r="AM83" s="312" t="str">
        <f t="shared" si="7"/>
        <v/>
      </c>
      <c r="AN83" s="314"/>
    </row>
    <row r="84" spans="1:40" ht="27.75" customHeight="1">
      <c r="A84" s="243">
        <f t="shared" si="8"/>
        <v>65</v>
      </c>
      <c r="B84" s="244" t="str">
        <f>IF('➀基本情報入力シート'!C97="","",'➀基本情報入力シート'!C97)</f>
        <v/>
      </c>
      <c r="C84" s="245" t="str">
        <f>IF('➀基本情報入力シート'!D97="","",'➀基本情報入力シート'!D97)</f>
        <v/>
      </c>
      <c r="D84" s="245" t="str">
        <f>IF('➀基本情報入力シート'!E97="","",'➀基本情報入力シート'!E97)</f>
        <v/>
      </c>
      <c r="E84" s="245" t="str">
        <f>IF('➀基本情報入力シート'!F97="","",'➀基本情報入力シート'!F97)</f>
        <v/>
      </c>
      <c r="F84" s="245" t="str">
        <f>IF('➀基本情報入力シート'!G97="","",'➀基本情報入力シート'!G97)</f>
        <v/>
      </c>
      <c r="G84" s="245" t="str">
        <f>IF('➀基本情報入力シート'!H97="","",'➀基本情報入力シート'!H97)</f>
        <v/>
      </c>
      <c r="H84" s="245" t="str">
        <f>IF('➀基本情報入力シート'!I97="","",'➀基本情報入力シート'!I97)</f>
        <v/>
      </c>
      <c r="I84" s="245" t="str">
        <f>IF('➀基本情報入力シート'!J97="","",'➀基本情報入力シート'!J97)</f>
        <v/>
      </c>
      <c r="J84" s="245" t="str">
        <f>IF('➀基本情報入力シート'!K97="","",'➀基本情報入力シート'!K97)</f>
        <v/>
      </c>
      <c r="K84" s="246" t="str">
        <f>IF('➀基本情報入力シート'!L97="","",'➀基本情報入力シート'!L97)</f>
        <v/>
      </c>
      <c r="L84" s="229" t="str">
        <f t="shared" si="10"/>
        <v/>
      </c>
      <c r="M84" s="247" t="str">
        <f>IF('➀基本情報入力シート'!M97="","",'➀基本情報入力シート'!M97)</f>
        <v/>
      </c>
      <c r="N84" s="247" t="str">
        <f>IF('➀基本情報入力シート'!R97="","",'➀基本情報入力シート'!R97)</f>
        <v/>
      </c>
      <c r="O84" s="248" t="str">
        <f>IF('➀基本情報入力シート'!W97="","",'➀基本情報入力シート'!W97)</f>
        <v/>
      </c>
      <c r="P84" s="249" t="str">
        <f>IF('➀基本情報入力シート'!X97="","",'➀基本情報入力シート'!X97)</f>
        <v/>
      </c>
      <c r="Q84" s="256" t="str">
        <f>IF('➀基本情報入力シート'!Y97="","",'➀基本情報入力シート'!Y97)</f>
        <v/>
      </c>
      <c r="R84" s="234"/>
      <c r="S84" s="235"/>
      <c r="T84" s="236"/>
      <c r="U84" s="236"/>
      <c r="V84" s="236"/>
      <c r="W84" s="237"/>
      <c r="X84" s="238"/>
      <c r="Y84" s="257"/>
      <c r="Z84" s="257"/>
      <c r="AA84" s="257"/>
      <c r="AB84" s="257"/>
      <c r="AC84" s="257"/>
      <c r="AD84" s="257"/>
      <c r="AE84" s="257"/>
      <c r="AF84" s="258"/>
      <c r="AG84" s="258"/>
      <c r="AH84" s="258"/>
      <c r="AI84" s="259"/>
      <c r="AJ84" s="241"/>
      <c r="AK84" s="312" t="str">
        <f t="shared" si="5"/>
        <v/>
      </c>
      <c r="AL84" s="312" t="str">
        <f t="shared" si="6"/>
        <v/>
      </c>
      <c r="AM84" s="312" t="str">
        <f t="shared" si="7"/>
        <v/>
      </c>
      <c r="AN84" s="314"/>
    </row>
    <row r="85" spans="1:40" ht="27.75" customHeight="1">
      <c r="A85" s="243">
        <f t="shared" si="8"/>
        <v>66</v>
      </c>
      <c r="B85" s="244" t="str">
        <f>IF('➀基本情報入力シート'!C98="","",'➀基本情報入力シート'!C98)</f>
        <v/>
      </c>
      <c r="C85" s="245" t="str">
        <f>IF('➀基本情報入力シート'!D98="","",'➀基本情報入力シート'!D98)</f>
        <v/>
      </c>
      <c r="D85" s="245" t="str">
        <f>IF('➀基本情報入力シート'!E98="","",'➀基本情報入力シート'!E98)</f>
        <v/>
      </c>
      <c r="E85" s="245" t="str">
        <f>IF('➀基本情報入力シート'!F98="","",'➀基本情報入力シート'!F98)</f>
        <v/>
      </c>
      <c r="F85" s="245" t="str">
        <f>IF('➀基本情報入力シート'!G98="","",'➀基本情報入力シート'!G98)</f>
        <v/>
      </c>
      <c r="G85" s="245" t="str">
        <f>IF('➀基本情報入力シート'!H98="","",'➀基本情報入力シート'!H98)</f>
        <v/>
      </c>
      <c r="H85" s="245" t="str">
        <f>IF('➀基本情報入力シート'!I98="","",'➀基本情報入力シート'!I98)</f>
        <v/>
      </c>
      <c r="I85" s="245" t="str">
        <f>IF('➀基本情報入力シート'!J98="","",'➀基本情報入力シート'!J98)</f>
        <v/>
      </c>
      <c r="J85" s="245" t="str">
        <f>IF('➀基本情報入力シート'!K98="","",'➀基本情報入力シート'!K98)</f>
        <v/>
      </c>
      <c r="K85" s="246" t="str">
        <f>IF('➀基本情報入力シート'!L98="","",'➀基本情報入力シート'!L98)</f>
        <v/>
      </c>
      <c r="L85" s="229" t="str">
        <f t="shared" si="10"/>
        <v/>
      </c>
      <c r="M85" s="247" t="str">
        <f>IF('➀基本情報入力シート'!M98="","",'➀基本情報入力シート'!M98)</f>
        <v/>
      </c>
      <c r="N85" s="247" t="str">
        <f>IF('➀基本情報入力シート'!R98="","",'➀基本情報入力シート'!R98)</f>
        <v/>
      </c>
      <c r="O85" s="248" t="str">
        <f>IF('➀基本情報入力シート'!W98="","",'➀基本情報入力シート'!W98)</f>
        <v/>
      </c>
      <c r="P85" s="249" t="str">
        <f>IF('➀基本情報入力シート'!X98="","",'➀基本情報入力シート'!X98)</f>
        <v/>
      </c>
      <c r="Q85" s="256" t="str">
        <f>IF('➀基本情報入力シート'!Y98="","",'➀基本情報入力シート'!Y98)</f>
        <v/>
      </c>
      <c r="R85" s="234"/>
      <c r="S85" s="235"/>
      <c r="T85" s="236"/>
      <c r="U85" s="236"/>
      <c r="V85" s="236"/>
      <c r="W85" s="237"/>
      <c r="X85" s="238"/>
      <c r="Y85" s="257"/>
      <c r="Z85" s="257"/>
      <c r="AA85" s="257"/>
      <c r="AB85" s="257"/>
      <c r="AC85" s="257"/>
      <c r="AD85" s="257"/>
      <c r="AE85" s="257"/>
      <c r="AF85" s="258"/>
      <c r="AG85" s="258"/>
      <c r="AH85" s="258"/>
      <c r="AI85" s="259"/>
      <c r="AJ85" s="241"/>
      <c r="AK85" s="312" t="str">
        <f t="shared" ref="AK85:AK119" si="11">IF(SUM(T85:U85)&gt;0,IF(S85=SUM(T85:U85),"","×"),"")</f>
        <v/>
      </c>
      <c r="AL85" s="312" t="str">
        <f t="shared" ref="AL85:AL119" si="12">IF(X85=SUM(Y85:AA85),"","×")</f>
        <v/>
      </c>
      <c r="AM85" s="312" t="str">
        <f t="shared" ref="AM85:AM119" si="13">IF(SUM(AB85:AC85)&gt;0,IF(V85=SUM(AB85:AC85),"","×"),"")</f>
        <v/>
      </c>
      <c r="AN85" s="314"/>
    </row>
    <row r="86" spans="1:40" ht="27.75" customHeight="1">
      <c r="A86" s="243">
        <f t="shared" si="8"/>
        <v>67</v>
      </c>
      <c r="B86" s="244" t="str">
        <f>IF('➀基本情報入力シート'!C99="","",'➀基本情報入力シート'!C99)</f>
        <v/>
      </c>
      <c r="C86" s="245" t="str">
        <f>IF('➀基本情報入力シート'!D99="","",'➀基本情報入力シート'!D99)</f>
        <v/>
      </c>
      <c r="D86" s="245" t="str">
        <f>IF('➀基本情報入力シート'!E99="","",'➀基本情報入力シート'!E99)</f>
        <v/>
      </c>
      <c r="E86" s="245" t="str">
        <f>IF('➀基本情報入力シート'!F99="","",'➀基本情報入力シート'!F99)</f>
        <v/>
      </c>
      <c r="F86" s="245" t="str">
        <f>IF('➀基本情報入力シート'!G99="","",'➀基本情報入力シート'!G99)</f>
        <v/>
      </c>
      <c r="G86" s="245" t="str">
        <f>IF('➀基本情報入力シート'!H99="","",'➀基本情報入力シート'!H99)</f>
        <v/>
      </c>
      <c r="H86" s="245" t="str">
        <f>IF('➀基本情報入力シート'!I99="","",'➀基本情報入力シート'!I99)</f>
        <v/>
      </c>
      <c r="I86" s="245" t="str">
        <f>IF('➀基本情報入力シート'!J99="","",'➀基本情報入力シート'!J99)</f>
        <v/>
      </c>
      <c r="J86" s="245" t="str">
        <f>IF('➀基本情報入力シート'!K99="","",'➀基本情報入力シート'!K99)</f>
        <v/>
      </c>
      <c r="K86" s="246" t="str">
        <f>IF('➀基本情報入力シート'!L99="","",'➀基本情報入力シート'!L99)</f>
        <v/>
      </c>
      <c r="L86" s="229" t="str">
        <f t="shared" si="10"/>
        <v/>
      </c>
      <c r="M86" s="247" t="str">
        <f>IF('➀基本情報入力シート'!M99="","",'➀基本情報入力シート'!M99)</f>
        <v/>
      </c>
      <c r="N86" s="247" t="str">
        <f>IF('➀基本情報入力シート'!R99="","",'➀基本情報入力シート'!R99)</f>
        <v/>
      </c>
      <c r="O86" s="248" t="str">
        <f>IF('➀基本情報入力シート'!W99="","",'➀基本情報入力シート'!W99)</f>
        <v/>
      </c>
      <c r="P86" s="249" t="str">
        <f>IF('➀基本情報入力シート'!X99="","",'➀基本情報入力シート'!X99)</f>
        <v/>
      </c>
      <c r="Q86" s="256" t="str">
        <f>IF('➀基本情報入力シート'!Y99="","",'➀基本情報入力シート'!Y99)</f>
        <v/>
      </c>
      <c r="R86" s="234"/>
      <c r="S86" s="235"/>
      <c r="T86" s="236"/>
      <c r="U86" s="236"/>
      <c r="V86" s="236"/>
      <c r="W86" s="237"/>
      <c r="X86" s="238"/>
      <c r="Y86" s="257"/>
      <c r="Z86" s="257"/>
      <c r="AA86" s="257"/>
      <c r="AB86" s="257"/>
      <c r="AC86" s="257"/>
      <c r="AD86" s="257"/>
      <c r="AE86" s="257"/>
      <c r="AF86" s="258"/>
      <c r="AG86" s="258"/>
      <c r="AH86" s="258"/>
      <c r="AI86" s="259"/>
      <c r="AJ86" s="241"/>
      <c r="AK86" s="312" t="str">
        <f t="shared" si="11"/>
        <v/>
      </c>
      <c r="AL86" s="312" t="str">
        <f t="shared" si="12"/>
        <v/>
      </c>
      <c r="AM86" s="312" t="str">
        <f t="shared" si="13"/>
        <v/>
      </c>
      <c r="AN86" s="314"/>
    </row>
    <row r="87" spans="1:40" ht="27.75" customHeight="1">
      <c r="A87" s="243">
        <f t="shared" si="8"/>
        <v>68</v>
      </c>
      <c r="B87" s="244" t="str">
        <f>IF('➀基本情報入力シート'!C100="","",'➀基本情報入力シート'!C100)</f>
        <v/>
      </c>
      <c r="C87" s="245" t="str">
        <f>IF('➀基本情報入力シート'!D100="","",'➀基本情報入力シート'!D100)</f>
        <v/>
      </c>
      <c r="D87" s="245" t="str">
        <f>IF('➀基本情報入力シート'!E100="","",'➀基本情報入力シート'!E100)</f>
        <v/>
      </c>
      <c r="E87" s="245" t="str">
        <f>IF('➀基本情報入力シート'!F100="","",'➀基本情報入力シート'!F100)</f>
        <v/>
      </c>
      <c r="F87" s="245" t="str">
        <f>IF('➀基本情報入力シート'!G100="","",'➀基本情報入力シート'!G100)</f>
        <v/>
      </c>
      <c r="G87" s="245" t="str">
        <f>IF('➀基本情報入力シート'!H100="","",'➀基本情報入力シート'!H100)</f>
        <v/>
      </c>
      <c r="H87" s="245" t="str">
        <f>IF('➀基本情報入力シート'!I100="","",'➀基本情報入力シート'!I100)</f>
        <v/>
      </c>
      <c r="I87" s="245" t="str">
        <f>IF('➀基本情報入力シート'!J100="","",'➀基本情報入力シート'!J100)</f>
        <v/>
      </c>
      <c r="J87" s="245" t="str">
        <f>IF('➀基本情報入力シート'!K100="","",'➀基本情報入力シート'!K100)</f>
        <v/>
      </c>
      <c r="K87" s="246" t="str">
        <f>IF('➀基本情報入力シート'!L100="","",'➀基本情報入力シート'!L100)</f>
        <v/>
      </c>
      <c r="L87" s="229" t="str">
        <f t="shared" si="10"/>
        <v/>
      </c>
      <c r="M87" s="247" t="str">
        <f>IF('➀基本情報入力シート'!M100="","",'➀基本情報入力シート'!M100)</f>
        <v/>
      </c>
      <c r="N87" s="247" t="str">
        <f>IF('➀基本情報入力シート'!R100="","",'➀基本情報入力シート'!R100)</f>
        <v/>
      </c>
      <c r="O87" s="248" t="str">
        <f>IF('➀基本情報入力シート'!W100="","",'➀基本情報入力シート'!W100)</f>
        <v/>
      </c>
      <c r="P87" s="249" t="str">
        <f>IF('➀基本情報入力シート'!X100="","",'➀基本情報入力シート'!X100)</f>
        <v/>
      </c>
      <c r="Q87" s="256" t="str">
        <f>IF('➀基本情報入力シート'!Y100="","",'➀基本情報入力シート'!Y100)</f>
        <v/>
      </c>
      <c r="R87" s="234"/>
      <c r="S87" s="235"/>
      <c r="T87" s="236"/>
      <c r="U87" s="236"/>
      <c r="V87" s="236"/>
      <c r="W87" s="237"/>
      <c r="X87" s="238"/>
      <c r="Y87" s="257"/>
      <c r="Z87" s="257"/>
      <c r="AA87" s="257"/>
      <c r="AB87" s="257"/>
      <c r="AC87" s="257"/>
      <c r="AD87" s="257"/>
      <c r="AE87" s="257"/>
      <c r="AF87" s="258"/>
      <c r="AG87" s="258"/>
      <c r="AH87" s="258"/>
      <c r="AI87" s="259"/>
      <c r="AJ87" s="241"/>
      <c r="AK87" s="312" t="str">
        <f t="shared" si="11"/>
        <v/>
      </c>
      <c r="AL87" s="312" t="str">
        <f t="shared" si="12"/>
        <v/>
      </c>
      <c r="AM87" s="312" t="str">
        <f t="shared" si="13"/>
        <v/>
      </c>
      <c r="AN87" s="314"/>
    </row>
    <row r="88" spans="1:40" ht="27.75" customHeight="1">
      <c r="A88" s="243">
        <f t="shared" si="8"/>
        <v>69</v>
      </c>
      <c r="B88" s="244" t="str">
        <f>IF('➀基本情報入力シート'!C101="","",'➀基本情報入力シート'!C101)</f>
        <v/>
      </c>
      <c r="C88" s="245" t="str">
        <f>IF('➀基本情報入力シート'!D101="","",'➀基本情報入力シート'!D101)</f>
        <v/>
      </c>
      <c r="D88" s="245" t="str">
        <f>IF('➀基本情報入力シート'!E101="","",'➀基本情報入力シート'!E101)</f>
        <v/>
      </c>
      <c r="E88" s="245" t="str">
        <f>IF('➀基本情報入力シート'!F101="","",'➀基本情報入力シート'!F101)</f>
        <v/>
      </c>
      <c r="F88" s="245" t="str">
        <f>IF('➀基本情報入力シート'!G101="","",'➀基本情報入力シート'!G101)</f>
        <v/>
      </c>
      <c r="G88" s="245" t="str">
        <f>IF('➀基本情報入力シート'!H101="","",'➀基本情報入力シート'!H101)</f>
        <v/>
      </c>
      <c r="H88" s="245" t="str">
        <f>IF('➀基本情報入力シート'!I101="","",'➀基本情報入力シート'!I101)</f>
        <v/>
      </c>
      <c r="I88" s="245" t="str">
        <f>IF('➀基本情報入力シート'!J101="","",'➀基本情報入力シート'!J101)</f>
        <v/>
      </c>
      <c r="J88" s="245" t="str">
        <f>IF('➀基本情報入力シート'!K101="","",'➀基本情報入力シート'!K101)</f>
        <v/>
      </c>
      <c r="K88" s="246" t="str">
        <f>IF('➀基本情報入力シート'!L101="","",'➀基本情報入力シート'!L101)</f>
        <v/>
      </c>
      <c r="L88" s="229" t="str">
        <f t="shared" si="10"/>
        <v/>
      </c>
      <c r="M88" s="247" t="str">
        <f>IF('➀基本情報入力シート'!M101="","",'➀基本情報入力シート'!M101)</f>
        <v/>
      </c>
      <c r="N88" s="247" t="str">
        <f>IF('➀基本情報入力シート'!R101="","",'➀基本情報入力シート'!R101)</f>
        <v/>
      </c>
      <c r="O88" s="248" t="str">
        <f>IF('➀基本情報入力シート'!W101="","",'➀基本情報入力シート'!W101)</f>
        <v/>
      </c>
      <c r="P88" s="249" t="str">
        <f>IF('➀基本情報入力シート'!X101="","",'➀基本情報入力シート'!X101)</f>
        <v/>
      </c>
      <c r="Q88" s="256" t="str">
        <f>IF('➀基本情報入力シート'!Y101="","",'➀基本情報入力シート'!Y101)</f>
        <v/>
      </c>
      <c r="R88" s="234"/>
      <c r="S88" s="235"/>
      <c r="T88" s="236"/>
      <c r="U88" s="236"/>
      <c r="V88" s="236"/>
      <c r="W88" s="237"/>
      <c r="X88" s="238"/>
      <c r="Y88" s="257"/>
      <c r="Z88" s="257"/>
      <c r="AA88" s="257"/>
      <c r="AB88" s="257"/>
      <c r="AC88" s="257"/>
      <c r="AD88" s="257"/>
      <c r="AE88" s="257"/>
      <c r="AF88" s="258"/>
      <c r="AG88" s="258"/>
      <c r="AH88" s="258"/>
      <c r="AI88" s="259"/>
      <c r="AJ88" s="241"/>
      <c r="AK88" s="312" t="str">
        <f t="shared" si="11"/>
        <v/>
      </c>
      <c r="AL88" s="312" t="str">
        <f t="shared" si="12"/>
        <v/>
      </c>
      <c r="AM88" s="312" t="str">
        <f t="shared" si="13"/>
        <v/>
      </c>
      <c r="AN88" s="314"/>
    </row>
    <row r="89" spans="1:40" ht="27.75" customHeight="1">
      <c r="A89" s="243">
        <f t="shared" si="8"/>
        <v>70</v>
      </c>
      <c r="B89" s="244" t="str">
        <f>IF('➀基本情報入力シート'!C102="","",'➀基本情報入力シート'!C102)</f>
        <v/>
      </c>
      <c r="C89" s="245" t="str">
        <f>IF('➀基本情報入力シート'!D102="","",'➀基本情報入力シート'!D102)</f>
        <v/>
      </c>
      <c r="D89" s="245" t="str">
        <f>IF('➀基本情報入力シート'!E102="","",'➀基本情報入力シート'!E102)</f>
        <v/>
      </c>
      <c r="E89" s="245" t="str">
        <f>IF('➀基本情報入力シート'!F102="","",'➀基本情報入力シート'!F102)</f>
        <v/>
      </c>
      <c r="F89" s="245" t="str">
        <f>IF('➀基本情報入力シート'!G102="","",'➀基本情報入力シート'!G102)</f>
        <v/>
      </c>
      <c r="G89" s="245" t="str">
        <f>IF('➀基本情報入力シート'!H102="","",'➀基本情報入力シート'!H102)</f>
        <v/>
      </c>
      <c r="H89" s="245" t="str">
        <f>IF('➀基本情報入力シート'!I102="","",'➀基本情報入力シート'!I102)</f>
        <v/>
      </c>
      <c r="I89" s="245" t="str">
        <f>IF('➀基本情報入力シート'!J102="","",'➀基本情報入力シート'!J102)</f>
        <v/>
      </c>
      <c r="J89" s="245" t="str">
        <f>IF('➀基本情報入力シート'!K102="","",'➀基本情報入力シート'!K102)</f>
        <v/>
      </c>
      <c r="K89" s="246" t="str">
        <f>IF('➀基本情報入力シート'!L102="","",'➀基本情報入力シート'!L102)</f>
        <v/>
      </c>
      <c r="L89" s="229" t="str">
        <f t="shared" si="10"/>
        <v/>
      </c>
      <c r="M89" s="247" t="str">
        <f>IF('➀基本情報入力シート'!M102="","",'➀基本情報入力シート'!M102)</f>
        <v/>
      </c>
      <c r="N89" s="247" t="str">
        <f>IF('➀基本情報入力シート'!R102="","",'➀基本情報入力シート'!R102)</f>
        <v/>
      </c>
      <c r="O89" s="248" t="str">
        <f>IF('➀基本情報入力シート'!W102="","",'➀基本情報入力シート'!W102)</f>
        <v/>
      </c>
      <c r="P89" s="249" t="str">
        <f>IF('➀基本情報入力シート'!X102="","",'➀基本情報入力シート'!X102)</f>
        <v/>
      </c>
      <c r="Q89" s="256" t="str">
        <f>IF('➀基本情報入力シート'!Y102="","",'➀基本情報入力シート'!Y102)</f>
        <v/>
      </c>
      <c r="R89" s="234"/>
      <c r="S89" s="235"/>
      <c r="T89" s="236"/>
      <c r="U89" s="236"/>
      <c r="V89" s="236"/>
      <c r="W89" s="237"/>
      <c r="X89" s="238"/>
      <c r="Y89" s="257"/>
      <c r="Z89" s="257"/>
      <c r="AA89" s="257"/>
      <c r="AB89" s="257"/>
      <c r="AC89" s="257"/>
      <c r="AD89" s="257"/>
      <c r="AE89" s="257"/>
      <c r="AF89" s="258"/>
      <c r="AG89" s="258"/>
      <c r="AH89" s="258"/>
      <c r="AI89" s="259"/>
      <c r="AJ89" s="241"/>
      <c r="AK89" s="312" t="str">
        <f t="shared" si="11"/>
        <v/>
      </c>
      <c r="AL89" s="312" t="str">
        <f t="shared" si="12"/>
        <v/>
      </c>
      <c r="AM89" s="312" t="str">
        <f t="shared" si="13"/>
        <v/>
      </c>
      <c r="AN89" s="314"/>
    </row>
    <row r="90" spans="1:40" ht="27.75" customHeight="1">
      <c r="A90" s="243">
        <f t="shared" si="8"/>
        <v>71</v>
      </c>
      <c r="B90" s="244" t="str">
        <f>IF('➀基本情報入力シート'!C103="","",'➀基本情報入力シート'!C103)</f>
        <v/>
      </c>
      <c r="C90" s="245" t="str">
        <f>IF('➀基本情報入力シート'!D103="","",'➀基本情報入力シート'!D103)</f>
        <v/>
      </c>
      <c r="D90" s="245" t="str">
        <f>IF('➀基本情報入力シート'!E103="","",'➀基本情報入力シート'!E103)</f>
        <v/>
      </c>
      <c r="E90" s="245" t="str">
        <f>IF('➀基本情報入力シート'!F103="","",'➀基本情報入力シート'!F103)</f>
        <v/>
      </c>
      <c r="F90" s="245" t="str">
        <f>IF('➀基本情報入力シート'!G103="","",'➀基本情報入力シート'!G103)</f>
        <v/>
      </c>
      <c r="G90" s="245" t="str">
        <f>IF('➀基本情報入力シート'!H103="","",'➀基本情報入力シート'!H103)</f>
        <v/>
      </c>
      <c r="H90" s="245" t="str">
        <f>IF('➀基本情報入力シート'!I103="","",'➀基本情報入力シート'!I103)</f>
        <v/>
      </c>
      <c r="I90" s="245" t="str">
        <f>IF('➀基本情報入力シート'!J103="","",'➀基本情報入力シート'!J103)</f>
        <v/>
      </c>
      <c r="J90" s="245" t="str">
        <f>IF('➀基本情報入力シート'!K103="","",'➀基本情報入力シート'!K103)</f>
        <v/>
      </c>
      <c r="K90" s="246" t="str">
        <f>IF('➀基本情報入力シート'!L103="","",'➀基本情報入力シート'!L103)</f>
        <v/>
      </c>
      <c r="L90" s="229" t="str">
        <f t="shared" ref="L90:L119" si="14">B90&amp;C90</f>
        <v/>
      </c>
      <c r="M90" s="247" t="str">
        <f>IF('➀基本情報入力シート'!M103="","",'➀基本情報入力シート'!M103)</f>
        <v/>
      </c>
      <c r="N90" s="247" t="str">
        <f>IF('➀基本情報入力シート'!R103="","",'➀基本情報入力シート'!R103)</f>
        <v/>
      </c>
      <c r="O90" s="248" t="str">
        <f>IF('➀基本情報入力シート'!W103="","",'➀基本情報入力シート'!W103)</f>
        <v/>
      </c>
      <c r="P90" s="249" t="str">
        <f>IF('➀基本情報入力シート'!X103="","",'➀基本情報入力シート'!X103)</f>
        <v/>
      </c>
      <c r="Q90" s="256" t="str">
        <f>IF('➀基本情報入力シート'!Y103="","",'➀基本情報入力シート'!Y103)</f>
        <v/>
      </c>
      <c r="R90" s="234"/>
      <c r="S90" s="235"/>
      <c r="T90" s="236"/>
      <c r="U90" s="236"/>
      <c r="V90" s="236"/>
      <c r="W90" s="237"/>
      <c r="X90" s="238"/>
      <c r="Y90" s="257"/>
      <c r="Z90" s="257"/>
      <c r="AA90" s="257"/>
      <c r="AB90" s="257"/>
      <c r="AC90" s="257"/>
      <c r="AD90" s="257"/>
      <c r="AE90" s="257"/>
      <c r="AF90" s="258"/>
      <c r="AG90" s="258"/>
      <c r="AH90" s="258"/>
      <c r="AI90" s="259"/>
      <c r="AJ90" s="241"/>
      <c r="AK90" s="312" t="str">
        <f t="shared" si="11"/>
        <v/>
      </c>
      <c r="AL90" s="312" t="str">
        <f t="shared" si="12"/>
        <v/>
      </c>
      <c r="AM90" s="312" t="str">
        <f t="shared" si="13"/>
        <v/>
      </c>
      <c r="AN90" s="314"/>
    </row>
    <row r="91" spans="1:40" ht="27.75" customHeight="1">
      <c r="A91" s="243">
        <f t="shared" si="8"/>
        <v>72</v>
      </c>
      <c r="B91" s="244" t="str">
        <f>IF('➀基本情報入力シート'!C104="","",'➀基本情報入力シート'!C104)</f>
        <v/>
      </c>
      <c r="C91" s="245" t="str">
        <f>IF('➀基本情報入力シート'!D104="","",'➀基本情報入力シート'!D104)</f>
        <v/>
      </c>
      <c r="D91" s="245" t="str">
        <f>IF('➀基本情報入力シート'!E104="","",'➀基本情報入力シート'!E104)</f>
        <v/>
      </c>
      <c r="E91" s="245" t="str">
        <f>IF('➀基本情報入力シート'!F104="","",'➀基本情報入力シート'!F104)</f>
        <v/>
      </c>
      <c r="F91" s="245" t="str">
        <f>IF('➀基本情報入力シート'!G104="","",'➀基本情報入力シート'!G104)</f>
        <v/>
      </c>
      <c r="G91" s="245" t="str">
        <f>IF('➀基本情報入力シート'!H104="","",'➀基本情報入力シート'!H104)</f>
        <v/>
      </c>
      <c r="H91" s="245" t="str">
        <f>IF('➀基本情報入力シート'!I104="","",'➀基本情報入力シート'!I104)</f>
        <v/>
      </c>
      <c r="I91" s="245" t="str">
        <f>IF('➀基本情報入力シート'!J104="","",'➀基本情報入力シート'!J104)</f>
        <v/>
      </c>
      <c r="J91" s="245" t="str">
        <f>IF('➀基本情報入力シート'!K104="","",'➀基本情報入力シート'!K104)</f>
        <v/>
      </c>
      <c r="K91" s="246" t="str">
        <f>IF('➀基本情報入力シート'!L104="","",'➀基本情報入力シート'!L104)</f>
        <v/>
      </c>
      <c r="L91" s="229" t="str">
        <f t="shared" si="14"/>
        <v/>
      </c>
      <c r="M91" s="247" t="str">
        <f>IF('➀基本情報入力シート'!M104="","",'➀基本情報入力シート'!M104)</f>
        <v/>
      </c>
      <c r="N91" s="247" t="str">
        <f>IF('➀基本情報入力シート'!R104="","",'➀基本情報入力シート'!R104)</f>
        <v/>
      </c>
      <c r="O91" s="248" t="str">
        <f>IF('➀基本情報入力シート'!W104="","",'➀基本情報入力シート'!W104)</f>
        <v/>
      </c>
      <c r="P91" s="249" t="str">
        <f>IF('➀基本情報入力シート'!X104="","",'➀基本情報入力シート'!X104)</f>
        <v/>
      </c>
      <c r="Q91" s="256" t="str">
        <f>IF('➀基本情報入力シート'!Y104="","",'➀基本情報入力シート'!Y104)</f>
        <v/>
      </c>
      <c r="R91" s="234"/>
      <c r="S91" s="235"/>
      <c r="T91" s="236"/>
      <c r="U91" s="236"/>
      <c r="V91" s="236"/>
      <c r="W91" s="237"/>
      <c r="X91" s="238"/>
      <c r="Y91" s="257"/>
      <c r="Z91" s="257"/>
      <c r="AA91" s="257"/>
      <c r="AB91" s="257"/>
      <c r="AC91" s="257"/>
      <c r="AD91" s="257"/>
      <c r="AE91" s="257"/>
      <c r="AF91" s="258"/>
      <c r="AG91" s="258"/>
      <c r="AH91" s="258"/>
      <c r="AI91" s="259"/>
      <c r="AJ91" s="241"/>
      <c r="AK91" s="312" t="str">
        <f t="shared" si="11"/>
        <v/>
      </c>
      <c r="AL91" s="312" t="str">
        <f t="shared" si="12"/>
        <v/>
      </c>
      <c r="AM91" s="312" t="str">
        <f t="shared" si="13"/>
        <v/>
      </c>
      <c r="AN91" s="314"/>
    </row>
    <row r="92" spans="1:40" ht="27.75" customHeight="1">
      <c r="A92" s="243">
        <f t="shared" si="8"/>
        <v>73</v>
      </c>
      <c r="B92" s="244" t="str">
        <f>IF('➀基本情報入力シート'!C105="","",'➀基本情報入力シート'!C105)</f>
        <v/>
      </c>
      <c r="C92" s="245" t="str">
        <f>IF('➀基本情報入力シート'!D105="","",'➀基本情報入力シート'!D105)</f>
        <v/>
      </c>
      <c r="D92" s="245" t="str">
        <f>IF('➀基本情報入力シート'!E105="","",'➀基本情報入力シート'!E105)</f>
        <v/>
      </c>
      <c r="E92" s="245" t="str">
        <f>IF('➀基本情報入力シート'!F105="","",'➀基本情報入力シート'!F105)</f>
        <v/>
      </c>
      <c r="F92" s="245" t="str">
        <f>IF('➀基本情報入力シート'!G105="","",'➀基本情報入力シート'!G105)</f>
        <v/>
      </c>
      <c r="G92" s="245" t="str">
        <f>IF('➀基本情報入力シート'!H105="","",'➀基本情報入力シート'!H105)</f>
        <v/>
      </c>
      <c r="H92" s="245" t="str">
        <f>IF('➀基本情報入力シート'!I105="","",'➀基本情報入力シート'!I105)</f>
        <v/>
      </c>
      <c r="I92" s="245" t="str">
        <f>IF('➀基本情報入力シート'!J105="","",'➀基本情報入力シート'!J105)</f>
        <v/>
      </c>
      <c r="J92" s="245" t="str">
        <f>IF('➀基本情報入力シート'!K105="","",'➀基本情報入力シート'!K105)</f>
        <v/>
      </c>
      <c r="K92" s="246" t="str">
        <f>IF('➀基本情報入力シート'!L105="","",'➀基本情報入力シート'!L105)</f>
        <v/>
      </c>
      <c r="L92" s="229" t="str">
        <f t="shared" si="14"/>
        <v/>
      </c>
      <c r="M92" s="247" t="str">
        <f>IF('➀基本情報入力シート'!M105="","",'➀基本情報入力シート'!M105)</f>
        <v/>
      </c>
      <c r="N92" s="247" t="str">
        <f>IF('➀基本情報入力シート'!R105="","",'➀基本情報入力シート'!R105)</f>
        <v/>
      </c>
      <c r="O92" s="248" t="str">
        <f>IF('➀基本情報入力シート'!W105="","",'➀基本情報入力シート'!W105)</f>
        <v/>
      </c>
      <c r="P92" s="249" t="str">
        <f>IF('➀基本情報入力シート'!X105="","",'➀基本情報入力シート'!X105)</f>
        <v/>
      </c>
      <c r="Q92" s="256" t="str">
        <f>IF('➀基本情報入力シート'!Y105="","",'➀基本情報入力シート'!Y105)</f>
        <v/>
      </c>
      <c r="R92" s="234"/>
      <c r="S92" s="235"/>
      <c r="T92" s="236"/>
      <c r="U92" s="236"/>
      <c r="V92" s="236"/>
      <c r="W92" s="237"/>
      <c r="X92" s="238"/>
      <c r="Y92" s="257"/>
      <c r="Z92" s="257"/>
      <c r="AA92" s="257"/>
      <c r="AB92" s="257"/>
      <c r="AC92" s="257"/>
      <c r="AD92" s="257"/>
      <c r="AE92" s="257"/>
      <c r="AF92" s="258"/>
      <c r="AG92" s="258"/>
      <c r="AH92" s="258"/>
      <c r="AI92" s="259"/>
      <c r="AJ92" s="241"/>
      <c r="AK92" s="312" t="str">
        <f t="shared" si="11"/>
        <v/>
      </c>
      <c r="AL92" s="312" t="str">
        <f t="shared" si="12"/>
        <v/>
      </c>
      <c r="AM92" s="312" t="str">
        <f t="shared" si="13"/>
        <v/>
      </c>
      <c r="AN92" s="314"/>
    </row>
    <row r="93" spans="1:40" ht="27.75" customHeight="1">
      <c r="A93" s="243">
        <f t="shared" si="8"/>
        <v>74</v>
      </c>
      <c r="B93" s="244" t="str">
        <f>IF('➀基本情報入力シート'!C106="","",'➀基本情報入力シート'!C106)</f>
        <v/>
      </c>
      <c r="C93" s="245" t="str">
        <f>IF('➀基本情報入力シート'!D106="","",'➀基本情報入力シート'!D106)</f>
        <v/>
      </c>
      <c r="D93" s="245" t="str">
        <f>IF('➀基本情報入力シート'!E106="","",'➀基本情報入力シート'!E106)</f>
        <v/>
      </c>
      <c r="E93" s="245" t="str">
        <f>IF('➀基本情報入力シート'!F106="","",'➀基本情報入力シート'!F106)</f>
        <v/>
      </c>
      <c r="F93" s="245" t="str">
        <f>IF('➀基本情報入力シート'!G106="","",'➀基本情報入力シート'!G106)</f>
        <v/>
      </c>
      <c r="G93" s="245" t="str">
        <f>IF('➀基本情報入力シート'!H106="","",'➀基本情報入力シート'!H106)</f>
        <v/>
      </c>
      <c r="H93" s="245" t="str">
        <f>IF('➀基本情報入力シート'!I106="","",'➀基本情報入力シート'!I106)</f>
        <v/>
      </c>
      <c r="I93" s="245" t="str">
        <f>IF('➀基本情報入力シート'!J106="","",'➀基本情報入力シート'!J106)</f>
        <v/>
      </c>
      <c r="J93" s="245" t="str">
        <f>IF('➀基本情報入力シート'!K106="","",'➀基本情報入力シート'!K106)</f>
        <v/>
      </c>
      <c r="K93" s="246" t="str">
        <f>IF('➀基本情報入力シート'!L106="","",'➀基本情報入力シート'!L106)</f>
        <v/>
      </c>
      <c r="L93" s="229" t="str">
        <f t="shared" si="14"/>
        <v/>
      </c>
      <c r="M93" s="247" t="str">
        <f>IF('➀基本情報入力シート'!M106="","",'➀基本情報入力シート'!M106)</f>
        <v/>
      </c>
      <c r="N93" s="247" t="str">
        <f>IF('➀基本情報入力シート'!R106="","",'➀基本情報入力シート'!R106)</f>
        <v/>
      </c>
      <c r="O93" s="248" t="str">
        <f>IF('➀基本情報入力シート'!W106="","",'➀基本情報入力シート'!W106)</f>
        <v/>
      </c>
      <c r="P93" s="249" t="str">
        <f>IF('➀基本情報入力シート'!X106="","",'➀基本情報入力シート'!X106)</f>
        <v/>
      </c>
      <c r="Q93" s="256" t="str">
        <f>IF('➀基本情報入力シート'!Y106="","",'➀基本情報入力シート'!Y106)</f>
        <v/>
      </c>
      <c r="R93" s="234"/>
      <c r="S93" s="235"/>
      <c r="T93" s="236"/>
      <c r="U93" s="236"/>
      <c r="V93" s="236"/>
      <c r="W93" s="237"/>
      <c r="X93" s="238"/>
      <c r="Y93" s="257"/>
      <c r="Z93" s="257"/>
      <c r="AA93" s="257"/>
      <c r="AB93" s="257"/>
      <c r="AC93" s="257"/>
      <c r="AD93" s="257"/>
      <c r="AE93" s="257"/>
      <c r="AF93" s="258"/>
      <c r="AG93" s="258"/>
      <c r="AH93" s="258"/>
      <c r="AI93" s="259"/>
      <c r="AJ93" s="241"/>
      <c r="AK93" s="312" t="str">
        <f t="shared" si="11"/>
        <v/>
      </c>
      <c r="AL93" s="312" t="str">
        <f t="shared" si="12"/>
        <v/>
      </c>
      <c r="AM93" s="312" t="str">
        <f t="shared" si="13"/>
        <v/>
      </c>
      <c r="AN93" s="314"/>
    </row>
    <row r="94" spans="1:40" ht="27.75" customHeight="1">
      <c r="A94" s="243">
        <f t="shared" si="8"/>
        <v>75</v>
      </c>
      <c r="B94" s="244" t="str">
        <f>IF('➀基本情報入力シート'!C107="","",'➀基本情報入力シート'!C107)</f>
        <v/>
      </c>
      <c r="C94" s="245" t="str">
        <f>IF('➀基本情報入力シート'!D107="","",'➀基本情報入力シート'!D107)</f>
        <v/>
      </c>
      <c r="D94" s="245" t="str">
        <f>IF('➀基本情報入力シート'!E107="","",'➀基本情報入力シート'!E107)</f>
        <v/>
      </c>
      <c r="E94" s="245" t="str">
        <f>IF('➀基本情報入力シート'!F107="","",'➀基本情報入力シート'!F107)</f>
        <v/>
      </c>
      <c r="F94" s="245" t="str">
        <f>IF('➀基本情報入力シート'!G107="","",'➀基本情報入力シート'!G107)</f>
        <v/>
      </c>
      <c r="G94" s="245" t="str">
        <f>IF('➀基本情報入力シート'!H107="","",'➀基本情報入力シート'!H107)</f>
        <v/>
      </c>
      <c r="H94" s="245" t="str">
        <f>IF('➀基本情報入力シート'!I107="","",'➀基本情報入力シート'!I107)</f>
        <v/>
      </c>
      <c r="I94" s="245" t="str">
        <f>IF('➀基本情報入力シート'!J107="","",'➀基本情報入力シート'!J107)</f>
        <v/>
      </c>
      <c r="J94" s="245" t="str">
        <f>IF('➀基本情報入力シート'!K107="","",'➀基本情報入力シート'!K107)</f>
        <v/>
      </c>
      <c r="K94" s="246" t="str">
        <f>IF('➀基本情報入力シート'!L107="","",'➀基本情報入力シート'!L107)</f>
        <v/>
      </c>
      <c r="L94" s="229" t="str">
        <f t="shared" si="14"/>
        <v/>
      </c>
      <c r="M94" s="247" t="str">
        <f>IF('➀基本情報入力シート'!M107="","",'➀基本情報入力シート'!M107)</f>
        <v/>
      </c>
      <c r="N94" s="247" t="str">
        <f>IF('➀基本情報入力シート'!R107="","",'➀基本情報入力シート'!R107)</f>
        <v/>
      </c>
      <c r="O94" s="248" t="str">
        <f>IF('➀基本情報入力シート'!W107="","",'➀基本情報入力シート'!W107)</f>
        <v/>
      </c>
      <c r="P94" s="249" t="str">
        <f>IF('➀基本情報入力シート'!X107="","",'➀基本情報入力シート'!X107)</f>
        <v/>
      </c>
      <c r="Q94" s="256" t="str">
        <f>IF('➀基本情報入力シート'!Y107="","",'➀基本情報入力シート'!Y107)</f>
        <v/>
      </c>
      <c r="R94" s="234"/>
      <c r="S94" s="235"/>
      <c r="T94" s="236"/>
      <c r="U94" s="236"/>
      <c r="V94" s="236"/>
      <c r="W94" s="237"/>
      <c r="X94" s="238"/>
      <c r="Y94" s="257"/>
      <c r="Z94" s="257"/>
      <c r="AA94" s="257"/>
      <c r="AB94" s="257"/>
      <c r="AC94" s="257"/>
      <c r="AD94" s="257"/>
      <c r="AE94" s="257"/>
      <c r="AF94" s="258"/>
      <c r="AG94" s="258"/>
      <c r="AH94" s="258"/>
      <c r="AI94" s="259"/>
      <c r="AJ94" s="241"/>
      <c r="AK94" s="312" t="str">
        <f t="shared" si="11"/>
        <v/>
      </c>
      <c r="AL94" s="312" t="str">
        <f t="shared" si="12"/>
        <v/>
      </c>
      <c r="AM94" s="312" t="str">
        <f t="shared" si="13"/>
        <v/>
      </c>
      <c r="AN94" s="314"/>
    </row>
    <row r="95" spans="1:40" ht="27.75" customHeight="1">
      <c r="A95" s="243">
        <f t="shared" si="8"/>
        <v>76</v>
      </c>
      <c r="B95" s="244" t="str">
        <f>IF('➀基本情報入力シート'!C108="","",'➀基本情報入力シート'!C108)</f>
        <v/>
      </c>
      <c r="C95" s="245" t="str">
        <f>IF('➀基本情報入力シート'!D108="","",'➀基本情報入力シート'!D108)</f>
        <v/>
      </c>
      <c r="D95" s="245" t="str">
        <f>IF('➀基本情報入力シート'!E108="","",'➀基本情報入力シート'!E108)</f>
        <v/>
      </c>
      <c r="E95" s="245" t="str">
        <f>IF('➀基本情報入力シート'!F108="","",'➀基本情報入力シート'!F108)</f>
        <v/>
      </c>
      <c r="F95" s="245" t="str">
        <f>IF('➀基本情報入力シート'!G108="","",'➀基本情報入力シート'!G108)</f>
        <v/>
      </c>
      <c r="G95" s="245" t="str">
        <f>IF('➀基本情報入力シート'!H108="","",'➀基本情報入力シート'!H108)</f>
        <v/>
      </c>
      <c r="H95" s="245" t="str">
        <f>IF('➀基本情報入力シート'!I108="","",'➀基本情報入力シート'!I108)</f>
        <v/>
      </c>
      <c r="I95" s="245" t="str">
        <f>IF('➀基本情報入力シート'!J108="","",'➀基本情報入力シート'!J108)</f>
        <v/>
      </c>
      <c r="J95" s="245" t="str">
        <f>IF('➀基本情報入力シート'!K108="","",'➀基本情報入力シート'!K108)</f>
        <v/>
      </c>
      <c r="K95" s="246" t="str">
        <f>IF('➀基本情報入力シート'!L108="","",'➀基本情報入力シート'!L108)</f>
        <v/>
      </c>
      <c r="L95" s="229" t="str">
        <f t="shared" si="14"/>
        <v/>
      </c>
      <c r="M95" s="247" t="str">
        <f>IF('➀基本情報入力シート'!M108="","",'➀基本情報入力シート'!M108)</f>
        <v/>
      </c>
      <c r="N95" s="247" t="str">
        <f>IF('➀基本情報入力シート'!R108="","",'➀基本情報入力シート'!R108)</f>
        <v/>
      </c>
      <c r="O95" s="248" t="str">
        <f>IF('➀基本情報入力シート'!W108="","",'➀基本情報入力シート'!W108)</f>
        <v/>
      </c>
      <c r="P95" s="249" t="str">
        <f>IF('➀基本情報入力シート'!X108="","",'➀基本情報入力シート'!X108)</f>
        <v/>
      </c>
      <c r="Q95" s="256" t="str">
        <f>IF('➀基本情報入力シート'!Y108="","",'➀基本情報入力シート'!Y108)</f>
        <v/>
      </c>
      <c r="R95" s="234"/>
      <c r="S95" s="235"/>
      <c r="T95" s="236"/>
      <c r="U95" s="236"/>
      <c r="V95" s="236"/>
      <c r="W95" s="237"/>
      <c r="X95" s="238"/>
      <c r="Y95" s="257"/>
      <c r="Z95" s="257"/>
      <c r="AA95" s="257"/>
      <c r="AB95" s="257"/>
      <c r="AC95" s="257"/>
      <c r="AD95" s="257"/>
      <c r="AE95" s="257"/>
      <c r="AF95" s="258"/>
      <c r="AG95" s="258"/>
      <c r="AH95" s="258"/>
      <c r="AI95" s="259"/>
      <c r="AJ95" s="241"/>
      <c r="AK95" s="312" t="str">
        <f t="shared" si="11"/>
        <v/>
      </c>
      <c r="AL95" s="312" t="str">
        <f t="shared" si="12"/>
        <v/>
      </c>
      <c r="AM95" s="312" t="str">
        <f t="shared" si="13"/>
        <v/>
      </c>
      <c r="AN95" s="314"/>
    </row>
    <row r="96" spans="1:40" ht="27.75" customHeight="1">
      <c r="A96" s="243">
        <f t="shared" si="8"/>
        <v>77</v>
      </c>
      <c r="B96" s="244" t="str">
        <f>IF('➀基本情報入力シート'!C109="","",'➀基本情報入力シート'!C109)</f>
        <v/>
      </c>
      <c r="C96" s="245" t="str">
        <f>IF('➀基本情報入力シート'!D109="","",'➀基本情報入力シート'!D109)</f>
        <v/>
      </c>
      <c r="D96" s="245" t="str">
        <f>IF('➀基本情報入力シート'!E109="","",'➀基本情報入力シート'!E109)</f>
        <v/>
      </c>
      <c r="E96" s="245" t="str">
        <f>IF('➀基本情報入力シート'!F109="","",'➀基本情報入力シート'!F109)</f>
        <v/>
      </c>
      <c r="F96" s="245" t="str">
        <f>IF('➀基本情報入力シート'!G109="","",'➀基本情報入力シート'!G109)</f>
        <v/>
      </c>
      <c r="G96" s="245" t="str">
        <f>IF('➀基本情報入力シート'!H109="","",'➀基本情報入力シート'!H109)</f>
        <v/>
      </c>
      <c r="H96" s="245" t="str">
        <f>IF('➀基本情報入力シート'!I109="","",'➀基本情報入力シート'!I109)</f>
        <v/>
      </c>
      <c r="I96" s="245" t="str">
        <f>IF('➀基本情報入力シート'!J109="","",'➀基本情報入力シート'!J109)</f>
        <v/>
      </c>
      <c r="J96" s="245" t="str">
        <f>IF('➀基本情報入力シート'!K109="","",'➀基本情報入力シート'!K109)</f>
        <v/>
      </c>
      <c r="K96" s="246" t="str">
        <f>IF('➀基本情報入力シート'!L109="","",'➀基本情報入力シート'!L109)</f>
        <v/>
      </c>
      <c r="L96" s="229" t="str">
        <f t="shared" si="14"/>
        <v/>
      </c>
      <c r="M96" s="247" t="str">
        <f>IF('➀基本情報入力シート'!M109="","",'➀基本情報入力シート'!M109)</f>
        <v/>
      </c>
      <c r="N96" s="247" t="str">
        <f>IF('➀基本情報入力シート'!R109="","",'➀基本情報入力シート'!R109)</f>
        <v/>
      </c>
      <c r="O96" s="248" t="str">
        <f>IF('➀基本情報入力シート'!W109="","",'➀基本情報入力シート'!W109)</f>
        <v/>
      </c>
      <c r="P96" s="249" t="str">
        <f>IF('➀基本情報入力シート'!X109="","",'➀基本情報入力シート'!X109)</f>
        <v/>
      </c>
      <c r="Q96" s="256" t="str">
        <f>IF('➀基本情報入力シート'!Y109="","",'➀基本情報入力シート'!Y109)</f>
        <v/>
      </c>
      <c r="R96" s="234"/>
      <c r="S96" s="235"/>
      <c r="T96" s="236"/>
      <c r="U96" s="236"/>
      <c r="V96" s="236"/>
      <c r="W96" s="237"/>
      <c r="X96" s="238"/>
      <c r="Y96" s="257"/>
      <c r="Z96" s="257"/>
      <c r="AA96" s="257"/>
      <c r="AB96" s="257"/>
      <c r="AC96" s="257"/>
      <c r="AD96" s="257"/>
      <c r="AE96" s="257"/>
      <c r="AF96" s="258"/>
      <c r="AG96" s="258"/>
      <c r="AH96" s="258"/>
      <c r="AI96" s="259"/>
      <c r="AJ96" s="241"/>
      <c r="AK96" s="312" t="str">
        <f t="shared" si="11"/>
        <v/>
      </c>
      <c r="AL96" s="312" t="str">
        <f t="shared" si="12"/>
        <v/>
      </c>
      <c r="AM96" s="312" t="str">
        <f t="shared" si="13"/>
        <v/>
      </c>
      <c r="AN96" s="314"/>
    </row>
    <row r="97" spans="1:40" ht="27.75" customHeight="1">
      <c r="A97" s="243">
        <f t="shared" si="8"/>
        <v>78</v>
      </c>
      <c r="B97" s="244" t="str">
        <f>IF('➀基本情報入力シート'!C110="","",'➀基本情報入力シート'!C110)</f>
        <v/>
      </c>
      <c r="C97" s="245" t="str">
        <f>IF('➀基本情報入力シート'!D110="","",'➀基本情報入力シート'!D110)</f>
        <v/>
      </c>
      <c r="D97" s="245" t="str">
        <f>IF('➀基本情報入力シート'!E110="","",'➀基本情報入力シート'!E110)</f>
        <v/>
      </c>
      <c r="E97" s="245" t="str">
        <f>IF('➀基本情報入力シート'!F110="","",'➀基本情報入力シート'!F110)</f>
        <v/>
      </c>
      <c r="F97" s="245" t="str">
        <f>IF('➀基本情報入力シート'!G110="","",'➀基本情報入力シート'!G110)</f>
        <v/>
      </c>
      <c r="G97" s="245" t="str">
        <f>IF('➀基本情報入力シート'!H110="","",'➀基本情報入力シート'!H110)</f>
        <v/>
      </c>
      <c r="H97" s="245" t="str">
        <f>IF('➀基本情報入力シート'!I110="","",'➀基本情報入力シート'!I110)</f>
        <v/>
      </c>
      <c r="I97" s="245" t="str">
        <f>IF('➀基本情報入力シート'!J110="","",'➀基本情報入力シート'!J110)</f>
        <v/>
      </c>
      <c r="J97" s="245" t="str">
        <f>IF('➀基本情報入力シート'!K110="","",'➀基本情報入力シート'!K110)</f>
        <v/>
      </c>
      <c r="K97" s="246" t="str">
        <f>IF('➀基本情報入力シート'!L110="","",'➀基本情報入力シート'!L110)</f>
        <v/>
      </c>
      <c r="L97" s="229" t="str">
        <f t="shared" si="14"/>
        <v/>
      </c>
      <c r="M97" s="247" t="str">
        <f>IF('➀基本情報入力シート'!M110="","",'➀基本情報入力シート'!M110)</f>
        <v/>
      </c>
      <c r="N97" s="247" t="str">
        <f>IF('➀基本情報入力シート'!R110="","",'➀基本情報入力シート'!R110)</f>
        <v/>
      </c>
      <c r="O97" s="248" t="str">
        <f>IF('➀基本情報入力シート'!W110="","",'➀基本情報入力シート'!W110)</f>
        <v/>
      </c>
      <c r="P97" s="249" t="str">
        <f>IF('➀基本情報入力シート'!X110="","",'➀基本情報入力シート'!X110)</f>
        <v/>
      </c>
      <c r="Q97" s="256" t="str">
        <f>IF('➀基本情報入力シート'!Y110="","",'➀基本情報入力シート'!Y110)</f>
        <v/>
      </c>
      <c r="R97" s="234"/>
      <c r="S97" s="235"/>
      <c r="T97" s="236"/>
      <c r="U97" s="236"/>
      <c r="V97" s="236"/>
      <c r="W97" s="237"/>
      <c r="X97" s="238"/>
      <c r="Y97" s="257"/>
      <c r="Z97" s="257"/>
      <c r="AA97" s="257"/>
      <c r="AB97" s="257"/>
      <c r="AC97" s="257"/>
      <c r="AD97" s="257"/>
      <c r="AE97" s="257"/>
      <c r="AF97" s="258"/>
      <c r="AG97" s="258"/>
      <c r="AH97" s="258"/>
      <c r="AI97" s="259"/>
      <c r="AJ97" s="241"/>
      <c r="AK97" s="312" t="str">
        <f t="shared" si="11"/>
        <v/>
      </c>
      <c r="AL97" s="312" t="str">
        <f t="shared" si="12"/>
        <v/>
      </c>
      <c r="AM97" s="312" t="str">
        <f t="shared" si="13"/>
        <v/>
      </c>
      <c r="AN97" s="314"/>
    </row>
    <row r="98" spans="1:40" ht="27.75" customHeight="1">
      <c r="A98" s="243">
        <f t="shared" si="8"/>
        <v>79</v>
      </c>
      <c r="B98" s="244" t="str">
        <f>IF('➀基本情報入力シート'!C111="","",'➀基本情報入力シート'!C111)</f>
        <v/>
      </c>
      <c r="C98" s="245" t="str">
        <f>IF('➀基本情報入力シート'!D111="","",'➀基本情報入力シート'!D111)</f>
        <v/>
      </c>
      <c r="D98" s="245" t="str">
        <f>IF('➀基本情報入力シート'!E111="","",'➀基本情報入力シート'!E111)</f>
        <v/>
      </c>
      <c r="E98" s="245" t="str">
        <f>IF('➀基本情報入力シート'!F111="","",'➀基本情報入力シート'!F111)</f>
        <v/>
      </c>
      <c r="F98" s="245" t="str">
        <f>IF('➀基本情報入力シート'!G111="","",'➀基本情報入力シート'!G111)</f>
        <v/>
      </c>
      <c r="G98" s="245" t="str">
        <f>IF('➀基本情報入力シート'!H111="","",'➀基本情報入力シート'!H111)</f>
        <v/>
      </c>
      <c r="H98" s="245" t="str">
        <f>IF('➀基本情報入力シート'!I111="","",'➀基本情報入力シート'!I111)</f>
        <v/>
      </c>
      <c r="I98" s="245" t="str">
        <f>IF('➀基本情報入力シート'!J111="","",'➀基本情報入力シート'!J111)</f>
        <v/>
      </c>
      <c r="J98" s="245" t="str">
        <f>IF('➀基本情報入力シート'!K111="","",'➀基本情報入力シート'!K111)</f>
        <v/>
      </c>
      <c r="K98" s="246" t="str">
        <f>IF('➀基本情報入力シート'!L111="","",'➀基本情報入力シート'!L111)</f>
        <v/>
      </c>
      <c r="L98" s="229" t="str">
        <f t="shared" si="14"/>
        <v/>
      </c>
      <c r="M98" s="247" t="str">
        <f>IF('➀基本情報入力シート'!M111="","",'➀基本情報入力シート'!M111)</f>
        <v/>
      </c>
      <c r="N98" s="247" t="str">
        <f>IF('➀基本情報入力シート'!R111="","",'➀基本情報入力シート'!R111)</f>
        <v/>
      </c>
      <c r="O98" s="248" t="str">
        <f>IF('➀基本情報入力シート'!W111="","",'➀基本情報入力シート'!W111)</f>
        <v/>
      </c>
      <c r="P98" s="249" t="str">
        <f>IF('➀基本情報入力シート'!X111="","",'➀基本情報入力シート'!X111)</f>
        <v/>
      </c>
      <c r="Q98" s="256" t="str">
        <f>IF('➀基本情報入力シート'!Y111="","",'➀基本情報入力シート'!Y111)</f>
        <v/>
      </c>
      <c r="R98" s="234"/>
      <c r="S98" s="235"/>
      <c r="T98" s="236"/>
      <c r="U98" s="236"/>
      <c r="V98" s="236"/>
      <c r="W98" s="237"/>
      <c r="X98" s="238"/>
      <c r="Y98" s="257"/>
      <c r="Z98" s="257"/>
      <c r="AA98" s="257"/>
      <c r="AB98" s="257"/>
      <c r="AC98" s="257"/>
      <c r="AD98" s="257"/>
      <c r="AE98" s="257"/>
      <c r="AF98" s="258"/>
      <c r="AG98" s="258"/>
      <c r="AH98" s="258"/>
      <c r="AI98" s="259"/>
      <c r="AJ98" s="241"/>
      <c r="AK98" s="312" t="str">
        <f t="shared" si="11"/>
        <v/>
      </c>
      <c r="AL98" s="312" t="str">
        <f t="shared" si="12"/>
        <v/>
      </c>
      <c r="AM98" s="312" t="str">
        <f t="shared" si="13"/>
        <v/>
      </c>
      <c r="AN98" s="314"/>
    </row>
    <row r="99" spans="1:40" ht="27.75" customHeight="1">
      <c r="A99" s="243">
        <f t="shared" si="8"/>
        <v>80</v>
      </c>
      <c r="B99" s="244" t="str">
        <f>IF('➀基本情報入力シート'!C112="","",'➀基本情報入力シート'!C112)</f>
        <v/>
      </c>
      <c r="C99" s="245" t="str">
        <f>IF('➀基本情報入力シート'!D112="","",'➀基本情報入力シート'!D112)</f>
        <v/>
      </c>
      <c r="D99" s="245" t="str">
        <f>IF('➀基本情報入力シート'!E112="","",'➀基本情報入力シート'!E112)</f>
        <v/>
      </c>
      <c r="E99" s="245" t="str">
        <f>IF('➀基本情報入力シート'!F112="","",'➀基本情報入力シート'!F112)</f>
        <v/>
      </c>
      <c r="F99" s="245" t="str">
        <f>IF('➀基本情報入力シート'!G112="","",'➀基本情報入力シート'!G112)</f>
        <v/>
      </c>
      <c r="G99" s="245" t="str">
        <f>IF('➀基本情報入力シート'!H112="","",'➀基本情報入力シート'!H112)</f>
        <v/>
      </c>
      <c r="H99" s="245" t="str">
        <f>IF('➀基本情報入力シート'!I112="","",'➀基本情報入力シート'!I112)</f>
        <v/>
      </c>
      <c r="I99" s="245" t="str">
        <f>IF('➀基本情報入力シート'!J112="","",'➀基本情報入力シート'!J112)</f>
        <v/>
      </c>
      <c r="J99" s="245" t="str">
        <f>IF('➀基本情報入力シート'!K112="","",'➀基本情報入力シート'!K112)</f>
        <v/>
      </c>
      <c r="K99" s="246" t="str">
        <f>IF('➀基本情報入力シート'!L112="","",'➀基本情報入力シート'!L112)</f>
        <v/>
      </c>
      <c r="L99" s="229" t="str">
        <f t="shared" si="14"/>
        <v/>
      </c>
      <c r="M99" s="247" t="str">
        <f>IF('➀基本情報入力シート'!M112="","",'➀基本情報入力シート'!M112)</f>
        <v/>
      </c>
      <c r="N99" s="247" t="str">
        <f>IF('➀基本情報入力シート'!R112="","",'➀基本情報入力シート'!R112)</f>
        <v/>
      </c>
      <c r="O99" s="248" t="str">
        <f>IF('➀基本情報入力シート'!W112="","",'➀基本情報入力シート'!W112)</f>
        <v/>
      </c>
      <c r="P99" s="249" t="str">
        <f>IF('➀基本情報入力シート'!X112="","",'➀基本情報入力シート'!X112)</f>
        <v/>
      </c>
      <c r="Q99" s="256" t="str">
        <f>IF('➀基本情報入力シート'!Y112="","",'➀基本情報入力シート'!Y112)</f>
        <v/>
      </c>
      <c r="R99" s="234"/>
      <c r="S99" s="235"/>
      <c r="T99" s="236"/>
      <c r="U99" s="236"/>
      <c r="V99" s="236"/>
      <c r="W99" s="237"/>
      <c r="X99" s="238"/>
      <c r="Y99" s="257"/>
      <c r="Z99" s="257"/>
      <c r="AA99" s="257"/>
      <c r="AB99" s="257"/>
      <c r="AC99" s="257"/>
      <c r="AD99" s="257"/>
      <c r="AE99" s="257"/>
      <c r="AF99" s="258"/>
      <c r="AG99" s="258"/>
      <c r="AH99" s="258"/>
      <c r="AI99" s="259"/>
      <c r="AJ99" s="241"/>
      <c r="AK99" s="312" t="str">
        <f t="shared" si="11"/>
        <v/>
      </c>
      <c r="AL99" s="312" t="str">
        <f t="shared" si="12"/>
        <v/>
      </c>
      <c r="AM99" s="312" t="str">
        <f t="shared" si="13"/>
        <v/>
      </c>
      <c r="AN99" s="314"/>
    </row>
    <row r="100" spans="1:40" ht="27.75" customHeight="1">
      <c r="A100" s="243">
        <f t="shared" si="8"/>
        <v>81</v>
      </c>
      <c r="B100" s="244" t="str">
        <f>IF('➀基本情報入力シート'!C113="","",'➀基本情報入力シート'!C113)</f>
        <v/>
      </c>
      <c r="C100" s="245" t="str">
        <f>IF('➀基本情報入力シート'!D113="","",'➀基本情報入力シート'!D113)</f>
        <v/>
      </c>
      <c r="D100" s="245" t="str">
        <f>IF('➀基本情報入力シート'!E113="","",'➀基本情報入力シート'!E113)</f>
        <v/>
      </c>
      <c r="E100" s="245" t="str">
        <f>IF('➀基本情報入力シート'!F113="","",'➀基本情報入力シート'!F113)</f>
        <v/>
      </c>
      <c r="F100" s="245" t="str">
        <f>IF('➀基本情報入力シート'!G113="","",'➀基本情報入力シート'!G113)</f>
        <v/>
      </c>
      <c r="G100" s="245" t="str">
        <f>IF('➀基本情報入力シート'!H113="","",'➀基本情報入力シート'!H113)</f>
        <v/>
      </c>
      <c r="H100" s="245" t="str">
        <f>IF('➀基本情報入力シート'!I113="","",'➀基本情報入力シート'!I113)</f>
        <v/>
      </c>
      <c r="I100" s="245" t="str">
        <f>IF('➀基本情報入力シート'!J113="","",'➀基本情報入力シート'!J113)</f>
        <v/>
      </c>
      <c r="J100" s="245" t="str">
        <f>IF('➀基本情報入力シート'!K113="","",'➀基本情報入力シート'!K113)</f>
        <v/>
      </c>
      <c r="K100" s="246" t="str">
        <f>IF('➀基本情報入力シート'!L113="","",'➀基本情報入力シート'!L113)</f>
        <v/>
      </c>
      <c r="L100" s="229" t="str">
        <f t="shared" si="14"/>
        <v/>
      </c>
      <c r="M100" s="247" t="str">
        <f>IF('➀基本情報入力シート'!M113="","",'➀基本情報入力シート'!M113)</f>
        <v/>
      </c>
      <c r="N100" s="247" t="str">
        <f>IF('➀基本情報入力シート'!R113="","",'➀基本情報入力シート'!R113)</f>
        <v/>
      </c>
      <c r="O100" s="248" t="str">
        <f>IF('➀基本情報入力シート'!W113="","",'➀基本情報入力シート'!W113)</f>
        <v/>
      </c>
      <c r="P100" s="249" t="str">
        <f>IF('➀基本情報入力シート'!X113="","",'➀基本情報入力シート'!X113)</f>
        <v/>
      </c>
      <c r="Q100" s="256" t="str">
        <f>IF('➀基本情報入力シート'!Y113="","",'➀基本情報入力シート'!Y113)</f>
        <v/>
      </c>
      <c r="R100" s="234"/>
      <c r="S100" s="235"/>
      <c r="T100" s="236"/>
      <c r="U100" s="236"/>
      <c r="V100" s="236"/>
      <c r="W100" s="237"/>
      <c r="X100" s="238"/>
      <c r="Y100" s="257"/>
      <c r="Z100" s="257"/>
      <c r="AA100" s="257"/>
      <c r="AB100" s="257"/>
      <c r="AC100" s="257"/>
      <c r="AD100" s="257"/>
      <c r="AE100" s="257"/>
      <c r="AF100" s="258"/>
      <c r="AG100" s="258"/>
      <c r="AH100" s="258"/>
      <c r="AI100" s="259"/>
      <c r="AJ100" s="241"/>
      <c r="AK100" s="312" t="str">
        <f t="shared" si="11"/>
        <v/>
      </c>
      <c r="AL100" s="312" t="str">
        <f t="shared" si="12"/>
        <v/>
      </c>
      <c r="AM100" s="312" t="str">
        <f t="shared" si="13"/>
        <v/>
      </c>
      <c r="AN100" s="314"/>
    </row>
    <row r="101" spans="1:40" ht="27.75" customHeight="1">
      <c r="A101" s="243">
        <f t="shared" si="8"/>
        <v>82</v>
      </c>
      <c r="B101" s="244" t="str">
        <f>IF('➀基本情報入力シート'!C114="","",'➀基本情報入力シート'!C114)</f>
        <v/>
      </c>
      <c r="C101" s="245" t="str">
        <f>IF('➀基本情報入力シート'!D114="","",'➀基本情報入力シート'!D114)</f>
        <v/>
      </c>
      <c r="D101" s="245" t="str">
        <f>IF('➀基本情報入力シート'!E114="","",'➀基本情報入力シート'!E114)</f>
        <v/>
      </c>
      <c r="E101" s="245" t="str">
        <f>IF('➀基本情報入力シート'!F114="","",'➀基本情報入力シート'!F114)</f>
        <v/>
      </c>
      <c r="F101" s="245" t="str">
        <f>IF('➀基本情報入力シート'!G114="","",'➀基本情報入力シート'!G114)</f>
        <v/>
      </c>
      <c r="G101" s="245" t="str">
        <f>IF('➀基本情報入力シート'!H114="","",'➀基本情報入力シート'!H114)</f>
        <v/>
      </c>
      <c r="H101" s="245" t="str">
        <f>IF('➀基本情報入力シート'!I114="","",'➀基本情報入力シート'!I114)</f>
        <v/>
      </c>
      <c r="I101" s="245" t="str">
        <f>IF('➀基本情報入力シート'!J114="","",'➀基本情報入力シート'!J114)</f>
        <v/>
      </c>
      <c r="J101" s="245" t="str">
        <f>IF('➀基本情報入力シート'!K114="","",'➀基本情報入力シート'!K114)</f>
        <v/>
      </c>
      <c r="K101" s="246" t="str">
        <f>IF('➀基本情報入力シート'!L114="","",'➀基本情報入力シート'!L114)</f>
        <v/>
      </c>
      <c r="L101" s="229" t="str">
        <f t="shared" si="14"/>
        <v/>
      </c>
      <c r="M101" s="247" t="str">
        <f>IF('➀基本情報入力シート'!M114="","",'➀基本情報入力シート'!M114)</f>
        <v/>
      </c>
      <c r="N101" s="247" t="str">
        <f>IF('➀基本情報入力シート'!R114="","",'➀基本情報入力シート'!R114)</f>
        <v/>
      </c>
      <c r="O101" s="248" t="str">
        <f>IF('➀基本情報入力シート'!W114="","",'➀基本情報入力シート'!W114)</f>
        <v/>
      </c>
      <c r="P101" s="249" t="str">
        <f>IF('➀基本情報入力シート'!X114="","",'➀基本情報入力シート'!X114)</f>
        <v/>
      </c>
      <c r="Q101" s="256" t="str">
        <f>IF('➀基本情報入力シート'!Y114="","",'➀基本情報入力シート'!Y114)</f>
        <v/>
      </c>
      <c r="R101" s="234"/>
      <c r="S101" s="235"/>
      <c r="T101" s="236"/>
      <c r="U101" s="236"/>
      <c r="V101" s="236"/>
      <c r="W101" s="237"/>
      <c r="X101" s="238"/>
      <c r="Y101" s="257"/>
      <c r="Z101" s="257"/>
      <c r="AA101" s="257"/>
      <c r="AB101" s="257"/>
      <c r="AC101" s="257"/>
      <c r="AD101" s="257"/>
      <c r="AE101" s="257"/>
      <c r="AF101" s="258"/>
      <c r="AG101" s="258"/>
      <c r="AH101" s="258"/>
      <c r="AI101" s="259"/>
      <c r="AJ101" s="241"/>
      <c r="AK101" s="312" t="str">
        <f t="shared" si="11"/>
        <v/>
      </c>
      <c r="AL101" s="312" t="str">
        <f t="shared" si="12"/>
        <v/>
      </c>
      <c r="AM101" s="312" t="str">
        <f t="shared" si="13"/>
        <v/>
      </c>
      <c r="AN101" s="314"/>
    </row>
    <row r="102" spans="1:40" ht="27.75" customHeight="1">
      <c r="A102" s="243">
        <f t="shared" si="8"/>
        <v>83</v>
      </c>
      <c r="B102" s="244" t="str">
        <f>IF('➀基本情報入力シート'!C115="","",'➀基本情報入力シート'!C115)</f>
        <v/>
      </c>
      <c r="C102" s="245" t="str">
        <f>IF('➀基本情報入力シート'!D115="","",'➀基本情報入力シート'!D115)</f>
        <v/>
      </c>
      <c r="D102" s="245" t="str">
        <f>IF('➀基本情報入力シート'!E115="","",'➀基本情報入力シート'!E115)</f>
        <v/>
      </c>
      <c r="E102" s="245" t="str">
        <f>IF('➀基本情報入力シート'!F115="","",'➀基本情報入力シート'!F115)</f>
        <v/>
      </c>
      <c r="F102" s="245" t="str">
        <f>IF('➀基本情報入力シート'!G115="","",'➀基本情報入力シート'!G115)</f>
        <v/>
      </c>
      <c r="G102" s="245" t="str">
        <f>IF('➀基本情報入力シート'!H115="","",'➀基本情報入力シート'!H115)</f>
        <v/>
      </c>
      <c r="H102" s="245" t="str">
        <f>IF('➀基本情報入力シート'!I115="","",'➀基本情報入力シート'!I115)</f>
        <v/>
      </c>
      <c r="I102" s="245" t="str">
        <f>IF('➀基本情報入力シート'!J115="","",'➀基本情報入力シート'!J115)</f>
        <v/>
      </c>
      <c r="J102" s="245" t="str">
        <f>IF('➀基本情報入力シート'!K115="","",'➀基本情報入力シート'!K115)</f>
        <v/>
      </c>
      <c r="K102" s="246" t="str">
        <f>IF('➀基本情報入力シート'!L115="","",'➀基本情報入力シート'!L115)</f>
        <v/>
      </c>
      <c r="L102" s="229" t="str">
        <f t="shared" si="14"/>
        <v/>
      </c>
      <c r="M102" s="247" t="str">
        <f>IF('➀基本情報入力シート'!M115="","",'➀基本情報入力シート'!M115)</f>
        <v/>
      </c>
      <c r="N102" s="247" t="str">
        <f>IF('➀基本情報入力シート'!R115="","",'➀基本情報入力シート'!R115)</f>
        <v/>
      </c>
      <c r="O102" s="248" t="str">
        <f>IF('➀基本情報入力シート'!W115="","",'➀基本情報入力シート'!W115)</f>
        <v/>
      </c>
      <c r="P102" s="249" t="str">
        <f>IF('➀基本情報入力シート'!X115="","",'➀基本情報入力シート'!X115)</f>
        <v/>
      </c>
      <c r="Q102" s="256" t="str">
        <f>IF('➀基本情報入力シート'!Y115="","",'➀基本情報入力シート'!Y115)</f>
        <v/>
      </c>
      <c r="R102" s="234"/>
      <c r="S102" s="235"/>
      <c r="T102" s="236"/>
      <c r="U102" s="236"/>
      <c r="V102" s="236"/>
      <c r="W102" s="237"/>
      <c r="X102" s="238"/>
      <c r="Y102" s="257"/>
      <c r="Z102" s="257"/>
      <c r="AA102" s="257"/>
      <c r="AB102" s="257"/>
      <c r="AC102" s="257"/>
      <c r="AD102" s="257"/>
      <c r="AE102" s="257"/>
      <c r="AF102" s="258"/>
      <c r="AG102" s="258"/>
      <c r="AH102" s="258"/>
      <c r="AI102" s="259"/>
      <c r="AJ102" s="241"/>
      <c r="AK102" s="312" t="str">
        <f t="shared" si="11"/>
        <v/>
      </c>
      <c r="AL102" s="312" t="str">
        <f t="shared" si="12"/>
        <v/>
      </c>
      <c r="AM102" s="312" t="str">
        <f t="shared" si="13"/>
        <v/>
      </c>
      <c r="AN102" s="314"/>
    </row>
    <row r="103" spans="1:40" ht="27.75" customHeight="1">
      <c r="A103" s="243">
        <f t="shared" si="8"/>
        <v>84</v>
      </c>
      <c r="B103" s="244" t="str">
        <f>IF('➀基本情報入力シート'!C116="","",'➀基本情報入力シート'!C116)</f>
        <v/>
      </c>
      <c r="C103" s="245" t="str">
        <f>IF('➀基本情報入力シート'!D116="","",'➀基本情報入力シート'!D116)</f>
        <v/>
      </c>
      <c r="D103" s="245" t="str">
        <f>IF('➀基本情報入力シート'!E116="","",'➀基本情報入力シート'!E116)</f>
        <v/>
      </c>
      <c r="E103" s="245" t="str">
        <f>IF('➀基本情報入力シート'!F116="","",'➀基本情報入力シート'!F116)</f>
        <v/>
      </c>
      <c r="F103" s="245" t="str">
        <f>IF('➀基本情報入力シート'!G116="","",'➀基本情報入力シート'!G116)</f>
        <v/>
      </c>
      <c r="G103" s="245" t="str">
        <f>IF('➀基本情報入力シート'!H116="","",'➀基本情報入力シート'!H116)</f>
        <v/>
      </c>
      <c r="H103" s="245" t="str">
        <f>IF('➀基本情報入力シート'!I116="","",'➀基本情報入力シート'!I116)</f>
        <v/>
      </c>
      <c r="I103" s="245" t="str">
        <f>IF('➀基本情報入力シート'!J116="","",'➀基本情報入力シート'!J116)</f>
        <v/>
      </c>
      <c r="J103" s="245" t="str">
        <f>IF('➀基本情報入力シート'!K116="","",'➀基本情報入力シート'!K116)</f>
        <v/>
      </c>
      <c r="K103" s="246" t="str">
        <f>IF('➀基本情報入力シート'!L116="","",'➀基本情報入力シート'!L116)</f>
        <v/>
      </c>
      <c r="L103" s="229" t="str">
        <f t="shared" si="14"/>
        <v/>
      </c>
      <c r="M103" s="247" t="str">
        <f>IF('➀基本情報入力シート'!M116="","",'➀基本情報入力シート'!M116)</f>
        <v/>
      </c>
      <c r="N103" s="247" t="str">
        <f>IF('➀基本情報入力シート'!R116="","",'➀基本情報入力シート'!R116)</f>
        <v/>
      </c>
      <c r="O103" s="248" t="str">
        <f>IF('➀基本情報入力シート'!W116="","",'➀基本情報入力シート'!W116)</f>
        <v/>
      </c>
      <c r="P103" s="249" t="str">
        <f>IF('➀基本情報入力シート'!X116="","",'➀基本情報入力シート'!X116)</f>
        <v/>
      </c>
      <c r="Q103" s="256" t="str">
        <f>IF('➀基本情報入力シート'!Y116="","",'➀基本情報入力シート'!Y116)</f>
        <v/>
      </c>
      <c r="R103" s="234"/>
      <c r="S103" s="235"/>
      <c r="T103" s="236"/>
      <c r="U103" s="236"/>
      <c r="V103" s="236"/>
      <c r="W103" s="237"/>
      <c r="X103" s="238"/>
      <c r="Y103" s="257"/>
      <c r="Z103" s="257"/>
      <c r="AA103" s="257"/>
      <c r="AB103" s="257"/>
      <c r="AC103" s="257"/>
      <c r="AD103" s="257"/>
      <c r="AE103" s="257"/>
      <c r="AF103" s="258"/>
      <c r="AG103" s="258"/>
      <c r="AH103" s="258"/>
      <c r="AI103" s="259"/>
      <c r="AJ103" s="241"/>
      <c r="AK103" s="312" t="str">
        <f t="shared" si="11"/>
        <v/>
      </c>
      <c r="AL103" s="312" t="str">
        <f t="shared" si="12"/>
        <v/>
      </c>
      <c r="AM103" s="312" t="str">
        <f t="shared" si="13"/>
        <v/>
      </c>
      <c r="AN103" s="314"/>
    </row>
    <row r="104" spans="1:40" ht="27.75" customHeight="1">
      <c r="A104" s="243">
        <f t="shared" si="8"/>
        <v>85</v>
      </c>
      <c r="B104" s="244" t="str">
        <f>IF('➀基本情報入力シート'!C117="","",'➀基本情報入力シート'!C117)</f>
        <v/>
      </c>
      <c r="C104" s="245" t="str">
        <f>IF('➀基本情報入力シート'!D117="","",'➀基本情報入力シート'!D117)</f>
        <v/>
      </c>
      <c r="D104" s="245" t="str">
        <f>IF('➀基本情報入力シート'!E117="","",'➀基本情報入力シート'!E117)</f>
        <v/>
      </c>
      <c r="E104" s="245" t="str">
        <f>IF('➀基本情報入力シート'!F117="","",'➀基本情報入力シート'!F117)</f>
        <v/>
      </c>
      <c r="F104" s="245" t="str">
        <f>IF('➀基本情報入力シート'!G117="","",'➀基本情報入力シート'!G117)</f>
        <v/>
      </c>
      <c r="G104" s="245" t="str">
        <f>IF('➀基本情報入力シート'!H117="","",'➀基本情報入力シート'!H117)</f>
        <v/>
      </c>
      <c r="H104" s="245" t="str">
        <f>IF('➀基本情報入力シート'!I117="","",'➀基本情報入力シート'!I117)</f>
        <v/>
      </c>
      <c r="I104" s="245" t="str">
        <f>IF('➀基本情報入力シート'!J117="","",'➀基本情報入力シート'!J117)</f>
        <v/>
      </c>
      <c r="J104" s="245" t="str">
        <f>IF('➀基本情報入力シート'!K117="","",'➀基本情報入力シート'!K117)</f>
        <v/>
      </c>
      <c r="K104" s="246" t="str">
        <f>IF('➀基本情報入力シート'!L117="","",'➀基本情報入力シート'!L117)</f>
        <v/>
      </c>
      <c r="L104" s="229" t="str">
        <f t="shared" si="14"/>
        <v/>
      </c>
      <c r="M104" s="247" t="str">
        <f>IF('➀基本情報入力シート'!M117="","",'➀基本情報入力シート'!M117)</f>
        <v/>
      </c>
      <c r="N104" s="247" t="str">
        <f>IF('➀基本情報入力シート'!R117="","",'➀基本情報入力シート'!R117)</f>
        <v/>
      </c>
      <c r="O104" s="248" t="str">
        <f>IF('➀基本情報入力シート'!W117="","",'➀基本情報入力シート'!W117)</f>
        <v/>
      </c>
      <c r="P104" s="249" t="str">
        <f>IF('➀基本情報入力シート'!X117="","",'➀基本情報入力シート'!X117)</f>
        <v/>
      </c>
      <c r="Q104" s="256" t="str">
        <f>IF('➀基本情報入力シート'!Y117="","",'➀基本情報入力シート'!Y117)</f>
        <v/>
      </c>
      <c r="R104" s="234"/>
      <c r="S104" s="235"/>
      <c r="T104" s="236"/>
      <c r="U104" s="236"/>
      <c r="V104" s="236"/>
      <c r="W104" s="237"/>
      <c r="X104" s="238"/>
      <c r="Y104" s="257"/>
      <c r="Z104" s="257"/>
      <c r="AA104" s="257"/>
      <c r="AB104" s="257"/>
      <c r="AC104" s="257"/>
      <c r="AD104" s="257"/>
      <c r="AE104" s="257"/>
      <c r="AF104" s="258"/>
      <c r="AG104" s="258"/>
      <c r="AH104" s="258"/>
      <c r="AI104" s="259"/>
      <c r="AJ104" s="241"/>
      <c r="AK104" s="312" t="str">
        <f t="shared" si="11"/>
        <v/>
      </c>
      <c r="AL104" s="312" t="str">
        <f t="shared" si="12"/>
        <v/>
      </c>
      <c r="AM104" s="312" t="str">
        <f t="shared" si="13"/>
        <v/>
      </c>
      <c r="AN104" s="314"/>
    </row>
    <row r="105" spans="1:40" ht="27.75" customHeight="1">
      <c r="A105" s="243">
        <f t="shared" si="8"/>
        <v>86</v>
      </c>
      <c r="B105" s="244" t="str">
        <f>IF('➀基本情報入力シート'!C118="","",'➀基本情報入力シート'!C118)</f>
        <v/>
      </c>
      <c r="C105" s="245" t="str">
        <f>IF('➀基本情報入力シート'!D118="","",'➀基本情報入力シート'!D118)</f>
        <v/>
      </c>
      <c r="D105" s="245" t="str">
        <f>IF('➀基本情報入力シート'!E118="","",'➀基本情報入力シート'!E118)</f>
        <v/>
      </c>
      <c r="E105" s="245" t="str">
        <f>IF('➀基本情報入力シート'!F118="","",'➀基本情報入力シート'!F118)</f>
        <v/>
      </c>
      <c r="F105" s="245" t="str">
        <f>IF('➀基本情報入力シート'!G118="","",'➀基本情報入力シート'!G118)</f>
        <v/>
      </c>
      <c r="G105" s="245" t="str">
        <f>IF('➀基本情報入力シート'!H118="","",'➀基本情報入力シート'!H118)</f>
        <v/>
      </c>
      <c r="H105" s="245" t="str">
        <f>IF('➀基本情報入力シート'!I118="","",'➀基本情報入力シート'!I118)</f>
        <v/>
      </c>
      <c r="I105" s="245" t="str">
        <f>IF('➀基本情報入力シート'!J118="","",'➀基本情報入力シート'!J118)</f>
        <v/>
      </c>
      <c r="J105" s="245" t="str">
        <f>IF('➀基本情報入力シート'!K118="","",'➀基本情報入力シート'!K118)</f>
        <v/>
      </c>
      <c r="K105" s="246" t="str">
        <f>IF('➀基本情報入力シート'!L118="","",'➀基本情報入力シート'!L118)</f>
        <v/>
      </c>
      <c r="L105" s="229" t="str">
        <f t="shared" si="14"/>
        <v/>
      </c>
      <c r="M105" s="247" t="str">
        <f>IF('➀基本情報入力シート'!M118="","",'➀基本情報入力シート'!M118)</f>
        <v/>
      </c>
      <c r="N105" s="247" t="str">
        <f>IF('➀基本情報入力シート'!R118="","",'➀基本情報入力シート'!R118)</f>
        <v/>
      </c>
      <c r="O105" s="248" t="str">
        <f>IF('➀基本情報入力シート'!W118="","",'➀基本情報入力シート'!W118)</f>
        <v/>
      </c>
      <c r="P105" s="249" t="str">
        <f>IF('➀基本情報入力シート'!X118="","",'➀基本情報入力シート'!X118)</f>
        <v/>
      </c>
      <c r="Q105" s="256" t="str">
        <f>IF('➀基本情報入力シート'!Y118="","",'➀基本情報入力シート'!Y118)</f>
        <v/>
      </c>
      <c r="R105" s="234"/>
      <c r="S105" s="235"/>
      <c r="T105" s="236"/>
      <c r="U105" s="236"/>
      <c r="V105" s="236"/>
      <c r="W105" s="237"/>
      <c r="X105" s="238"/>
      <c r="Y105" s="257"/>
      <c r="Z105" s="257"/>
      <c r="AA105" s="257"/>
      <c r="AB105" s="257"/>
      <c r="AC105" s="257"/>
      <c r="AD105" s="257"/>
      <c r="AE105" s="257"/>
      <c r="AF105" s="258"/>
      <c r="AG105" s="258"/>
      <c r="AH105" s="258"/>
      <c r="AI105" s="259"/>
      <c r="AJ105" s="241"/>
      <c r="AK105" s="312" t="str">
        <f t="shared" si="11"/>
        <v/>
      </c>
      <c r="AL105" s="312" t="str">
        <f t="shared" si="12"/>
        <v/>
      </c>
      <c r="AM105" s="312" t="str">
        <f t="shared" si="13"/>
        <v/>
      </c>
      <c r="AN105" s="314"/>
    </row>
    <row r="106" spans="1:40" ht="27.75" customHeight="1">
      <c r="A106" s="243">
        <f t="shared" si="8"/>
        <v>87</v>
      </c>
      <c r="B106" s="244" t="str">
        <f>IF('➀基本情報入力シート'!C119="","",'➀基本情報入力シート'!C119)</f>
        <v/>
      </c>
      <c r="C106" s="245" t="str">
        <f>IF('➀基本情報入力シート'!D119="","",'➀基本情報入力シート'!D119)</f>
        <v/>
      </c>
      <c r="D106" s="245" t="str">
        <f>IF('➀基本情報入力シート'!E119="","",'➀基本情報入力シート'!E119)</f>
        <v/>
      </c>
      <c r="E106" s="245" t="str">
        <f>IF('➀基本情報入力シート'!F119="","",'➀基本情報入力シート'!F119)</f>
        <v/>
      </c>
      <c r="F106" s="245" t="str">
        <f>IF('➀基本情報入力シート'!G119="","",'➀基本情報入力シート'!G119)</f>
        <v/>
      </c>
      <c r="G106" s="245" t="str">
        <f>IF('➀基本情報入力シート'!H119="","",'➀基本情報入力シート'!H119)</f>
        <v/>
      </c>
      <c r="H106" s="245" t="str">
        <f>IF('➀基本情報入力シート'!I119="","",'➀基本情報入力シート'!I119)</f>
        <v/>
      </c>
      <c r="I106" s="245" t="str">
        <f>IF('➀基本情報入力シート'!J119="","",'➀基本情報入力シート'!J119)</f>
        <v/>
      </c>
      <c r="J106" s="245" t="str">
        <f>IF('➀基本情報入力シート'!K119="","",'➀基本情報入力シート'!K119)</f>
        <v/>
      </c>
      <c r="K106" s="246" t="str">
        <f>IF('➀基本情報入力シート'!L119="","",'➀基本情報入力シート'!L119)</f>
        <v/>
      </c>
      <c r="L106" s="229" t="str">
        <f t="shared" si="14"/>
        <v/>
      </c>
      <c r="M106" s="247" t="str">
        <f>IF('➀基本情報入力シート'!M119="","",'➀基本情報入力シート'!M119)</f>
        <v/>
      </c>
      <c r="N106" s="247" t="str">
        <f>IF('➀基本情報入力シート'!R119="","",'➀基本情報入力シート'!R119)</f>
        <v/>
      </c>
      <c r="O106" s="248" t="str">
        <f>IF('➀基本情報入力シート'!W119="","",'➀基本情報入力シート'!W119)</f>
        <v/>
      </c>
      <c r="P106" s="249" t="str">
        <f>IF('➀基本情報入力シート'!X119="","",'➀基本情報入力シート'!X119)</f>
        <v/>
      </c>
      <c r="Q106" s="256" t="str">
        <f>IF('➀基本情報入力シート'!Y119="","",'➀基本情報入力シート'!Y119)</f>
        <v/>
      </c>
      <c r="R106" s="234"/>
      <c r="S106" s="235"/>
      <c r="T106" s="236"/>
      <c r="U106" s="236"/>
      <c r="V106" s="236"/>
      <c r="W106" s="237"/>
      <c r="X106" s="238"/>
      <c r="Y106" s="257"/>
      <c r="Z106" s="257"/>
      <c r="AA106" s="257"/>
      <c r="AB106" s="257"/>
      <c r="AC106" s="257"/>
      <c r="AD106" s="257"/>
      <c r="AE106" s="257"/>
      <c r="AF106" s="258"/>
      <c r="AG106" s="258"/>
      <c r="AH106" s="258"/>
      <c r="AI106" s="259"/>
      <c r="AJ106" s="241"/>
      <c r="AK106" s="312" t="str">
        <f t="shared" si="11"/>
        <v/>
      </c>
      <c r="AL106" s="312" t="str">
        <f t="shared" si="12"/>
        <v/>
      </c>
      <c r="AM106" s="312" t="str">
        <f t="shared" si="13"/>
        <v/>
      </c>
      <c r="AN106" s="314"/>
    </row>
    <row r="107" spans="1:40" ht="27.75" customHeight="1">
      <c r="A107" s="243">
        <f t="shared" si="8"/>
        <v>88</v>
      </c>
      <c r="B107" s="244" t="str">
        <f>IF('➀基本情報入力シート'!C120="","",'➀基本情報入力シート'!C120)</f>
        <v/>
      </c>
      <c r="C107" s="245" t="str">
        <f>IF('➀基本情報入力シート'!D120="","",'➀基本情報入力シート'!D120)</f>
        <v/>
      </c>
      <c r="D107" s="245" t="str">
        <f>IF('➀基本情報入力シート'!E120="","",'➀基本情報入力シート'!E120)</f>
        <v/>
      </c>
      <c r="E107" s="245" t="str">
        <f>IF('➀基本情報入力シート'!F120="","",'➀基本情報入力シート'!F120)</f>
        <v/>
      </c>
      <c r="F107" s="245" t="str">
        <f>IF('➀基本情報入力シート'!G120="","",'➀基本情報入力シート'!G120)</f>
        <v/>
      </c>
      <c r="G107" s="245" t="str">
        <f>IF('➀基本情報入力シート'!H120="","",'➀基本情報入力シート'!H120)</f>
        <v/>
      </c>
      <c r="H107" s="245" t="str">
        <f>IF('➀基本情報入力シート'!I120="","",'➀基本情報入力シート'!I120)</f>
        <v/>
      </c>
      <c r="I107" s="245" t="str">
        <f>IF('➀基本情報入力シート'!J120="","",'➀基本情報入力シート'!J120)</f>
        <v/>
      </c>
      <c r="J107" s="245" t="str">
        <f>IF('➀基本情報入力シート'!K120="","",'➀基本情報入力シート'!K120)</f>
        <v/>
      </c>
      <c r="K107" s="246" t="str">
        <f>IF('➀基本情報入力シート'!L120="","",'➀基本情報入力シート'!L120)</f>
        <v/>
      </c>
      <c r="L107" s="229" t="str">
        <f t="shared" si="14"/>
        <v/>
      </c>
      <c r="M107" s="247" t="str">
        <f>IF('➀基本情報入力シート'!M120="","",'➀基本情報入力シート'!M120)</f>
        <v/>
      </c>
      <c r="N107" s="247" t="str">
        <f>IF('➀基本情報入力シート'!R120="","",'➀基本情報入力シート'!R120)</f>
        <v/>
      </c>
      <c r="O107" s="248" t="str">
        <f>IF('➀基本情報入力シート'!W120="","",'➀基本情報入力シート'!W120)</f>
        <v/>
      </c>
      <c r="P107" s="249" t="str">
        <f>IF('➀基本情報入力シート'!X120="","",'➀基本情報入力シート'!X120)</f>
        <v/>
      </c>
      <c r="Q107" s="256" t="str">
        <f>IF('➀基本情報入力シート'!Y120="","",'➀基本情報入力シート'!Y120)</f>
        <v/>
      </c>
      <c r="R107" s="234"/>
      <c r="S107" s="235"/>
      <c r="T107" s="236"/>
      <c r="U107" s="236"/>
      <c r="V107" s="236"/>
      <c r="W107" s="237"/>
      <c r="X107" s="238"/>
      <c r="Y107" s="257"/>
      <c r="Z107" s="257"/>
      <c r="AA107" s="257"/>
      <c r="AB107" s="257"/>
      <c r="AC107" s="257"/>
      <c r="AD107" s="257"/>
      <c r="AE107" s="257"/>
      <c r="AF107" s="258"/>
      <c r="AG107" s="258"/>
      <c r="AH107" s="258"/>
      <c r="AI107" s="259"/>
      <c r="AJ107" s="241"/>
      <c r="AK107" s="312" t="str">
        <f t="shared" si="11"/>
        <v/>
      </c>
      <c r="AL107" s="312" t="str">
        <f t="shared" si="12"/>
        <v/>
      </c>
      <c r="AM107" s="312" t="str">
        <f t="shared" si="13"/>
        <v/>
      </c>
      <c r="AN107" s="314"/>
    </row>
    <row r="108" spans="1:40" ht="27.75" customHeight="1">
      <c r="A108" s="243">
        <f t="shared" si="8"/>
        <v>89</v>
      </c>
      <c r="B108" s="244" t="str">
        <f>IF('➀基本情報入力シート'!C121="","",'➀基本情報入力シート'!C121)</f>
        <v/>
      </c>
      <c r="C108" s="245" t="str">
        <f>IF('➀基本情報入力シート'!D121="","",'➀基本情報入力シート'!D121)</f>
        <v/>
      </c>
      <c r="D108" s="245" t="str">
        <f>IF('➀基本情報入力シート'!E121="","",'➀基本情報入力シート'!E121)</f>
        <v/>
      </c>
      <c r="E108" s="245" t="str">
        <f>IF('➀基本情報入力シート'!F121="","",'➀基本情報入力シート'!F121)</f>
        <v/>
      </c>
      <c r="F108" s="245" t="str">
        <f>IF('➀基本情報入力シート'!G121="","",'➀基本情報入力シート'!G121)</f>
        <v/>
      </c>
      <c r="G108" s="245" t="str">
        <f>IF('➀基本情報入力シート'!H121="","",'➀基本情報入力シート'!H121)</f>
        <v/>
      </c>
      <c r="H108" s="245" t="str">
        <f>IF('➀基本情報入力シート'!I121="","",'➀基本情報入力シート'!I121)</f>
        <v/>
      </c>
      <c r="I108" s="245" t="str">
        <f>IF('➀基本情報入力シート'!J121="","",'➀基本情報入力シート'!J121)</f>
        <v/>
      </c>
      <c r="J108" s="245" t="str">
        <f>IF('➀基本情報入力シート'!K121="","",'➀基本情報入力シート'!K121)</f>
        <v/>
      </c>
      <c r="K108" s="246" t="str">
        <f>IF('➀基本情報入力シート'!L121="","",'➀基本情報入力シート'!L121)</f>
        <v/>
      </c>
      <c r="L108" s="229" t="str">
        <f t="shared" si="14"/>
        <v/>
      </c>
      <c r="M108" s="247" t="str">
        <f>IF('➀基本情報入力シート'!M121="","",'➀基本情報入力シート'!M121)</f>
        <v/>
      </c>
      <c r="N108" s="247" t="str">
        <f>IF('➀基本情報入力シート'!R121="","",'➀基本情報入力シート'!R121)</f>
        <v/>
      </c>
      <c r="O108" s="248" t="str">
        <f>IF('➀基本情報入力シート'!W121="","",'➀基本情報入力シート'!W121)</f>
        <v/>
      </c>
      <c r="P108" s="249" t="str">
        <f>IF('➀基本情報入力シート'!X121="","",'➀基本情報入力シート'!X121)</f>
        <v/>
      </c>
      <c r="Q108" s="256" t="str">
        <f>IF('➀基本情報入力シート'!Y121="","",'➀基本情報入力シート'!Y121)</f>
        <v/>
      </c>
      <c r="R108" s="234"/>
      <c r="S108" s="235"/>
      <c r="T108" s="236"/>
      <c r="U108" s="236"/>
      <c r="V108" s="236"/>
      <c r="W108" s="237"/>
      <c r="X108" s="238"/>
      <c r="Y108" s="257"/>
      <c r="Z108" s="257"/>
      <c r="AA108" s="257"/>
      <c r="AB108" s="257"/>
      <c r="AC108" s="257"/>
      <c r="AD108" s="257"/>
      <c r="AE108" s="257"/>
      <c r="AF108" s="258"/>
      <c r="AG108" s="258"/>
      <c r="AH108" s="258"/>
      <c r="AI108" s="259"/>
      <c r="AJ108" s="241"/>
      <c r="AK108" s="312" t="str">
        <f t="shared" si="11"/>
        <v/>
      </c>
      <c r="AL108" s="312" t="str">
        <f t="shared" si="12"/>
        <v/>
      </c>
      <c r="AM108" s="312" t="str">
        <f t="shared" si="13"/>
        <v/>
      </c>
      <c r="AN108" s="314"/>
    </row>
    <row r="109" spans="1:40" ht="27.75" customHeight="1">
      <c r="A109" s="243">
        <f t="shared" si="8"/>
        <v>90</v>
      </c>
      <c r="B109" s="244" t="str">
        <f>IF('➀基本情報入力シート'!C122="","",'➀基本情報入力シート'!C122)</f>
        <v/>
      </c>
      <c r="C109" s="245" t="str">
        <f>IF('➀基本情報入力シート'!D122="","",'➀基本情報入力シート'!D122)</f>
        <v/>
      </c>
      <c r="D109" s="245" t="str">
        <f>IF('➀基本情報入力シート'!E122="","",'➀基本情報入力シート'!E122)</f>
        <v/>
      </c>
      <c r="E109" s="245" t="str">
        <f>IF('➀基本情報入力シート'!F122="","",'➀基本情報入力シート'!F122)</f>
        <v/>
      </c>
      <c r="F109" s="245" t="str">
        <f>IF('➀基本情報入力シート'!G122="","",'➀基本情報入力シート'!G122)</f>
        <v/>
      </c>
      <c r="G109" s="245" t="str">
        <f>IF('➀基本情報入力シート'!H122="","",'➀基本情報入力シート'!H122)</f>
        <v/>
      </c>
      <c r="H109" s="245" t="str">
        <f>IF('➀基本情報入力シート'!I122="","",'➀基本情報入力シート'!I122)</f>
        <v/>
      </c>
      <c r="I109" s="245" t="str">
        <f>IF('➀基本情報入力シート'!J122="","",'➀基本情報入力シート'!J122)</f>
        <v/>
      </c>
      <c r="J109" s="245" t="str">
        <f>IF('➀基本情報入力シート'!K122="","",'➀基本情報入力シート'!K122)</f>
        <v/>
      </c>
      <c r="K109" s="246" t="str">
        <f>IF('➀基本情報入力シート'!L122="","",'➀基本情報入力シート'!L122)</f>
        <v/>
      </c>
      <c r="L109" s="229" t="str">
        <f t="shared" si="14"/>
        <v/>
      </c>
      <c r="M109" s="247" t="str">
        <f>IF('➀基本情報入力シート'!M122="","",'➀基本情報入力シート'!M122)</f>
        <v/>
      </c>
      <c r="N109" s="247" t="str">
        <f>IF('➀基本情報入力シート'!R122="","",'➀基本情報入力シート'!R122)</f>
        <v/>
      </c>
      <c r="O109" s="248" t="str">
        <f>IF('➀基本情報入力シート'!W122="","",'➀基本情報入力シート'!W122)</f>
        <v/>
      </c>
      <c r="P109" s="249" t="str">
        <f>IF('➀基本情報入力シート'!X122="","",'➀基本情報入力シート'!X122)</f>
        <v/>
      </c>
      <c r="Q109" s="256" t="str">
        <f>IF('➀基本情報入力シート'!Y122="","",'➀基本情報入力シート'!Y122)</f>
        <v/>
      </c>
      <c r="R109" s="234"/>
      <c r="S109" s="235"/>
      <c r="T109" s="236"/>
      <c r="U109" s="236"/>
      <c r="V109" s="236"/>
      <c r="W109" s="237"/>
      <c r="X109" s="238"/>
      <c r="Y109" s="257"/>
      <c r="Z109" s="257"/>
      <c r="AA109" s="257"/>
      <c r="AB109" s="257"/>
      <c r="AC109" s="257"/>
      <c r="AD109" s="257"/>
      <c r="AE109" s="257"/>
      <c r="AF109" s="258"/>
      <c r="AG109" s="258"/>
      <c r="AH109" s="258"/>
      <c r="AI109" s="259"/>
      <c r="AJ109" s="241"/>
      <c r="AK109" s="312" t="str">
        <f t="shared" si="11"/>
        <v/>
      </c>
      <c r="AL109" s="312" t="str">
        <f t="shared" si="12"/>
        <v/>
      </c>
      <c r="AM109" s="312" t="str">
        <f t="shared" si="13"/>
        <v/>
      </c>
      <c r="AN109" s="314"/>
    </row>
    <row r="110" spans="1:40" ht="27.75" customHeight="1">
      <c r="A110" s="243">
        <f t="shared" si="8"/>
        <v>91</v>
      </c>
      <c r="B110" s="244" t="str">
        <f>IF('➀基本情報入力シート'!C123="","",'➀基本情報入力シート'!C123)</f>
        <v/>
      </c>
      <c r="C110" s="245" t="str">
        <f>IF('➀基本情報入力シート'!D123="","",'➀基本情報入力シート'!D123)</f>
        <v/>
      </c>
      <c r="D110" s="245" t="str">
        <f>IF('➀基本情報入力シート'!E123="","",'➀基本情報入力シート'!E123)</f>
        <v/>
      </c>
      <c r="E110" s="245" t="str">
        <f>IF('➀基本情報入力シート'!F123="","",'➀基本情報入力シート'!F123)</f>
        <v/>
      </c>
      <c r="F110" s="245" t="str">
        <f>IF('➀基本情報入力シート'!G123="","",'➀基本情報入力シート'!G123)</f>
        <v/>
      </c>
      <c r="G110" s="245" t="str">
        <f>IF('➀基本情報入力シート'!H123="","",'➀基本情報入力シート'!H123)</f>
        <v/>
      </c>
      <c r="H110" s="245" t="str">
        <f>IF('➀基本情報入力シート'!I123="","",'➀基本情報入力シート'!I123)</f>
        <v/>
      </c>
      <c r="I110" s="245" t="str">
        <f>IF('➀基本情報入力シート'!J123="","",'➀基本情報入力シート'!J123)</f>
        <v/>
      </c>
      <c r="J110" s="245" t="str">
        <f>IF('➀基本情報入力シート'!K123="","",'➀基本情報入力シート'!K123)</f>
        <v/>
      </c>
      <c r="K110" s="246" t="str">
        <f>IF('➀基本情報入力シート'!L123="","",'➀基本情報入力シート'!L123)</f>
        <v/>
      </c>
      <c r="L110" s="229" t="str">
        <f t="shared" si="14"/>
        <v/>
      </c>
      <c r="M110" s="247" t="str">
        <f>IF('➀基本情報入力シート'!M123="","",'➀基本情報入力シート'!M123)</f>
        <v/>
      </c>
      <c r="N110" s="247" t="str">
        <f>IF('➀基本情報入力シート'!R123="","",'➀基本情報入力シート'!R123)</f>
        <v/>
      </c>
      <c r="O110" s="248" t="str">
        <f>IF('➀基本情報入力シート'!W123="","",'➀基本情報入力シート'!W123)</f>
        <v/>
      </c>
      <c r="P110" s="249" t="str">
        <f>IF('➀基本情報入力シート'!X123="","",'➀基本情報入力シート'!X123)</f>
        <v/>
      </c>
      <c r="Q110" s="256" t="str">
        <f>IF('➀基本情報入力シート'!Y123="","",'➀基本情報入力シート'!Y123)</f>
        <v/>
      </c>
      <c r="R110" s="234"/>
      <c r="S110" s="235"/>
      <c r="T110" s="236"/>
      <c r="U110" s="236"/>
      <c r="V110" s="236"/>
      <c r="W110" s="237"/>
      <c r="X110" s="238"/>
      <c r="Y110" s="257"/>
      <c r="Z110" s="257"/>
      <c r="AA110" s="257"/>
      <c r="AB110" s="257"/>
      <c r="AC110" s="257"/>
      <c r="AD110" s="257"/>
      <c r="AE110" s="257"/>
      <c r="AF110" s="258"/>
      <c r="AG110" s="258"/>
      <c r="AH110" s="258"/>
      <c r="AI110" s="259"/>
      <c r="AJ110" s="241"/>
      <c r="AK110" s="312" t="str">
        <f t="shared" si="11"/>
        <v/>
      </c>
      <c r="AL110" s="312" t="str">
        <f t="shared" si="12"/>
        <v/>
      </c>
      <c r="AM110" s="312" t="str">
        <f t="shared" si="13"/>
        <v/>
      </c>
      <c r="AN110" s="314"/>
    </row>
    <row r="111" spans="1:40" ht="27.75" customHeight="1">
      <c r="A111" s="243">
        <f t="shared" si="8"/>
        <v>92</v>
      </c>
      <c r="B111" s="244" t="str">
        <f>IF('➀基本情報入力シート'!C124="","",'➀基本情報入力シート'!C124)</f>
        <v/>
      </c>
      <c r="C111" s="245" t="str">
        <f>IF('➀基本情報入力シート'!D124="","",'➀基本情報入力シート'!D124)</f>
        <v/>
      </c>
      <c r="D111" s="245" t="str">
        <f>IF('➀基本情報入力シート'!E124="","",'➀基本情報入力シート'!E124)</f>
        <v/>
      </c>
      <c r="E111" s="245" t="str">
        <f>IF('➀基本情報入力シート'!F124="","",'➀基本情報入力シート'!F124)</f>
        <v/>
      </c>
      <c r="F111" s="245" t="str">
        <f>IF('➀基本情報入力シート'!G124="","",'➀基本情報入力シート'!G124)</f>
        <v/>
      </c>
      <c r="G111" s="245" t="str">
        <f>IF('➀基本情報入力シート'!H124="","",'➀基本情報入力シート'!H124)</f>
        <v/>
      </c>
      <c r="H111" s="245" t="str">
        <f>IF('➀基本情報入力シート'!I124="","",'➀基本情報入力シート'!I124)</f>
        <v/>
      </c>
      <c r="I111" s="245" t="str">
        <f>IF('➀基本情報入力シート'!J124="","",'➀基本情報入力シート'!J124)</f>
        <v/>
      </c>
      <c r="J111" s="245" t="str">
        <f>IF('➀基本情報入力シート'!K124="","",'➀基本情報入力シート'!K124)</f>
        <v/>
      </c>
      <c r="K111" s="246" t="str">
        <f>IF('➀基本情報入力シート'!L124="","",'➀基本情報入力シート'!L124)</f>
        <v/>
      </c>
      <c r="L111" s="229" t="str">
        <f t="shared" si="14"/>
        <v/>
      </c>
      <c r="M111" s="247" t="str">
        <f>IF('➀基本情報入力シート'!M124="","",'➀基本情報入力シート'!M124)</f>
        <v/>
      </c>
      <c r="N111" s="247" t="str">
        <f>IF('➀基本情報入力シート'!R124="","",'➀基本情報入力シート'!R124)</f>
        <v/>
      </c>
      <c r="O111" s="248" t="str">
        <f>IF('➀基本情報入力シート'!W124="","",'➀基本情報入力シート'!W124)</f>
        <v/>
      </c>
      <c r="P111" s="249" t="str">
        <f>IF('➀基本情報入力シート'!X124="","",'➀基本情報入力シート'!X124)</f>
        <v/>
      </c>
      <c r="Q111" s="256" t="str">
        <f>IF('➀基本情報入力シート'!Y124="","",'➀基本情報入力シート'!Y124)</f>
        <v/>
      </c>
      <c r="R111" s="234"/>
      <c r="S111" s="235"/>
      <c r="T111" s="236"/>
      <c r="U111" s="236"/>
      <c r="V111" s="236"/>
      <c r="W111" s="237"/>
      <c r="X111" s="238"/>
      <c r="Y111" s="257"/>
      <c r="Z111" s="257"/>
      <c r="AA111" s="257"/>
      <c r="AB111" s="257"/>
      <c r="AC111" s="257"/>
      <c r="AD111" s="257"/>
      <c r="AE111" s="257"/>
      <c r="AF111" s="258"/>
      <c r="AG111" s="258"/>
      <c r="AH111" s="258"/>
      <c r="AI111" s="259"/>
      <c r="AJ111" s="241"/>
      <c r="AK111" s="312" t="str">
        <f t="shared" si="11"/>
        <v/>
      </c>
      <c r="AL111" s="312" t="str">
        <f t="shared" si="12"/>
        <v/>
      </c>
      <c r="AM111" s="312" t="str">
        <f t="shared" si="13"/>
        <v/>
      </c>
      <c r="AN111" s="314"/>
    </row>
    <row r="112" spans="1:40" ht="27.75" customHeight="1">
      <c r="A112" s="243">
        <f t="shared" si="8"/>
        <v>93</v>
      </c>
      <c r="B112" s="244" t="str">
        <f>IF('➀基本情報入力シート'!C125="","",'➀基本情報入力シート'!C125)</f>
        <v/>
      </c>
      <c r="C112" s="245" t="str">
        <f>IF('➀基本情報入力シート'!D125="","",'➀基本情報入力シート'!D125)</f>
        <v/>
      </c>
      <c r="D112" s="245" t="str">
        <f>IF('➀基本情報入力シート'!E125="","",'➀基本情報入力シート'!E125)</f>
        <v/>
      </c>
      <c r="E112" s="245" t="str">
        <f>IF('➀基本情報入力シート'!F125="","",'➀基本情報入力シート'!F125)</f>
        <v/>
      </c>
      <c r="F112" s="245" t="str">
        <f>IF('➀基本情報入力シート'!G125="","",'➀基本情報入力シート'!G125)</f>
        <v/>
      </c>
      <c r="G112" s="245" t="str">
        <f>IF('➀基本情報入力シート'!H125="","",'➀基本情報入力シート'!H125)</f>
        <v/>
      </c>
      <c r="H112" s="245" t="str">
        <f>IF('➀基本情報入力シート'!I125="","",'➀基本情報入力シート'!I125)</f>
        <v/>
      </c>
      <c r="I112" s="245" t="str">
        <f>IF('➀基本情報入力シート'!J125="","",'➀基本情報入力シート'!J125)</f>
        <v/>
      </c>
      <c r="J112" s="245" t="str">
        <f>IF('➀基本情報入力シート'!K125="","",'➀基本情報入力シート'!K125)</f>
        <v/>
      </c>
      <c r="K112" s="246" t="str">
        <f>IF('➀基本情報入力シート'!L125="","",'➀基本情報入力シート'!L125)</f>
        <v/>
      </c>
      <c r="L112" s="229" t="str">
        <f t="shared" si="14"/>
        <v/>
      </c>
      <c r="M112" s="247" t="str">
        <f>IF('➀基本情報入力シート'!M125="","",'➀基本情報入力シート'!M125)</f>
        <v/>
      </c>
      <c r="N112" s="247" t="str">
        <f>IF('➀基本情報入力シート'!R125="","",'➀基本情報入力シート'!R125)</f>
        <v/>
      </c>
      <c r="O112" s="248" t="str">
        <f>IF('➀基本情報入力シート'!W125="","",'➀基本情報入力シート'!W125)</f>
        <v/>
      </c>
      <c r="P112" s="249" t="str">
        <f>IF('➀基本情報入力シート'!X125="","",'➀基本情報入力シート'!X125)</f>
        <v/>
      </c>
      <c r="Q112" s="256" t="str">
        <f>IF('➀基本情報入力シート'!Y125="","",'➀基本情報入力シート'!Y125)</f>
        <v/>
      </c>
      <c r="R112" s="234"/>
      <c r="S112" s="235"/>
      <c r="T112" s="236"/>
      <c r="U112" s="236"/>
      <c r="V112" s="236"/>
      <c r="W112" s="237"/>
      <c r="X112" s="238"/>
      <c r="Y112" s="257"/>
      <c r="Z112" s="257"/>
      <c r="AA112" s="257"/>
      <c r="AB112" s="257"/>
      <c r="AC112" s="257"/>
      <c r="AD112" s="257"/>
      <c r="AE112" s="257"/>
      <c r="AF112" s="258"/>
      <c r="AG112" s="258"/>
      <c r="AH112" s="258"/>
      <c r="AI112" s="259"/>
      <c r="AJ112" s="241"/>
      <c r="AK112" s="312" t="str">
        <f t="shared" si="11"/>
        <v/>
      </c>
      <c r="AL112" s="312" t="str">
        <f t="shared" si="12"/>
        <v/>
      </c>
      <c r="AM112" s="312" t="str">
        <f t="shared" si="13"/>
        <v/>
      </c>
      <c r="AN112" s="314"/>
    </row>
    <row r="113" spans="1:40" ht="27.75" customHeight="1">
      <c r="A113" s="243">
        <f t="shared" si="8"/>
        <v>94</v>
      </c>
      <c r="B113" s="244" t="str">
        <f>IF('➀基本情報入力シート'!C126="","",'➀基本情報入力シート'!C126)</f>
        <v/>
      </c>
      <c r="C113" s="245" t="str">
        <f>IF('➀基本情報入力シート'!D126="","",'➀基本情報入力シート'!D126)</f>
        <v/>
      </c>
      <c r="D113" s="245" t="str">
        <f>IF('➀基本情報入力シート'!E126="","",'➀基本情報入力シート'!E126)</f>
        <v/>
      </c>
      <c r="E113" s="245" t="str">
        <f>IF('➀基本情報入力シート'!F126="","",'➀基本情報入力シート'!F126)</f>
        <v/>
      </c>
      <c r="F113" s="245" t="str">
        <f>IF('➀基本情報入力シート'!G126="","",'➀基本情報入力シート'!G126)</f>
        <v/>
      </c>
      <c r="G113" s="245" t="str">
        <f>IF('➀基本情報入力シート'!H126="","",'➀基本情報入力シート'!H126)</f>
        <v/>
      </c>
      <c r="H113" s="245" t="str">
        <f>IF('➀基本情報入力シート'!I126="","",'➀基本情報入力シート'!I126)</f>
        <v/>
      </c>
      <c r="I113" s="245" t="str">
        <f>IF('➀基本情報入力シート'!J126="","",'➀基本情報入力シート'!J126)</f>
        <v/>
      </c>
      <c r="J113" s="245" t="str">
        <f>IF('➀基本情報入力シート'!K126="","",'➀基本情報入力シート'!K126)</f>
        <v/>
      </c>
      <c r="K113" s="246" t="str">
        <f>IF('➀基本情報入力シート'!L126="","",'➀基本情報入力シート'!L126)</f>
        <v/>
      </c>
      <c r="L113" s="229" t="str">
        <f t="shared" si="14"/>
        <v/>
      </c>
      <c r="M113" s="247" t="str">
        <f>IF('➀基本情報入力シート'!M126="","",'➀基本情報入力シート'!M126)</f>
        <v/>
      </c>
      <c r="N113" s="247" t="str">
        <f>IF('➀基本情報入力シート'!R126="","",'➀基本情報入力シート'!R126)</f>
        <v/>
      </c>
      <c r="O113" s="248" t="str">
        <f>IF('➀基本情報入力シート'!W126="","",'➀基本情報入力シート'!W126)</f>
        <v/>
      </c>
      <c r="P113" s="249" t="str">
        <f>IF('➀基本情報入力シート'!X126="","",'➀基本情報入力シート'!X126)</f>
        <v/>
      </c>
      <c r="Q113" s="256" t="str">
        <f>IF('➀基本情報入力シート'!Y126="","",'➀基本情報入力シート'!Y126)</f>
        <v/>
      </c>
      <c r="R113" s="234"/>
      <c r="S113" s="235"/>
      <c r="T113" s="236"/>
      <c r="U113" s="236"/>
      <c r="V113" s="236"/>
      <c r="W113" s="237"/>
      <c r="X113" s="238"/>
      <c r="Y113" s="257"/>
      <c r="Z113" s="257"/>
      <c r="AA113" s="257"/>
      <c r="AB113" s="257"/>
      <c r="AC113" s="257"/>
      <c r="AD113" s="257"/>
      <c r="AE113" s="257"/>
      <c r="AF113" s="258"/>
      <c r="AG113" s="258"/>
      <c r="AH113" s="258"/>
      <c r="AI113" s="259"/>
      <c r="AJ113" s="241"/>
      <c r="AK113" s="312" t="str">
        <f t="shared" si="11"/>
        <v/>
      </c>
      <c r="AL113" s="312" t="str">
        <f t="shared" si="12"/>
        <v/>
      </c>
      <c r="AM113" s="312" t="str">
        <f t="shared" si="13"/>
        <v/>
      </c>
      <c r="AN113" s="314"/>
    </row>
    <row r="114" spans="1:40" ht="27.75" customHeight="1">
      <c r="A114" s="243">
        <f t="shared" si="8"/>
        <v>95</v>
      </c>
      <c r="B114" s="244" t="str">
        <f>IF('➀基本情報入力シート'!C127="","",'➀基本情報入力シート'!C127)</f>
        <v/>
      </c>
      <c r="C114" s="245" t="str">
        <f>IF('➀基本情報入力シート'!D127="","",'➀基本情報入力シート'!D127)</f>
        <v/>
      </c>
      <c r="D114" s="245" t="str">
        <f>IF('➀基本情報入力シート'!E127="","",'➀基本情報入力シート'!E127)</f>
        <v/>
      </c>
      <c r="E114" s="245" t="str">
        <f>IF('➀基本情報入力シート'!F127="","",'➀基本情報入力シート'!F127)</f>
        <v/>
      </c>
      <c r="F114" s="245" t="str">
        <f>IF('➀基本情報入力シート'!G127="","",'➀基本情報入力シート'!G127)</f>
        <v/>
      </c>
      <c r="G114" s="245" t="str">
        <f>IF('➀基本情報入力シート'!H127="","",'➀基本情報入力シート'!H127)</f>
        <v/>
      </c>
      <c r="H114" s="245" t="str">
        <f>IF('➀基本情報入力シート'!I127="","",'➀基本情報入力シート'!I127)</f>
        <v/>
      </c>
      <c r="I114" s="245" t="str">
        <f>IF('➀基本情報入力シート'!J127="","",'➀基本情報入力シート'!J127)</f>
        <v/>
      </c>
      <c r="J114" s="245" t="str">
        <f>IF('➀基本情報入力シート'!K127="","",'➀基本情報入力シート'!K127)</f>
        <v/>
      </c>
      <c r="K114" s="246" t="str">
        <f>IF('➀基本情報入力シート'!L127="","",'➀基本情報入力シート'!L127)</f>
        <v/>
      </c>
      <c r="L114" s="229" t="str">
        <f t="shared" si="14"/>
        <v/>
      </c>
      <c r="M114" s="247" t="str">
        <f>IF('➀基本情報入力シート'!M127="","",'➀基本情報入力シート'!M127)</f>
        <v/>
      </c>
      <c r="N114" s="247" t="str">
        <f>IF('➀基本情報入力シート'!R127="","",'➀基本情報入力シート'!R127)</f>
        <v/>
      </c>
      <c r="O114" s="248" t="str">
        <f>IF('➀基本情報入力シート'!W127="","",'➀基本情報入力シート'!W127)</f>
        <v/>
      </c>
      <c r="P114" s="249" t="str">
        <f>IF('➀基本情報入力シート'!X127="","",'➀基本情報入力シート'!X127)</f>
        <v/>
      </c>
      <c r="Q114" s="256" t="str">
        <f>IF('➀基本情報入力シート'!Y127="","",'➀基本情報入力シート'!Y127)</f>
        <v/>
      </c>
      <c r="R114" s="234"/>
      <c r="S114" s="235"/>
      <c r="T114" s="236"/>
      <c r="U114" s="236"/>
      <c r="V114" s="236"/>
      <c r="W114" s="237"/>
      <c r="X114" s="238"/>
      <c r="Y114" s="257"/>
      <c r="Z114" s="257"/>
      <c r="AA114" s="257"/>
      <c r="AB114" s="257"/>
      <c r="AC114" s="257"/>
      <c r="AD114" s="257"/>
      <c r="AE114" s="257"/>
      <c r="AF114" s="258"/>
      <c r="AG114" s="258"/>
      <c r="AH114" s="258"/>
      <c r="AI114" s="259"/>
      <c r="AJ114" s="241"/>
      <c r="AK114" s="312" t="str">
        <f t="shared" si="11"/>
        <v/>
      </c>
      <c r="AL114" s="312" t="str">
        <f t="shared" si="12"/>
        <v/>
      </c>
      <c r="AM114" s="312" t="str">
        <f t="shared" si="13"/>
        <v/>
      </c>
      <c r="AN114" s="314"/>
    </row>
    <row r="115" spans="1:40" ht="27.75" customHeight="1">
      <c r="A115" s="243">
        <f t="shared" si="8"/>
        <v>96</v>
      </c>
      <c r="B115" s="244" t="str">
        <f>IF('➀基本情報入力シート'!C128="","",'➀基本情報入力シート'!C128)</f>
        <v/>
      </c>
      <c r="C115" s="245" t="str">
        <f>IF('➀基本情報入力シート'!D128="","",'➀基本情報入力シート'!D128)</f>
        <v/>
      </c>
      <c r="D115" s="245" t="str">
        <f>IF('➀基本情報入力シート'!E128="","",'➀基本情報入力シート'!E128)</f>
        <v/>
      </c>
      <c r="E115" s="245" t="str">
        <f>IF('➀基本情報入力シート'!F128="","",'➀基本情報入力シート'!F128)</f>
        <v/>
      </c>
      <c r="F115" s="245" t="str">
        <f>IF('➀基本情報入力シート'!G128="","",'➀基本情報入力シート'!G128)</f>
        <v/>
      </c>
      <c r="G115" s="245" t="str">
        <f>IF('➀基本情報入力シート'!H128="","",'➀基本情報入力シート'!H128)</f>
        <v/>
      </c>
      <c r="H115" s="245" t="str">
        <f>IF('➀基本情報入力シート'!I128="","",'➀基本情報入力シート'!I128)</f>
        <v/>
      </c>
      <c r="I115" s="245" t="str">
        <f>IF('➀基本情報入力シート'!J128="","",'➀基本情報入力シート'!J128)</f>
        <v/>
      </c>
      <c r="J115" s="245" t="str">
        <f>IF('➀基本情報入力シート'!K128="","",'➀基本情報入力シート'!K128)</f>
        <v/>
      </c>
      <c r="K115" s="246" t="str">
        <f>IF('➀基本情報入力シート'!L128="","",'➀基本情報入力シート'!L128)</f>
        <v/>
      </c>
      <c r="L115" s="229" t="str">
        <f t="shared" si="14"/>
        <v/>
      </c>
      <c r="M115" s="247" t="str">
        <f>IF('➀基本情報入力シート'!M128="","",'➀基本情報入力シート'!M128)</f>
        <v/>
      </c>
      <c r="N115" s="247" t="str">
        <f>IF('➀基本情報入力シート'!R128="","",'➀基本情報入力シート'!R128)</f>
        <v/>
      </c>
      <c r="O115" s="248" t="str">
        <f>IF('➀基本情報入力シート'!W128="","",'➀基本情報入力シート'!W128)</f>
        <v/>
      </c>
      <c r="P115" s="249" t="str">
        <f>IF('➀基本情報入力シート'!X128="","",'➀基本情報入力シート'!X128)</f>
        <v/>
      </c>
      <c r="Q115" s="256" t="str">
        <f>IF('➀基本情報入力シート'!Y128="","",'➀基本情報入力シート'!Y128)</f>
        <v/>
      </c>
      <c r="R115" s="234"/>
      <c r="S115" s="235"/>
      <c r="T115" s="236"/>
      <c r="U115" s="236"/>
      <c r="V115" s="236"/>
      <c r="W115" s="237"/>
      <c r="X115" s="238"/>
      <c r="Y115" s="257"/>
      <c r="Z115" s="257"/>
      <c r="AA115" s="257"/>
      <c r="AB115" s="257"/>
      <c r="AC115" s="257"/>
      <c r="AD115" s="257"/>
      <c r="AE115" s="257"/>
      <c r="AF115" s="258"/>
      <c r="AG115" s="258"/>
      <c r="AH115" s="258"/>
      <c r="AI115" s="259"/>
      <c r="AJ115" s="241"/>
      <c r="AK115" s="312" t="str">
        <f t="shared" si="11"/>
        <v/>
      </c>
      <c r="AL115" s="312" t="str">
        <f t="shared" si="12"/>
        <v/>
      </c>
      <c r="AM115" s="312" t="str">
        <f t="shared" si="13"/>
        <v/>
      </c>
      <c r="AN115" s="314"/>
    </row>
    <row r="116" spans="1:40" ht="27.75" customHeight="1">
      <c r="A116" s="243">
        <f t="shared" si="8"/>
        <v>97</v>
      </c>
      <c r="B116" s="244" t="str">
        <f>IF('➀基本情報入力シート'!C129="","",'➀基本情報入力シート'!C129)</f>
        <v/>
      </c>
      <c r="C116" s="245" t="str">
        <f>IF('➀基本情報入力シート'!D129="","",'➀基本情報入力シート'!D129)</f>
        <v/>
      </c>
      <c r="D116" s="245" t="str">
        <f>IF('➀基本情報入力シート'!E129="","",'➀基本情報入力シート'!E129)</f>
        <v/>
      </c>
      <c r="E116" s="245" t="str">
        <f>IF('➀基本情報入力シート'!F129="","",'➀基本情報入力シート'!F129)</f>
        <v/>
      </c>
      <c r="F116" s="245" t="str">
        <f>IF('➀基本情報入力シート'!G129="","",'➀基本情報入力シート'!G129)</f>
        <v/>
      </c>
      <c r="G116" s="245" t="str">
        <f>IF('➀基本情報入力シート'!H129="","",'➀基本情報入力シート'!H129)</f>
        <v/>
      </c>
      <c r="H116" s="245" t="str">
        <f>IF('➀基本情報入力シート'!I129="","",'➀基本情報入力シート'!I129)</f>
        <v/>
      </c>
      <c r="I116" s="245" t="str">
        <f>IF('➀基本情報入力シート'!J129="","",'➀基本情報入力シート'!J129)</f>
        <v/>
      </c>
      <c r="J116" s="245" t="str">
        <f>IF('➀基本情報入力シート'!K129="","",'➀基本情報入力シート'!K129)</f>
        <v/>
      </c>
      <c r="K116" s="246" t="str">
        <f>IF('➀基本情報入力シート'!L129="","",'➀基本情報入力シート'!L129)</f>
        <v/>
      </c>
      <c r="L116" s="229" t="str">
        <f t="shared" si="14"/>
        <v/>
      </c>
      <c r="M116" s="247" t="str">
        <f>IF('➀基本情報入力シート'!M129="","",'➀基本情報入力シート'!M129)</f>
        <v/>
      </c>
      <c r="N116" s="247" t="str">
        <f>IF('➀基本情報入力シート'!R129="","",'➀基本情報入力シート'!R129)</f>
        <v/>
      </c>
      <c r="O116" s="248" t="str">
        <f>IF('➀基本情報入力シート'!W129="","",'➀基本情報入力シート'!W129)</f>
        <v/>
      </c>
      <c r="P116" s="249" t="str">
        <f>IF('➀基本情報入力シート'!X129="","",'➀基本情報入力シート'!X129)</f>
        <v/>
      </c>
      <c r="Q116" s="256" t="str">
        <f>IF('➀基本情報入力シート'!Y129="","",'➀基本情報入力シート'!Y129)</f>
        <v/>
      </c>
      <c r="R116" s="234"/>
      <c r="S116" s="235"/>
      <c r="T116" s="236"/>
      <c r="U116" s="236"/>
      <c r="V116" s="236"/>
      <c r="W116" s="237"/>
      <c r="X116" s="238"/>
      <c r="Y116" s="257"/>
      <c r="Z116" s="257"/>
      <c r="AA116" s="257"/>
      <c r="AB116" s="257"/>
      <c r="AC116" s="257"/>
      <c r="AD116" s="257"/>
      <c r="AE116" s="257"/>
      <c r="AF116" s="258"/>
      <c r="AG116" s="258"/>
      <c r="AH116" s="258"/>
      <c r="AI116" s="259"/>
      <c r="AJ116" s="241"/>
      <c r="AK116" s="312" t="str">
        <f t="shared" si="11"/>
        <v/>
      </c>
      <c r="AL116" s="312" t="str">
        <f t="shared" si="12"/>
        <v/>
      </c>
      <c r="AM116" s="312" t="str">
        <f t="shared" si="13"/>
        <v/>
      </c>
      <c r="AN116" s="314"/>
    </row>
    <row r="117" spans="1:40" ht="27.75" customHeight="1">
      <c r="A117" s="243">
        <f t="shared" si="8"/>
        <v>98</v>
      </c>
      <c r="B117" s="244" t="str">
        <f>IF('➀基本情報入力シート'!C130="","",'➀基本情報入力シート'!C130)</f>
        <v/>
      </c>
      <c r="C117" s="245" t="str">
        <f>IF('➀基本情報入力シート'!D130="","",'➀基本情報入力シート'!D130)</f>
        <v/>
      </c>
      <c r="D117" s="245" t="str">
        <f>IF('➀基本情報入力シート'!E130="","",'➀基本情報入力シート'!E130)</f>
        <v/>
      </c>
      <c r="E117" s="245" t="str">
        <f>IF('➀基本情報入力シート'!F130="","",'➀基本情報入力シート'!F130)</f>
        <v/>
      </c>
      <c r="F117" s="245" t="str">
        <f>IF('➀基本情報入力シート'!G130="","",'➀基本情報入力シート'!G130)</f>
        <v/>
      </c>
      <c r="G117" s="245" t="str">
        <f>IF('➀基本情報入力シート'!H130="","",'➀基本情報入力シート'!H130)</f>
        <v/>
      </c>
      <c r="H117" s="245" t="str">
        <f>IF('➀基本情報入力シート'!I130="","",'➀基本情報入力シート'!I130)</f>
        <v/>
      </c>
      <c r="I117" s="245" t="str">
        <f>IF('➀基本情報入力シート'!J130="","",'➀基本情報入力シート'!J130)</f>
        <v/>
      </c>
      <c r="J117" s="245" t="str">
        <f>IF('➀基本情報入力シート'!K130="","",'➀基本情報入力シート'!K130)</f>
        <v/>
      </c>
      <c r="K117" s="246" t="str">
        <f>IF('➀基本情報入力シート'!L130="","",'➀基本情報入力シート'!L130)</f>
        <v/>
      </c>
      <c r="L117" s="229" t="str">
        <f t="shared" si="14"/>
        <v/>
      </c>
      <c r="M117" s="247" t="str">
        <f>IF('➀基本情報入力シート'!M130="","",'➀基本情報入力シート'!M130)</f>
        <v/>
      </c>
      <c r="N117" s="247" t="str">
        <f>IF('➀基本情報入力シート'!R130="","",'➀基本情報入力シート'!R130)</f>
        <v/>
      </c>
      <c r="O117" s="248" t="str">
        <f>IF('➀基本情報入力シート'!W130="","",'➀基本情報入力シート'!W130)</f>
        <v/>
      </c>
      <c r="P117" s="249" t="str">
        <f>IF('➀基本情報入力シート'!X130="","",'➀基本情報入力シート'!X130)</f>
        <v/>
      </c>
      <c r="Q117" s="256" t="str">
        <f>IF('➀基本情報入力シート'!Y130="","",'➀基本情報入力シート'!Y130)</f>
        <v/>
      </c>
      <c r="R117" s="234"/>
      <c r="S117" s="235"/>
      <c r="T117" s="236"/>
      <c r="U117" s="236"/>
      <c r="V117" s="236"/>
      <c r="W117" s="237"/>
      <c r="X117" s="238"/>
      <c r="Y117" s="257"/>
      <c r="Z117" s="257"/>
      <c r="AA117" s="257"/>
      <c r="AB117" s="257"/>
      <c r="AC117" s="257"/>
      <c r="AD117" s="257"/>
      <c r="AE117" s="257"/>
      <c r="AF117" s="258"/>
      <c r="AG117" s="258"/>
      <c r="AH117" s="258"/>
      <c r="AI117" s="259"/>
      <c r="AJ117" s="241"/>
      <c r="AK117" s="312" t="str">
        <f t="shared" si="11"/>
        <v/>
      </c>
      <c r="AL117" s="312" t="str">
        <f t="shared" si="12"/>
        <v/>
      </c>
      <c r="AM117" s="312" t="str">
        <f t="shared" si="13"/>
        <v/>
      </c>
      <c r="AN117" s="314"/>
    </row>
    <row r="118" spans="1:40" ht="27.75" customHeight="1">
      <c r="A118" s="243">
        <f t="shared" si="8"/>
        <v>99</v>
      </c>
      <c r="B118" s="244" t="str">
        <f>IF('➀基本情報入力シート'!C131="","",'➀基本情報入力シート'!C131)</f>
        <v/>
      </c>
      <c r="C118" s="245" t="str">
        <f>IF('➀基本情報入力シート'!D131="","",'➀基本情報入力シート'!D131)</f>
        <v/>
      </c>
      <c r="D118" s="245" t="str">
        <f>IF('➀基本情報入力シート'!E131="","",'➀基本情報入力シート'!E131)</f>
        <v/>
      </c>
      <c r="E118" s="245" t="str">
        <f>IF('➀基本情報入力シート'!F131="","",'➀基本情報入力シート'!F131)</f>
        <v/>
      </c>
      <c r="F118" s="245" t="str">
        <f>IF('➀基本情報入力シート'!G131="","",'➀基本情報入力シート'!G131)</f>
        <v/>
      </c>
      <c r="G118" s="245" t="str">
        <f>IF('➀基本情報入力シート'!H131="","",'➀基本情報入力シート'!H131)</f>
        <v/>
      </c>
      <c r="H118" s="245" t="str">
        <f>IF('➀基本情報入力シート'!I131="","",'➀基本情報入力シート'!I131)</f>
        <v/>
      </c>
      <c r="I118" s="245" t="str">
        <f>IF('➀基本情報入力シート'!J131="","",'➀基本情報入力シート'!J131)</f>
        <v/>
      </c>
      <c r="J118" s="245" t="str">
        <f>IF('➀基本情報入力シート'!K131="","",'➀基本情報入力シート'!K131)</f>
        <v/>
      </c>
      <c r="K118" s="246" t="str">
        <f>IF('➀基本情報入力シート'!L131="","",'➀基本情報入力シート'!L131)</f>
        <v/>
      </c>
      <c r="L118" s="229" t="str">
        <f t="shared" si="14"/>
        <v/>
      </c>
      <c r="M118" s="247" t="str">
        <f>IF('➀基本情報入力シート'!M131="","",'➀基本情報入力シート'!M131)</f>
        <v/>
      </c>
      <c r="N118" s="247" t="str">
        <f>IF('➀基本情報入力シート'!R131="","",'➀基本情報入力シート'!R131)</f>
        <v/>
      </c>
      <c r="O118" s="248" t="str">
        <f>IF('➀基本情報入力シート'!W131="","",'➀基本情報入力シート'!W131)</f>
        <v/>
      </c>
      <c r="P118" s="249" t="str">
        <f>IF('➀基本情報入力シート'!X131="","",'➀基本情報入力シート'!X131)</f>
        <v/>
      </c>
      <c r="Q118" s="256" t="str">
        <f>IF('➀基本情報入力シート'!Y131="","",'➀基本情報入力シート'!Y131)</f>
        <v/>
      </c>
      <c r="R118" s="234"/>
      <c r="S118" s="235"/>
      <c r="T118" s="236"/>
      <c r="U118" s="236"/>
      <c r="V118" s="236"/>
      <c r="W118" s="237"/>
      <c r="X118" s="238"/>
      <c r="Y118" s="257"/>
      <c r="Z118" s="257"/>
      <c r="AA118" s="257"/>
      <c r="AB118" s="257"/>
      <c r="AC118" s="257"/>
      <c r="AD118" s="257"/>
      <c r="AE118" s="257"/>
      <c r="AF118" s="258"/>
      <c r="AG118" s="258"/>
      <c r="AH118" s="258"/>
      <c r="AI118" s="259"/>
      <c r="AJ118" s="241"/>
      <c r="AK118" s="312" t="str">
        <f t="shared" si="11"/>
        <v/>
      </c>
      <c r="AL118" s="312" t="str">
        <f t="shared" si="12"/>
        <v/>
      </c>
      <c r="AM118" s="312" t="str">
        <f t="shared" si="13"/>
        <v/>
      </c>
      <c r="AN118" s="314"/>
    </row>
    <row r="119" spans="1:40" ht="27.75" customHeight="1">
      <c r="A119" s="243">
        <f t="shared" si="8"/>
        <v>100</v>
      </c>
      <c r="B119" s="244" t="str">
        <f>IF('➀基本情報入力シート'!C132="","",'➀基本情報入力シート'!C132)</f>
        <v/>
      </c>
      <c r="C119" s="245" t="str">
        <f>IF('➀基本情報入力シート'!D132="","",'➀基本情報入力シート'!D132)</f>
        <v/>
      </c>
      <c r="D119" s="245" t="str">
        <f>IF('➀基本情報入力シート'!E132="","",'➀基本情報入力シート'!E132)</f>
        <v/>
      </c>
      <c r="E119" s="245" t="str">
        <f>IF('➀基本情報入力シート'!F132="","",'➀基本情報入力シート'!F132)</f>
        <v/>
      </c>
      <c r="F119" s="245" t="str">
        <f>IF('➀基本情報入力シート'!G132="","",'➀基本情報入力シート'!G132)</f>
        <v/>
      </c>
      <c r="G119" s="245" t="str">
        <f>IF('➀基本情報入力シート'!H132="","",'➀基本情報入力シート'!H132)</f>
        <v/>
      </c>
      <c r="H119" s="245" t="str">
        <f>IF('➀基本情報入力シート'!I132="","",'➀基本情報入力シート'!I132)</f>
        <v/>
      </c>
      <c r="I119" s="245" t="str">
        <f>IF('➀基本情報入力シート'!J132="","",'➀基本情報入力シート'!J132)</f>
        <v/>
      </c>
      <c r="J119" s="245" t="str">
        <f>IF('➀基本情報入力シート'!K132="","",'➀基本情報入力シート'!K132)</f>
        <v/>
      </c>
      <c r="K119" s="246" t="str">
        <f>IF('➀基本情報入力シート'!L132="","",'➀基本情報入力シート'!L132)</f>
        <v/>
      </c>
      <c r="L119" s="229" t="str">
        <f t="shared" si="14"/>
        <v/>
      </c>
      <c r="M119" s="247" t="str">
        <f>IF('➀基本情報入力シート'!M132="","",'➀基本情報入力シート'!M132)</f>
        <v/>
      </c>
      <c r="N119" s="247" t="str">
        <f>IF('➀基本情報入力シート'!R132="","",'➀基本情報入力シート'!R132)</f>
        <v/>
      </c>
      <c r="O119" s="248" t="str">
        <f>IF('➀基本情報入力シート'!W132="","",'➀基本情報入力シート'!W132)</f>
        <v/>
      </c>
      <c r="P119" s="249" t="str">
        <f>IF('➀基本情報入力シート'!X132="","",'➀基本情報入力シート'!X132)</f>
        <v/>
      </c>
      <c r="Q119" s="250" t="str">
        <f>IF('➀基本情報入力シート'!Y132="","",'➀基本情報入力シート'!Y132)</f>
        <v/>
      </c>
      <c r="R119" s="260"/>
      <c r="S119" s="251"/>
      <c r="T119" s="261"/>
      <c r="U119" s="261"/>
      <c r="V119" s="261"/>
      <c r="W119" s="262"/>
      <c r="X119" s="252"/>
      <c r="Y119" s="253"/>
      <c r="Z119" s="253"/>
      <c r="AA119" s="253"/>
      <c r="AB119" s="253"/>
      <c r="AC119" s="253"/>
      <c r="AD119" s="253"/>
      <c r="AE119" s="253"/>
      <c r="AF119" s="254"/>
      <c r="AG119" s="254"/>
      <c r="AH119" s="254"/>
      <c r="AI119" s="255"/>
      <c r="AJ119" s="241"/>
      <c r="AK119" s="312" t="str">
        <f t="shared" si="11"/>
        <v/>
      </c>
      <c r="AL119" s="312" t="str">
        <f t="shared" si="12"/>
        <v/>
      </c>
      <c r="AM119" s="312" t="str">
        <f t="shared" si="13"/>
        <v/>
      </c>
      <c r="AN119" s="314"/>
    </row>
    <row r="120" spans="1:40">
      <c r="A120" s="263"/>
      <c r="B120" s="264"/>
      <c r="C120" s="265"/>
      <c r="D120" s="265"/>
      <c r="E120" s="265"/>
      <c r="F120" s="265"/>
      <c r="G120" s="265"/>
      <c r="H120" s="265"/>
      <c r="I120" s="265"/>
      <c r="J120" s="265"/>
      <c r="K120" s="265"/>
      <c r="L120" s="265"/>
      <c r="M120" s="265"/>
      <c r="N120" s="265"/>
      <c r="O120" s="265"/>
      <c r="Q120" s="28"/>
      <c r="R120" s="28"/>
      <c r="S120" s="95"/>
      <c r="T120" s="95"/>
      <c r="U120" s="95"/>
      <c r="V120" s="139"/>
      <c r="W120" s="266"/>
      <c r="X120" s="267"/>
      <c r="Y120" s="267"/>
      <c r="Z120" s="267"/>
      <c r="AA120" s="267"/>
      <c r="AB120" s="268"/>
      <c r="AC120" s="268"/>
      <c r="AD120" s="269"/>
      <c r="AE120" s="269"/>
      <c r="AF120" s="269"/>
      <c r="AG120" s="269"/>
      <c r="AH120" s="269"/>
      <c r="AI120" s="269"/>
    </row>
    <row r="121" spans="1:40">
      <c r="A121" s="157"/>
      <c r="C121" s="157"/>
      <c r="D121" s="157"/>
      <c r="E121" s="157"/>
      <c r="F121" s="157"/>
      <c r="G121" s="157"/>
      <c r="H121" s="157"/>
      <c r="I121" s="157"/>
      <c r="J121" s="157"/>
      <c r="K121" s="157"/>
      <c r="L121" s="157"/>
      <c r="M121" s="157"/>
      <c r="N121" s="157"/>
      <c r="O121" s="157"/>
      <c r="P121" s="157"/>
      <c r="Q121" s="157"/>
      <c r="R121" s="157"/>
      <c r="S121" s="157"/>
      <c r="T121" s="157"/>
      <c r="U121" s="157"/>
      <c r="V121" s="157"/>
      <c r="W121" s="157"/>
      <c r="X121" s="157"/>
      <c r="Y121" s="157"/>
      <c r="Z121" s="157"/>
      <c r="AA121" s="157"/>
      <c r="AB121" s="157"/>
      <c r="AC121" s="157"/>
      <c r="AD121" s="157"/>
      <c r="AE121" s="157"/>
      <c r="AF121" s="157"/>
      <c r="AG121" s="157"/>
      <c r="AH121" s="157"/>
    </row>
    <row r="122" spans="1:40">
      <c r="A122" s="157"/>
      <c r="C122" s="157"/>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c r="AA122" s="157"/>
      <c r="AB122" s="157"/>
      <c r="AC122" s="157"/>
      <c r="AD122" s="157"/>
      <c r="AE122" s="157"/>
      <c r="AF122" s="157"/>
      <c r="AG122" s="157"/>
      <c r="AH122" s="157"/>
    </row>
    <row r="123" spans="1:40">
      <c r="A123" s="157"/>
      <c r="C123" s="270"/>
      <c r="D123" s="270"/>
      <c r="E123" s="270"/>
      <c r="F123" s="270"/>
      <c r="G123" s="270"/>
      <c r="H123" s="270"/>
      <c r="I123" s="270"/>
      <c r="J123" s="270"/>
      <c r="K123" s="270"/>
      <c r="L123" s="270"/>
      <c r="M123" s="270"/>
      <c r="N123" s="270"/>
      <c r="O123" s="270"/>
      <c r="P123" s="270"/>
      <c r="Q123" s="157"/>
      <c r="R123" s="157"/>
      <c r="S123" s="157"/>
      <c r="T123" s="157"/>
      <c r="U123" s="157"/>
      <c r="V123" s="157"/>
      <c r="W123" s="157"/>
      <c r="X123" s="157"/>
      <c r="Y123" s="157"/>
      <c r="Z123" s="157"/>
      <c r="AA123" s="157"/>
      <c r="AB123" s="157"/>
      <c r="AC123" s="157"/>
      <c r="AD123" s="157"/>
      <c r="AE123" s="157"/>
      <c r="AF123" s="157"/>
      <c r="AG123" s="157"/>
      <c r="AH123" s="157"/>
    </row>
    <row r="124" spans="1:40">
      <c r="A124" s="157"/>
      <c r="B124" s="270"/>
      <c r="C124" s="157"/>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row>
  </sheetData>
  <autoFilter ref="M19:AI119"/>
  <mergeCells count="43">
    <mergeCell ref="A3:C3"/>
    <mergeCell ref="Q5:Q6"/>
    <mergeCell ref="U5:U6"/>
    <mergeCell ref="R5:T5"/>
    <mergeCell ref="R15:R18"/>
    <mergeCell ref="Q14:Q18"/>
    <mergeCell ref="A14:A17"/>
    <mergeCell ref="M14:M18"/>
    <mergeCell ref="B14:K18"/>
    <mergeCell ref="P14:P18"/>
    <mergeCell ref="S15:S18"/>
    <mergeCell ref="T17:T18"/>
    <mergeCell ref="U17:U18"/>
    <mergeCell ref="T16:U16"/>
    <mergeCell ref="N14:O15"/>
    <mergeCell ref="D3:P3"/>
    <mergeCell ref="AN18:AN19"/>
    <mergeCell ref="AC5:AC6"/>
    <mergeCell ref="AI15:AI18"/>
    <mergeCell ref="Z5:AB5"/>
    <mergeCell ref="AF15:AH16"/>
    <mergeCell ref="AF17:AF18"/>
    <mergeCell ref="AG17:AG18"/>
    <mergeCell ref="AH17:AH18"/>
    <mergeCell ref="AK18:AK19"/>
    <mergeCell ref="AL18:AL19"/>
    <mergeCell ref="AM18:AM19"/>
    <mergeCell ref="AK17:AM17"/>
    <mergeCell ref="AA17:AA18"/>
    <mergeCell ref="AB17:AB18"/>
    <mergeCell ref="AB15:AE16"/>
    <mergeCell ref="AC17:AC18"/>
    <mergeCell ref="AE17:AE18"/>
    <mergeCell ref="Z17:Z18"/>
    <mergeCell ref="AD17:AD18"/>
    <mergeCell ref="N16:N19"/>
    <mergeCell ref="O16:O19"/>
    <mergeCell ref="V5:Y5"/>
    <mergeCell ref="Y16:AA16"/>
    <mergeCell ref="W15:W18"/>
    <mergeCell ref="V15:V18"/>
    <mergeCell ref="Y17:Y18"/>
    <mergeCell ref="X15:X18"/>
  </mergeCells>
  <phoneticPr fontId="3"/>
  <dataValidations count="3">
    <dataValidation type="list" allowBlank="1" showInputMessage="1" showErrorMessage="1" sqref="W21:W119">
      <formula1>"特定加算Ⅰ,特定加算Ⅱ,区分なし"</formula1>
    </dataValidation>
    <dataValidation type="list" allowBlank="1" showInputMessage="1" showErrorMessage="1" sqref="R20:R119">
      <formula1>"加算Ⅰ,加算Ⅱ,加算Ⅲ"</formula1>
    </dataValidation>
    <dataValidation type="list" allowBlank="1" showInputMessage="1" showErrorMessage="1" sqref="W20">
      <formula1>"特定加算Ⅰ,特定加算Ⅱ,区分なし"</formula1>
    </dataValidation>
  </dataValidations>
  <printOptions horizontalCentered="1"/>
  <pageMargins left="0.51181102362204722" right="0.51181102362204722" top="0.74803149606299213" bottom="0.74803149606299213" header="0.31496062992125984" footer="0.31496062992125984"/>
  <pageSetup paperSize="9" scale="53"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pageSetUpPr fitToPage="1"/>
  </sheetPr>
  <dimension ref="A1:AB124"/>
  <sheetViews>
    <sheetView view="pageBreakPreview" topLeftCell="M13" zoomScaleNormal="120" zoomScaleSheetLayoutView="100" workbookViewId="0">
      <selection activeCell="S24" sqref="S24"/>
    </sheetView>
  </sheetViews>
  <sheetFormatPr defaultColWidth="9" defaultRowHeight="13.5"/>
  <cols>
    <col min="1" max="1" width="4" style="402" customWidth="1"/>
    <col min="2" max="4" width="2" style="402" customWidth="1"/>
    <col min="5" max="5" width="1.875" style="402" customWidth="1"/>
    <col min="6" max="9" width="2" style="402" customWidth="1"/>
    <col min="10" max="10" width="2.125" style="402" customWidth="1"/>
    <col min="11" max="11" width="2" style="402" customWidth="1"/>
    <col min="12" max="12" width="2" style="402" hidden="1" customWidth="1"/>
    <col min="13" max="14" width="7.5" style="402" bestFit="1" customWidth="1"/>
    <col min="15" max="15" width="8.75" style="402" customWidth="1"/>
    <col min="16" max="17" width="17" style="402" customWidth="1"/>
    <col min="18" max="18" width="18.75" style="386" customWidth="1"/>
    <col min="19" max="19" width="10.875" style="386" customWidth="1"/>
    <col min="20" max="20" width="13.125" style="402" customWidth="1"/>
    <col min="21" max="21" width="13.25" style="386" customWidth="1"/>
    <col min="22" max="22" width="10.625" style="386" customWidth="1"/>
    <col min="23" max="23" width="10.625" style="402" customWidth="1"/>
    <col min="24" max="24" width="10.625" style="386" customWidth="1"/>
    <col min="25" max="25" width="10.625" style="402" customWidth="1"/>
    <col min="26" max="28" width="7.125" style="386" customWidth="1"/>
    <col min="29" max="16384" width="9" style="402"/>
  </cols>
  <sheetData>
    <row r="1" spans="1:28">
      <c r="A1" s="465" t="s">
        <v>282</v>
      </c>
      <c r="B1" s="465"/>
      <c r="I1" s="402" t="s">
        <v>278</v>
      </c>
    </row>
    <row r="2" spans="1:28" ht="10.5" customHeight="1" thickBot="1"/>
    <row r="3" spans="1:28" ht="15" thickBot="1">
      <c r="A3" s="878" t="s">
        <v>34</v>
      </c>
      <c r="B3" s="878"/>
      <c r="C3" s="879"/>
      <c r="D3" s="880" t="str">
        <f>'➀基本情報入力シート'!M16</f>
        <v>株式会社○○○○</v>
      </c>
      <c r="E3" s="881"/>
      <c r="F3" s="881"/>
      <c r="G3" s="881"/>
      <c r="H3" s="881"/>
      <c r="I3" s="881"/>
      <c r="J3" s="881"/>
      <c r="K3" s="881"/>
      <c r="L3" s="881"/>
      <c r="M3" s="881"/>
      <c r="N3" s="881"/>
      <c r="O3" s="881"/>
      <c r="P3" s="882"/>
    </row>
    <row r="4" spans="1:28" ht="14.25">
      <c r="A4" s="466"/>
      <c r="B4" s="466"/>
      <c r="C4" s="466"/>
      <c r="D4" s="467"/>
      <c r="E4" s="467"/>
      <c r="F4" s="467"/>
      <c r="G4" s="467"/>
      <c r="H4" s="467"/>
      <c r="I4" s="467"/>
      <c r="J4" s="467"/>
      <c r="K4" s="467"/>
      <c r="L4" s="467"/>
      <c r="M4" s="467"/>
      <c r="N4" s="467"/>
      <c r="O4" s="467"/>
    </row>
    <row r="5" spans="1:28" ht="13.5" customHeight="1" thickBot="1">
      <c r="B5" s="468"/>
      <c r="C5" s="469"/>
      <c r="D5" s="469"/>
      <c r="E5" s="469"/>
      <c r="F5" s="469"/>
      <c r="G5" s="469"/>
      <c r="H5" s="469"/>
      <c r="I5" s="469"/>
      <c r="J5" s="469"/>
      <c r="K5" s="469"/>
      <c r="L5" s="469"/>
      <c r="M5" s="469"/>
      <c r="N5" s="469"/>
      <c r="O5" s="469"/>
      <c r="P5" s="470"/>
      <c r="Q5" s="471" t="s">
        <v>285</v>
      </c>
      <c r="R5" s="472"/>
      <c r="S5" s="402"/>
      <c r="T5" s="386"/>
      <c r="U5" s="402"/>
      <c r="V5" s="402"/>
      <c r="X5" s="402"/>
      <c r="Z5" s="402"/>
      <c r="AA5" s="402"/>
      <c r="AB5" s="402"/>
    </row>
    <row r="6" spans="1:28" ht="18" customHeight="1" thickBot="1">
      <c r="B6" s="875" t="s">
        <v>317</v>
      </c>
      <c r="C6" s="876"/>
      <c r="D6" s="876"/>
      <c r="E6" s="876"/>
      <c r="F6" s="876"/>
      <c r="G6" s="876"/>
      <c r="H6" s="876"/>
      <c r="I6" s="876"/>
      <c r="J6" s="876"/>
      <c r="K6" s="876"/>
      <c r="L6" s="876"/>
      <c r="M6" s="876"/>
      <c r="N6" s="876"/>
      <c r="O6" s="876"/>
      <c r="P6" s="877"/>
      <c r="Q6" s="344">
        <f>SUM(S20:S119)</f>
        <v>1490000</v>
      </c>
      <c r="R6" s="341"/>
      <c r="S6" s="341"/>
      <c r="T6" s="342"/>
      <c r="U6" s="341"/>
      <c r="V6" s="473"/>
      <c r="W6" s="342"/>
      <c r="X6" s="341"/>
      <c r="Y6" s="342"/>
      <c r="Z6" s="341"/>
      <c r="AA6" s="341"/>
      <c r="AB6" s="341"/>
    </row>
    <row r="7" spans="1:28" ht="28.5" customHeight="1" thickBot="1">
      <c r="B7" s="883" t="s">
        <v>318</v>
      </c>
      <c r="C7" s="876"/>
      <c r="D7" s="876"/>
      <c r="E7" s="876"/>
      <c r="F7" s="876"/>
      <c r="G7" s="876"/>
      <c r="H7" s="876"/>
      <c r="I7" s="876"/>
      <c r="J7" s="876"/>
      <c r="K7" s="876"/>
      <c r="L7" s="876"/>
      <c r="M7" s="876"/>
      <c r="N7" s="876"/>
      <c r="O7" s="876"/>
      <c r="P7" s="877"/>
      <c r="Q7" s="340">
        <f>SUM(T20:U119)</f>
        <v>16000000</v>
      </c>
      <c r="R7" s="474"/>
      <c r="S7" s="402"/>
      <c r="T7" s="386"/>
      <c r="U7" s="402"/>
      <c r="V7" s="402"/>
      <c r="X7" s="402"/>
      <c r="Z7" s="402"/>
      <c r="AA7" s="402"/>
      <c r="AB7" s="402"/>
    </row>
    <row r="8" spans="1:28" ht="9" customHeight="1"/>
    <row r="9" spans="1:28">
      <c r="B9" s="405" t="s">
        <v>291</v>
      </c>
    </row>
    <row r="10" spans="1:28">
      <c r="B10" s="475" t="s">
        <v>75</v>
      </c>
    </row>
    <row r="11" spans="1:28" ht="12.75" customHeight="1">
      <c r="B11" s="884"/>
      <c r="C11" s="884"/>
      <c r="D11" s="884"/>
      <c r="E11" s="884"/>
      <c r="F11" s="884"/>
      <c r="G11" s="884"/>
      <c r="H11" s="884"/>
      <c r="I11" s="884"/>
      <c r="J11" s="884"/>
      <c r="K11" s="884"/>
      <c r="L11" s="884"/>
      <c r="M11" s="884"/>
      <c r="N11" s="884"/>
      <c r="O11" s="884"/>
      <c r="P11" s="884"/>
      <c r="Q11" s="884"/>
    </row>
    <row r="12" spans="1:28" ht="9" customHeight="1">
      <c r="A12" s="476"/>
      <c r="B12" s="476"/>
      <c r="C12" s="476"/>
      <c r="D12" s="476"/>
      <c r="E12" s="476"/>
      <c r="F12" s="476"/>
      <c r="G12" s="476"/>
      <c r="H12" s="476"/>
      <c r="I12" s="476"/>
      <c r="J12" s="476"/>
      <c r="K12" s="476"/>
      <c r="L12" s="476"/>
      <c r="M12" s="476"/>
      <c r="N12" s="476"/>
      <c r="O12" s="476"/>
      <c r="P12" s="477"/>
    </row>
    <row r="13" spans="1:28" ht="15" customHeight="1">
      <c r="A13" s="862"/>
      <c r="B13" s="864" t="s">
        <v>180</v>
      </c>
      <c r="C13" s="865"/>
      <c r="D13" s="865"/>
      <c r="E13" s="865"/>
      <c r="F13" s="865"/>
      <c r="G13" s="865"/>
      <c r="H13" s="865"/>
      <c r="I13" s="865"/>
      <c r="J13" s="865"/>
      <c r="K13" s="866"/>
      <c r="L13" s="478"/>
      <c r="M13" s="864" t="s">
        <v>58</v>
      </c>
      <c r="N13" s="479"/>
      <c r="O13" s="480"/>
      <c r="P13" s="866" t="s">
        <v>59</v>
      </c>
      <c r="Q13" s="871" t="s">
        <v>7</v>
      </c>
      <c r="R13" s="481"/>
      <c r="S13" s="843" t="s">
        <v>292</v>
      </c>
      <c r="T13" s="844"/>
      <c r="U13" s="844"/>
      <c r="V13" s="844"/>
      <c r="W13" s="844"/>
      <c r="X13" s="844"/>
      <c r="Y13" s="845"/>
      <c r="Z13" s="402"/>
      <c r="AA13" s="402"/>
      <c r="AB13" s="402"/>
    </row>
    <row r="14" spans="1:28" ht="13.5" customHeight="1">
      <c r="A14" s="863"/>
      <c r="B14" s="867"/>
      <c r="C14" s="868"/>
      <c r="D14" s="868"/>
      <c r="E14" s="868"/>
      <c r="F14" s="868"/>
      <c r="G14" s="868"/>
      <c r="H14" s="868"/>
      <c r="I14" s="868"/>
      <c r="J14" s="868"/>
      <c r="K14" s="869"/>
      <c r="L14" s="482"/>
      <c r="M14" s="870"/>
      <c r="N14" s="873" t="s">
        <v>71</v>
      </c>
      <c r="O14" s="874"/>
      <c r="P14" s="869"/>
      <c r="Q14" s="872"/>
      <c r="R14" s="846" t="s">
        <v>283</v>
      </c>
      <c r="S14" s="841" t="s">
        <v>323</v>
      </c>
      <c r="T14" s="853" t="s">
        <v>334</v>
      </c>
      <c r="U14" s="854"/>
      <c r="V14" s="859" t="s">
        <v>326</v>
      </c>
      <c r="W14" s="860"/>
      <c r="X14" s="860"/>
      <c r="Y14" s="861"/>
      <c r="Z14" s="402"/>
      <c r="AA14" s="402"/>
      <c r="AB14" s="402"/>
    </row>
    <row r="15" spans="1:28" ht="13.5" customHeight="1">
      <c r="A15" s="863"/>
      <c r="B15" s="867"/>
      <c r="C15" s="868"/>
      <c r="D15" s="868"/>
      <c r="E15" s="868"/>
      <c r="F15" s="868"/>
      <c r="G15" s="868"/>
      <c r="H15" s="868"/>
      <c r="I15" s="868"/>
      <c r="J15" s="868"/>
      <c r="K15" s="869"/>
      <c r="L15" s="482"/>
      <c r="M15" s="870"/>
      <c r="N15" s="549"/>
      <c r="O15" s="550"/>
      <c r="P15" s="869"/>
      <c r="Q15" s="872"/>
      <c r="R15" s="846"/>
      <c r="S15" s="842"/>
      <c r="T15" s="855"/>
      <c r="U15" s="856"/>
      <c r="V15" s="548"/>
      <c r="W15" s="552"/>
      <c r="X15" s="548"/>
      <c r="Y15" s="551"/>
      <c r="Z15" s="402"/>
      <c r="AA15" s="402"/>
      <c r="AB15" s="402"/>
    </row>
    <row r="16" spans="1:28" ht="13.5" customHeight="1">
      <c r="A16" s="863"/>
      <c r="B16" s="867"/>
      <c r="C16" s="868"/>
      <c r="D16" s="868"/>
      <c r="E16" s="868"/>
      <c r="F16" s="868"/>
      <c r="G16" s="868"/>
      <c r="H16" s="868"/>
      <c r="I16" s="868"/>
      <c r="J16" s="868"/>
      <c r="K16" s="869"/>
      <c r="L16" s="482"/>
      <c r="M16" s="870"/>
      <c r="N16" s="483"/>
      <c r="O16" s="484"/>
      <c r="P16" s="869"/>
      <c r="Q16" s="872"/>
      <c r="R16" s="846"/>
      <c r="S16" s="842"/>
      <c r="T16" s="857"/>
      <c r="U16" s="858"/>
      <c r="V16" s="842" t="s">
        <v>319</v>
      </c>
      <c r="W16" s="847" t="s">
        <v>324</v>
      </c>
      <c r="X16" s="842" t="s">
        <v>320</v>
      </c>
      <c r="Y16" s="841" t="s">
        <v>325</v>
      </c>
      <c r="Z16" s="402"/>
      <c r="AA16" s="402"/>
      <c r="AB16" s="402"/>
    </row>
    <row r="17" spans="1:28" ht="18.75" customHeight="1">
      <c r="A17" s="863"/>
      <c r="B17" s="867"/>
      <c r="C17" s="868"/>
      <c r="D17" s="868"/>
      <c r="E17" s="868"/>
      <c r="F17" s="868"/>
      <c r="G17" s="868"/>
      <c r="H17" s="868"/>
      <c r="I17" s="868"/>
      <c r="J17" s="868"/>
      <c r="K17" s="869"/>
      <c r="L17" s="482"/>
      <c r="M17" s="870"/>
      <c r="N17" s="485" t="s">
        <v>72</v>
      </c>
      <c r="O17" s="486" t="s">
        <v>73</v>
      </c>
      <c r="P17" s="869"/>
      <c r="Q17" s="872"/>
      <c r="R17" s="846"/>
      <c r="S17" s="842"/>
      <c r="T17" s="849" t="s">
        <v>321</v>
      </c>
      <c r="U17" s="851" t="s">
        <v>322</v>
      </c>
      <c r="V17" s="842"/>
      <c r="W17" s="848"/>
      <c r="X17" s="842"/>
      <c r="Y17" s="842"/>
      <c r="Z17" s="402"/>
      <c r="AA17" s="402"/>
      <c r="AB17" s="402"/>
    </row>
    <row r="18" spans="1:28" ht="26.25" customHeight="1">
      <c r="A18" s="487"/>
      <c r="B18" s="867"/>
      <c r="C18" s="868"/>
      <c r="D18" s="868"/>
      <c r="E18" s="868"/>
      <c r="F18" s="868"/>
      <c r="G18" s="868"/>
      <c r="H18" s="868"/>
      <c r="I18" s="868"/>
      <c r="J18" s="868"/>
      <c r="K18" s="869"/>
      <c r="L18" s="488"/>
      <c r="M18" s="870"/>
      <c r="N18" s="485"/>
      <c r="O18" s="486"/>
      <c r="P18" s="869"/>
      <c r="Q18" s="872"/>
      <c r="R18" s="846"/>
      <c r="S18" s="842"/>
      <c r="T18" s="850"/>
      <c r="U18" s="852"/>
      <c r="V18" s="842"/>
      <c r="W18" s="848"/>
      <c r="X18" s="842"/>
      <c r="Y18" s="842"/>
      <c r="Z18" s="402"/>
      <c r="AA18" s="402"/>
      <c r="AB18" s="402"/>
    </row>
    <row r="19" spans="1:28" ht="11.25" customHeight="1">
      <c r="A19" s="489"/>
      <c r="B19" s="490"/>
      <c r="C19" s="491"/>
      <c r="D19" s="491"/>
      <c r="E19" s="491"/>
      <c r="F19" s="491"/>
      <c r="G19" s="491"/>
      <c r="H19" s="491"/>
      <c r="I19" s="491"/>
      <c r="J19" s="491"/>
      <c r="K19" s="492"/>
      <c r="L19" s="493"/>
      <c r="M19" s="494"/>
      <c r="N19" s="495"/>
      <c r="O19" s="496"/>
      <c r="P19" s="496"/>
      <c r="Q19" s="495"/>
      <c r="R19" s="497"/>
      <c r="S19" s="498"/>
      <c r="T19" s="499"/>
      <c r="U19" s="545"/>
      <c r="V19" s="500"/>
      <c r="W19" s="500"/>
      <c r="X19" s="501"/>
      <c r="Y19" s="501"/>
      <c r="Z19" s="402"/>
      <c r="AA19" s="402"/>
      <c r="AB19" s="402"/>
    </row>
    <row r="20" spans="1:28" s="511" customFormat="1" ht="27.75" customHeight="1">
      <c r="A20" s="502" t="s">
        <v>8</v>
      </c>
      <c r="B20" s="503">
        <f>IF('➀基本情報入力シート'!C33="","",'➀基本情報入力シート'!C33)</f>
        <v>0</v>
      </c>
      <c r="C20" s="504">
        <f>IF('➀基本情報入力シート'!D33="","",'➀基本情報入力シート'!D33)</f>
        <v>8</v>
      </c>
      <c r="D20" s="504">
        <f>IF('➀基本情報入力シート'!E33="","",'➀基本情報入力シート'!E33)</f>
        <v>0</v>
      </c>
      <c r="E20" s="504">
        <f>IF('➀基本情報入力シート'!F33="","",'➀基本情報入力シート'!F33)</f>
        <v>0</v>
      </c>
      <c r="F20" s="504">
        <f>IF('➀基本情報入力シート'!G33="","",'➀基本情報入力シート'!G33)</f>
        <v>0</v>
      </c>
      <c r="G20" s="504">
        <f>IF('➀基本情報入力シート'!H33="","",'➀基本情報入力シート'!H33)</f>
        <v>0</v>
      </c>
      <c r="H20" s="504">
        <f>IF('➀基本情報入力シート'!I33="","",'➀基本情報入力シート'!I33)</f>
        <v>0</v>
      </c>
      <c r="I20" s="504">
        <f>IF('➀基本情報入力シート'!J33="","",'➀基本情報入力シート'!J33)</f>
        <v>0</v>
      </c>
      <c r="J20" s="504">
        <f>IF('➀基本情報入力シート'!K33="","",'➀基本情報入力シート'!K33)</f>
        <v>0</v>
      </c>
      <c r="K20" s="505">
        <f>IF('➀基本情報入力シート'!L33="","",'➀基本情報入力シート'!L33)</f>
        <v>1</v>
      </c>
      <c r="L20" s="506" t="str">
        <f>B20&amp;C20</f>
        <v>08</v>
      </c>
      <c r="M20" s="507" t="str">
        <f>IF('➀基本情報入力シート'!M33="","",'➀基本情報入力シート'!M33)</f>
        <v>茨城県</v>
      </c>
      <c r="N20" s="508" t="str">
        <f>IF('➀基本情報入力シート'!R33="","",'➀基本情報入力シート'!R33)</f>
        <v>茨城県</v>
      </c>
      <c r="O20" s="508" t="str">
        <f>IF('➀基本情報入力シート'!W33="","",'➀基本情報入力シート'!W33)</f>
        <v>○○市</v>
      </c>
      <c r="P20" s="509" t="str">
        <f>IF('➀基本情報入力シート'!X33="","",'➀基本情報入力シート'!X33)</f>
        <v>ヘルパーステーション○○</v>
      </c>
      <c r="Q20" s="510" t="str">
        <f>IF('➀基本情報入力シート'!Y33="","",'➀基本情報入力シート'!Y33)</f>
        <v>居宅介護</v>
      </c>
      <c r="R20" s="547" t="s">
        <v>348</v>
      </c>
      <c r="S20" s="531">
        <v>600000</v>
      </c>
      <c r="T20" s="532">
        <v>4800000</v>
      </c>
      <c r="U20" s="532">
        <v>1600000</v>
      </c>
      <c r="V20" s="532">
        <v>480000</v>
      </c>
      <c r="W20" s="533">
        <v>480000</v>
      </c>
      <c r="X20" s="533">
        <v>160000</v>
      </c>
      <c r="Y20" s="531">
        <v>120000</v>
      </c>
    </row>
    <row r="21" spans="1:28" ht="27.75" customHeight="1">
      <c r="A21" s="512">
        <f>A20+1</f>
        <v>2</v>
      </c>
      <c r="B21" s="503">
        <f>IF('➀基本情報入力シート'!C34="","",'➀基本情報入力シート'!C34)</f>
        <v>0</v>
      </c>
      <c r="C21" s="504">
        <f>IF('➀基本情報入力シート'!D34="","",'➀基本情報入力シート'!D34)</f>
        <v>8</v>
      </c>
      <c r="D21" s="504">
        <f>IF('➀基本情報入力シート'!E34="","",'➀基本情報入力シート'!E34)</f>
        <v>0</v>
      </c>
      <c r="E21" s="504">
        <f>IF('➀基本情報入力シート'!F34="","",'➀基本情報入力シート'!F34)</f>
        <v>0</v>
      </c>
      <c r="F21" s="504">
        <f>IF('➀基本情報入力シート'!G34="","",'➀基本情報入力シート'!G34)</f>
        <v>0</v>
      </c>
      <c r="G21" s="504">
        <f>IF('➀基本情報入力シート'!H34="","",'➀基本情報入力シート'!H34)</f>
        <v>0</v>
      </c>
      <c r="H21" s="504">
        <f>IF('➀基本情報入力シート'!I34="","",'➀基本情報入力シート'!I34)</f>
        <v>0</v>
      </c>
      <c r="I21" s="504">
        <f>IF('➀基本情報入力シート'!J34="","",'➀基本情報入力シート'!J34)</f>
        <v>0</v>
      </c>
      <c r="J21" s="504">
        <f>IF('➀基本情報入力シート'!K34="","",'➀基本情報入力シート'!K34)</f>
        <v>0</v>
      </c>
      <c r="K21" s="505">
        <f>IF('➀基本情報入力シート'!L34="","",'➀基本情報入力シート'!L34)</f>
        <v>1</v>
      </c>
      <c r="L21" s="506" t="str">
        <f t="shared" ref="L21:L25" si="0">B21&amp;C21</f>
        <v>08</v>
      </c>
      <c r="M21" s="507" t="str">
        <f>IF('➀基本情報入力シート'!M34="","",'➀基本情報入力シート'!M34)</f>
        <v>茨城県</v>
      </c>
      <c r="N21" s="513" t="str">
        <f>IF('➀基本情報入力シート'!R34="","",'➀基本情報入力シート'!R34)</f>
        <v>茨城県</v>
      </c>
      <c r="O21" s="513" t="str">
        <f>IF('➀基本情報入力シート'!W34="","",'➀基本情報入力シート'!W34)</f>
        <v>○○市</v>
      </c>
      <c r="P21" s="509" t="str">
        <f>IF('➀基本情報入力シート'!X34="","",'➀基本情報入力シート'!X34)</f>
        <v>ヘルパーステーション○○</v>
      </c>
      <c r="Q21" s="510" t="str">
        <f>IF('➀基本情報入力シート'!Y34="","",'➀基本情報入力シート'!Y34)</f>
        <v>重度訪問介護</v>
      </c>
      <c r="R21" s="547" t="s">
        <v>348</v>
      </c>
      <c r="S21" s="531">
        <v>10000</v>
      </c>
      <c r="T21" s="534">
        <v>0</v>
      </c>
      <c r="U21" s="535">
        <v>0</v>
      </c>
      <c r="V21" s="535">
        <v>0</v>
      </c>
      <c r="W21" s="533">
        <v>0</v>
      </c>
      <c r="X21" s="533">
        <v>0</v>
      </c>
      <c r="Y21" s="531">
        <v>0</v>
      </c>
      <c r="Z21" s="402"/>
      <c r="AA21" s="402"/>
      <c r="AB21" s="402"/>
    </row>
    <row r="22" spans="1:28" ht="27.75" customHeight="1">
      <c r="A22" s="512">
        <f t="shared" ref="A22:A85" si="1">A21+1</f>
        <v>3</v>
      </c>
      <c r="B22" s="503">
        <f>IF('➀基本情報入力シート'!C35="","",'➀基本情報入力シート'!C35)</f>
        <v>0</v>
      </c>
      <c r="C22" s="504">
        <f>IF('➀基本情報入力シート'!D35="","",'➀基本情報入力シート'!D35)</f>
        <v>8</v>
      </c>
      <c r="D22" s="504">
        <f>IF('➀基本情報入力シート'!E35="","",'➀基本情報入力シート'!E35)</f>
        <v>0</v>
      </c>
      <c r="E22" s="504">
        <f>IF('➀基本情報入力シート'!F35="","",'➀基本情報入力シート'!F35)</f>
        <v>0</v>
      </c>
      <c r="F22" s="504">
        <f>IF('➀基本情報入力シート'!G35="","",'➀基本情報入力シート'!G35)</f>
        <v>0</v>
      </c>
      <c r="G22" s="504">
        <f>IF('➀基本情報入力シート'!H35="","",'➀基本情報入力シート'!H35)</f>
        <v>0</v>
      </c>
      <c r="H22" s="504">
        <f>IF('➀基本情報入力シート'!I35="","",'➀基本情報入力シート'!I35)</f>
        <v>0</v>
      </c>
      <c r="I22" s="504">
        <f>IF('➀基本情報入力シート'!J35="","",'➀基本情報入力シート'!J35)</f>
        <v>0</v>
      </c>
      <c r="J22" s="504">
        <f>IF('➀基本情報入力シート'!K35="","",'➀基本情報入力シート'!K35)</f>
        <v>0</v>
      </c>
      <c r="K22" s="505">
        <f>IF('➀基本情報入力シート'!L35="","",'➀基本情報入力シート'!L35)</f>
        <v>2</v>
      </c>
      <c r="L22" s="506" t="str">
        <f t="shared" si="0"/>
        <v>08</v>
      </c>
      <c r="M22" s="507" t="str">
        <f>IF('➀基本情報入力シート'!M35="","",'➀基本情報入力シート'!M35)</f>
        <v>茨城県</v>
      </c>
      <c r="N22" s="513" t="str">
        <f>IF('➀基本情報入力シート'!R35="","",'➀基本情報入力シート'!R35)</f>
        <v>茨城県</v>
      </c>
      <c r="O22" s="513" t="str">
        <f>IF('➀基本情報入力シート'!W35="","",'➀基本情報入力シート'!W35)</f>
        <v>○○市</v>
      </c>
      <c r="P22" s="509" t="str">
        <f>IF('➀基本情報入力シート'!X35="","",'➀基本情報入力シート'!X35)</f>
        <v>障害者支援施設○○</v>
      </c>
      <c r="Q22" s="510" t="str">
        <f>IF('➀基本情報入力シート'!Y35="","",'➀基本情報入力シート'!Y35)</f>
        <v>生活介護</v>
      </c>
      <c r="R22" s="547" t="s">
        <v>348</v>
      </c>
      <c r="S22" s="531">
        <v>400000</v>
      </c>
      <c r="T22" s="532">
        <v>3200000</v>
      </c>
      <c r="U22" s="536">
        <v>1600000</v>
      </c>
      <c r="V22" s="536">
        <v>320000</v>
      </c>
      <c r="W22" s="533">
        <v>320000</v>
      </c>
      <c r="X22" s="533">
        <v>160000</v>
      </c>
      <c r="Y22" s="531">
        <v>120000</v>
      </c>
      <c r="Z22" s="402"/>
      <c r="AA22" s="402"/>
      <c r="AB22" s="402"/>
    </row>
    <row r="23" spans="1:28" ht="27.75" customHeight="1">
      <c r="A23" s="512">
        <f t="shared" si="1"/>
        <v>4</v>
      </c>
      <c r="B23" s="503">
        <f>IF('➀基本情報入力シート'!C36="","",'➀基本情報入力シート'!C36)</f>
        <v>0</v>
      </c>
      <c r="C23" s="504">
        <f>IF('➀基本情報入力シート'!D36="","",'➀基本情報入力シート'!D36)</f>
        <v>8</v>
      </c>
      <c r="D23" s="504">
        <f>IF('➀基本情報入力シート'!E36="","",'➀基本情報入力シート'!E36)</f>
        <v>0</v>
      </c>
      <c r="E23" s="504">
        <f>IF('➀基本情報入力シート'!F36="","",'➀基本情報入力シート'!F36)</f>
        <v>0</v>
      </c>
      <c r="F23" s="504">
        <f>IF('➀基本情報入力シート'!G36="","",'➀基本情報入力シート'!G36)</f>
        <v>0</v>
      </c>
      <c r="G23" s="504">
        <f>IF('➀基本情報入力シート'!H36="","",'➀基本情報入力シート'!H36)</f>
        <v>0</v>
      </c>
      <c r="H23" s="504">
        <f>IF('➀基本情報入力シート'!I36="","",'➀基本情報入力シート'!I36)</f>
        <v>0</v>
      </c>
      <c r="I23" s="504">
        <f>IF('➀基本情報入力シート'!J36="","",'➀基本情報入力シート'!J36)</f>
        <v>0</v>
      </c>
      <c r="J23" s="504">
        <f>IF('➀基本情報入力シート'!K36="","",'➀基本情報入力シート'!K36)</f>
        <v>0</v>
      </c>
      <c r="K23" s="505">
        <f>IF('➀基本情報入力シート'!L36="","",'➀基本情報入力シート'!L36)</f>
        <v>2</v>
      </c>
      <c r="L23" s="506" t="str">
        <f t="shared" si="0"/>
        <v>08</v>
      </c>
      <c r="M23" s="507" t="str">
        <f>IF('➀基本情報入力シート'!M36="","",'➀基本情報入力シート'!M36)</f>
        <v>茨城県</v>
      </c>
      <c r="N23" s="513" t="str">
        <f>IF('➀基本情報入力シート'!R36="","",'➀基本情報入力シート'!R36)</f>
        <v>茨城県</v>
      </c>
      <c r="O23" s="513" t="str">
        <f>IF('➀基本情報入力シート'!W36="","",'➀基本情報入力シート'!W36)</f>
        <v>○○市</v>
      </c>
      <c r="P23" s="509" t="str">
        <f>IF('➀基本情報入力シート'!X36="","",'➀基本情報入力シート'!X36)</f>
        <v>障害者支援施設○○</v>
      </c>
      <c r="Q23" s="510" t="str">
        <f>IF('➀基本情報入力シート'!Y36="","",'➀基本情報入力シート'!Y36)</f>
        <v>就労継続支援Ｂ型</v>
      </c>
      <c r="R23" s="547" t="s">
        <v>348</v>
      </c>
      <c r="S23" s="531">
        <v>20000</v>
      </c>
      <c r="T23" s="532">
        <v>0</v>
      </c>
      <c r="U23" s="536">
        <v>0</v>
      </c>
      <c r="V23" s="536">
        <v>0</v>
      </c>
      <c r="W23" s="533">
        <v>0</v>
      </c>
      <c r="X23" s="533">
        <v>0</v>
      </c>
      <c r="Y23" s="531">
        <v>0</v>
      </c>
      <c r="Z23" s="402"/>
      <c r="AA23" s="402"/>
      <c r="AB23" s="402"/>
    </row>
    <row r="24" spans="1:28" ht="27.75" customHeight="1">
      <c r="A24" s="512">
        <f t="shared" si="1"/>
        <v>5</v>
      </c>
      <c r="B24" s="503">
        <f>IF('➀基本情報入力シート'!C37="","",'➀基本情報入力シート'!C37)</f>
        <v>0</v>
      </c>
      <c r="C24" s="504">
        <f>IF('➀基本情報入力シート'!D37="","",'➀基本情報入力シート'!D37)</f>
        <v>8</v>
      </c>
      <c r="D24" s="504">
        <f>IF('➀基本情報入力シート'!E37="","",'➀基本情報入力シート'!E37)</f>
        <v>0</v>
      </c>
      <c r="E24" s="504">
        <f>IF('➀基本情報入力シート'!F37="","",'➀基本情報入力シート'!F37)</f>
        <v>0</v>
      </c>
      <c r="F24" s="504">
        <f>IF('➀基本情報入力シート'!G37="","",'➀基本情報入力シート'!G37)</f>
        <v>0</v>
      </c>
      <c r="G24" s="504">
        <f>IF('➀基本情報入力シート'!H37="","",'➀基本情報入力シート'!H37)</f>
        <v>0</v>
      </c>
      <c r="H24" s="504">
        <f>IF('➀基本情報入力シート'!I37="","",'➀基本情報入力シート'!I37)</f>
        <v>0</v>
      </c>
      <c r="I24" s="504">
        <f>IF('➀基本情報入力シート'!J37="","",'➀基本情報入力シート'!J37)</f>
        <v>0</v>
      </c>
      <c r="J24" s="504">
        <f>IF('➀基本情報入力シート'!K37="","",'➀基本情報入力シート'!K37)</f>
        <v>0</v>
      </c>
      <c r="K24" s="505">
        <f>IF('➀基本情報入力シート'!L37="","",'➀基本情報入力シート'!L37)</f>
        <v>3</v>
      </c>
      <c r="L24" s="506" t="str">
        <f t="shared" si="0"/>
        <v>08</v>
      </c>
      <c r="M24" s="507" t="str">
        <f>IF('➀基本情報入力シート'!M37="","",'➀基本情報入力シート'!M37)</f>
        <v>茨城県</v>
      </c>
      <c r="N24" s="513" t="str">
        <f>IF('➀基本情報入力シート'!R37="","",'➀基本情報入力シート'!R37)</f>
        <v>茨城県</v>
      </c>
      <c r="O24" s="513" t="str">
        <f>IF('➀基本情報入力シート'!W37="","",'➀基本情報入力シート'!W37)</f>
        <v>○○市</v>
      </c>
      <c r="P24" s="509" t="str">
        <f>IF('➀基本情報入力シート'!X37="","",'➀基本情報入力シート'!X37)</f>
        <v>児童発達支援施設○○</v>
      </c>
      <c r="Q24" s="510" t="str">
        <f>IF('➀基本情報入力シート'!Y37="","",'➀基本情報入力シート'!Y37)</f>
        <v>児童発達支援</v>
      </c>
      <c r="R24" s="547" t="s">
        <v>348</v>
      </c>
      <c r="S24" s="531">
        <v>450000</v>
      </c>
      <c r="T24" s="532">
        <v>4800000</v>
      </c>
      <c r="U24" s="536">
        <v>0</v>
      </c>
      <c r="V24" s="536">
        <v>480000</v>
      </c>
      <c r="W24" s="533">
        <v>480000</v>
      </c>
      <c r="X24" s="533">
        <v>0</v>
      </c>
      <c r="Y24" s="531">
        <v>0</v>
      </c>
      <c r="Z24" s="402"/>
      <c r="AA24" s="402"/>
      <c r="AB24" s="402"/>
    </row>
    <row r="25" spans="1:28" ht="27.75" customHeight="1">
      <c r="A25" s="512">
        <f t="shared" si="1"/>
        <v>6</v>
      </c>
      <c r="B25" s="503">
        <f>IF('➀基本情報入力シート'!C38="","",'➀基本情報入力シート'!C38)</f>
        <v>0</v>
      </c>
      <c r="C25" s="504">
        <f>IF('➀基本情報入力シート'!D38="","",'➀基本情報入力シート'!D38)</f>
        <v>8</v>
      </c>
      <c r="D25" s="504">
        <f>IF('➀基本情報入力シート'!E38="","",'➀基本情報入力シート'!E38)</f>
        <v>0</v>
      </c>
      <c r="E25" s="504">
        <f>IF('➀基本情報入力シート'!F38="","",'➀基本情報入力シート'!F38)</f>
        <v>0</v>
      </c>
      <c r="F25" s="504">
        <f>IF('➀基本情報入力シート'!G38="","",'➀基本情報入力シート'!G38)</f>
        <v>0</v>
      </c>
      <c r="G25" s="504">
        <f>IF('➀基本情報入力シート'!H38="","",'➀基本情報入力シート'!H38)</f>
        <v>0</v>
      </c>
      <c r="H25" s="504">
        <f>IF('➀基本情報入力シート'!I38="","",'➀基本情報入力シート'!I38)</f>
        <v>0</v>
      </c>
      <c r="I25" s="504">
        <f>IF('➀基本情報入力シート'!J38="","",'➀基本情報入力シート'!J38)</f>
        <v>0</v>
      </c>
      <c r="J25" s="504">
        <f>IF('➀基本情報入力シート'!K38="","",'➀基本情報入力シート'!K38)</f>
        <v>0</v>
      </c>
      <c r="K25" s="505">
        <f>IF('➀基本情報入力シート'!L38="","",'➀基本情報入力シート'!L38)</f>
        <v>3</v>
      </c>
      <c r="L25" s="506" t="str">
        <f t="shared" si="0"/>
        <v>08</v>
      </c>
      <c r="M25" s="507" t="str">
        <f>IF('➀基本情報入力シート'!M38="","",'➀基本情報入力シート'!M38)</f>
        <v>茨城県</v>
      </c>
      <c r="N25" s="513" t="str">
        <f>IF('➀基本情報入力シート'!R38="","",'➀基本情報入力シート'!R38)</f>
        <v>茨城県</v>
      </c>
      <c r="O25" s="513" t="str">
        <f>IF('➀基本情報入力シート'!W38="","",'➀基本情報入力シート'!W38)</f>
        <v>○○市</v>
      </c>
      <c r="P25" s="509" t="str">
        <f>IF('➀基本情報入力シート'!X38="","",'➀基本情報入力シート'!X38)</f>
        <v>児童発達支援施設○○</v>
      </c>
      <c r="Q25" s="510" t="str">
        <f>IF('➀基本情報入力シート'!Y38="","",'➀基本情報入力シート'!Y38)</f>
        <v>放課後等デイサービス</v>
      </c>
      <c r="R25" s="547" t="s">
        <v>348</v>
      </c>
      <c r="S25" s="531">
        <v>10000</v>
      </c>
      <c r="T25" s="532">
        <v>0</v>
      </c>
      <c r="U25" s="536">
        <v>0</v>
      </c>
      <c r="V25" s="536">
        <v>0</v>
      </c>
      <c r="W25" s="533">
        <v>0</v>
      </c>
      <c r="X25" s="533">
        <v>0</v>
      </c>
      <c r="Y25" s="531">
        <v>0</v>
      </c>
      <c r="Z25" s="402"/>
      <c r="AA25" s="402"/>
      <c r="AB25" s="402"/>
    </row>
    <row r="26" spans="1:28" ht="27.75" customHeight="1">
      <c r="A26" s="512">
        <f t="shared" si="1"/>
        <v>7</v>
      </c>
      <c r="B26" s="503" t="str">
        <f>IF('➀基本情報入力シート'!C39="","",'➀基本情報入力シート'!C39)</f>
        <v/>
      </c>
      <c r="C26" s="504" t="str">
        <f>IF('➀基本情報入力シート'!D39="","",'➀基本情報入力シート'!D39)</f>
        <v/>
      </c>
      <c r="D26" s="504" t="str">
        <f>IF('➀基本情報入力シート'!E39="","",'➀基本情報入力シート'!E39)</f>
        <v/>
      </c>
      <c r="E26" s="504" t="str">
        <f>IF('➀基本情報入力シート'!F39="","",'➀基本情報入力シート'!F39)</f>
        <v/>
      </c>
      <c r="F26" s="504" t="str">
        <f>IF('➀基本情報入力シート'!G39="","",'➀基本情報入力シート'!G39)</f>
        <v/>
      </c>
      <c r="G26" s="504" t="str">
        <f>IF('➀基本情報入力シート'!H39="","",'➀基本情報入力シート'!H39)</f>
        <v/>
      </c>
      <c r="H26" s="504" t="str">
        <f>IF('➀基本情報入力シート'!I39="","",'➀基本情報入力シート'!I39)</f>
        <v/>
      </c>
      <c r="I26" s="504" t="str">
        <f>IF('➀基本情報入力シート'!J39="","",'➀基本情報入力シート'!J39)</f>
        <v/>
      </c>
      <c r="J26" s="504" t="str">
        <f>IF('➀基本情報入力シート'!K39="","",'➀基本情報入力シート'!K39)</f>
        <v/>
      </c>
      <c r="K26" s="505" t="str">
        <f>IF('➀基本情報入力シート'!L39="","",'➀基本情報入力シート'!L39)</f>
        <v/>
      </c>
      <c r="L26" s="506" t="str">
        <f t="shared" ref="L26:L89" si="2">B26&amp;C26</f>
        <v/>
      </c>
      <c r="M26" s="507" t="str">
        <f>IF('➀基本情報入力シート'!M39="","",'➀基本情報入力シート'!M39)</f>
        <v/>
      </c>
      <c r="N26" s="513" t="str">
        <f>IF('➀基本情報入力シート'!R39="","",'➀基本情報入力シート'!R39)</f>
        <v/>
      </c>
      <c r="O26" s="513" t="str">
        <f>IF('➀基本情報入力シート'!W39="","",'➀基本情報入力シート'!W39)</f>
        <v/>
      </c>
      <c r="P26" s="509" t="str">
        <f>IF('➀基本情報入力シート'!X39="","",'➀基本情報入力シート'!X39)</f>
        <v/>
      </c>
      <c r="Q26" s="510" t="str">
        <f>IF('➀基本情報入力シート'!Y39="","",'➀基本情報入力シート'!Y39)</f>
        <v/>
      </c>
      <c r="R26" s="547"/>
      <c r="S26" s="531"/>
      <c r="T26" s="532"/>
      <c r="U26" s="536"/>
      <c r="V26" s="536"/>
      <c r="W26" s="533"/>
      <c r="X26" s="533"/>
      <c r="Y26" s="531"/>
      <c r="Z26" s="402"/>
      <c r="AA26" s="402"/>
      <c r="AB26" s="402"/>
    </row>
    <row r="27" spans="1:28" ht="27.75" customHeight="1">
      <c r="A27" s="512">
        <f t="shared" si="1"/>
        <v>8</v>
      </c>
      <c r="B27" s="503" t="str">
        <f>IF('➀基本情報入力シート'!C40="","",'➀基本情報入力シート'!C40)</f>
        <v/>
      </c>
      <c r="C27" s="504" t="str">
        <f>IF('➀基本情報入力シート'!D40="","",'➀基本情報入力シート'!D40)</f>
        <v/>
      </c>
      <c r="D27" s="504" t="str">
        <f>IF('➀基本情報入力シート'!E40="","",'➀基本情報入力シート'!E40)</f>
        <v/>
      </c>
      <c r="E27" s="504" t="str">
        <f>IF('➀基本情報入力シート'!F40="","",'➀基本情報入力シート'!F40)</f>
        <v/>
      </c>
      <c r="F27" s="504" t="str">
        <f>IF('➀基本情報入力シート'!G40="","",'➀基本情報入力シート'!G40)</f>
        <v/>
      </c>
      <c r="G27" s="504" t="str">
        <f>IF('➀基本情報入力シート'!H40="","",'➀基本情報入力シート'!H40)</f>
        <v/>
      </c>
      <c r="H27" s="504" t="str">
        <f>IF('➀基本情報入力シート'!I40="","",'➀基本情報入力シート'!I40)</f>
        <v/>
      </c>
      <c r="I27" s="504" t="str">
        <f>IF('➀基本情報入力シート'!J40="","",'➀基本情報入力シート'!J40)</f>
        <v/>
      </c>
      <c r="J27" s="504" t="str">
        <f>IF('➀基本情報入力シート'!K40="","",'➀基本情報入力シート'!K40)</f>
        <v/>
      </c>
      <c r="K27" s="505" t="str">
        <f>IF('➀基本情報入力シート'!L40="","",'➀基本情報入力シート'!L40)</f>
        <v/>
      </c>
      <c r="L27" s="506" t="str">
        <f t="shared" si="2"/>
        <v/>
      </c>
      <c r="M27" s="507" t="str">
        <f>IF('➀基本情報入力シート'!M40="","",'➀基本情報入力シート'!M40)</f>
        <v/>
      </c>
      <c r="N27" s="513" t="str">
        <f>IF('➀基本情報入力シート'!R40="","",'➀基本情報入力シート'!R40)</f>
        <v/>
      </c>
      <c r="O27" s="513" t="str">
        <f>IF('➀基本情報入力シート'!W40="","",'➀基本情報入力シート'!W40)</f>
        <v/>
      </c>
      <c r="P27" s="509" t="str">
        <f>IF('➀基本情報入力シート'!X40="","",'➀基本情報入力シート'!X40)</f>
        <v/>
      </c>
      <c r="Q27" s="510" t="str">
        <f>IF('➀基本情報入力シート'!Y40="","",'➀基本情報入力シート'!Y40)</f>
        <v/>
      </c>
      <c r="R27" s="547"/>
      <c r="S27" s="531"/>
      <c r="T27" s="532"/>
      <c r="U27" s="536"/>
      <c r="V27" s="536"/>
      <c r="W27" s="537"/>
      <c r="X27" s="537"/>
      <c r="Y27" s="537"/>
      <c r="Z27" s="402"/>
      <c r="AA27" s="402"/>
      <c r="AB27" s="402"/>
    </row>
    <row r="28" spans="1:28" ht="27.75" customHeight="1">
      <c r="A28" s="512">
        <f t="shared" si="1"/>
        <v>9</v>
      </c>
      <c r="B28" s="503" t="str">
        <f>IF('➀基本情報入力シート'!C41="","",'➀基本情報入力シート'!C41)</f>
        <v/>
      </c>
      <c r="C28" s="504" t="str">
        <f>IF('➀基本情報入力シート'!D41="","",'➀基本情報入力シート'!D41)</f>
        <v/>
      </c>
      <c r="D28" s="504" t="str">
        <f>IF('➀基本情報入力シート'!E41="","",'➀基本情報入力シート'!E41)</f>
        <v/>
      </c>
      <c r="E28" s="504" t="str">
        <f>IF('➀基本情報入力シート'!F41="","",'➀基本情報入力シート'!F41)</f>
        <v/>
      </c>
      <c r="F28" s="504" t="str">
        <f>IF('➀基本情報入力シート'!G41="","",'➀基本情報入力シート'!G41)</f>
        <v/>
      </c>
      <c r="G28" s="504" t="str">
        <f>IF('➀基本情報入力シート'!H41="","",'➀基本情報入力シート'!H41)</f>
        <v/>
      </c>
      <c r="H28" s="504" t="str">
        <f>IF('➀基本情報入力シート'!I41="","",'➀基本情報入力シート'!I41)</f>
        <v/>
      </c>
      <c r="I28" s="504" t="str">
        <f>IF('➀基本情報入力シート'!J41="","",'➀基本情報入力シート'!J41)</f>
        <v/>
      </c>
      <c r="J28" s="504" t="str">
        <f>IF('➀基本情報入力シート'!K41="","",'➀基本情報入力シート'!K41)</f>
        <v/>
      </c>
      <c r="K28" s="505" t="str">
        <f>IF('➀基本情報入力シート'!L41="","",'➀基本情報入力シート'!L41)</f>
        <v/>
      </c>
      <c r="L28" s="506" t="str">
        <f t="shared" si="2"/>
        <v/>
      </c>
      <c r="M28" s="507" t="str">
        <f>IF('➀基本情報入力シート'!M41="","",'➀基本情報入力シート'!M41)</f>
        <v/>
      </c>
      <c r="N28" s="513" t="str">
        <f>IF('➀基本情報入力シート'!R41="","",'➀基本情報入力シート'!R41)</f>
        <v/>
      </c>
      <c r="O28" s="513" t="str">
        <f>IF('➀基本情報入力シート'!W41="","",'➀基本情報入力シート'!W41)</f>
        <v/>
      </c>
      <c r="P28" s="509" t="str">
        <f>IF('➀基本情報入力シート'!X41="","",'➀基本情報入力シート'!X41)</f>
        <v/>
      </c>
      <c r="Q28" s="510" t="str">
        <f>IF('➀基本情報入力シート'!Y41="","",'➀基本情報入力シート'!Y41)</f>
        <v/>
      </c>
      <c r="R28" s="547"/>
      <c r="S28" s="531"/>
      <c r="T28" s="532"/>
      <c r="U28" s="536"/>
      <c r="V28" s="536"/>
      <c r="W28" s="537"/>
      <c r="X28" s="537"/>
      <c r="Y28" s="537"/>
      <c r="Z28" s="402"/>
      <c r="AA28" s="402"/>
      <c r="AB28" s="402"/>
    </row>
    <row r="29" spans="1:28" ht="27.75" customHeight="1">
      <c r="A29" s="512">
        <f t="shared" si="1"/>
        <v>10</v>
      </c>
      <c r="B29" s="503" t="str">
        <f>IF('➀基本情報入力シート'!C42="","",'➀基本情報入力シート'!C42)</f>
        <v/>
      </c>
      <c r="C29" s="504" t="str">
        <f>IF('➀基本情報入力シート'!D42="","",'➀基本情報入力シート'!D42)</f>
        <v/>
      </c>
      <c r="D29" s="504" t="str">
        <f>IF('➀基本情報入力シート'!E42="","",'➀基本情報入力シート'!E42)</f>
        <v/>
      </c>
      <c r="E29" s="504" t="str">
        <f>IF('➀基本情報入力シート'!F42="","",'➀基本情報入力シート'!F42)</f>
        <v/>
      </c>
      <c r="F29" s="504" t="str">
        <f>IF('➀基本情報入力シート'!G42="","",'➀基本情報入力シート'!G42)</f>
        <v/>
      </c>
      <c r="G29" s="504" t="str">
        <f>IF('➀基本情報入力シート'!H42="","",'➀基本情報入力シート'!H42)</f>
        <v/>
      </c>
      <c r="H29" s="504" t="str">
        <f>IF('➀基本情報入力シート'!I42="","",'➀基本情報入力シート'!I42)</f>
        <v/>
      </c>
      <c r="I29" s="504" t="str">
        <f>IF('➀基本情報入力シート'!J42="","",'➀基本情報入力シート'!J42)</f>
        <v/>
      </c>
      <c r="J29" s="504" t="str">
        <f>IF('➀基本情報入力シート'!K42="","",'➀基本情報入力シート'!K42)</f>
        <v/>
      </c>
      <c r="K29" s="505" t="str">
        <f>IF('➀基本情報入力シート'!L42="","",'➀基本情報入力シート'!L42)</f>
        <v/>
      </c>
      <c r="L29" s="506" t="str">
        <f t="shared" si="2"/>
        <v/>
      </c>
      <c r="M29" s="507" t="str">
        <f>IF('➀基本情報入力シート'!M42="","",'➀基本情報入力シート'!M42)</f>
        <v/>
      </c>
      <c r="N29" s="513" t="str">
        <f>IF('➀基本情報入力シート'!R42="","",'➀基本情報入力シート'!R42)</f>
        <v/>
      </c>
      <c r="O29" s="513" t="str">
        <f>IF('➀基本情報入力シート'!W42="","",'➀基本情報入力シート'!W42)</f>
        <v/>
      </c>
      <c r="P29" s="509" t="str">
        <f>IF('➀基本情報入力シート'!X42="","",'➀基本情報入力シート'!X42)</f>
        <v/>
      </c>
      <c r="Q29" s="510" t="str">
        <f>IF('➀基本情報入力シート'!Y42="","",'➀基本情報入力シート'!Y42)</f>
        <v/>
      </c>
      <c r="R29" s="547"/>
      <c r="S29" s="531"/>
      <c r="T29" s="534"/>
      <c r="U29" s="534"/>
      <c r="V29" s="534"/>
      <c r="W29" s="537"/>
      <c r="X29" s="537"/>
      <c r="Y29" s="537"/>
      <c r="Z29" s="402"/>
      <c r="AA29" s="402"/>
      <c r="AB29" s="402"/>
    </row>
    <row r="30" spans="1:28" ht="27.75" customHeight="1">
      <c r="A30" s="512">
        <f t="shared" si="1"/>
        <v>11</v>
      </c>
      <c r="B30" s="503" t="str">
        <f>IF('➀基本情報入力シート'!C43="","",'➀基本情報入力シート'!C43)</f>
        <v/>
      </c>
      <c r="C30" s="504" t="str">
        <f>IF('➀基本情報入力シート'!D43="","",'➀基本情報入力シート'!D43)</f>
        <v/>
      </c>
      <c r="D30" s="504" t="str">
        <f>IF('➀基本情報入力シート'!E43="","",'➀基本情報入力シート'!E43)</f>
        <v/>
      </c>
      <c r="E30" s="504" t="str">
        <f>IF('➀基本情報入力シート'!F43="","",'➀基本情報入力シート'!F43)</f>
        <v/>
      </c>
      <c r="F30" s="504" t="str">
        <f>IF('➀基本情報入力シート'!G43="","",'➀基本情報入力シート'!G43)</f>
        <v/>
      </c>
      <c r="G30" s="504" t="str">
        <f>IF('➀基本情報入力シート'!H43="","",'➀基本情報入力シート'!H43)</f>
        <v/>
      </c>
      <c r="H30" s="504" t="str">
        <f>IF('➀基本情報入力シート'!I43="","",'➀基本情報入力シート'!I43)</f>
        <v/>
      </c>
      <c r="I30" s="504" t="str">
        <f>IF('➀基本情報入力シート'!J43="","",'➀基本情報入力シート'!J43)</f>
        <v/>
      </c>
      <c r="J30" s="504" t="str">
        <f>IF('➀基本情報入力シート'!K43="","",'➀基本情報入力シート'!K43)</f>
        <v/>
      </c>
      <c r="K30" s="505" t="str">
        <f>IF('➀基本情報入力シート'!L43="","",'➀基本情報入力シート'!L43)</f>
        <v/>
      </c>
      <c r="L30" s="506" t="str">
        <f t="shared" si="2"/>
        <v/>
      </c>
      <c r="M30" s="507" t="str">
        <f>IF('➀基本情報入力シート'!M43="","",'➀基本情報入力シート'!M43)</f>
        <v/>
      </c>
      <c r="N30" s="513" t="str">
        <f>IF('➀基本情報入力シート'!R43="","",'➀基本情報入力シート'!R43)</f>
        <v/>
      </c>
      <c r="O30" s="513" t="str">
        <f>IF('➀基本情報入力シート'!W43="","",'➀基本情報入力シート'!W43)</f>
        <v/>
      </c>
      <c r="P30" s="509" t="str">
        <f>IF('➀基本情報入力シート'!X43="","",'➀基本情報入力シート'!X43)</f>
        <v/>
      </c>
      <c r="Q30" s="510" t="str">
        <f>IF('➀基本情報入力シート'!Y43="","",'➀基本情報入力シート'!Y43)</f>
        <v/>
      </c>
      <c r="R30" s="547"/>
      <c r="S30" s="531"/>
      <c r="T30" s="534"/>
      <c r="U30" s="534"/>
      <c r="V30" s="534"/>
      <c r="W30" s="537"/>
      <c r="X30" s="537"/>
      <c r="Y30" s="537"/>
      <c r="Z30" s="402"/>
      <c r="AA30" s="402"/>
      <c r="AB30" s="402"/>
    </row>
    <row r="31" spans="1:28" ht="27.75" customHeight="1">
      <c r="A31" s="512">
        <f t="shared" si="1"/>
        <v>12</v>
      </c>
      <c r="B31" s="503" t="str">
        <f>IF('➀基本情報入力シート'!C44="","",'➀基本情報入力シート'!C44)</f>
        <v/>
      </c>
      <c r="C31" s="504" t="str">
        <f>IF('➀基本情報入力シート'!D44="","",'➀基本情報入力シート'!D44)</f>
        <v/>
      </c>
      <c r="D31" s="504" t="str">
        <f>IF('➀基本情報入力シート'!E44="","",'➀基本情報入力シート'!E44)</f>
        <v/>
      </c>
      <c r="E31" s="504" t="str">
        <f>IF('➀基本情報入力シート'!F44="","",'➀基本情報入力シート'!F44)</f>
        <v/>
      </c>
      <c r="F31" s="504" t="str">
        <f>IF('➀基本情報入力シート'!G44="","",'➀基本情報入力シート'!G44)</f>
        <v/>
      </c>
      <c r="G31" s="504" t="str">
        <f>IF('➀基本情報入力シート'!H44="","",'➀基本情報入力シート'!H44)</f>
        <v/>
      </c>
      <c r="H31" s="504" t="str">
        <f>IF('➀基本情報入力シート'!I44="","",'➀基本情報入力シート'!I44)</f>
        <v/>
      </c>
      <c r="I31" s="504" t="str">
        <f>IF('➀基本情報入力シート'!J44="","",'➀基本情報入力シート'!J44)</f>
        <v/>
      </c>
      <c r="J31" s="504" t="str">
        <f>IF('➀基本情報入力シート'!K44="","",'➀基本情報入力シート'!K44)</f>
        <v/>
      </c>
      <c r="K31" s="505" t="str">
        <f>IF('➀基本情報入力シート'!L44="","",'➀基本情報入力シート'!L44)</f>
        <v/>
      </c>
      <c r="L31" s="506" t="str">
        <f t="shared" si="2"/>
        <v/>
      </c>
      <c r="M31" s="507" t="str">
        <f>IF('➀基本情報入力シート'!M44="","",'➀基本情報入力シート'!M44)</f>
        <v/>
      </c>
      <c r="N31" s="513" t="str">
        <f>IF('➀基本情報入力シート'!R44="","",'➀基本情報入力シート'!R44)</f>
        <v/>
      </c>
      <c r="O31" s="513" t="str">
        <f>IF('➀基本情報入力シート'!W44="","",'➀基本情報入力シート'!W44)</f>
        <v/>
      </c>
      <c r="P31" s="509" t="str">
        <f>IF('➀基本情報入力シート'!X44="","",'➀基本情報入力シート'!X44)</f>
        <v/>
      </c>
      <c r="Q31" s="510" t="str">
        <f>IF('➀基本情報入力シート'!Y44="","",'➀基本情報入力シート'!Y44)</f>
        <v/>
      </c>
      <c r="R31" s="547"/>
      <c r="S31" s="531"/>
      <c r="T31" s="534"/>
      <c r="U31" s="534"/>
      <c r="V31" s="534"/>
      <c r="W31" s="537"/>
      <c r="X31" s="537"/>
      <c r="Y31" s="537"/>
      <c r="Z31" s="402"/>
      <c r="AA31" s="402"/>
      <c r="AB31" s="402"/>
    </row>
    <row r="32" spans="1:28" ht="27.75" customHeight="1">
      <c r="A32" s="512">
        <f t="shared" si="1"/>
        <v>13</v>
      </c>
      <c r="B32" s="503" t="str">
        <f>IF('➀基本情報入力シート'!C45="","",'➀基本情報入力シート'!C45)</f>
        <v/>
      </c>
      <c r="C32" s="504" t="str">
        <f>IF('➀基本情報入力シート'!D45="","",'➀基本情報入力シート'!D45)</f>
        <v/>
      </c>
      <c r="D32" s="504" t="str">
        <f>IF('➀基本情報入力シート'!E45="","",'➀基本情報入力シート'!E45)</f>
        <v/>
      </c>
      <c r="E32" s="504" t="str">
        <f>IF('➀基本情報入力シート'!F45="","",'➀基本情報入力シート'!F45)</f>
        <v/>
      </c>
      <c r="F32" s="504" t="str">
        <f>IF('➀基本情報入力シート'!G45="","",'➀基本情報入力シート'!G45)</f>
        <v/>
      </c>
      <c r="G32" s="504" t="str">
        <f>IF('➀基本情報入力シート'!H45="","",'➀基本情報入力シート'!H45)</f>
        <v/>
      </c>
      <c r="H32" s="504" t="str">
        <f>IF('➀基本情報入力シート'!I45="","",'➀基本情報入力シート'!I45)</f>
        <v/>
      </c>
      <c r="I32" s="504" t="str">
        <f>IF('➀基本情報入力シート'!J45="","",'➀基本情報入力シート'!J45)</f>
        <v/>
      </c>
      <c r="J32" s="504" t="str">
        <f>IF('➀基本情報入力シート'!K45="","",'➀基本情報入力シート'!K45)</f>
        <v/>
      </c>
      <c r="K32" s="505" t="str">
        <f>IF('➀基本情報入力シート'!L45="","",'➀基本情報入力シート'!L45)</f>
        <v/>
      </c>
      <c r="L32" s="506" t="str">
        <f t="shared" si="2"/>
        <v/>
      </c>
      <c r="M32" s="507" t="str">
        <f>IF('➀基本情報入力シート'!M45="","",'➀基本情報入力シート'!M45)</f>
        <v/>
      </c>
      <c r="N32" s="513" t="str">
        <f>IF('➀基本情報入力シート'!R45="","",'➀基本情報入力シート'!R45)</f>
        <v/>
      </c>
      <c r="O32" s="513" t="str">
        <f>IF('➀基本情報入力シート'!W45="","",'➀基本情報入力シート'!W45)</f>
        <v/>
      </c>
      <c r="P32" s="509" t="str">
        <f>IF('➀基本情報入力シート'!X45="","",'➀基本情報入力シート'!X45)</f>
        <v/>
      </c>
      <c r="Q32" s="510" t="str">
        <f>IF('➀基本情報入力シート'!Y45="","",'➀基本情報入力シート'!Y45)</f>
        <v/>
      </c>
      <c r="R32" s="547"/>
      <c r="S32" s="531"/>
      <c r="T32" s="534"/>
      <c r="U32" s="534"/>
      <c r="V32" s="534"/>
      <c r="W32" s="537"/>
      <c r="X32" s="537"/>
      <c r="Y32" s="537"/>
      <c r="Z32" s="402"/>
      <c r="AA32" s="402"/>
      <c r="AB32" s="402"/>
    </row>
    <row r="33" spans="1:28" ht="27.75" customHeight="1">
      <c r="A33" s="512">
        <f t="shared" si="1"/>
        <v>14</v>
      </c>
      <c r="B33" s="503" t="str">
        <f>IF('➀基本情報入力シート'!C46="","",'➀基本情報入力シート'!C46)</f>
        <v/>
      </c>
      <c r="C33" s="504" t="str">
        <f>IF('➀基本情報入力シート'!D46="","",'➀基本情報入力シート'!D46)</f>
        <v/>
      </c>
      <c r="D33" s="504" t="str">
        <f>IF('➀基本情報入力シート'!E46="","",'➀基本情報入力シート'!E46)</f>
        <v/>
      </c>
      <c r="E33" s="504" t="str">
        <f>IF('➀基本情報入力シート'!F46="","",'➀基本情報入力シート'!F46)</f>
        <v/>
      </c>
      <c r="F33" s="504" t="str">
        <f>IF('➀基本情報入力シート'!G46="","",'➀基本情報入力シート'!G46)</f>
        <v/>
      </c>
      <c r="G33" s="504" t="str">
        <f>IF('➀基本情報入力シート'!H46="","",'➀基本情報入力シート'!H46)</f>
        <v/>
      </c>
      <c r="H33" s="504" t="str">
        <f>IF('➀基本情報入力シート'!I46="","",'➀基本情報入力シート'!I46)</f>
        <v/>
      </c>
      <c r="I33" s="504" t="str">
        <f>IF('➀基本情報入力シート'!J46="","",'➀基本情報入力シート'!J46)</f>
        <v/>
      </c>
      <c r="J33" s="504" t="str">
        <f>IF('➀基本情報入力シート'!K46="","",'➀基本情報入力シート'!K46)</f>
        <v/>
      </c>
      <c r="K33" s="505" t="str">
        <f>IF('➀基本情報入力シート'!L46="","",'➀基本情報入力シート'!L46)</f>
        <v/>
      </c>
      <c r="L33" s="506" t="str">
        <f t="shared" si="2"/>
        <v/>
      </c>
      <c r="M33" s="507" t="str">
        <f>IF('➀基本情報入力シート'!M46="","",'➀基本情報入力シート'!M46)</f>
        <v/>
      </c>
      <c r="N33" s="513" t="str">
        <f>IF('➀基本情報入力シート'!R46="","",'➀基本情報入力シート'!R46)</f>
        <v/>
      </c>
      <c r="O33" s="513" t="str">
        <f>IF('➀基本情報入力シート'!W46="","",'➀基本情報入力シート'!W46)</f>
        <v/>
      </c>
      <c r="P33" s="509" t="str">
        <f>IF('➀基本情報入力シート'!X46="","",'➀基本情報入力シート'!X46)</f>
        <v/>
      </c>
      <c r="Q33" s="510" t="str">
        <f>IF('➀基本情報入力シート'!Y46="","",'➀基本情報入力シート'!Y46)</f>
        <v/>
      </c>
      <c r="R33" s="547"/>
      <c r="S33" s="531"/>
      <c r="T33" s="534"/>
      <c r="U33" s="534"/>
      <c r="V33" s="534"/>
      <c r="W33" s="537"/>
      <c r="X33" s="537"/>
      <c r="Y33" s="537"/>
      <c r="Z33" s="402"/>
      <c r="AA33" s="402"/>
      <c r="AB33" s="402"/>
    </row>
    <row r="34" spans="1:28" ht="27.75" customHeight="1">
      <c r="A34" s="512">
        <f t="shared" si="1"/>
        <v>15</v>
      </c>
      <c r="B34" s="503" t="str">
        <f>IF('➀基本情報入力シート'!C47="","",'➀基本情報入力シート'!C47)</f>
        <v/>
      </c>
      <c r="C34" s="504" t="str">
        <f>IF('➀基本情報入力シート'!D47="","",'➀基本情報入力シート'!D47)</f>
        <v/>
      </c>
      <c r="D34" s="504" t="str">
        <f>IF('➀基本情報入力シート'!E47="","",'➀基本情報入力シート'!E47)</f>
        <v/>
      </c>
      <c r="E34" s="504" t="str">
        <f>IF('➀基本情報入力シート'!F47="","",'➀基本情報入力シート'!F47)</f>
        <v/>
      </c>
      <c r="F34" s="504" t="str">
        <f>IF('➀基本情報入力シート'!G47="","",'➀基本情報入力シート'!G47)</f>
        <v/>
      </c>
      <c r="G34" s="504" t="str">
        <f>IF('➀基本情報入力シート'!H47="","",'➀基本情報入力シート'!H47)</f>
        <v/>
      </c>
      <c r="H34" s="504" t="str">
        <f>IF('➀基本情報入力シート'!I47="","",'➀基本情報入力シート'!I47)</f>
        <v/>
      </c>
      <c r="I34" s="504" t="str">
        <f>IF('➀基本情報入力シート'!J47="","",'➀基本情報入力シート'!J47)</f>
        <v/>
      </c>
      <c r="J34" s="504" t="str">
        <f>IF('➀基本情報入力シート'!K47="","",'➀基本情報入力シート'!K47)</f>
        <v/>
      </c>
      <c r="K34" s="505" t="str">
        <f>IF('➀基本情報入力シート'!L47="","",'➀基本情報入力シート'!L47)</f>
        <v/>
      </c>
      <c r="L34" s="506" t="str">
        <f t="shared" si="2"/>
        <v/>
      </c>
      <c r="M34" s="507" t="str">
        <f>IF('➀基本情報入力シート'!M47="","",'➀基本情報入力シート'!M47)</f>
        <v/>
      </c>
      <c r="N34" s="513" t="str">
        <f>IF('➀基本情報入力シート'!R47="","",'➀基本情報入力シート'!R47)</f>
        <v/>
      </c>
      <c r="O34" s="513" t="str">
        <f>IF('➀基本情報入力シート'!W47="","",'➀基本情報入力シート'!W47)</f>
        <v/>
      </c>
      <c r="P34" s="509" t="str">
        <f>IF('➀基本情報入力シート'!X47="","",'➀基本情報入力シート'!X47)</f>
        <v/>
      </c>
      <c r="Q34" s="510" t="str">
        <f>IF('➀基本情報入力シート'!Y47="","",'➀基本情報入力シート'!Y47)</f>
        <v/>
      </c>
      <c r="R34" s="547"/>
      <c r="S34" s="531"/>
      <c r="T34" s="534"/>
      <c r="U34" s="534"/>
      <c r="V34" s="534"/>
      <c r="W34" s="537"/>
      <c r="X34" s="537"/>
      <c r="Y34" s="537"/>
      <c r="Z34" s="402"/>
      <c r="AA34" s="402"/>
      <c r="AB34" s="402"/>
    </row>
    <row r="35" spans="1:28" ht="27.75" customHeight="1">
      <c r="A35" s="512">
        <f t="shared" si="1"/>
        <v>16</v>
      </c>
      <c r="B35" s="503" t="str">
        <f>IF('➀基本情報入力シート'!C48="","",'➀基本情報入力シート'!C48)</f>
        <v/>
      </c>
      <c r="C35" s="504" t="str">
        <f>IF('➀基本情報入力シート'!D48="","",'➀基本情報入力シート'!D48)</f>
        <v/>
      </c>
      <c r="D35" s="504" t="str">
        <f>IF('➀基本情報入力シート'!E48="","",'➀基本情報入力シート'!E48)</f>
        <v/>
      </c>
      <c r="E35" s="504" t="str">
        <f>IF('➀基本情報入力シート'!F48="","",'➀基本情報入力シート'!F48)</f>
        <v/>
      </c>
      <c r="F35" s="504" t="str">
        <f>IF('➀基本情報入力シート'!G48="","",'➀基本情報入力シート'!G48)</f>
        <v/>
      </c>
      <c r="G35" s="504" t="str">
        <f>IF('➀基本情報入力シート'!H48="","",'➀基本情報入力シート'!H48)</f>
        <v/>
      </c>
      <c r="H35" s="504" t="str">
        <f>IF('➀基本情報入力シート'!I48="","",'➀基本情報入力シート'!I48)</f>
        <v/>
      </c>
      <c r="I35" s="504" t="str">
        <f>IF('➀基本情報入力シート'!J48="","",'➀基本情報入力シート'!J48)</f>
        <v/>
      </c>
      <c r="J35" s="504" t="str">
        <f>IF('➀基本情報入力シート'!K48="","",'➀基本情報入力シート'!K48)</f>
        <v/>
      </c>
      <c r="K35" s="505" t="str">
        <f>IF('➀基本情報入力シート'!L48="","",'➀基本情報入力シート'!L48)</f>
        <v/>
      </c>
      <c r="L35" s="506" t="str">
        <f t="shared" si="2"/>
        <v/>
      </c>
      <c r="M35" s="507" t="str">
        <f>IF('➀基本情報入力シート'!M48="","",'➀基本情報入力シート'!M48)</f>
        <v/>
      </c>
      <c r="N35" s="513" t="str">
        <f>IF('➀基本情報入力シート'!R48="","",'➀基本情報入力シート'!R48)</f>
        <v/>
      </c>
      <c r="O35" s="513" t="str">
        <f>IF('➀基本情報入力シート'!W48="","",'➀基本情報入力シート'!W48)</f>
        <v/>
      </c>
      <c r="P35" s="509" t="str">
        <f>IF('➀基本情報入力シート'!X48="","",'➀基本情報入力シート'!X48)</f>
        <v/>
      </c>
      <c r="Q35" s="510" t="str">
        <f>IF('➀基本情報入力シート'!Y48="","",'➀基本情報入力シート'!Y48)</f>
        <v/>
      </c>
      <c r="R35" s="547"/>
      <c r="S35" s="531"/>
      <c r="T35" s="534"/>
      <c r="U35" s="534"/>
      <c r="V35" s="534"/>
      <c r="W35" s="537"/>
      <c r="X35" s="537"/>
      <c r="Y35" s="537"/>
      <c r="Z35" s="402"/>
      <c r="AA35" s="402"/>
      <c r="AB35" s="402"/>
    </row>
    <row r="36" spans="1:28" ht="27.75" customHeight="1">
      <c r="A36" s="512">
        <f t="shared" si="1"/>
        <v>17</v>
      </c>
      <c r="B36" s="503" t="str">
        <f>IF('➀基本情報入力シート'!C49="","",'➀基本情報入力シート'!C49)</f>
        <v/>
      </c>
      <c r="C36" s="504" t="str">
        <f>IF('➀基本情報入力シート'!D49="","",'➀基本情報入力シート'!D49)</f>
        <v/>
      </c>
      <c r="D36" s="504" t="str">
        <f>IF('➀基本情報入力シート'!E49="","",'➀基本情報入力シート'!E49)</f>
        <v/>
      </c>
      <c r="E36" s="504" t="str">
        <f>IF('➀基本情報入力シート'!F49="","",'➀基本情報入力シート'!F49)</f>
        <v/>
      </c>
      <c r="F36" s="504" t="str">
        <f>IF('➀基本情報入力シート'!G49="","",'➀基本情報入力シート'!G49)</f>
        <v/>
      </c>
      <c r="G36" s="504" t="str">
        <f>IF('➀基本情報入力シート'!H49="","",'➀基本情報入力シート'!H49)</f>
        <v/>
      </c>
      <c r="H36" s="504" t="str">
        <f>IF('➀基本情報入力シート'!I49="","",'➀基本情報入力シート'!I49)</f>
        <v/>
      </c>
      <c r="I36" s="504" t="str">
        <f>IF('➀基本情報入力シート'!J49="","",'➀基本情報入力シート'!J49)</f>
        <v/>
      </c>
      <c r="J36" s="504" t="str">
        <f>IF('➀基本情報入力シート'!K49="","",'➀基本情報入力シート'!K49)</f>
        <v/>
      </c>
      <c r="K36" s="505" t="str">
        <f>IF('➀基本情報入力シート'!L49="","",'➀基本情報入力シート'!L49)</f>
        <v/>
      </c>
      <c r="L36" s="506" t="str">
        <f t="shared" si="2"/>
        <v/>
      </c>
      <c r="M36" s="507" t="str">
        <f>IF('➀基本情報入力シート'!M49="","",'➀基本情報入力シート'!M49)</f>
        <v/>
      </c>
      <c r="N36" s="513" t="str">
        <f>IF('➀基本情報入力シート'!R49="","",'➀基本情報入力シート'!R49)</f>
        <v/>
      </c>
      <c r="O36" s="513" t="str">
        <f>IF('➀基本情報入力シート'!W49="","",'➀基本情報入力シート'!W49)</f>
        <v/>
      </c>
      <c r="P36" s="509" t="str">
        <f>IF('➀基本情報入力シート'!X49="","",'➀基本情報入力シート'!X49)</f>
        <v/>
      </c>
      <c r="Q36" s="510" t="str">
        <f>IF('➀基本情報入力シート'!Y49="","",'➀基本情報入力シート'!Y49)</f>
        <v/>
      </c>
      <c r="R36" s="547"/>
      <c r="S36" s="531"/>
      <c r="T36" s="534"/>
      <c r="U36" s="534"/>
      <c r="V36" s="534"/>
      <c r="W36" s="537"/>
      <c r="X36" s="537"/>
      <c r="Y36" s="537"/>
      <c r="Z36" s="402"/>
      <c r="AA36" s="402"/>
      <c r="AB36" s="402"/>
    </row>
    <row r="37" spans="1:28" ht="27.75" customHeight="1">
      <c r="A37" s="512">
        <f t="shared" si="1"/>
        <v>18</v>
      </c>
      <c r="B37" s="503" t="str">
        <f>IF('➀基本情報入力シート'!C50="","",'➀基本情報入力シート'!C50)</f>
        <v/>
      </c>
      <c r="C37" s="504" t="str">
        <f>IF('➀基本情報入力シート'!D50="","",'➀基本情報入力シート'!D50)</f>
        <v/>
      </c>
      <c r="D37" s="504" t="str">
        <f>IF('➀基本情報入力シート'!E50="","",'➀基本情報入力シート'!E50)</f>
        <v/>
      </c>
      <c r="E37" s="504" t="str">
        <f>IF('➀基本情報入力シート'!F50="","",'➀基本情報入力シート'!F50)</f>
        <v/>
      </c>
      <c r="F37" s="504" t="str">
        <f>IF('➀基本情報入力シート'!G50="","",'➀基本情報入力シート'!G50)</f>
        <v/>
      </c>
      <c r="G37" s="504" t="str">
        <f>IF('➀基本情報入力シート'!H50="","",'➀基本情報入力シート'!H50)</f>
        <v/>
      </c>
      <c r="H37" s="504" t="str">
        <f>IF('➀基本情報入力シート'!I50="","",'➀基本情報入力シート'!I50)</f>
        <v/>
      </c>
      <c r="I37" s="504" t="str">
        <f>IF('➀基本情報入力シート'!J50="","",'➀基本情報入力シート'!J50)</f>
        <v/>
      </c>
      <c r="J37" s="504" t="str">
        <f>IF('➀基本情報入力シート'!K50="","",'➀基本情報入力シート'!K50)</f>
        <v/>
      </c>
      <c r="K37" s="505" t="str">
        <f>IF('➀基本情報入力シート'!L50="","",'➀基本情報入力シート'!L50)</f>
        <v/>
      </c>
      <c r="L37" s="506" t="str">
        <f t="shared" si="2"/>
        <v/>
      </c>
      <c r="M37" s="507" t="str">
        <f>IF('➀基本情報入力シート'!M50="","",'➀基本情報入力シート'!M50)</f>
        <v/>
      </c>
      <c r="N37" s="513" t="str">
        <f>IF('➀基本情報入力シート'!R50="","",'➀基本情報入力シート'!R50)</f>
        <v/>
      </c>
      <c r="O37" s="513" t="str">
        <f>IF('➀基本情報入力シート'!W50="","",'➀基本情報入力シート'!W50)</f>
        <v/>
      </c>
      <c r="P37" s="509" t="str">
        <f>IF('➀基本情報入力シート'!X50="","",'➀基本情報入力シート'!X50)</f>
        <v/>
      </c>
      <c r="Q37" s="510" t="str">
        <f>IF('➀基本情報入力シート'!Y50="","",'➀基本情報入力シート'!Y50)</f>
        <v/>
      </c>
      <c r="R37" s="547"/>
      <c r="S37" s="531"/>
      <c r="T37" s="534"/>
      <c r="U37" s="534"/>
      <c r="V37" s="534"/>
      <c r="W37" s="537"/>
      <c r="X37" s="537"/>
      <c r="Y37" s="537"/>
      <c r="Z37" s="402"/>
      <c r="AA37" s="402"/>
      <c r="AB37" s="402"/>
    </row>
    <row r="38" spans="1:28" ht="27.75" customHeight="1">
      <c r="A38" s="512">
        <f t="shared" si="1"/>
        <v>19</v>
      </c>
      <c r="B38" s="503" t="str">
        <f>IF('➀基本情報入力シート'!C51="","",'➀基本情報入力シート'!C51)</f>
        <v/>
      </c>
      <c r="C38" s="504" t="str">
        <f>IF('➀基本情報入力シート'!D51="","",'➀基本情報入力シート'!D51)</f>
        <v/>
      </c>
      <c r="D38" s="504" t="str">
        <f>IF('➀基本情報入力シート'!E51="","",'➀基本情報入力シート'!E51)</f>
        <v/>
      </c>
      <c r="E38" s="504" t="str">
        <f>IF('➀基本情報入力シート'!F51="","",'➀基本情報入力シート'!F51)</f>
        <v/>
      </c>
      <c r="F38" s="504" t="str">
        <f>IF('➀基本情報入力シート'!G51="","",'➀基本情報入力シート'!G51)</f>
        <v/>
      </c>
      <c r="G38" s="504" t="str">
        <f>IF('➀基本情報入力シート'!H51="","",'➀基本情報入力シート'!H51)</f>
        <v/>
      </c>
      <c r="H38" s="504" t="str">
        <f>IF('➀基本情報入力シート'!I51="","",'➀基本情報入力シート'!I51)</f>
        <v/>
      </c>
      <c r="I38" s="504" t="str">
        <f>IF('➀基本情報入力シート'!J51="","",'➀基本情報入力シート'!J51)</f>
        <v/>
      </c>
      <c r="J38" s="504" t="str">
        <f>IF('➀基本情報入力シート'!K51="","",'➀基本情報入力シート'!K51)</f>
        <v/>
      </c>
      <c r="K38" s="505" t="str">
        <f>IF('➀基本情報入力シート'!L51="","",'➀基本情報入力シート'!L51)</f>
        <v/>
      </c>
      <c r="L38" s="506" t="str">
        <f t="shared" si="2"/>
        <v/>
      </c>
      <c r="M38" s="507" t="str">
        <f>IF('➀基本情報入力シート'!M51="","",'➀基本情報入力シート'!M51)</f>
        <v/>
      </c>
      <c r="N38" s="513" t="str">
        <f>IF('➀基本情報入力シート'!R51="","",'➀基本情報入力シート'!R51)</f>
        <v/>
      </c>
      <c r="O38" s="513" t="str">
        <f>IF('➀基本情報入力シート'!W51="","",'➀基本情報入力シート'!W51)</f>
        <v/>
      </c>
      <c r="P38" s="509" t="str">
        <f>IF('➀基本情報入力シート'!X51="","",'➀基本情報入力シート'!X51)</f>
        <v/>
      </c>
      <c r="Q38" s="510" t="str">
        <f>IF('➀基本情報入力シート'!Y51="","",'➀基本情報入力シート'!Y51)</f>
        <v/>
      </c>
      <c r="R38" s="547"/>
      <c r="S38" s="531"/>
      <c r="T38" s="534"/>
      <c r="U38" s="534"/>
      <c r="V38" s="534"/>
      <c r="W38" s="537"/>
      <c r="X38" s="537"/>
      <c r="Y38" s="537"/>
      <c r="Z38" s="402"/>
      <c r="AA38" s="402"/>
      <c r="AB38" s="402"/>
    </row>
    <row r="39" spans="1:28" ht="27.75" customHeight="1">
      <c r="A39" s="512">
        <f t="shared" si="1"/>
        <v>20</v>
      </c>
      <c r="B39" s="503" t="str">
        <f>IF('➀基本情報入力シート'!C52="","",'➀基本情報入力シート'!C52)</f>
        <v/>
      </c>
      <c r="C39" s="504" t="str">
        <f>IF('➀基本情報入力シート'!D52="","",'➀基本情報入力シート'!D52)</f>
        <v/>
      </c>
      <c r="D39" s="504" t="str">
        <f>IF('➀基本情報入力シート'!E52="","",'➀基本情報入力シート'!E52)</f>
        <v/>
      </c>
      <c r="E39" s="504" t="str">
        <f>IF('➀基本情報入力シート'!F52="","",'➀基本情報入力シート'!F52)</f>
        <v/>
      </c>
      <c r="F39" s="504" t="str">
        <f>IF('➀基本情報入力シート'!G52="","",'➀基本情報入力シート'!G52)</f>
        <v/>
      </c>
      <c r="G39" s="504" t="str">
        <f>IF('➀基本情報入力シート'!H52="","",'➀基本情報入力シート'!H52)</f>
        <v/>
      </c>
      <c r="H39" s="504" t="str">
        <f>IF('➀基本情報入力シート'!I52="","",'➀基本情報入力シート'!I52)</f>
        <v/>
      </c>
      <c r="I39" s="504" t="str">
        <f>IF('➀基本情報入力シート'!J52="","",'➀基本情報入力シート'!J52)</f>
        <v/>
      </c>
      <c r="J39" s="504" t="str">
        <f>IF('➀基本情報入力シート'!K52="","",'➀基本情報入力シート'!K52)</f>
        <v/>
      </c>
      <c r="K39" s="505" t="str">
        <f>IF('➀基本情報入力シート'!L52="","",'➀基本情報入力シート'!L52)</f>
        <v/>
      </c>
      <c r="L39" s="506" t="str">
        <f t="shared" si="2"/>
        <v/>
      </c>
      <c r="M39" s="507" t="str">
        <f>IF('➀基本情報入力シート'!M52="","",'➀基本情報入力シート'!M52)</f>
        <v/>
      </c>
      <c r="N39" s="513" t="str">
        <f>IF('➀基本情報入力シート'!R52="","",'➀基本情報入力シート'!R52)</f>
        <v/>
      </c>
      <c r="O39" s="513" t="str">
        <f>IF('➀基本情報入力シート'!W52="","",'➀基本情報入力シート'!W52)</f>
        <v/>
      </c>
      <c r="P39" s="509" t="str">
        <f>IF('➀基本情報入力シート'!X52="","",'➀基本情報入力シート'!X52)</f>
        <v/>
      </c>
      <c r="Q39" s="510" t="str">
        <f>IF('➀基本情報入力シート'!Y52="","",'➀基本情報入力シート'!Y52)</f>
        <v/>
      </c>
      <c r="R39" s="547"/>
      <c r="S39" s="531"/>
      <c r="T39" s="534"/>
      <c r="U39" s="534"/>
      <c r="V39" s="534"/>
      <c r="W39" s="537"/>
      <c r="X39" s="537"/>
      <c r="Y39" s="537"/>
      <c r="Z39" s="402"/>
      <c r="AA39" s="402"/>
      <c r="AB39" s="402"/>
    </row>
    <row r="40" spans="1:28" ht="27.75" customHeight="1">
      <c r="A40" s="512">
        <f t="shared" si="1"/>
        <v>21</v>
      </c>
      <c r="B40" s="503" t="str">
        <f>IF('➀基本情報入力シート'!C53="","",'➀基本情報入力シート'!C53)</f>
        <v/>
      </c>
      <c r="C40" s="504" t="str">
        <f>IF('➀基本情報入力シート'!D53="","",'➀基本情報入力シート'!D53)</f>
        <v/>
      </c>
      <c r="D40" s="504" t="str">
        <f>IF('➀基本情報入力シート'!E53="","",'➀基本情報入力シート'!E53)</f>
        <v/>
      </c>
      <c r="E40" s="504" t="str">
        <f>IF('➀基本情報入力シート'!F53="","",'➀基本情報入力シート'!F53)</f>
        <v/>
      </c>
      <c r="F40" s="504" t="str">
        <f>IF('➀基本情報入力シート'!G53="","",'➀基本情報入力シート'!G53)</f>
        <v/>
      </c>
      <c r="G40" s="504" t="str">
        <f>IF('➀基本情報入力シート'!H53="","",'➀基本情報入力シート'!H53)</f>
        <v/>
      </c>
      <c r="H40" s="504" t="str">
        <f>IF('➀基本情報入力シート'!I53="","",'➀基本情報入力シート'!I53)</f>
        <v/>
      </c>
      <c r="I40" s="504" t="str">
        <f>IF('➀基本情報入力シート'!J53="","",'➀基本情報入力シート'!J53)</f>
        <v/>
      </c>
      <c r="J40" s="504" t="str">
        <f>IF('➀基本情報入力シート'!K53="","",'➀基本情報入力シート'!K53)</f>
        <v/>
      </c>
      <c r="K40" s="505" t="str">
        <f>IF('➀基本情報入力シート'!L53="","",'➀基本情報入力シート'!L53)</f>
        <v/>
      </c>
      <c r="L40" s="506" t="str">
        <f t="shared" si="2"/>
        <v/>
      </c>
      <c r="M40" s="507" t="str">
        <f>IF('➀基本情報入力シート'!M53="","",'➀基本情報入力シート'!M53)</f>
        <v/>
      </c>
      <c r="N40" s="513" t="str">
        <f>IF('➀基本情報入力シート'!R53="","",'➀基本情報入力シート'!R53)</f>
        <v/>
      </c>
      <c r="O40" s="513" t="str">
        <f>IF('➀基本情報入力シート'!W53="","",'➀基本情報入力シート'!W53)</f>
        <v/>
      </c>
      <c r="P40" s="509" t="str">
        <f>IF('➀基本情報入力シート'!X53="","",'➀基本情報入力シート'!X53)</f>
        <v/>
      </c>
      <c r="Q40" s="510" t="str">
        <f>IF('➀基本情報入力シート'!Y53="","",'➀基本情報入力シート'!Y53)</f>
        <v/>
      </c>
      <c r="R40" s="547"/>
      <c r="S40" s="531"/>
      <c r="T40" s="534"/>
      <c r="U40" s="534"/>
      <c r="V40" s="534"/>
      <c r="W40" s="537"/>
      <c r="X40" s="537"/>
      <c r="Y40" s="537"/>
      <c r="Z40" s="402"/>
      <c r="AA40" s="402"/>
      <c r="AB40" s="402"/>
    </row>
    <row r="41" spans="1:28" ht="27.75" customHeight="1">
      <c r="A41" s="512">
        <f t="shared" si="1"/>
        <v>22</v>
      </c>
      <c r="B41" s="503" t="str">
        <f>IF('➀基本情報入力シート'!C54="","",'➀基本情報入力シート'!C54)</f>
        <v/>
      </c>
      <c r="C41" s="504" t="str">
        <f>IF('➀基本情報入力シート'!D54="","",'➀基本情報入力シート'!D54)</f>
        <v/>
      </c>
      <c r="D41" s="504" t="str">
        <f>IF('➀基本情報入力シート'!E54="","",'➀基本情報入力シート'!E54)</f>
        <v/>
      </c>
      <c r="E41" s="504" t="str">
        <f>IF('➀基本情報入力シート'!F54="","",'➀基本情報入力シート'!F54)</f>
        <v/>
      </c>
      <c r="F41" s="504" t="str">
        <f>IF('➀基本情報入力シート'!G54="","",'➀基本情報入力シート'!G54)</f>
        <v/>
      </c>
      <c r="G41" s="504" t="str">
        <f>IF('➀基本情報入力シート'!H54="","",'➀基本情報入力シート'!H54)</f>
        <v/>
      </c>
      <c r="H41" s="504" t="str">
        <f>IF('➀基本情報入力シート'!I54="","",'➀基本情報入力シート'!I54)</f>
        <v/>
      </c>
      <c r="I41" s="504" t="str">
        <f>IF('➀基本情報入力シート'!J54="","",'➀基本情報入力シート'!J54)</f>
        <v/>
      </c>
      <c r="J41" s="504" t="str">
        <f>IF('➀基本情報入力シート'!K54="","",'➀基本情報入力シート'!K54)</f>
        <v/>
      </c>
      <c r="K41" s="505" t="str">
        <f>IF('➀基本情報入力シート'!L54="","",'➀基本情報入力シート'!L54)</f>
        <v/>
      </c>
      <c r="L41" s="506" t="str">
        <f t="shared" si="2"/>
        <v/>
      </c>
      <c r="M41" s="507" t="str">
        <f>IF('➀基本情報入力シート'!M54="","",'➀基本情報入力シート'!M54)</f>
        <v/>
      </c>
      <c r="N41" s="513" t="str">
        <f>IF('➀基本情報入力シート'!R54="","",'➀基本情報入力シート'!R54)</f>
        <v/>
      </c>
      <c r="O41" s="513" t="str">
        <f>IF('➀基本情報入力シート'!W54="","",'➀基本情報入力シート'!W54)</f>
        <v/>
      </c>
      <c r="P41" s="509" t="str">
        <f>IF('➀基本情報入力シート'!X54="","",'➀基本情報入力シート'!X54)</f>
        <v/>
      </c>
      <c r="Q41" s="510" t="str">
        <f>IF('➀基本情報入力シート'!Y54="","",'➀基本情報入力シート'!Y54)</f>
        <v/>
      </c>
      <c r="R41" s="547"/>
      <c r="S41" s="531"/>
      <c r="T41" s="534"/>
      <c r="U41" s="534"/>
      <c r="V41" s="534"/>
      <c r="W41" s="537"/>
      <c r="X41" s="537"/>
      <c r="Y41" s="537"/>
      <c r="Z41" s="402"/>
      <c r="AA41" s="402"/>
      <c r="AB41" s="402"/>
    </row>
    <row r="42" spans="1:28" ht="27.75" customHeight="1">
      <c r="A42" s="512">
        <f t="shared" si="1"/>
        <v>23</v>
      </c>
      <c r="B42" s="503" t="str">
        <f>IF('➀基本情報入力シート'!C55="","",'➀基本情報入力シート'!C55)</f>
        <v/>
      </c>
      <c r="C42" s="504" t="str">
        <f>IF('➀基本情報入力シート'!D55="","",'➀基本情報入力シート'!D55)</f>
        <v/>
      </c>
      <c r="D42" s="504" t="str">
        <f>IF('➀基本情報入力シート'!E55="","",'➀基本情報入力シート'!E55)</f>
        <v/>
      </c>
      <c r="E42" s="504" t="str">
        <f>IF('➀基本情報入力シート'!F55="","",'➀基本情報入力シート'!F55)</f>
        <v/>
      </c>
      <c r="F42" s="504" t="str">
        <f>IF('➀基本情報入力シート'!G55="","",'➀基本情報入力シート'!G55)</f>
        <v/>
      </c>
      <c r="G42" s="504" t="str">
        <f>IF('➀基本情報入力シート'!H55="","",'➀基本情報入力シート'!H55)</f>
        <v/>
      </c>
      <c r="H42" s="504" t="str">
        <f>IF('➀基本情報入力シート'!I55="","",'➀基本情報入力シート'!I55)</f>
        <v/>
      </c>
      <c r="I42" s="504" t="str">
        <f>IF('➀基本情報入力シート'!J55="","",'➀基本情報入力シート'!J55)</f>
        <v/>
      </c>
      <c r="J42" s="504" t="str">
        <f>IF('➀基本情報入力シート'!K55="","",'➀基本情報入力シート'!K55)</f>
        <v/>
      </c>
      <c r="K42" s="505" t="str">
        <f>IF('➀基本情報入力シート'!L55="","",'➀基本情報入力シート'!L55)</f>
        <v/>
      </c>
      <c r="L42" s="506" t="str">
        <f t="shared" si="2"/>
        <v/>
      </c>
      <c r="M42" s="507" t="str">
        <f>IF('➀基本情報入力シート'!M55="","",'➀基本情報入力シート'!M55)</f>
        <v/>
      </c>
      <c r="N42" s="513" t="str">
        <f>IF('➀基本情報入力シート'!R55="","",'➀基本情報入力シート'!R55)</f>
        <v/>
      </c>
      <c r="O42" s="513" t="str">
        <f>IF('➀基本情報入力シート'!W55="","",'➀基本情報入力シート'!W55)</f>
        <v/>
      </c>
      <c r="P42" s="509" t="str">
        <f>IF('➀基本情報入力シート'!X55="","",'➀基本情報入力シート'!X55)</f>
        <v/>
      </c>
      <c r="Q42" s="510" t="str">
        <f>IF('➀基本情報入力シート'!Y55="","",'➀基本情報入力シート'!Y55)</f>
        <v/>
      </c>
      <c r="R42" s="547"/>
      <c r="S42" s="531"/>
      <c r="T42" s="532"/>
      <c r="U42" s="536"/>
      <c r="V42" s="536"/>
      <c r="W42" s="537"/>
      <c r="X42" s="537"/>
      <c r="Y42" s="537"/>
      <c r="Z42" s="402"/>
      <c r="AA42" s="402"/>
      <c r="AB42" s="402"/>
    </row>
    <row r="43" spans="1:28" ht="27.75" customHeight="1">
      <c r="A43" s="512">
        <f t="shared" si="1"/>
        <v>24</v>
      </c>
      <c r="B43" s="503" t="str">
        <f>IF('➀基本情報入力シート'!C56="","",'➀基本情報入力シート'!C56)</f>
        <v/>
      </c>
      <c r="C43" s="504" t="str">
        <f>IF('➀基本情報入力シート'!D56="","",'➀基本情報入力シート'!D56)</f>
        <v/>
      </c>
      <c r="D43" s="504" t="str">
        <f>IF('➀基本情報入力シート'!E56="","",'➀基本情報入力シート'!E56)</f>
        <v/>
      </c>
      <c r="E43" s="504" t="str">
        <f>IF('➀基本情報入力シート'!F56="","",'➀基本情報入力シート'!F56)</f>
        <v/>
      </c>
      <c r="F43" s="504" t="str">
        <f>IF('➀基本情報入力シート'!G56="","",'➀基本情報入力シート'!G56)</f>
        <v/>
      </c>
      <c r="G43" s="504" t="str">
        <f>IF('➀基本情報入力シート'!H56="","",'➀基本情報入力シート'!H56)</f>
        <v/>
      </c>
      <c r="H43" s="504" t="str">
        <f>IF('➀基本情報入力シート'!I56="","",'➀基本情報入力シート'!I56)</f>
        <v/>
      </c>
      <c r="I43" s="504" t="str">
        <f>IF('➀基本情報入力シート'!J56="","",'➀基本情報入力シート'!J56)</f>
        <v/>
      </c>
      <c r="J43" s="504" t="str">
        <f>IF('➀基本情報入力シート'!K56="","",'➀基本情報入力シート'!K56)</f>
        <v/>
      </c>
      <c r="K43" s="505" t="str">
        <f>IF('➀基本情報入力シート'!L56="","",'➀基本情報入力シート'!L56)</f>
        <v/>
      </c>
      <c r="L43" s="506" t="str">
        <f t="shared" si="2"/>
        <v/>
      </c>
      <c r="M43" s="507" t="str">
        <f>IF('➀基本情報入力シート'!M56="","",'➀基本情報入力シート'!M56)</f>
        <v/>
      </c>
      <c r="N43" s="513" t="str">
        <f>IF('➀基本情報入力シート'!R56="","",'➀基本情報入力シート'!R56)</f>
        <v/>
      </c>
      <c r="O43" s="513" t="str">
        <f>IF('➀基本情報入力シート'!W56="","",'➀基本情報入力シート'!W56)</f>
        <v/>
      </c>
      <c r="P43" s="509" t="str">
        <f>IF('➀基本情報入力シート'!X56="","",'➀基本情報入力シート'!X56)</f>
        <v/>
      </c>
      <c r="Q43" s="510" t="str">
        <f>IF('➀基本情報入力シート'!Y56="","",'➀基本情報入力シート'!Y56)</f>
        <v/>
      </c>
      <c r="R43" s="547"/>
      <c r="S43" s="531"/>
      <c r="T43" s="532"/>
      <c r="U43" s="536"/>
      <c r="V43" s="536"/>
      <c r="W43" s="537"/>
      <c r="X43" s="537"/>
      <c r="Y43" s="537"/>
      <c r="Z43" s="402"/>
      <c r="AA43" s="402"/>
      <c r="AB43" s="402"/>
    </row>
    <row r="44" spans="1:28" ht="27.75" customHeight="1">
      <c r="A44" s="512">
        <f t="shared" si="1"/>
        <v>25</v>
      </c>
      <c r="B44" s="503" t="str">
        <f>IF('➀基本情報入力シート'!C57="","",'➀基本情報入力シート'!C57)</f>
        <v/>
      </c>
      <c r="C44" s="504" t="str">
        <f>IF('➀基本情報入力シート'!D57="","",'➀基本情報入力シート'!D57)</f>
        <v/>
      </c>
      <c r="D44" s="504" t="str">
        <f>IF('➀基本情報入力シート'!E57="","",'➀基本情報入力シート'!E57)</f>
        <v/>
      </c>
      <c r="E44" s="504" t="str">
        <f>IF('➀基本情報入力シート'!F57="","",'➀基本情報入力シート'!F57)</f>
        <v/>
      </c>
      <c r="F44" s="504" t="str">
        <f>IF('➀基本情報入力シート'!G57="","",'➀基本情報入力シート'!G57)</f>
        <v/>
      </c>
      <c r="G44" s="504" t="str">
        <f>IF('➀基本情報入力シート'!H57="","",'➀基本情報入力シート'!H57)</f>
        <v/>
      </c>
      <c r="H44" s="504" t="str">
        <f>IF('➀基本情報入力シート'!I57="","",'➀基本情報入力シート'!I57)</f>
        <v/>
      </c>
      <c r="I44" s="504" t="str">
        <f>IF('➀基本情報入力シート'!J57="","",'➀基本情報入力シート'!J57)</f>
        <v/>
      </c>
      <c r="J44" s="504" t="str">
        <f>IF('➀基本情報入力シート'!K57="","",'➀基本情報入力シート'!K57)</f>
        <v/>
      </c>
      <c r="K44" s="505" t="str">
        <f>IF('➀基本情報入力シート'!L57="","",'➀基本情報入力シート'!L57)</f>
        <v/>
      </c>
      <c r="L44" s="506" t="str">
        <f t="shared" si="2"/>
        <v/>
      </c>
      <c r="M44" s="507" t="str">
        <f>IF('➀基本情報入力シート'!M57="","",'➀基本情報入力シート'!M57)</f>
        <v/>
      </c>
      <c r="N44" s="513" t="str">
        <f>IF('➀基本情報入力シート'!R57="","",'➀基本情報入力シート'!R57)</f>
        <v/>
      </c>
      <c r="O44" s="513" t="str">
        <f>IF('➀基本情報入力シート'!W57="","",'➀基本情報入力シート'!W57)</f>
        <v/>
      </c>
      <c r="P44" s="509" t="str">
        <f>IF('➀基本情報入力シート'!X57="","",'➀基本情報入力シート'!X57)</f>
        <v/>
      </c>
      <c r="Q44" s="510" t="str">
        <f>IF('➀基本情報入力シート'!Y57="","",'➀基本情報入力シート'!Y57)</f>
        <v/>
      </c>
      <c r="R44" s="547"/>
      <c r="S44" s="531"/>
      <c r="T44" s="532"/>
      <c r="U44" s="536"/>
      <c r="V44" s="536"/>
      <c r="W44" s="537"/>
      <c r="X44" s="537"/>
      <c r="Y44" s="537"/>
      <c r="Z44" s="402"/>
      <c r="AA44" s="402"/>
      <c r="AB44" s="402"/>
    </row>
    <row r="45" spans="1:28" ht="27.75" customHeight="1">
      <c r="A45" s="512">
        <f t="shared" si="1"/>
        <v>26</v>
      </c>
      <c r="B45" s="503" t="str">
        <f>IF('➀基本情報入力シート'!C58="","",'➀基本情報入力シート'!C58)</f>
        <v/>
      </c>
      <c r="C45" s="504" t="str">
        <f>IF('➀基本情報入力シート'!D58="","",'➀基本情報入力シート'!D58)</f>
        <v/>
      </c>
      <c r="D45" s="504" t="str">
        <f>IF('➀基本情報入力シート'!E58="","",'➀基本情報入力シート'!E58)</f>
        <v/>
      </c>
      <c r="E45" s="504" t="str">
        <f>IF('➀基本情報入力シート'!F58="","",'➀基本情報入力シート'!F58)</f>
        <v/>
      </c>
      <c r="F45" s="504" t="str">
        <f>IF('➀基本情報入力シート'!G58="","",'➀基本情報入力シート'!G58)</f>
        <v/>
      </c>
      <c r="G45" s="504" t="str">
        <f>IF('➀基本情報入力シート'!H58="","",'➀基本情報入力シート'!H58)</f>
        <v/>
      </c>
      <c r="H45" s="504" t="str">
        <f>IF('➀基本情報入力シート'!I58="","",'➀基本情報入力シート'!I58)</f>
        <v/>
      </c>
      <c r="I45" s="504" t="str">
        <f>IF('➀基本情報入力シート'!J58="","",'➀基本情報入力シート'!J58)</f>
        <v/>
      </c>
      <c r="J45" s="504" t="str">
        <f>IF('➀基本情報入力シート'!K58="","",'➀基本情報入力シート'!K58)</f>
        <v/>
      </c>
      <c r="K45" s="505" t="str">
        <f>IF('➀基本情報入力シート'!L58="","",'➀基本情報入力シート'!L58)</f>
        <v/>
      </c>
      <c r="L45" s="506" t="str">
        <f t="shared" si="2"/>
        <v/>
      </c>
      <c r="M45" s="507" t="str">
        <f>IF('➀基本情報入力シート'!M58="","",'➀基本情報入力シート'!M58)</f>
        <v/>
      </c>
      <c r="N45" s="513" t="str">
        <f>IF('➀基本情報入力シート'!R58="","",'➀基本情報入力シート'!R58)</f>
        <v/>
      </c>
      <c r="O45" s="513" t="str">
        <f>IF('➀基本情報入力シート'!W58="","",'➀基本情報入力シート'!W58)</f>
        <v/>
      </c>
      <c r="P45" s="509" t="str">
        <f>IF('➀基本情報入力シート'!X58="","",'➀基本情報入力シート'!X58)</f>
        <v/>
      </c>
      <c r="Q45" s="510" t="str">
        <f>IF('➀基本情報入力シート'!Y58="","",'➀基本情報入力シート'!Y58)</f>
        <v/>
      </c>
      <c r="R45" s="547"/>
      <c r="S45" s="531"/>
      <c r="T45" s="532"/>
      <c r="U45" s="536"/>
      <c r="V45" s="536"/>
      <c r="W45" s="537"/>
      <c r="X45" s="537"/>
      <c r="Y45" s="537"/>
      <c r="Z45" s="402"/>
      <c r="AA45" s="402"/>
      <c r="AB45" s="402"/>
    </row>
    <row r="46" spans="1:28" ht="27.75" customHeight="1">
      <c r="A46" s="512">
        <f t="shared" si="1"/>
        <v>27</v>
      </c>
      <c r="B46" s="503" t="str">
        <f>IF('➀基本情報入力シート'!C59="","",'➀基本情報入力シート'!C59)</f>
        <v/>
      </c>
      <c r="C46" s="504" t="str">
        <f>IF('➀基本情報入力シート'!D59="","",'➀基本情報入力シート'!D59)</f>
        <v/>
      </c>
      <c r="D46" s="504" t="str">
        <f>IF('➀基本情報入力シート'!E59="","",'➀基本情報入力シート'!E59)</f>
        <v/>
      </c>
      <c r="E46" s="504" t="str">
        <f>IF('➀基本情報入力シート'!F59="","",'➀基本情報入力シート'!F59)</f>
        <v/>
      </c>
      <c r="F46" s="504" t="str">
        <f>IF('➀基本情報入力シート'!G59="","",'➀基本情報入力シート'!G59)</f>
        <v/>
      </c>
      <c r="G46" s="504" t="str">
        <f>IF('➀基本情報入力シート'!H59="","",'➀基本情報入力シート'!H59)</f>
        <v/>
      </c>
      <c r="H46" s="504" t="str">
        <f>IF('➀基本情報入力シート'!I59="","",'➀基本情報入力シート'!I59)</f>
        <v/>
      </c>
      <c r="I46" s="504" t="str">
        <f>IF('➀基本情報入力シート'!J59="","",'➀基本情報入力シート'!J59)</f>
        <v/>
      </c>
      <c r="J46" s="504" t="str">
        <f>IF('➀基本情報入力シート'!K59="","",'➀基本情報入力シート'!K59)</f>
        <v/>
      </c>
      <c r="K46" s="505" t="str">
        <f>IF('➀基本情報入力シート'!L59="","",'➀基本情報入力シート'!L59)</f>
        <v/>
      </c>
      <c r="L46" s="506" t="str">
        <f t="shared" si="2"/>
        <v/>
      </c>
      <c r="M46" s="507" t="str">
        <f>IF('➀基本情報入力シート'!M59="","",'➀基本情報入力シート'!M59)</f>
        <v/>
      </c>
      <c r="N46" s="513" t="str">
        <f>IF('➀基本情報入力シート'!R59="","",'➀基本情報入力シート'!R59)</f>
        <v/>
      </c>
      <c r="O46" s="513" t="str">
        <f>IF('➀基本情報入力シート'!W59="","",'➀基本情報入力シート'!W59)</f>
        <v/>
      </c>
      <c r="P46" s="509" t="str">
        <f>IF('➀基本情報入力シート'!X59="","",'➀基本情報入力シート'!X59)</f>
        <v/>
      </c>
      <c r="Q46" s="510" t="str">
        <f>IF('➀基本情報入力シート'!Y59="","",'➀基本情報入力シート'!Y59)</f>
        <v/>
      </c>
      <c r="R46" s="547"/>
      <c r="S46" s="531"/>
      <c r="T46" s="532"/>
      <c r="U46" s="536"/>
      <c r="V46" s="536"/>
      <c r="W46" s="537"/>
      <c r="X46" s="537"/>
      <c r="Y46" s="537"/>
      <c r="Z46" s="402"/>
      <c r="AA46" s="402"/>
      <c r="AB46" s="402"/>
    </row>
    <row r="47" spans="1:28" ht="27.75" customHeight="1">
      <c r="A47" s="512">
        <f t="shared" si="1"/>
        <v>28</v>
      </c>
      <c r="B47" s="503" t="str">
        <f>IF('➀基本情報入力シート'!C60="","",'➀基本情報入力シート'!C60)</f>
        <v/>
      </c>
      <c r="C47" s="504" t="str">
        <f>IF('➀基本情報入力シート'!D60="","",'➀基本情報入力シート'!D60)</f>
        <v/>
      </c>
      <c r="D47" s="504" t="str">
        <f>IF('➀基本情報入力シート'!E60="","",'➀基本情報入力シート'!E60)</f>
        <v/>
      </c>
      <c r="E47" s="504" t="str">
        <f>IF('➀基本情報入力シート'!F60="","",'➀基本情報入力シート'!F60)</f>
        <v/>
      </c>
      <c r="F47" s="504" t="str">
        <f>IF('➀基本情報入力シート'!G60="","",'➀基本情報入力シート'!G60)</f>
        <v/>
      </c>
      <c r="G47" s="504" t="str">
        <f>IF('➀基本情報入力シート'!H60="","",'➀基本情報入力シート'!H60)</f>
        <v/>
      </c>
      <c r="H47" s="504" t="str">
        <f>IF('➀基本情報入力シート'!I60="","",'➀基本情報入力シート'!I60)</f>
        <v/>
      </c>
      <c r="I47" s="504" t="str">
        <f>IF('➀基本情報入力シート'!J60="","",'➀基本情報入力シート'!J60)</f>
        <v/>
      </c>
      <c r="J47" s="504" t="str">
        <f>IF('➀基本情報入力シート'!K60="","",'➀基本情報入力シート'!K60)</f>
        <v/>
      </c>
      <c r="K47" s="505" t="str">
        <f>IF('➀基本情報入力シート'!L60="","",'➀基本情報入力シート'!L60)</f>
        <v/>
      </c>
      <c r="L47" s="506" t="str">
        <f t="shared" si="2"/>
        <v/>
      </c>
      <c r="M47" s="507" t="str">
        <f>IF('➀基本情報入力シート'!M60="","",'➀基本情報入力シート'!M60)</f>
        <v/>
      </c>
      <c r="N47" s="513" t="str">
        <f>IF('➀基本情報入力シート'!R60="","",'➀基本情報入力シート'!R60)</f>
        <v/>
      </c>
      <c r="O47" s="513" t="str">
        <f>IF('➀基本情報入力シート'!W60="","",'➀基本情報入力シート'!W60)</f>
        <v/>
      </c>
      <c r="P47" s="509" t="str">
        <f>IF('➀基本情報入力シート'!X60="","",'➀基本情報入力シート'!X60)</f>
        <v/>
      </c>
      <c r="Q47" s="510" t="str">
        <f>IF('➀基本情報入力シート'!Y60="","",'➀基本情報入力シート'!Y60)</f>
        <v/>
      </c>
      <c r="R47" s="547"/>
      <c r="S47" s="531"/>
      <c r="T47" s="532"/>
      <c r="U47" s="536"/>
      <c r="V47" s="536"/>
      <c r="W47" s="537"/>
      <c r="X47" s="537"/>
      <c r="Y47" s="537"/>
      <c r="Z47" s="402"/>
      <c r="AA47" s="402"/>
      <c r="AB47" s="402"/>
    </row>
    <row r="48" spans="1:28" ht="27.75" customHeight="1">
      <c r="A48" s="512">
        <f t="shared" si="1"/>
        <v>29</v>
      </c>
      <c r="B48" s="503" t="str">
        <f>IF('➀基本情報入力シート'!C61="","",'➀基本情報入力シート'!C61)</f>
        <v/>
      </c>
      <c r="C48" s="504" t="str">
        <f>IF('➀基本情報入力シート'!D61="","",'➀基本情報入力シート'!D61)</f>
        <v/>
      </c>
      <c r="D48" s="504" t="str">
        <f>IF('➀基本情報入力シート'!E61="","",'➀基本情報入力シート'!E61)</f>
        <v/>
      </c>
      <c r="E48" s="504" t="str">
        <f>IF('➀基本情報入力シート'!F61="","",'➀基本情報入力シート'!F61)</f>
        <v/>
      </c>
      <c r="F48" s="504" t="str">
        <f>IF('➀基本情報入力シート'!G61="","",'➀基本情報入力シート'!G61)</f>
        <v/>
      </c>
      <c r="G48" s="504" t="str">
        <f>IF('➀基本情報入力シート'!H61="","",'➀基本情報入力シート'!H61)</f>
        <v/>
      </c>
      <c r="H48" s="504" t="str">
        <f>IF('➀基本情報入力シート'!I61="","",'➀基本情報入力シート'!I61)</f>
        <v/>
      </c>
      <c r="I48" s="504" t="str">
        <f>IF('➀基本情報入力シート'!J61="","",'➀基本情報入力シート'!J61)</f>
        <v/>
      </c>
      <c r="J48" s="504" t="str">
        <f>IF('➀基本情報入力シート'!K61="","",'➀基本情報入力シート'!K61)</f>
        <v/>
      </c>
      <c r="K48" s="505" t="str">
        <f>IF('➀基本情報入力シート'!L61="","",'➀基本情報入力シート'!L61)</f>
        <v/>
      </c>
      <c r="L48" s="506" t="str">
        <f t="shared" si="2"/>
        <v/>
      </c>
      <c r="M48" s="507" t="str">
        <f>IF('➀基本情報入力シート'!M61="","",'➀基本情報入力シート'!M61)</f>
        <v/>
      </c>
      <c r="N48" s="513" t="str">
        <f>IF('➀基本情報入力シート'!R61="","",'➀基本情報入力シート'!R61)</f>
        <v/>
      </c>
      <c r="O48" s="513" t="str">
        <f>IF('➀基本情報入力シート'!W61="","",'➀基本情報入力シート'!W61)</f>
        <v/>
      </c>
      <c r="P48" s="509" t="str">
        <f>IF('➀基本情報入力シート'!X61="","",'➀基本情報入力シート'!X61)</f>
        <v/>
      </c>
      <c r="Q48" s="510" t="str">
        <f>IF('➀基本情報入力シート'!Y61="","",'➀基本情報入力シート'!Y61)</f>
        <v/>
      </c>
      <c r="R48" s="547"/>
      <c r="S48" s="531"/>
      <c r="T48" s="532"/>
      <c r="U48" s="536"/>
      <c r="V48" s="536"/>
      <c r="W48" s="537"/>
      <c r="X48" s="537"/>
      <c r="Y48" s="537"/>
      <c r="Z48" s="402"/>
      <c r="AA48" s="402"/>
      <c r="AB48" s="402"/>
    </row>
    <row r="49" spans="1:28" ht="27.75" customHeight="1">
      <c r="A49" s="512">
        <f t="shared" si="1"/>
        <v>30</v>
      </c>
      <c r="B49" s="503" t="str">
        <f>IF('➀基本情報入力シート'!C62="","",'➀基本情報入力シート'!C62)</f>
        <v/>
      </c>
      <c r="C49" s="504" t="str">
        <f>IF('➀基本情報入力シート'!D62="","",'➀基本情報入力シート'!D62)</f>
        <v/>
      </c>
      <c r="D49" s="504" t="str">
        <f>IF('➀基本情報入力シート'!E62="","",'➀基本情報入力シート'!E62)</f>
        <v/>
      </c>
      <c r="E49" s="504" t="str">
        <f>IF('➀基本情報入力シート'!F62="","",'➀基本情報入力シート'!F62)</f>
        <v/>
      </c>
      <c r="F49" s="504" t="str">
        <f>IF('➀基本情報入力シート'!G62="","",'➀基本情報入力シート'!G62)</f>
        <v/>
      </c>
      <c r="G49" s="504" t="str">
        <f>IF('➀基本情報入力シート'!H62="","",'➀基本情報入力シート'!H62)</f>
        <v/>
      </c>
      <c r="H49" s="504" t="str">
        <f>IF('➀基本情報入力シート'!I62="","",'➀基本情報入力シート'!I62)</f>
        <v/>
      </c>
      <c r="I49" s="504" t="str">
        <f>IF('➀基本情報入力シート'!J62="","",'➀基本情報入力シート'!J62)</f>
        <v/>
      </c>
      <c r="J49" s="504" t="str">
        <f>IF('➀基本情報入力シート'!K62="","",'➀基本情報入力シート'!K62)</f>
        <v/>
      </c>
      <c r="K49" s="505" t="str">
        <f>IF('➀基本情報入力シート'!L62="","",'➀基本情報入力シート'!L62)</f>
        <v/>
      </c>
      <c r="L49" s="506" t="str">
        <f t="shared" si="2"/>
        <v/>
      </c>
      <c r="M49" s="507" t="str">
        <f>IF('➀基本情報入力シート'!M62="","",'➀基本情報入力シート'!M62)</f>
        <v/>
      </c>
      <c r="N49" s="513" t="str">
        <f>IF('➀基本情報入力シート'!R62="","",'➀基本情報入力シート'!R62)</f>
        <v/>
      </c>
      <c r="O49" s="513" t="str">
        <f>IF('➀基本情報入力シート'!W62="","",'➀基本情報入力シート'!W62)</f>
        <v/>
      </c>
      <c r="P49" s="509" t="str">
        <f>IF('➀基本情報入力シート'!X62="","",'➀基本情報入力シート'!X62)</f>
        <v/>
      </c>
      <c r="Q49" s="510" t="str">
        <f>IF('➀基本情報入力シート'!Y62="","",'➀基本情報入力シート'!Y62)</f>
        <v/>
      </c>
      <c r="R49" s="547"/>
      <c r="S49" s="531"/>
      <c r="T49" s="532"/>
      <c r="U49" s="536"/>
      <c r="V49" s="536"/>
      <c r="W49" s="537"/>
      <c r="X49" s="537"/>
      <c r="Y49" s="537"/>
      <c r="Z49" s="402"/>
      <c r="AA49" s="402"/>
      <c r="AB49" s="402"/>
    </row>
    <row r="50" spans="1:28" ht="27.75" customHeight="1">
      <c r="A50" s="512">
        <f t="shared" si="1"/>
        <v>31</v>
      </c>
      <c r="B50" s="503" t="str">
        <f>IF('➀基本情報入力シート'!C63="","",'➀基本情報入力シート'!C63)</f>
        <v/>
      </c>
      <c r="C50" s="504" t="str">
        <f>IF('➀基本情報入力シート'!D63="","",'➀基本情報入力シート'!D63)</f>
        <v/>
      </c>
      <c r="D50" s="504" t="str">
        <f>IF('➀基本情報入力シート'!E63="","",'➀基本情報入力シート'!E63)</f>
        <v/>
      </c>
      <c r="E50" s="504" t="str">
        <f>IF('➀基本情報入力シート'!F63="","",'➀基本情報入力シート'!F63)</f>
        <v/>
      </c>
      <c r="F50" s="504" t="str">
        <f>IF('➀基本情報入力シート'!G63="","",'➀基本情報入力シート'!G63)</f>
        <v/>
      </c>
      <c r="G50" s="504" t="str">
        <f>IF('➀基本情報入力シート'!H63="","",'➀基本情報入力シート'!H63)</f>
        <v/>
      </c>
      <c r="H50" s="504" t="str">
        <f>IF('➀基本情報入力シート'!I63="","",'➀基本情報入力シート'!I63)</f>
        <v/>
      </c>
      <c r="I50" s="504" t="str">
        <f>IF('➀基本情報入力シート'!J63="","",'➀基本情報入力シート'!J63)</f>
        <v/>
      </c>
      <c r="J50" s="504" t="str">
        <f>IF('➀基本情報入力シート'!K63="","",'➀基本情報入力シート'!K63)</f>
        <v/>
      </c>
      <c r="K50" s="505" t="str">
        <f>IF('➀基本情報入力シート'!L63="","",'➀基本情報入力シート'!L63)</f>
        <v/>
      </c>
      <c r="L50" s="506" t="str">
        <f t="shared" si="2"/>
        <v/>
      </c>
      <c r="M50" s="507" t="str">
        <f>IF('➀基本情報入力シート'!M63="","",'➀基本情報入力シート'!M63)</f>
        <v/>
      </c>
      <c r="N50" s="513" t="str">
        <f>IF('➀基本情報入力シート'!R63="","",'➀基本情報入力シート'!R63)</f>
        <v/>
      </c>
      <c r="O50" s="513" t="str">
        <f>IF('➀基本情報入力シート'!W63="","",'➀基本情報入力シート'!W63)</f>
        <v/>
      </c>
      <c r="P50" s="509" t="str">
        <f>IF('➀基本情報入力シート'!X63="","",'➀基本情報入力シート'!X63)</f>
        <v/>
      </c>
      <c r="Q50" s="510" t="str">
        <f>IF('➀基本情報入力シート'!Y63="","",'➀基本情報入力シート'!Y63)</f>
        <v/>
      </c>
      <c r="R50" s="547"/>
      <c r="S50" s="531"/>
      <c r="T50" s="532"/>
      <c r="U50" s="536"/>
      <c r="V50" s="536"/>
      <c r="W50" s="537"/>
      <c r="X50" s="537"/>
      <c r="Y50" s="537"/>
      <c r="Z50" s="402"/>
      <c r="AA50" s="402"/>
      <c r="AB50" s="402"/>
    </row>
    <row r="51" spans="1:28" ht="27.75" customHeight="1">
      <c r="A51" s="512">
        <f t="shared" si="1"/>
        <v>32</v>
      </c>
      <c r="B51" s="503" t="str">
        <f>IF('➀基本情報入力シート'!C64="","",'➀基本情報入力シート'!C64)</f>
        <v/>
      </c>
      <c r="C51" s="504" t="str">
        <f>IF('➀基本情報入力シート'!D64="","",'➀基本情報入力シート'!D64)</f>
        <v/>
      </c>
      <c r="D51" s="504" t="str">
        <f>IF('➀基本情報入力シート'!E64="","",'➀基本情報入力シート'!E64)</f>
        <v/>
      </c>
      <c r="E51" s="504" t="str">
        <f>IF('➀基本情報入力シート'!F64="","",'➀基本情報入力シート'!F64)</f>
        <v/>
      </c>
      <c r="F51" s="504" t="str">
        <f>IF('➀基本情報入力シート'!G64="","",'➀基本情報入力シート'!G64)</f>
        <v/>
      </c>
      <c r="G51" s="504" t="str">
        <f>IF('➀基本情報入力シート'!H64="","",'➀基本情報入力シート'!H64)</f>
        <v/>
      </c>
      <c r="H51" s="504" t="str">
        <f>IF('➀基本情報入力シート'!I64="","",'➀基本情報入力シート'!I64)</f>
        <v/>
      </c>
      <c r="I51" s="504" t="str">
        <f>IF('➀基本情報入力シート'!J64="","",'➀基本情報入力シート'!J64)</f>
        <v/>
      </c>
      <c r="J51" s="504" t="str">
        <f>IF('➀基本情報入力シート'!K64="","",'➀基本情報入力シート'!K64)</f>
        <v/>
      </c>
      <c r="K51" s="505" t="str">
        <f>IF('➀基本情報入力シート'!L64="","",'➀基本情報入力シート'!L64)</f>
        <v/>
      </c>
      <c r="L51" s="506" t="str">
        <f t="shared" si="2"/>
        <v/>
      </c>
      <c r="M51" s="507" t="str">
        <f>IF('➀基本情報入力シート'!M64="","",'➀基本情報入力シート'!M64)</f>
        <v/>
      </c>
      <c r="N51" s="513" t="str">
        <f>IF('➀基本情報入力シート'!R64="","",'➀基本情報入力シート'!R64)</f>
        <v/>
      </c>
      <c r="O51" s="513" t="str">
        <f>IF('➀基本情報入力シート'!W64="","",'➀基本情報入力シート'!W64)</f>
        <v/>
      </c>
      <c r="P51" s="509" t="str">
        <f>IF('➀基本情報入力シート'!X64="","",'➀基本情報入力シート'!X64)</f>
        <v/>
      </c>
      <c r="Q51" s="510" t="str">
        <f>IF('➀基本情報入力シート'!Y64="","",'➀基本情報入力シート'!Y64)</f>
        <v/>
      </c>
      <c r="R51" s="547"/>
      <c r="S51" s="531"/>
      <c r="T51" s="532"/>
      <c r="U51" s="536"/>
      <c r="V51" s="536"/>
      <c r="W51" s="537"/>
      <c r="X51" s="537"/>
      <c r="Y51" s="537"/>
      <c r="Z51" s="402"/>
      <c r="AA51" s="402"/>
      <c r="AB51" s="402"/>
    </row>
    <row r="52" spans="1:28" ht="27.75" customHeight="1">
      <c r="A52" s="512">
        <f t="shared" si="1"/>
        <v>33</v>
      </c>
      <c r="B52" s="503" t="str">
        <f>IF('➀基本情報入力シート'!C65="","",'➀基本情報入力シート'!C65)</f>
        <v/>
      </c>
      <c r="C52" s="504" t="str">
        <f>IF('➀基本情報入力シート'!D65="","",'➀基本情報入力シート'!D65)</f>
        <v/>
      </c>
      <c r="D52" s="504" t="str">
        <f>IF('➀基本情報入力シート'!E65="","",'➀基本情報入力シート'!E65)</f>
        <v/>
      </c>
      <c r="E52" s="504" t="str">
        <f>IF('➀基本情報入力シート'!F65="","",'➀基本情報入力シート'!F65)</f>
        <v/>
      </c>
      <c r="F52" s="504" t="str">
        <f>IF('➀基本情報入力シート'!G65="","",'➀基本情報入力シート'!G65)</f>
        <v/>
      </c>
      <c r="G52" s="504" t="str">
        <f>IF('➀基本情報入力シート'!H65="","",'➀基本情報入力シート'!H65)</f>
        <v/>
      </c>
      <c r="H52" s="504" t="str">
        <f>IF('➀基本情報入力シート'!I65="","",'➀基本情報入力シート'!I65)</f>
        <v/>
      </c>
      <c r="I52" s="504" t="str">
        <f>IF('➀基本情報入力シート'!J65="","",'➀基本情報入力シート'!J65)</f>
        <v/>
      </c>
      <c r="J52" s="504" t="str">
        <f>IF('➀基本情報入力シート'!K65="","",'➀基本情報入力シート'!K65)</f>
        <v/>
      </c>
      <c r="K52" s="505" t="str">
        <f>IF('➀基本情報入力シート'!L65="","",'➀基本情報入力シート'!L65)</f>
        <v/>
      </c>
      <c r="L52" s="506" t="str">
        <f t="shared" si="2"/>
        <v/>
      </c>
      <c r="M52" s="507" t="str">
        <f>IF('➀基本情報入力シート'!M65="","",'➀基本情報入力シート'!M65)</f>
        <v/>
      </c>
      <c r="N52" s="513" t="str">
        <f>IF('➀基本情報入力シート'!R65="","",'➀基本情報入力シート'!R65)</f>
        <v/>
      </c>
      <c r="O52" s="513" t="str">
        <f>IF('➀基本情報入力シート'!W65="","",'➀基本情報入力シート'!W65)</f>
        <v/>
      </c>
      <c r="P52" s="509" t="str">
        <f>IF('➀基本情報入力シート'!X65="","",'➀基本情報入力シート'!X65)</f>
        <v/>
      </c>
      <c r="Q52" s="510" t="str">
        <f>IF('➀基本情報入力シート'!Y65="","",'➀基本情報入力シート'!Y65)</f>
        <v/>
      </c>
      <c r="R52" s="547"/>
      <c r="S52" s="531"/>
      <c r="T52" s="532"/>
      <c r="U52" s="536"/>
      <c r="V52" s="536"/>
      <c r="W52" s="537"/>
      <c r="X52" s="537"/>
      <c r="Y52" s="537"/>
      <c r="Z52" s="402"/>
      <c r="AA52" s="402"/>
      <c r="AB52" s="402"/>
    </row>
    <row r="53" spans="1:28" ht="27.75" customHeight="1">
      <c r="A53" s="512">
        <f t="shared" si="1"/>
        <v>34</v>
      </c>
      <c r="B53" s="503" t="str">
        <f>IF('➀基本情報入力シート'!C66="","",'➀基本情報入力シート'!C66)</f>
        <v/>
      </c>
      <c r="C53" s="504" t="str">
        <f>IF('➀基本情報入力シート'!D66="","",'➀基本情報入力シート'!D66)</f>
        <v/>
      </c>
      <c r="D53" s="504" t="str">
        <f>IF('➀基本情報入力シート'!E66="","",'➀基本情報入力シート'!E66)</f>
        <v/>
      </c>
      <c r="E53" s="504" t="str">
        <f>IF('➀基本情報入力シート'!F66="","",'➀基本情報入力シート'!F66)</f>
        <v/>
      </c>
      <c r="F53" s="504" t="str">
        <f>IF('➀基本情報入力シート'!G66="","",'➀基本情報入力シート'!G66)</f>
        <v/>
      </c>
      <c r="G53" s="504" t="str">
        <f>IF('➀基本情報入力シート'!H66="","",'➀基本情報入力シート'!H66)</f>
        <v/>
      </c>
      <c r="H53" s="504" t="str">
        <f>IF('➀基本情報入力シート'!I66="","",'➀基本情報入力シート'!I66)</f>
        <v/>
      </c>
      <c r="I53" s="504" t="str">
        <f>IF('➀基本情報入力シート'!J66="","",'➀基本情報入力シート'!J66)</f>
        <v/>
      </c>
      <c r="J53" s="504" t="str">
        <f>IF('➀基本情報入力シート'!K66="","",'➀基本情報入力シート'!K66)</f>
        <v/>
      </c>
      <c r="K53" s="505" t="str">
        <f>IF('➀基本情報入力シート'!L66="","",'➀基本情報入力シート'!L66)</f>
        <v/>
      </c>
      <c r="L53" s="506" t="str">
        <f t="shared" si="2"/>
        <v/>
      </c>
      <c r="M53" s="507" t="str">
        <f>IF('➀基本情報入力シート'!M66="","",'➀基本情報入力シート'!M66)</f>
        <v/>
      </c>
      <c r="N53" s="513" t="str">
        <f>IF('➀基本情報入力シート'!R66="","",'➀基本情報入力シート'!R66)</f>
        <v/>
      </c>
      <c r="O53" s="513" t="str">
        <f>IF('➀基本情報入力シート'!W66="","",'➀基本情報入力シート'!W66)</f>
        <v/>
      </c>
      <c r="P53" s="509" t="str">
        <f>IF('➀基本情報入力シート'!X66="","",'➀基本情報入力シート'!X66)</f>
        <v/>
      </c>
      <c r="Q53" s="510" t="str">
        <f>IF('➀基本情報入力シート'!Y66="","",'➀基本情報入力シート'!Y66)</f>
        <v/>
      </c>
      <c r="R53" s="547"/>
      <c r="S53" s="531"/>
      <c r="T53" s="532"/>
      <c r="U53" s="536"/>
      <c r="V53" s="536"/>
      <c r="W53" s="537"/>
      <c r="X53" s="537"/>
      <c r="Y53" s="537"/>
      <c r="Z53" s="402"/>
      <c r="AA53" s="402"/>
      <c r="AB53" s="402"/>
    </row>
    <row r="54" spans="1:28" ht="27.75" customHeight="1">
      <c r="A54" s="512">
        <f t="shared" si="1"/>
        <v>35</v>
      </c>
      <c r="B54" s="503" t="str">
        <f>IF('➀基本情報入力シート'!C67="","",'➀基本情報入力シート'!C67)</f>
        <v/>
      </c>
      <c r="C54" s="504" t="str">
        <f>IF('➀基本情報入力シート'!D67="","",'➀基本情報入力シート'!D67)</f>
        <v/>
      </c>
      <c r="D54" s="504" t="str">
        <f>IF('➀基本情報入力シート'!E67="","",'➀基本情報入力シート'!E67)</f>
        <v/>
      </c>
      <c r="E54" s="504" t="str">
        <f>IF('➀基本情報入力シート'!F67="","",'➀基本情報入力シート'!F67)</f>
        <v/>
      </c>
      <c r="F54" s="504" t="str">
        <f>IF('➀基本情報入力シート'!G67="","",'➀基本情報入力シート'!G67)</f>
        <v/>
      </c>
      <c r="G54" s="504" t="str">
        <f>IF('➀基本情報入力シート'!H67="","",'➀基本情報入力シート'!H67)</f>
        <v/>
      </c>
      <c r="H54" s="504" t="str">
        <f>IF('➀基本情報入力シート'!I67="","",'➀基本情報入力シート'!I67)</f>
        <v/>
      </c>
      <c r="I54" s="504" t="str">
        <f>IF('➀基本情報入力シート'!J67="","",'➀基本情報入力シート'!J67)</f>
        <v/>
      </c>
      <c r="J54" s="504" t="str">
        <f>IF('➀基本情報入力シート'!K67="","",'➀基本情報入力シート'!K67)</f>
        <v/>
      </c>
      <c r="K54" s="505" t="str">
        <f>IF('➀基本情報入力シート'!L67="","",'➀基本情報入力シート'!L67)</f>
        <v/>
      </c>
      <c r="L54" s="506" t="str">
        <f t="shared" si="2"/>
        <v/>
      </c>
      <c r="M54" s="507" t="str">
        <f>IF('➀基本情報入力シート'!M67="","",'➀基本情報入力シート'!M67)</f>
        <v/>
      </c>
      <c r="N54" s="513" t="str">
        <f>IF('➀基本情報入力シート'!R67="","",'➀基本情報入力シート'!R67)</f>
        <v/>
      </c>
      <c r="O54" s="513" t="str">
        <f>IF('➀基本情報入力シート'!W67="","",'➀基本情報入力シート'!W67)</f>
        <v/>
      </c>
      <c r="P54" s="509" t="str">
        <f>IF('➀基本情報入力シート'!X67="","",'➀基本情報入力シート'!X67)</f>
        <v/>
      </c>
      <c r="Q54" s="510" t="str">
        <f>IF('➀基本情報入力シート'!Y67="","",'➀基本情報入力シート'!Y67)</f>
        <v/>
      </c>
      <c r="R54" s="547"/>
      <c r="S54" s="531"/>
      <c r="T54" s="532"/>
      <c r="U54" s="536"/>
      <c r="V54" s="536"/>
      <c r="W54" s="537"/>
      <c r="X54" s="537"/>
      <c r="Y54" s="537"/>
      <c r="Z54" s="402"/>
      <c r="AA54" s="402"/>
      <c r="AB54" s="402"/>
    </row>
    <row r="55" spans="1:28" ht="27.75" customHeight="1">
      <c r="A55" s="512">
        <f t="shared" si="1"/>
        <v>36</v>
      </c>
      <c r="B55" s="503" t="str">
        <f>IF('➀基本情報入力シート'!C68="","",'➀基本情報入力シート'!C68)</f>
        <v/>
      </c>
      <c r="C55" s="504" t="str">
        <f>IF('➀基本情報入力シート'!D68="","",'➀基本情報入力シート'!D68)</f>
        <v/>
      </c>
      <c r="D55" s="504" t="str">
        <f>IF('➀基本情報入力シート'!E68="","",'➀基本情報入力シート'!E68)</f>
        <v/>
      </c>
      <c r="E55" s="504" t="str">
        <f>IF('➀基本情報入力シート'!F68="","",'➀基本情報入力シート'!F68)</f>
        <v/>
      </c>
      <c r="F55" s="504" t="str">
        <f>IF('➀基本情報入力シート'!G68="","",'➀基本情報入力シート'!G68)</f>
        <v/>
      </c>
      <c r="G55" s="504" t="str">
        <f>IF('➀基本情報入力シート'!H68="","",'➀基本情報入力シート'!H68)</f>
        <v/>
      </c>
      <c r="H55" s="504" t="str">
        <f>IF('➀基本情報入力シート'!I68="","",'➀基本情報入力シート'!I68)</f>
        <v/>
      </c>
      <c r="I55" s="504" t="str">
        <f>IF('➀基本情報入力シート'!J68="","",'➀基本情報入力シート'!J68)</f>
        <v/>
      </c>
      <c r="J55" s="504" t="str">
        <f>IF('➀基本情報入力シート'!K68="","",'➀基本情報入力シート'!K68)</f>
        <v/>
      </c>
      <c r="K55" s="505" t="str">
        <f>IF('➀基本情報入力シート'!L68="","",'➀基本情報入力シート'!L68)</f>
        <v/>
      </c>
      <c r="L55" s="506" t="str">
        <f t="shared" si="2"/>
        <v/>
      </c>
      <c r="M55" s="507" t="str">
        <f>IF('➀基本情報入力シート'!M68="","",'➀基本情報入力シート'!M68)</f>
        <v/>
      </c>
      <c r="N55" s="513" t="str">
        <f>IF('➀基本情報入力シート'!R68="","",'➀基本情報入力シート'!R68)</f>
        <v/>
      </c>
      <c r="O55" s="513" t="str">
        <f>IF('➀基本情報入力シート'!W68="","",'➀基本情報入力シート'!W68)</f>
        <v/>
      </c>
      <c r="P55" s="509" t="str">
        <f>IF('➀基本情報入力シート'!X68="","",'➀基本情報入力シート'!X68)</f>
        <v/>
      </c>
      <c r="Q55" s="510" t="str">
        <f>IF('➀基本情報入力シート'!Y68="","",'➀基本情報入力シート'!Y68)</f>
        <v/>
      </c>
      <c r="R55" s="547"/>
      <c r="S55" s="531"/>
      <c r="T55" s="532"/>
      <c r="U55" s="536"/>
      <c r="V55" s="536"/>
      <c r="W55" s="537"/>
      <c r="X55" s="537"/>
      <c r="Y55" s="537"/>
      <c r="Z55" s="402"/>
      <c r="AA55" s="402"/>
      <c r="AB55" s="402"/>
    </row>
    <row r="56" spans="1:28" ht="27.75" customHeight="1">
      <c r="A56" s="512">
        <f t="shared" si="1"/>
        <v>37</v>
      </c>
      <c r="B56" s="503" t="str">
        <f>IF('➀基本情報入力シート'!C69="","",'➀基本情報入力シート'!C69)</f>
        <v/>
      </c>
      <c r="C56" s="504" t="str">
        <f>IF('➀基本情報入力シート'!D69="","",'➀基本情報入力シート'!D69)</f>
        <v/>
      </c>
      <c r="D56" s="504" t="str">
        <f>IF('➀基本情報入力シート'!E69="","",'➀基本情報入力シート'!E69)</f>
        <v/>
      </c>
      <c r="E56" s="504" t="str">
        <f>IF('➀基本情報入力シート'!F69="","",'➀基本情報入力シート'!F69)</f>
        <v/>
      </c>
      <c r="F56" s="504" t="str">
        <f>IF('➀基本情報入力シート'!G69="","",'➀基本情報入力シート'!G69)</f>
        <v/>
      </c>
      <c r="G56" s="504" t="str">
        <f>IF('➀基本情報入力シート'!H69="","",'➀基本情報入力シート'!H69)</f>
        <v/>
      </c>
      <c r="H56" s="504" t="str">
        <f>IF('➀基本情報入力シート'!I69="","",'➀基本情報入力シート'!I69)</f>
        <v/>
      </c>
      <c r="I56" s="504" t="str">
        <f>IF('➀基本情報入力シート'!J69="","",'➀基本情報入力シート'!J69)</f>
        <v/>
      </c>
      <c r="J56" s="504" t="str">
        <f>IF('➀基本情報入力シート'!K69="","",'➀基本情報入力シート'!K69)</f>
        <v/>
      </c>
      <c r="K56" s="505" t="str">
        <f>IF('➀基本情報入力シート'!L69="","",'➀基本情報入力シート'!L69)</f>
        <v/>
      </c>
      <c r="L56" s="506" t="str">
        <f t="shared" si="2"/>
        <v/>
      </c>
      <c r="M56" s="507" t="str">
        <f>IF('➀基本情報入力シート'!M69="","",'➀基本情報入力シート'!M69)</f>
        <v/>
      </c>
      <c r="N56" s="513" t="str">
        <f>IF('➀基本情報入力シート'!R69="","",'➀基本情報入力シート'!R69)</f>
        <v/>
      </c>
      <c r="O56" s="513" t="str">
        <f>IF('➀基本情報入力シート'!W69="","",'➀基本情報入力シート'!W69)</f>
        <v/>
      </c>
      <c r="P56" s="509" t="str">
        <f>IF('➀基本情報入力シート'!X69="","",'➀基本情報入力シート'!X69)</f>
        <v/>
      </c>
      <c r="Q56" s="510" t="str">
        <f>IF('➀基本情報入力シート'!Y69="","",'➀基本情報入力シート'!Y69)</f>
        <v/>
      </c>
      <c r="R56" s="547"/>
      <c r="S56" s="531"/>
      <c r="T56" s="532"/>
      <c r="U56" s="536"/>
      <c r="V56" s="536"/>
      <c r="W56" s="537"/>
      <c r="X56" s="537"/>
      <c r="Y56" s="537"/>
      <c r="Z56" s="402"/>
      <c r="AA56" s="402"/>
      <c r="AB56" s="402"/>
    </row>
    <row r="57" spans="1:28" ht="27.75" customHeight="1">
      <c r="A57" s="512">
        <f t="shared" si="1"/>
        <v>38</v>
      </c>
      <c r="B57" s="503" t="str">
        <f>IF('➀基本情報入力シート'!C70="","",'➀基本情報入力シート'!C70)</f>
        <v/>
      </c>
      <c r="C57" s="504" t="str">
        <f>IF('➀基本情報入力シート'!D70="","",'➀基本情報入力シート'!D70)</f>
        <v/>
      </c>
      <c r="D57" s="504" t="str">
        <f>IF('➀基本情報入力シート'!E70="","",'➀基本情報入力シート'!E70)</f>
        <v/>
      </c>
      <c r="E57" s="504" t="str">
        <f>IF('➀基本情報入力シート'!F70="","",'➀基本情報入力シート'!F70)</f>
        <v/>
      </c>
      <c r="F57" s="504" t="str">
        <f>IF('➀基本情報入力シート'!G70="","",'➀基本情報入力シート'!G70)</f>
        <v/>
      </c>
      <c r="G57" s="504" t="str">
        <f>IF('➀基本情報入力シート'!H70="","",'➀基本情報入力シート'!H70)</f>
        <v/>
      </c>
      <c r="H57" s="504" t="str">
        <f>IF('➀基本情報入力シート'!I70="","",'➀基本情報入力シート'!I70)</f>
        <v/>
      </c>
      <c r="I57" s="504" t="str">
        <f>IF('➀基本情報入力シート'!J70="","",'➀基本情報入力シート'!J70)</f>
        <v/>
      </c>
      <c r="J57" s="504" t="str">
        <f>IF('➀基本情報入力シート'!K70="","",'➀基本情報入力シート'!K70)</f>
        <v/>
      </c>
      <c r="K57" s="505" t="str">
        <f>IF('➀基本情報入力シート'!L70="","",'➀基本情報入力シート'!L70)</f>
        <v/>
      </c>
      <c r="L57" s="506" t="str">
        <f t="shared" si="2"/>
        <v/>
      </c>
      <c r="M57" s="507" t="str">
        <f>IF('➀基本情報入力シート'!M70="","",'➀基本情報入力シート'!M70)</f>
        <v/>
      </c>
      <c r="N57" s="513" t="str">
        <f>IF('➀基本情報入力シート'!R70="","",'➀基本情報入力シート'!R70)</f>
        <v/>
      </c>
      <c r="O57" s="513" t="str">
        <f>IF('➀基本情報入力シート'!W70="","",'➀基本情報入力シート'!W70)</f>
        <v/>
      </c>
      <c r="P57" s="509" t="str">
        <f>IF('➀基本情報入力シート'!X70="","",'➀基本情報入力シート'!X70)</f>
        <v/>
      </c>
      <c r="Q57" s="510" t="str">
        <f>IF('➀基本情報入力シート'!Y70="","",'➀基本情報入力シート'!Y70)</f>
        <v/>
      </c>
      <c r="R57" s="547"/>
      <c r="S57" s="531"/>
      <c r="T57" s="532"/>
      <c r="U57" s="536"/>
      <c r="V57" s="536"/>
      <c r="W57" s="537"/>
      <c r="X57" s="537"/>
      <c r="Y57" s="537"/>
      <c r="Z57" s="402"/>
      <c r="AA57" s="402"/>
      <c r="AB57" s="402"/>
    </row>
    <row r="58" spans="1:28" ht="27.75" customHeight="1">
      <c r="A58" s="512">
        <f t="shared" si="1"/>
        <v>39</v>
      </c>
      <c r="B58" s="503" t="str">
        <f>IF('➀基本情報入力シート'!C71="","",'➀基本情報入力シート'!C71)</f>
        <v/>
      </c>
      <c r="C58" s="504" t="str">
        <f>IF('➀基本情報入力シート'!D71="","",'➀基本情報入力シート'!D71)</f>
        <v/>
      </c>
      <c r="D58" s="504" t="str">
        <f>IF('➀基本情報入力シート'!E71="","",'➀基本情報入力シート'!E71)</f>
        <v/>
      </c>
      <c r="E58" s="504" t="str">
        <f>IF('➀基本情報入力シート'!F71="","",'➀基本情報入力シート'!F71)</f>
        <v/>
      </c>
      <c r="F58" s="504" t="str">
        <f>IF('➀基本情報入力シート'!G71="","",'➀基本情報入力シート'!G71)</f>
        <v/>
      </c>
      <c r="G58" s="504" t="str">
        <f>IF('➀基本情報入力シート'!H71="","",'➀基本情報入力シート'!H71)</f>
        <v/>
      </c>
      <c r="H58" s="504" t="str">
        <f>IF('➀基本情報入力シート'!I71="","",'➀基本情報入力シート'!I71)</f>
        <v/>
      </c>
      <c r="I58" s="504" t="str">
        <f>IF('➀基本情報入力シート'!J71="","",'➀基本情報入力シート'!J71)</f>
        <v/>
      </c>
      <c r="J58" s="504" t="str">
        <f>IF('➀基本情報入力シート'!K71="","",'➀基本情報入力シート'!K71)</f>
        <v/>
      </c>
      <c r="K58" s="505" t="str">
        <f>IF('➀基本情報入力シート'!L71="","",'➀基本情報入力シート'!L71)</f>
        <v/>
      </c>
      <c r="L58" s="506" t="str">
        <f t="shared" si="2"/>
        <v/>
      </c>
      <c r="M58" s="507" t="str">
        <f>IF('➀基本情報入力シート'!M71="","",'➀基本情報入力シート'!M71)</f>
        <v/>
      </c>
      <c r="N58" s="513" t="str">
        <f>IF('➀基本情報入力シート'!R71="","",'➀基本情報入力シート'!R71)</f>
        <v/>
      </c>
      <c r="O58" s="513" t="str">
        <f>IF('➀基本情報入力シート'!W71="","",'➀基本情報入力シート'!W71)</f>
        <v/>
      </c>
      <c r="P58" s="509" t="str">
        <f>IF('➀基本情報入力シート'!X71="","",'➀基本情報入力シート'!X71)</f>
        <v/>
      </c>
      <c r="Q58" s="510" t="str">
        <f>IF('➀基本情報入力シート'!Y71="","",'➀基本情報入力シート'!Y71)</f>
        <v/>
      </c>
      <c r="R58" s="547"/>
      <c r="S58" s="531"/>
      <c r="T58" s="532"/>
      <c r="U58" s="536"/>
      <c r="V58" s="536"/>
      <c r="W58" s="537"/>
      <c r="X58" s="537"/>
      <c r="Y58" s="537"/>
      <c r="Z58" s="402"/>
      <c r="AA58" s="402"/>
      <c r="AB58" s="402"/>
    </row>
    <row r="59" spans="1:28" ht="27.75" customHeight="1">
      <c r="A59" s="512">
        <f t="shared" si="1"/>
        <v>40</v>
      </c>
      <c r="B59" s="503" t="str">
        <f>IF('➀基本情報入力シート'!C72="","",'➀基本情報入力シート'!C72)</f>
        <v/>
      </c>
      <c r="C59" s="504" t="str">
        <f>IF('➀基本情報入力シート'!D72="","",'➀基本情報入力シート'!D72)</f>
        <v/>
      </c>
      <c r="D59" s="504" t="str">
        <f>IF('➀基本情報入力シート'!E72="","",'➀基本情報入力シート'!E72)</f>
        <v/>
      </c>
      <c r="E59" s="504" t="str">
        <f>IF('➀基本情報入力シート'!F72="","",'➀基本情報入力シート'!F72)</f>
        <v/>
      </c>
      <c r="F59" s="504" t="str">
        <f>IF('➀基本情報入力シート'!G72="","",'➀基本情報入力シート'!G72)</f>
        <v/>
      </c>
      <c r="G59" s="504" t="str">
        <f>IF('➀基本情報入力シート'!H72="","",'➀基本情報入力シート'!H72)</f>
        <v/>
      </c>
      <c r="H59" s="504" t="str">
        <f>IF('➀基本情報入力シート'!I72="","",'➀基本情報入力シート'!I72)</f>
        <v/>
      </c>
      <c r="I59" s="504" t="str">
        <f>IF('➀基本情報入力シート'!J72="","",'➀基本情報入力シート'!J72)</f>
        <v/>
      </c>
      <c r="J59" s="504" t="str">
        <f>IF('➀基本情報入力シート'!K72="","",'➀基本情報入力シート'!K72)</f>
        <v/>
      </c>
      <c r="K59" s="505" t="str">
        <f>IF('➀基本情報入力シート'!L72="","",'➀基本情報入力シート'!L72)</f>
        <v/>
      </c>
      <c r="L59" s="506" t="str">
        <f t="shared" si="2"/>
        <v/>
      </c>
      <c r="M59" s="507" t="str">
        <f>IF('➀基本情報入力シート'!M72="","",'➀基本情報入力シート'!M72)</f>
        <v/>
      </c>
      <c r="N59" s="513" t="str">
        <f>IF('➀基本情報入力シート'!R72="","",'➀基本情報入力シート'!R72)</f>
        <v/>
      </c>
      <c r="O59" s="513" t="str">
        <f>IF('➀基本情報入力シート'!W72="","",'➀基本情報入力シート'!W72)</f>
        <v/>
      </c>
      <c r="P59" s="509" t="str">
        <f>IF('➀基本情報入力シート'!X72="","",'➀基本情報入力シート'!X72)</f>
        <v/>
      </c>
      <c r="Q59" s="510" t="str">
        <f>IF('➀基本情報入力シート'!Y72="","",'➀基本情報入力シート'!Y72)</f>
        <v/>
      </c>
      <c r="R59" s="547"/>
      <c r="S59" s="531"/>
      <c r="T59" s="532"/>
      <c r="U59" s="536"/>
      <c r="V59" s="536"/>
      <c r="W59" s="537"/>
      <c r="X59" s="537"/>
      <c r="Y59" s="537"/>
      <c r="Z59" s="402"/>
      <c r="AA59" s="402"/>
      <c r="AB59" s="402"/>
    </row>
    <row r="60" spans="1:28" ht="27.75" customHeight="1">
      <c r="A60" s="512">
        <f t="shared" si="1"/>
        <v>41</v>
      </c>
      <c r="B60" s="503" t="str">
        <f>IF('➀基本情報入力シート'!C73="","",'➀基本情報入力シート'!C73)</f>
        <v/>
      </c>
      <c r="C60" s="504" t="str">
        <f>IF('➀基本情報入力シート'!D73="","",'➀基本情報入力シート'!D73)</f>
        <v/>
      </c>
      <c r="D60" s="504" t="str">
        <f>IF('➀基本情報入力シート'!E73="","",'➀基本情報入力シート'!E73)</f>
        <v/>
      </c>
      <c r="E60" s="504" t="str">
        <f>IF('➀基本情報入力シート'!F73="","",'➀基本情報入力シート'!F73)</f>
        <v/>
      </c>
      <c r="F60" s="504" t="str">
        <f>IF('➀基本情報入力シート'!G73="","",'➀基本情報入力シート'!G73)</f>
        <v/>
      </c>
      <c r="G60" s="504" t="str">
        <f>IF('➀基本情報入力シート'!H73="","",'➀基本情報入力シート'!H73)</f>
        <v/>
      </c>
      <c r="H60" s="504" t="str">
        <f>IF('➀基本情報入力シート'!I73="","",'➀基本情報入力シート'!I73)</f>
        <v/>
      </c>
      <c r="I60" s="504" t="str">
        <f>IF('➀基本情報入力シート'!J73="","",'➀基本情報入力シート'!J73)</f>
        <v/>
      </c>
      <c r="J60" s="504" t="str">
        <f>IF('➀基本情報入力シート'!K73="","",'➀基本情報入力シート'!K73)</f>
        <v/>
      </c>
      <c r="K60" s="505" t="str">
        <f>IF('➀基本情報入力シート'!L73="","",'➀基本情報入力シート'!L73)</f>
        <v/>
      </c>
      <c r="L60" s="506" t="str">
        <f t="shared" si="2"/>
        <v/>
      </c>
      <c r="M60" s="507" t="str">
        <f>IF('➀基本情報入力シート'!M73="","",'➀基本情報入力シート'!M73)</f>
        <v/>
      </c>
      <c r="N60" s="513" t="str">
        <f>IF('➀基本情報入力シート'!R73="","",'➀基本情報入力シート'!R73)</f>
        <v/>
      </c>
      <c r="O60" s="513" t="str">
        <f>IF('➀基本情報入力シート'!W73="","",'➀基本情報入力シート'!W73)</f>
        <v/>
      </c>
      <c r="P60" s="509" t="str">
        <f>IF('➀基本情報入力シート'!X73="","",'➀基本情報入力シート'!X73)</f>
        <v/>
      </c>
      <c r="Q60" s="510" t="str">
        <f>IF('➀基本情報入力シート'!Y73="","",'➀基本情報入力シート'!Y73)</f>
        <v/>
      </c>
      <c r="R60" s="547"/>
      <c r="S60" s="531"/>
      <c r="T60" s="532"/>
      <c r="U60" s="536"/>
      <c r="V60" s="536"/>
      <c r="W60" s="537"/>
      <c r="X60" s="537"/>
      <c r="Y60" s="537"/>
      <c r="Z60" s="402"/>
      <c r="AA60" s="402"/>
      <c r="AB60" s="402"/>
    </row>
    <row r="61" spans="1:28" ht="27.75" customHeight="1">
      <c r="A61" s="512">
        <f t="shared" si="1"/>
        <v>42</v>
      </c>
      <c r="B61" s="503" t="str">
        <f>IF('➀基本情報入力シート'!C74="","",'➀基本情報入力シート'!C74)</f>
        <v/>
      </c>
      <c r="C61" s="504" t="str">
        <f>IF('➀基本情報入力シート'!D74="","",'➀基本情報入力シート'!D74)</f>
        <v/>
      </c>
      <c r="D61" s="504" t="str">
        <f>IF('➀基本情報入力シート'!E74="","",'➀基本情報入力シート'!E74)</f>
        <v/>
      </c>
      <c r="E61" s="504" t="str">
        <f>IF('➀基本情報入力シート'!F74="","",'➀基本情報入力シート'!F74)</f>
        <v/>
      </c>
      <c r="F61" s="504" t="str">
        <f>IF('➀基本情報入力シート'!G74="","",'➀基本情報入力シート'!G74)</f>
        <v/>
      </c>
      <c r="G61" s="504" t="str">
        <f>IF('➀基本情報入力シート'!H74="","",'➀基本情報入力シート'!H74)</f>
        <v/>
      </c>
      <c r="H61" s="504" t="str">
        <f>IF('➀基本情報入力シート'!I74="","",'➀基本情報入力シート'!I74)</f>
        <v/>
      </c>
      <c r="I61" s="504" t="str">
        <f>IF('➀基本情報入力シート'!J74="","",'➀基本情報入力シート'!J74)</f>
        <v/>
      </c>
      <c r="J61" s="504" t="str">
        <f>IF('➀基本情報入力シート'!K74="","",'➀基本情報入力シート'!K74)</f>
        <v/>
      </c>
      <c r="K61" s="505" t="str">
        <f>IF('➀基本情報入力シート'!L74="","",'➀基本情報入力シート'!L74)</f>
        <v/>
      </c>
      <c r="L61" s="506" t="str">
        <f t="shared" si="2"/>
        <v/>
      </c>
      <c r="M61" s="507" t="str">
        <f>IF('➀基本情報入力シート'!M74="","",'➀基本情報入力シート'!M74)</f>
        <v/>
      </c>
      <c r="N61" s="513" t="str">
        <f>IF('➀基本情報入力シート'!R74="","",'➀基本情報入力シート'!R74)</f>
        <v/>
      </c>
      <c r="O61" s="513" t="str">
        <f>IF('➀基本情報入力シート'!W74="","",'➀基本情報入力シート'!W74)</f>
        <v/>
      </c>
      <c r="P61" s="509" t="str">
        <f>IF('➀基本情報入力シート'!X74="","",'➀基本情報入力シート'!X74)</f>
        <v/>
      </c>
      <c r="Q61" s="510" t="str">
        <f>IF('➀基本情報入力シート'!Y74="","",'➀基本情報入力シート'!Y74)</f>
        <v/>
      </c>
      <c r="R61" s="547"/>
      <c r="S61" s="531"/>
      <c r="T61" s="532"/>
      <c r="U61" s="536"/>
      <c r="V61" s="536"/>
      <c r="W61" s="537"/>
      <c r="X61" s="537"/>
      <c r="Y61" s="537"/>
      <c r="Z61" s="402"/>
      <c r="AA61" s="402"/>
      <c r="AB61" s="402"/>
    </row>
    <row r="62" spans="1:28" ht="27.75" customHeight="1">
      <c r="A62" s="512">
        <f t="shared" si="1"/>
        <v>43</v>
      </c>
      <c r="B62" s="503" t="str">
        <f>IF('➀基本情報入力シート'!C75="","",'➀基本情報入力シート'!C75)</f>
        <v/>
      </c>
      <c r="C62" s="504" t="str">
        <f>IF('➀基本情報入力シート'!D75="","",'➀基本情報入力シート'!D75)</f>
        <v/>
      </c>
      <c r="D62" s="504" t="str">
        <f>IF('➀基本情報入力シート'!E75="","",'➀基本情報入力シート'!E75)</f>
        <v/>
      </c>
      <c r="E62" s="504" t="str">
        <f>IF('➀基本情報入力シート'!F75="","",'➀基本情報入力シート'!F75)</f>
        <v/>
      </c>
      <c r="F62" s="504" t="str">
        <f>IF('➀基本情報入力シート'!G75="","",'➀基本情報入力シート'!G75)</f>
        <v/>
      </c>
      <c r="G62" s="504" t="str">
        <f>IF('➀基本情報入力シート'!H75="","",'➀基本情報入力シート'!H75)</f>
        <v/>
      </c>
      <c r="H62" s="504" t="str">
        <f>IF('➀基本情報入力シート'!I75="","",'➀基本情報入力シート'!I75)</f>
        <v/>
      </c>
      <c r="I62" s="504" t="str">
        <f>IF('➀基本情報入力シート'!J75="","",'➀基本情報入力シート'!J75)</f>
        <v/>
      </c>
      <c r="J62" s="504" t="str">
        <f>IF('➀基本情報入力シート'!K75="","",'➀基本情報入力シート'!K75)</f>
        <v/>
      </c>
      <c r="K62" s="505" t="str">
        <f>IF('➀基本情報入力シート'!L75="","",'➀基本情報入力シート'!L75)</f>
        <v/>
      </c>
      <c r="L62" s="506" t="str">
        <f t="shared" si="2"/>
        <v/>
      </c>
      <c r="M62" s="507" t="str">
        <f>IF('➀基本情報入力シート'!M75="","",'➀基本情報入力シート'!M75)</f>
        <v/>
      </c>
      <c r="N62" s="513" t="str">
        <f>IF('➀基本情報入力シート'!R75="","",'➀基本情報入力シート'!R75)</f>
        <v/>
      </c>
      <c r="O62" s="513" t="str">
        <f>IF('➀基本情報入力シート'!W75="","",'➀基本情報入力シート'!W75)</f>
        <v/>
      </c>
      <c r="P62" s="509" t="str">
        <f>IF('➀基本情報入力シート'!X75="","",'➀基本情報入力シート'!X75)</f>
        <v/>
      </c>
      <c r="Q62" s="510" t="str">
        <f>IF('➀基本情報入力シート'!Y75="","",'➀基本情報入力シート'!Y75)</f>
        <v/>
      </c>
      <c r="R62" s="547"/>
      <c r="S62" s="531"/>
      <c r="T62" s="532"/>
      <c r="U62" s="536"/>
      <c r="V62" s="536"/>
      <c r="W62" s="537"/>
      <c r="X62" s="537"/>
      <c r="Y62" s="537"/>
      <c r="Z62" s="402"/>
      <c r="AA62" s="402"/>
      <c r="AB62" s="402"/>
    </row>
    <row r="63" spans="1:28" ht="27.75" customHeight="1">
      <c r="A63" s="512">
        <f t="shared" si="1"/>
        <v>44</v>
      </c>
      <c r="B63" s="503" t="str">
        <f>IF('➀基本情報入力シート'!C76="","",'➀基本情報入力シート'!C76)</f>
        <v/>
      </c>
      <c r="C63" s="504" t="str">
        <f>IF('➀基本情報入力シート'!D76="","",'➀基本情報入力シート'!D76)</f>
        <v/>
      </c>
      <c r="D63" s="504" t="str">
        <f>IF('➀基本情報入力シート'!E76="","",'➀基本情報入力シート'!E76)</f>
        <v/>
      </c>
      <c r="E63" s="504" t="str">
        <f>IF('➀基本情報入力シート'!F76="","",'➀基本情報入力シート'!F76)</f>
        <v/>
      </c>
      <c r="F63" s="504" t="str">
        <f>IF('➀基本情報入力シート'!G76="","",'➀基本情報入力シート'!G76)</f>
        <v/>
      </c>
      <c r="G63" s="504" t="str">
        <f>IF('➀基本情報入力シート'!H76="","",'➀基本情報入力シート'!H76)</f>
        <v/>
      </c>
      <c r="H63" s="504" t="str">
        <f>IF('➀基本情報入力シート'!I76="","",'➀基本情報入力シート'!I76)</f>
        <v/>
      </c>
      <c r="I63" s="504" t="str">
        <f>IF('➀基本情報入力シート'!J76="","",'➀基本情報入力シート'!J76)</f>
        <v/>
      </c>
      <c r="J63" s="504" t="str">
        <f>IF('➀基本情報入力シート'!K76="","",'➀基本情報入力シート'!K76)</f>
        <v/>
      </c>
      <c r="K63" s="505" t="str">
        <f>IF('➀基本情報入力シート'!L76="","",'➀基本情報入力シート'!L76)</f>
        <v/>
      </c>
      <c r="L63" s="506" t="str">
        <f t="shared" si="2"/>
        <v/>
      </c>
      <c r="M63" s="507" t="str">
        <f>IF('➀基本情報入力シート'!M76="","",'➀基本情報入力シート'!M76)</f>
        <v/>
      </c>
      <c r="N63" s="513" t="str">
        <f>IF('➀基本情報入力シート'!R76="","",'➀基本情報入力シート'!R76)</f>
        <v/>
      </c>
      <c r="O63" s="513" t="str">
        <f>IF('➀基本情報入力シート'!W76="","",'➀基本情報入力シート'!W76)</f>
        <v/>
      </c>
      <c r="P63" s="509" t="str">
        <f>IF('➀基本情報入力シート'!X76="","",'➀基本情報入力シート'!X76)</f>
        <v/>
      </c>
      <c r="Q63" s="510" t="str">
        <f>IF('➀基本情報入力シート'!Y76="","",'➀基本情報入力シート'!Y76)</f>
        <v/>
      </c>
      <c r="R63" s="547"/>
      <c r="S63" s="531"/>
      <c r="T63" s="532"/>
      <c r="U63" s="536"/>
      <c r="V63" s="536"/>
      <c r="W63" s="537"/>
      <c r="X63" s="537"/>
      <c r="Y63" s="537"/>
      <c r="Z63" s="402"/>
      <c r="AA63" s="402"/>
      <c r="AB63" s="402"/>
    </row>
    <row r="64" spans="1:28" ht="27.75" customHeight="1">
      <c r="A64" s="512">
        <f t="shared" si="1"/>
        <v>45</v>
      </c>
      <c r="B64" s="503" t="str">
        <f>IF('➀基本情報入力シート'!C77="","",'➀基本情報入力シート'!C77)</f>
        <v/>
      </c>
      <c r="C64" s="504" t="str">
        <f>IF('➀基本情報入力シート'!D77="","",'➀基本情報入力シート'!D77)</f>
        <v/>
      </c>
      <c r="D64" s="504" t="str">
        <f>IF('➀基本情報入力シート'!E77="","",'➀基本情報入力シート'!E77)</f>
        <v/>
      </c>
      <c r="E64" s="504" t="str">
        <f>IF('➀基本情報入力シート'!F77="","",'➀基本情報入力シート'!F77)</f>
        <v/>
      </c>
      <c r="F64" s="504" t="str">
        <f>IF('➀基本情報入力シート'!G77="","",'➀基本情報入力シート'!G77)</f>
        <v/>
      </c>
      <c r="G64" s="504" t="str">
        <f>IF('➀基本情報入力シート'!H77="","",'➀基本情報入力シート'!H77)</f>
        <v/>
      </c>
      <c r="H64" s="504" t="str">
        <f>IF('➀基本情報入力シート'!I77="","",'➀基本情報入力シート'!I77)</f>
        <v/>
      </c>
      <c r="I64" s="504" t="str">
        <f>IF('➀基本情報入力シート'!J77="","",'➀基本情報入力シート'!J77)</f>
        <v/>
      </c>
      <c r="J64" s="504" t="str">
        <f>IF('➀基本情報入力シート'!K77="","",'➀基本情報入力シート'!K77)</f>
        <v/>
      </c>
      <c r="K64" s="505" t="str">
        <f>IF('➀基本情報入力シート'!L77="","",'➀基本情報入力シート'!L77)</f>
        <v/>
      </c>
      <c r="L64" s="506" t="str">
        <f t="shared" si="2"/>
        <v/>
      </c>
      <c r="M64" s="507" t="str">
        <f>IF('➀基本情報入力シート'!M77="","",'➀基本情報入力シート'!M77)</f>
        <v/>
      </c>
      <c r="N64" s="513" t="str">
        <f>IF('➀基本情報入力シート'!R77="","",'➀基本情報入力シート'!R77)</f>
        <v/>
      </c>
      <c r="O64" s="513" t="str">
        <f>IF('➀基本情報入力シート'!W77="","",'➀基本情報入力シート'!W77)</f>
        <v/>
      </c>
      <c r="P64" s="509" t="str">
        <f>IF('➀基本情報入力シート'!X77="","",'➀基本情報入力シート'!X77)</f>
        <v/>
      </c>
      <c r="Q64" s="510" t="str">
        <f>IF('➀基本情報入力シート'!Y77="","",'➀基本情報入力シート'!Y77)</f>
        <v/>
      </c>
      <c r="R64" s="547"/>
      <c r="S64" s="531"/>
      <c r="T64" s="532"/>
      <c r="U64" s="536"/>
      <c r="V64" s="536"/>
      <c r="W64" s="537"/>
      <c r="X64" s="537"/>
      <c r="Y64" s="537"/>
      <c r="Z64" s="402"/>
      <c r="AA64" s="402"/>
      <c r="AB64" s="402"/>
    </row>
    <row r="65" spans="1:28" ht="27.75" customHeight="1">
      <c r="A65" s="512">
        <f t="shared" si="1"/>
        <v>46</v>
      </c>
      <c r="B65" s="503" t="str">
        <f>IF('➀基本情報入力シート'!C78="","",'➀基本情報入力シート'!C78)</f>
        <v/>
      </c>
      <c r="C65" s="504" t="str">
        <f>IF('➀基本情報入力シート'!D78="","",'➀基本情報入力シート'!D78)</f>
        <v/>
      </c>
      <c r="D65" s="504" t="str">
        <f>IF('➀基本情報入力シート'!E78="","",'➀基本情報入力シート'!E78)</f>
        <v/>
      </c>
      <c r="E65" s="504" t="str">
        <f>IF('➀基本情報入力シート'!F78="","",'➀基本情報入力シート'!F78)</f>
        <v/>
      </c>
      <c r="F65" s="504" t="str">
        <f>IF('➀基本情報入力シート'!G78="","",'➀基本情報入力シート'!G78)</f>
        <v/>
      </c>
      <c r="G65" s="504" t="str">
        <f>IF('➀基本情報入力シート'!H78="","",'➀基本情報入力シート'!H78)</f>
        <v/>
      </c>
      <c r="H65" s="504" t="str">
        <f>IF('➀基本情報入力シート'!I78="","",'➀基本情報入力シート'!I78)</f>
        <v/>
      </c>
      <c r="I65" s="504" t="str">
        <f>IF('➀基本情報入力シート'!J78="","",'➀基本情報入力シート'!J78)</f>
        <v/>
      </c>
      <c r="J65" s="504" t="str">
        <f>IF('➀基本情報入力シート'!K78="","",'➀基本情報入力シート'!K78)</f>
        <v/>
      </c>
      <c r="K65" s="505" t="str">
        <f>IF('➀基本情報入力シート'!L78="","",'➀基本情報入力シート'!L78)</f>
        <v/>
      </c>
      <c r="L65" s="506" t="str">
        <f t="shared" si="2"/>
        <v/>
      </c>
      <c r="M65" s="507" t="str">
        <f>IF('➀基本情報入力シート'!M78="","",'➀基本情報入力シート'!M78)</f>
        <v/>
      </c>
      <c r="N65" s="513" t="str">
        <f>IF('➀基本情報入力シート'!R78="","",'➀基本情報入力シート'!R78)</f>
        <v/>
      </c>
      <c r="O65" s="513" t="str">
        <f>IF('➀基本情報入力シート'!W78="","",'➀基本情報入力シート'!W78)</f>
        <v/>
      </c>
      <c r="P65" s="509" t="str">
        <f>IF('➀基本情報入力シート'!X78="","",'➀基本情報入力シート'!X78)</f>
        <v/>
      </c>
      <c r="Q65" s="510" t="str">
        <f>IF('➀基本情報入力シート'!Y78="","",'➀基本情報入力シート'!Y78)</f>
        <v/>
      </c>
      <c r="R65" s="547"/>
      <c r="S65" s="531"/>
      <c r="T65" s="532"/>
      <c r="U65" s="536"/>
      <c r="V65" s="536"/>
      <c r="W65" s="537"/>
      <c r="X65" s="537"/>
      <c r="Y65" s="537"/>
      <c r="Z65" s="402"/>
      <c r="AA65" s="402"/>
      <c r="AB65" s="402"/>
    </row>
    <row r="66" spans="1:28" ht="27.75" customHeight="1">
      <c r="A66" s="512">
        <f t="shared" si="1"/>
        <v>47</v>
      </c>
      <c r="B66" s="503" t="str">
        <f>IF('➀基本情報入力シート'!C79="","",'➀基本情報入力シート'!C79)</f>
        <v/>
      </c>
      <c r="C66" s="504" t="str">
        <f>IF('➀基本情報入力シート'!D79="","",'➀基本情報入力シート'!D79)</f>
        <v/>
      </c>
      <c r="D66" s="504" t="str">
        <f>IF('➀基本情報入力シート'!E79="","",'➀基本情報入力シート'!E79)</f>
        <v/>
      </c>
      <c r="E66" s="504" t="str">
        <f>IF('➀基本情報入力シート'!F79="","",'➀基本情報入力シート'!F79)</f>
        <v/>
      </c>
      <c r="F66" s="504" t="str">
        <f>IF('➀基本情報入力シート'!G79="","",'➀基本情報入力シート'!G79)</f>
        <v/>
      </c>
      <c r="G66" s="504" t="str">
        <f>IF('➀基本情報入力シート'!H79="","",'➀基本情報入力シート'!H79)</f>
        <v/>
      </c>
      <c r="H66" s="504" t="str">
        <f>IF('➀基本情報入力シート'!I79="","",'➀基本情報入力シート'!I79)</f>
        <v/>
      </c>
      <c r="I66" s="504" t="str">
        <f>IF('➀基本情報入力シート'!J79="","",'➀基本情報入力シート'!J79)</f>
        <v/>
      </c>
      <c r="J66" s="504" t="str">
        <f>IF('➀基本情報入力シート'!K79="","",'➀基本情報入力シート'!K79)</f>
        <v/>
      </c>
      <c r="K66" s="505" t="str">
        <f>IF('➀基本情報入力シート'!L79="","",'➀基本情報入力シート'!L79)</f>
        <v/>
      </c>
      <c r="L66" s="506" t="str">
        <f t="shared" si="2"/>
        <v/>
      </c>
      <c r="M66" s="507" t="str">
        <f>IF('➀基本情報入力シート'!M79="","",'➀基本情報入力シート'!M79)</f>
        <v/>
      </c>
      <c r="N66" s="513" t="str">
        <f>IF('➀基本情報入力シート'!R79="","",'➀基本情報入力シート'!R79)</f>
        <v/>
      </c>
      <c r="O66" s="513" t="str">
        <f>IF('➀基本情報入力シート'!W79="","",'➀基本情報入力シート'!W79)</f>
        <v/>
      </c>
      <c r="P66" s="509" t="str">
        <f>IF('➀基本情報入力シート'!X79="","",'➀基本情報入力シート'!X79)</f>
        <v/>
      </c>
      <c r="Q66" s="510" t="str">
        <f>IF('➀基本情報入力シート'!Y79="","",'➀基本情報入力シート'!Y79)</f>
        <v/>
      </c>
      <c r="R66" s="547"/>
      <c r="S66" s="531"/>
      <c r="T66" s="532"/>
      <c r="U66" s="536"/>
      <c r="V66" s="536"/>
      <c r="W66" s="537"/>
      <c r="X66" s="537"/>
      <c r="Y66" s="537"/>
      <c r="Z66" s="402"/>
      <c r="AA66" s="402"/>
      <c r="AB66" s="402"/>
    </row>
    <row r="67" spans="1:28" ht="27.75" customHeight="1">
      <c r="A67" s="512">
        <f t="shared" si="1"/>
        <v>48</v>
      </c>
      <c r="B67" s="503" t="str">
        <f>IF('➀基本情報入力シート'!C80="","",'➀基本情報入力シート'!C80)</f>
        <v/>
      </c>
      <c r="C67" s="504" t="str">
        <f>IF('➀基本情報入力シート'!D80="","",'➀基本情報入力シート'!D80)</f>
        <v/>
      </c>
      <c r="D67" s="504" t="str">
        <f>IF('➀基本情報入力シート'!E80="","",'➀基本情報入力シート'!E80)</f>
        <v/>
      </c>
      <c r="E67" s="504" t="str">
        <f>IF('➀基本情報入力シート'!F80="","",'➀基本情報入力シート'!F80)</f>
        <v/>
      </c>
      <c r="F67" s="504" t="str">
        <f>IF('➀基本情報入力シート'!G80="","",'➀基本情報入力シート'!G80)</f>
        <v/>
      </c>
      <c r="G67" s="504" t="str">
        <f>IF('➀基本情報入力シート'!H80="","",'➀基本情報入力シート'!H80)</f>
        <v/>
      </c>
      <c r="H67" s="504" t="str">
        <f>IF('➀基本情報入力シート'!I80="","",'➀基本情報入力シート'!I80)</f>
        <v/>
      </c>
      <c r="I67" s="504" t="str">
        <f>IF('➀基本情報入力シート'!J80="","",'➀基本情報入力シート'!J80)</f>
        <v/>
      </c>
      <c r="J67" s="504" t="str">
        <f>IF('➀基本情報入力シート'!K80="","",'➀基本情報入力シート'!K80)</f>
        <v/>
      </c>
      <c r="K67" s="505" t="str">
        <f>IF('➀基本情報入力シート'!L80="","",'➀基本情報入力シート'!L80)</f>
        <v/>
      </c>
      <c r="L67" s="506" t="str">
        <f t="shared" si="2"/>
        <v/>
      </c>
      <c r="M67" s="507" t="str">
        <f>IF('➀基本情報入力シート'!M80="","",'➀基本情報入力シート'!M80)</f>
        <v/>
      </c>
      <c r="N67" s="513" t="str">
        <f>IF('➀基本情報入力シート'!R80="","",'➀基本情報入力シート'!R80)</f>
        <v/>
      </c>
      <c r="O67" s="513" t="str">
        <f>IF('➀基本情報入力シート'!W80="","",'➀基本情報入力シート'!W80)</f>
        <v/>
      </c>
      <c r="P67" s="509" t="str">
        <f>IF('➀基本情報入力シート'!X80="","",'➀基本情報入力シート'!X80)</f>
        <v/>
      </c>
      <c r="Q67" s="510" t="str">
        <f>IF('➀基本情報入力シート'!Y80="","",'➀基本情報入力シート'!Y80)</f>
        <v/>
      </c>
      <c r="R67" s="547"/>
      <c r="S67" s="531"/>
      <c r="T67" s="532"/>
      <c r="U67" s="536"/>
      <c r="V67" s="536"/>
      <c r="W67" s="537"/>
      <c r="X67" s="537"/>
      <c r="Y67" s="537"/>
      <c r="Z67" s="402"/>
      <c r="AA67" s="402"/>
      <c r="AB67" s="402"/>
    </row>
    <row r="68" spans="1:28" ht="27.75" customHeight="1">
      <c r="A68" s="512">
        <f t="shared" si="1"/>
        <v>49</v>
      </c>
      <c r="B68" s="503" t="str">
        <f>IF('➀基本情報入力シート'!C81="","",'➀基本情報入力シート'!C81)</f>
        <v/>
      </c>
      <c r="C68" s="504" t="str">
        <f>IF('➀基本情報入力シート'!D81="","",'➀基本情報入力シート'!D81)</f>
        <v/>
      </c>
      <c r="D68" s="504" t="str">
        <f>IF('➀基本情報入力シート'!E81="","",'➀基本情報入力シート'!E81)</f>
        <v/>
      </c>
      <c r="E68" s="504" t="str">
        <f>IF('➀基本情報入力シート'!F81="","",'➀基本情報入力シート'!F81)</f>
        <v/>
      </c>
      <c r="F68" s="504" t="str">
        <f>IF('➀基本情報入力シート'!G81="","",'➀基本情報入力シート'!G81)</f>
        <v/>
      </c>
      <c r="G68" s="504" t="str">
        <f>IF('➀基本情報入力シート'!H81="","",'➀基本情報入力シート'!H81)</f>
        <v/>
      </c>
      <c r="H68" s="504" t="str">
        <f>IF('➀基本情報入力シート'!I81="","",'➀基本情報入力シート'!I81)</f>
        <v/>
      </c>
      <c r="I68" s="504" t="str">
        <f>IF('➀基本情報入力シート'!J81="","",'➀基本情報入力シート'!J81)</f>
        <v/>
      </c>
      <c r="J68" s="504" t="str">
        <f>IF('➀基本情報入力シート'!K81="","",'➀基本情報入力シート'!K81)</f>
        <v/>
      </c>
      <c r="K68" s="505" t="str">
        <f>IF('➀基本情報入力シート'!L81="","",'➀基本情報入力シート'!L81)</f>
        <v/>
      </c>
      <c r="L68" s="506" t="str">
        <f t="shared" si="2"/>
        <v/>
      </c>
      <c r="M68" s="507" t="str">
        <f>IF('➀基本情報入力シート'!M81="","",'➀基本情報入力シート'!M81)</f>
        <v/>
      </c>
      <c r="N68" s="513" t="str">
        <f>IF('➀基本情報入力シート'!R81="","",'➀基本情報入力シート'!R81)</f>
        <v/>
      </c>
      <c r="O68" s="513" t="str">
        <f>IF('➀基本情報入力シート'!W81="","",'➀基本情報入力シート'!W81)</f>
        <v/>
      </c>
      <c r="P68" s="509" t="str">
        <f>IF('➀基本情報入力シート'!X81="","",'➀基本情報入力シート'!X81)</f>
        <v/>
      </c>
      <c r="Q68" s="510" t="str">
        <f>IF('➀基本情報入力シート'!Y81="","",'➀基本情報入力シート'!Y81)</f>
        <v/>
      </c>
      <c r="R68" s="547"/>
      <c r="S68" s="531"/>
      <c r="T68" s="532"/>
      <c r="U68" s="536"/>
      <c r="V68" s="536"/>
      <c r="W68" s="537"/>
      <c r="X68" s="537"/>
      <c r="Y68" s="537"/>
      <c r="Z68" s="402"/>
      <c r="AA68" s="402"/>
      <c r="AB68" s="402"/>
    </row>
    <row r="69" spans="1:28" ht="27.75" customHeight="1">
      <c r="A69" s="512">
        <f t="shared" si="1"/>
        <v>50</v>
      </c>
      <c r="B69" s="503" t="str">
        <f>IF('➀基本情報入力シート'!C82="","",'➀基本情報入力シート'!C82)</f>
        <v/>
      </c>
      <c r="C69" s="504" t="str">
        <f>IF('➀基本情報入力シート'!D82="","",'➀基本情報入力シート'!D82)</f>
        <v/>
      </c>
      <c r="D69" s="504" t="str">
        <f>IF('➀基本情報入力シート'!E82="","",'➀基本情報入力シート'!E82)</f>
        <v/>
      </c>
      <c r="E69" s="504" t="str">
        <f>IF('➀基本情報入力シート'!F82="","",'➀基本情報入力シート'!F82)</f>
        <v/>
      </c>
      <c r="F69" s="504" t="str">
        <f>IF('➀基本情報入力シート'!G82="","",'➀基本情報入力シート'!G82)</f>
        <v/>
      </c>
      <c r="G69" s="504" t="str">
        <f>IF('➀基本情報入力シート'!H82="","",'➀基本情報入力シート'!H82)</f>
        <v/>
      </c>
      <c r="H69" s="504" t="str">
        <f>IF('➀基本情報入力シート'!I82="","",'➀基本情報入力シート'!I82)</f>
        <v/>
      </c>
      <c r="I69" s="504" t="str">
        <f>IF('➀基本情報入力シート'!J82="","",'➀基本情報入力シート'!J82)</f>
        <v/>
      </c>
      <c r="J69" s="504" t="str">
        <f>IF('➀基本情報入力シート'!K82="","",'➀基本情報入力シート'!K82)</f>
        <v/>
      </c>
      <c r="K69" s="505" t="str">
        <f>IF('➀基本情報入力シート'!L82="","",'➀基本情報入力シート'!L82)</f>
        <v/>
      </c>
      <c r="L69" s="506" t="str">
        <f t="shared" si="2"/>
        <v/>
      </c>
      <c r="M69" s="507" t="str">
        <f>IF('➀基本情報入力シート'!M82="","",'➀基本情報入力シート'!M82)</f>
        <v/>
      </c>
      <c r="N69" s="513" t="str">
        <f>IF('➀基本情報入力シート'!R82="","",'➀基本情報入力シート'!R82)</f>
        <v/>
      </c>
      <c r="O69" s="513" t="str">
        <f>IF('➀基本情報入力シート'!W82="","",'➀基本情報入力シート'!W82)</f>
        <v/>
      </c>
      <c r="P69" s="509" t="str">
        <f>IF('➀基本情報入力シート'!X82="","",'➀基本情報入力シート'!X82)</f>
        <v/>
      </c>
      <c r="Q69" s="510" t="str">
        <f>IF('➀基本情報入力シート'!Y82="","",'➀基本情報入力シート'!Y82)</f>
        <v/>
      </c>
      <c r="R69" s="547"/>
      <c r="S69" s="531"/>
      <c r="T69" s="532"/>
      <c r="U69" s="536"/>
      <c r="V69" s="536"/>
      <c r="W69" s="537"/>
      <c r="X69" s="537"/>
      <c r="Y69" s="537"/>
      <c r="Z69" s="402"/>
      <c r="AA69" s="402"/>
      <c r="AB69" s="402"/>
    </row>
    <row r="70" spans="1:28" ht="27.75" customHeight="1">
      <c r="A70" s="512">
        <f t="shared" si="1"/>
        <v>51</v>
      </c>
      <c r="B70" s="503" t="str">
        <f>IF('➀基本情報入力シート'!C83="","",'➀基本情報入力シート'!C83)</f>
        <v/>
      </c>
      <c r="C70" s="504" t="str">
        <f>IF('➀基本情報入力シート'!D83="","",'➀基本情報入力シート'!D83)</f>
        <v/>
      </c>
      <c r="D70" s="504" t="str">
        <f>IF('➀基本情報入力シート'!E83="","",'➀基本情報入力シート'!E83)</f>
        <v/>
      </c>
      <c r="E70" s="504" t="str">
        <f>IF('➀基本情報入力シート'!F83="","",'➀基本情報入力シート'!F83)</f>
        <v/>
      </c>
      <c r="F70" s="504" t="str">
        <f>IF('➀基本情報入力シート'!G83="","",'➀基本情報入力シート'!G83)</f>
        <v/>
      </c>
      <c r="G70" s="504" t="str">
        <f>IF('➀基本情報入力シート'!H83="","",'➀基本情報入力シート'!H83)</f>
        <v/>
      </c>
      <c r="H70" s="504" t="str">
        <f>IF('➀基本情報入力シート'!I83="","",'➀基本情報入力シート'!I83)</f>
        <v/>
      </c>
      <c r="I70" s="504" t="str">
        <f>IF('➀基本情報入力シート'!J83="","",'➀基本情報入力シート'!J83)</f>
        <v/>
      </c>
      <c r="J70" s="504" t="str">
        <f>IF('➀基本情報入力シート'!K83="","",'➀基本情報入力シート'!K83)</f>
        <v/>
      </c>
      <c r="K70" s="505" t="str">
        <f>IF('➀基本情報入力シート'!L83="","",'➀基本情報入力シート'!L83)</f>
        <v/>
      </c>
      <c r="L70" s="506" t="str">
        <f t="shared" si="2"/>
        <v/>
      </c>
      <c r="M70" s="507" t="str">
        <f>IF('➀基本情報入力シート'!M83="","",'➀基本情報入力シート'!M83)</f>
        <v/>
      </c>
      <c r="N70" s="513" t="str">
        <f>IF('➀基本情報入力シート'!R83="","",'➀基本情報入力シート'!R83)</f>
        <v/>
      </c>
      <c r="O70" s="513" t="str">
        <f>IF('➀基本情報入力シート'!W83="","",'➀基本情報入力シート'!W83)</f>
        <v/>
      </c>
      <c r="P70" s="509" t="str">
        <f>IF('➀基本情報入力シート'!X83="","",'➀基本情報入力シート'!X83)</f>
        <v/>
      </c>
      <c r="Q70" s="510" t="str">
        <f>IF('➀基本情報入力シート'!Y83="","",'➀基本情報入力シート'!Y83)</f>
        <v/>
      </c>
      <c r="R70" s="547"/>
      <c r="S70" s="531"/>
      <c r="T70" s="532"/>
      <c r="U70" s="536"/>
      <c r="V70" s="536"/>
      <c r="W70" s="537"/>
      <c r="X70" s="537"/>
      <c r="Y70" s="537"/>
      <c r="Z70" s="402"/>
      <c r="AA70" s="402"/>
      <c r="AB70" s="402"/>
    </row>
    <row r="71" spans="1:28" ht="27.75" customHeight="1">
      <c r="A71" s="512">
        <f t="shared" si="1"/>
        <v>52</v>
      </c>
      <c r="B71" s="503" t="str">
        <f>IF('➀基本情報入力シート'!C84="","",'➀基本情報入力シート'!C84)</f>
        <v/>
      </c>
      <c r="C71" s="504" t="str">
        <f>IF('➀基本情報入力シート'!D84="","",'➀基本情報入力シート'!D84)</f>
        <v/>
      </c>
      <c r="D71" s="504" t="str">
        <f>IF('➀基本情報入力シート'!E84="","",'➀基本情報入力シート'!E84)</f>
        <v/>
      </c>
      <c r="E71" s="504" t="str">
        <f>IF('➀基本情報入力シート'!F84="","",'➀基本情報入力シート'!F84)</f>
        <v/>
      </c>
      <c r="F71" s="504" t="str">
        <f>IF('➀基本情報入力シート'!G84="","",'➀基本情報入力シート'!G84)</f>
        <v/>
      </c>
      <c r="G71" s="504" t="str">
        <f>IF('➀基本情報入力シート'!H84="","",'➀基本情報入力シート'!H84)</f>
        <v/>
      </c>
      <c r="H71" s="504" t="str">
        <f>IF('➀基本情報入力シート'!I84="","",'➀基本情報入力シート'!I84)</f>
        <v/>
      </c>
      <c r="I71" s="504" t="str">
        <f>IF('➀基本情報入力シート'!J84="","",'➀基本情報入力シート'!J84)</f>
        <v/>
      </c>
      <c r="J71" s="504" t="str">
        <f>IF('➀基本情報入力シート'!K84="","",'➀基本情報入力シート'!K84)</f>
        <v/>
      </c>
      <c r="K71" s="505" t="str">
        <f>IF('➀基本情報入力シート'!L84="","",'➀基本情報入力シート'!L84)</f>
        <v/>
      </c>
      <c r="L71" s="506" t="str">
        <f t="shared" si="2"/>
        <v/>
      </c>
      <c r="M71" s="507" t="str">
        <f>IF('➀基本情報入力シート'!M84="","",'➀基本情報入力シート'!M84)</f>
        <v/>
      </c>
      <c r="N71" s="513" t="str">
        <f>IF('➀基本情報入力シート'!R84="","",'➀基本情報入力シート'!R84)</f>
        <v/>
      </c>
      <c r="O71" s="513" t="str">
        <f>IF('➀基本情報入力シート'!W84="","",'➀基本情報入力シート'!W84)</f>
        <v/>
      </c>
      <c r="P71" s="509" t="str">
        <f>IF('➀基本情報入力シート'!X84="","",'➀基本情報入力シート'!X84)</f>
        <v/>
      </c>
      <c r="Q71" s="510" t="str">
        <f>IF('➀基本情報入力シート'!Y84="","",'➀基本情報入力シート'!Y84)</f>
        <v/>
      </c>
      <c r="R71" s="547"/>
      <c r="S71" s="531"/>
      <c r="T71" s="532"/>
      <c r="U71" s="536"/>
      <c r="V71" s="536"/>
      <c r="W71" s="537"/>
      <c r="X71" s="537"/>
      <c r="Y71" s="537"/>
      <c r="Z71" s="402"/>
      <c r="AA71" s="402"/>
      <c r="AB71" s="402"/>
    </row>
    <row r="72" spans="1:28" ht="27.75" customHeight="1">
      <c r="A72" s="512">
        <f t="shared" si="1"/>
        <v>53</v>
      </c>
      <c r="B72" s="503" t="str">
        <f>IF('➀基本情報入力シート'!C85="","",'➀基本情報入力シート'!C85)</f>
        <v/>
      </c>
      <c r="C72" s="504" t="str">
        <f>IF('➀基本情報入力シート'!D85="","",'➀基本情報入力シート'!D85)</f>
        <v/>
      </c>
      <c r="D72" s="504" t="str">
        <f>IF('➀基本情報入力シート'!E85="","",'➀基本情報入力シート'!E85)</f>
        <v/>
      </c>
      <c r="E72" s="504" t="str">
        <f>IF('➀基本情報入力シート'!F85="","",'➀基本情報入力シート'!F85)</f>
        <v/>
      </c>
      <c r="F72" s="504" t="str">
        <f>IF('➀基本情報入力シート'!G85="","",'➀基本情報入力シート'!G85)</f>
        <v/>
      </c>
      <c r="G72" s="504" t="str">
        <f>IF('➀基本情報入力シート'!H85="","",'➀基本情報入力シート'!H85)</f>
        <v/>
      </c>
      <c r="H72" s="504" t="str">
        <f>IF('➀基本情報入力シート'!I85="","",'➀基本情報入力シート'!I85)</f>
        <v/>
      </c>
      <c r="I72" s="504" t="str">
        <f>IF('➀基本情報入力シート'!J85="","",'➀基本情報入力シート'!J85)</f>
        <v/>
      </c>
      <c r="J72" s="504" t="str">
        <f>IF('➀基本情報入力シート'!K85="","",'➀基本情報入力シート'!K85)</f>
        <v/>
      </c>
      <c r="K72" s="505" t="str">
        <f>IF('➀基本情報入力シート'!L85="","",'➀基本情報入力シート'!L85)</f>
        <v/>
      </c>
      <c r="L72" s="506" t="str">
        <f t="shared" si="2"/>
        <v/>
      </c>
      <c r="M72" s="507" t="str">
        <f>IF('➀基本情報入力シート'!M85="","",'➀基本情報入力シート'!M85)</f>
        <v/>
      </c>
      <c r="N72" s="513" t="str">
        <f>IF('➀基本情報入力シート'!R85="","",'➀基本情報入力シート'!R85)</f>
        <v/>
      </c>
      <c r="O72" s="513" t="str">
        <f>IF('➀基本情報入力シート'!W85="","",'➀基本情報入力シート'!W85)</f>
        <v/>
      </c>
      <c r="P72" s="509" t="str">
        <f>IF('➀基本情報入力シート'!X85="","",'➀基本情報入力シート'!X85)</f>
        <v/>
      </c>
      <c r="Q72" s="510" t="str">
        <f>IF('➀基本情報入力シート'!Y85="","",'➀基本情報入力シート'!Y85)</f>
        <v/>
      </c>
      <c r="R72" s="547"/>
      <c r="S72" s="531"/>
      <c r="T72" s="532"/>
      <c r="U72" s="536"/>
      <c r="V72" s="536"/>
      <c r="W72" s="537"/>
      <c r="X72" s="537"/>
      <c r="Y72" s="537"/>
      <c r="Z72" s="402"/>
      <c r="AA72" s="402"/>
      <c r="AB72" s="402"/>
    </row>
    <row r="73" spans="1:28" ht="27.75" customHeight="1">
      <c r="A73" s="512">
        <f t="shared" si="1"/>
        <v>54</v>
      </c>
      <c r="B73" s="503" t="str">
        <f>IF('➀基本情報入力シート'!C86="","",'➀基本情報入力シート'!C86)</f>
        <v/>
      </c>
      <c r="C73" s="504" t="str">
        <f>IF('➀基本情報入力シート'!D86="","",'➀基本情報入力シート'!D86)</f>
        <v/>
      </c>
      <c r="D73" s="504" t="str">
        <f>IF('➀基本情報入力シート'!E86="","",'➀基本情報入力シート'!E86)</f>
        <v/>
      </c>
      <c r="E73" s="504" t="str">
        <f>IF('➀基本情報入力シート'!F86="","",'➀基本情報入力シート'!F86)</f>
        <v/>
      </c>
      <c r="F73" s="504" t="str">
        <f>IF('➀基本情報入力シート'!G86="","",'➀基本情報入力シート'!G86)</f>
        <v/>
      </c>
      <c r="G73" s="504" t="str">
        <f>IF('➀基本情報入力シート'!H86="","",'➀基本情報入力シート'!H86)</f>
        <v/>
      </c>
      <c r="H73" s="504" t="str">
        <f>IF('➀基本情報入力シート'!I86="","",'➀基本情報入力シート'!I86)</f>
        <v/>
      </c>
      <c r="I73" s="504" t="str">
        <f>IF('➀基本情報入力シート'!J86="","",'➀基本情報入力シート'!J86)</f>
        <v/>
      </c>
      <c r="J73" s="504" t="str">
        <f>IF('➀基本情報入力シート'!K86="","",'➀基本情報入力シート'!K86)</f>
        <v/>
      </c>
      <c r="K73" s="505" t="str">
        <f>IF('➀基本情報入力シート'!L86="","",'➀基本情報入力シート'!L86)</f>
        <v/>
      </c>
      <c r="L73" s="506" t="str">
        <f t="shared" si="2"/>
        <v/>
      </c>
      <c r="M73" s="507" t="str">
        <f>IF('➀基本情報入力シート'!M86="","",'➀基本情報入力シート'!M86)</f>
        <v/>
      </c>
      <c r="N73" s="513" t="str">
        <f>IF('➀基本情報入力シート'!R86="","",'➀基本情報入力シート'!R86)</f>
        <v/>
      </c>
      <c r="O73" s="513" t="str">
        <f>IF('➀基本情報入力シート'!W86="","",'➀基本情報入力シート'!W86)</f>
        <v/>
      </c>
      <c r="P73" s="509" t="str">
        <f>IF('➀基本情報入力シート'!X86="","",'➀基本情報入力シート'!X86)</f>
        <v/>
      </c>
      <c r="Q73" s="510" t="str">
        <f>IF('➀基本情報入力シート'!Y86="","",'➀基本情報入力シート'!Y86)</f>
        <v/>
      </c>
      <c r="R73" s="547"/>
      <c r="S73" s="531"/>
      <c r="T73" s="532"/>
      <c r="U73" s="536"/>
      <c r="V73" s="536"/>
      <c r="W73" s="537"/>
      <c r="X73" s="537"/>
      <c r="Y73" s="537"/>
      <c r="Z73" s="402"/>
      <c r="AA73" s="402"/>
      <c r="AB73" s="402"/>
    </row>
    <row r="74" spans="1:28" ht="27.75" customHeight="1">
      <c r="A74" s="512">
        <f t="shared" si="1"/>
        <v>55</v>
      </c>
      <c r="B74" s="503" t="str">
        <f>IF('➀基本情報入力シート'!C87="","",'➀基本情報入力シート'!C87)</f>
        <v/>
      </c>
      <c r="C74" s="504" t="str">
        <f>IF('➀基本情報入力シート'!D87="","",'➀基本情報入力シート'!D87)</f>
        <v/>
      </c>
      <c r="D74" s="504" t="str">
        <f>IF('➀基本情報入力シート'!E87="","",'➀基本情報入力シート'!E87)</f>
        <v/>
      </c>
      <c r="E74" s="504" t="str">
        <f>IF('➀基本情報入力シート'!F87="","",'➀基本情報入力シート'!F87)</f>
        <v/>
      </c>
      <c r="F74" s="504" t="str">
        <f>IF('➀基本情報入力シート'!G87="","",'➀基本情報入力シート'!G87)</f>
        <v/>
      </c>
      <c r="G74" s="504" t="str">
        <f>IF('➀基本情報入力シート'!H87="","",'➀基本情報入力シート'!H87)</f>
        <v/>
      </c>
      <c r="H74" s="504" t="str">
        <f>IF('➀基本情報入力シート'!I87="","",'➀基本情報入力シート'!I87)</f>
        <v/>
      </c>
      <c r="I74" s="504" t="str">
        <f>IF('➀基本情報入力シート'!J87="","",'➀基本情報入力シート'!J87)</f>
        <v/>
      </c>
      <c r="J74" s="504" t="str">
        <f>IF('➀基本情報入力シート'!K87="","",'➀基本情報入力シート'!K87)</f>
        <v/>
      </c>
      <c r="K74" s="505" t="str">
        <f>IF('➀基本情報入力シート'!L87="","",'➀基本情報入力シート'!L87)</f>
        <v/>
      </c>
      <c r="L74" s="506" t="str">
        <f t="shared" si="2"/>
        <v/>
      </c>
      <c r="M74" s="507" t="str">
        <f>IF('➀基本情報入力シート'!M87="","",'➀基本情報入力シート'!M87)</f>
        <v/>
      </c>
      <c r="N74" s="513" t="str">
        <f>IF('➀基本情報入力シート'!R87="","",'➀基本情報入力シート'!R87)</f>
        <v/>
      </c>
      <c r="O74" s="513" t="str">
        <f>IF('➀基本情報入力シート'!W87="","",'➀基本情報入力シート'!W87)</f>
        <v/>
      </c>
      <c r="P74" s="509" t="str">
        <f>IF('➀基本情報入力シート'!X87="","",'➀基本情報入力シート'!X87)</f>
        <v/>
      </c>
      <c r="Q74" s="510" t="str">
        <f>IF('➀基本情報入力シート'!Y87="","",'➀基本情報入力シート'!Y87)</f>
        <v/>
      </c>
      <c r="R74" s="547"/>
      <c r="S74" s="531"/>
      <c r="T74" s="532"/>
      <c r="U74" s="536"/>
      <c r="V74" s="536"/>
      <c r="W74" s="537"/>
      <c r="X74" s="537"/>
      <c r="Y74" s="537"/>
      <c r="Z74" s="402"/>
      <c r="AA74" s="402"/>
      <c r="AB74" s="402"/>
    </row>
    <row r="75" spans="1:28" ht="27.75" customHeight="1">
      <c r="A75" s="512">
        <f t="shared" si="1"/>
        <v>56</v>
      </c>
      <c r="B75" s="503" t="str">
        <f>IF('➀基本情報入力シート'!C88="","",'➀基本情報入力シート'!C88)</f>
        <v/>
      </c>
      <c r="C75" s="504" t="str">
        <f>IF('➀基本情報入力シート'!D88="","",'➀基本情報入力シート'!D88)</f>
        <v/>
      </c>
      <c r="D75" s="504" t="str">
        <f>IF('➀基本情報入力シート'!E88="","",'➀基本情報入力シート'!E88)</f>
        <v/>
      </c>
      <c r="E75" s="504" t="str">
        <f>IF('➀基本情報入力シート'!F88="","",'➀基本情報入力シート'!F88)</f>
        <v/>
      </c>
      <c r="F75" s="504" t="str">
        <f>IF('➀基本情報入力シート'!G88="","",'➀基本情報入力シート'!G88)</f>
        <v/>
      </c>
      <c r="G75" s="504" t="str">
        <f>IF('➀基本情報入力シート'!H88="","",'➀基本情報入力シート'!H88)</f>
        <v/>
      </c>
      <c r="H75" s="504" t="str">
        <f>IF('➀基本情報入力シート'!I88="","",'➀基本情報入力シート'!I88)</f>
        <v/>
      </c>
      <c r="I75" s="504" t="str">
        <f>IF('➀基本情報入力シート'!J88="","",'➀基本情報入力シート'!J88)</f>
        <v/>
      </c>
      <c r="J75" s="504" t="str">
        <f>IF('➀基本情報入力シート'!K88="","",'➀基本情報入力シート'!K88)</f>
        <v/>
      </c>
      <c r="K75" s="505" t="str">
        <f>IF('➀基本情報入力シート'!L88="","",'➀基本情報入力シート'!L88)</f>
        <v/>
      </c>
      <c r="L75" s="506" t="str">
        <f t="shared" si="2"/>
        <v/>
      </c>
      <c r="M75" s="507" t="str">
        <f>IF('➀基本情報入力シート'!M88="","",'➀基本情報入力シート'!M88)</f>
        <v/>
      </c>
      <c r="N75" s="513" t="str">
        <f>IF('➀基本情報入力シート'!R88="","",'➀基本情報入力シート'!R88)</f>
        <v/>
      </c>
      <c r="O75" s="513" t="str">
        <f>IF('➀基本情報入力シート'!W88="","",'➀基本情報入力シート'!W88)</f>
        <v/>
      </c>
      <c r="P75" s="509" t="str">
        <f>IF('➀基本情報入力シート'!X88="","",'➀基本情報入力シート'!X88)</f>
        <v/>
      </c>
      <c r="Q75" s="510" t="str">
        <f>IF('➀基本情報入力シート'!Y88="","",'➀基本情報入力シート'!Y88)</f>
        <v/>
      </c>
      <c r="R75" s="547"/>
      <c r="S75" s="531"/>
      <c r="T75" s="532"/>
      <c r="U75" s="536"/>
      <c r="V75" s="536"/>
      <c r="W75" s="537"/>
      <c r="X75" s="537"/>
      <c r="Y75" s="537"/>
      <c r="Z75" s="402"/>
      <c r="AA75" s="402"/>
      <c r="AB75" s="402"/>
    </row>
    <row r="76" spans="1:28" ht="27.75" customHeight="1">
      <c r="A76" s="512">
        <f t="shared" si="1"/>
        <v>57</v>
      </c>
      <c r="B76" s="503" t="str">
        <f>IF('➀基本情報入力シート'!C89="","",'➀基本情報入力シート'!C89)</f>
        <v/>
      </c>
      <c r="C76" s="504" t="str">
        <f>IF('➀基本情報入力シート'!D89="","",'➀基本情報入力シート'!D89)</f>
        <v/>
      </c>
      <c r="D76" s="504" t="str">
        <f>IF('➀基本情報入力シート'!E89="","",'➀基本情報入力シート'!E89)</f>
        <v/>
      </c>
      <c r="E76" s="504" t="str">
        <f>IF('➀基本情報入力シート'!F89="","",'➀基本情報入力シート'!F89)</f>
        <v/>
      </c>
      <c r="F76" s="504" t="str">
        <f>IF('➀基本情報入力シート'!G89="","",'➀基本情報入力シート'!G89)</f>
        <v/>
      </c>
      <c r="G76" s="504" t="str">
        <f>IF('➀基本情報入力シート'!H89="","",'➀基本情報入力シート'!H89)</f>
        <v/>
      </c>
      <c r="H76" s="504" t="str">
        <f>IF('➀基本情報入力シート'!I89="","",'➀基本情報入力シート'!I89)</f>
        <v/>
      </c>
      <c r="I76" s="504" t="str">
        <f>IF('➀基本情報入力シート'!J89="","",'➀基本情報入力シート'!J89)</f>
        <v/>
      </c>
      <c r="J76" s="504" t="str">
        <f>IF('➀基本情報入力シート'!K89="","",'➀基本情報入力シート'!K89)</f>
        <v/>
      </c>
      <c r="K76" s="505" t="str">
        <f>IF('➀基本情報入力シート'!L89="","",'➀基本情報入力シート'!L89)</f>
        <v/>
      </c>
      <c r="L76" s="506" t="str">
        <f t="shared" si="2"/>
        <v/>
      </c>
      <c r="M76" s="507" t="str">
        <f>IF('➀基本情報入力シート'!M89="","",'➀基本情報入力シート'!M89)</f>
        <v/>
      </c>
      <c r="N76" s="513" t="str">
        <f>IF('➀基本情報入力シート'!R89="","",'➀基本情報入力シート'!R89)</f>
        <v/>
      </c>
      <c r="O76" s="513" t="str">
        <f>IF('➀基本情報入力シート'!W89="","",'➀基本情報入力シート'!W89)</f>
        <v/>
      </c>
      <c r="P76" s="509" t="str">
        <f>IF('➀基本情報入力シート'!X89="","",'➀基本情報入力シート'!X89)</f>
        <v/>
      </c>
      <c r="Q76" s="510" t="str">
        <f>IF('➀基本情報入力シート'!Y89="","",'➀基本情報入力シート'!Y89)</f>
        <v/>
      </c>
      <c r="R76" s="547"/>
      <c r="S76" s="531"/>
      <c r="T76" s="532"/>
      <c r="U76" s="536"/>
      <c r="V76" s="536"/>
      <c r="W76" s="537"/>
      <c r="X76" s="537"/>
      <c r="Y76" s="537"/>
      <c r="Z76" s="402"/>
      <c r="AA76" s="402"/>
      <c r="AB76" s="402"/>
    </row>
    <row r="77" spans="1:28" ht="27.75" customHeight="1">
      <c r="A77" s="512">
        <f t="shared" si="1"/>
        <v>58</v>
      </c>
      <c r="B77" s="503" t="str">
        <f>IF('➀基本情報入力シート'!C90="","",'➀基本情報入力シート'!C90)</f>
        <v/>
      </c>
      <c r="C77" s="504" t="str">
        <f>IF('➀基本情報入力シート'!D90="","",'➀基本情報入力シート'!D90)</f>
        <v/>
      </c>
      <c r="D77" s="504" t="str">
        <f>IF('➀基本情報入力シート'!E90="","",'➀基本情報入力シート'!E90)</f>
        <v/>
      </c>
      <c r="E77" s="504" t="str">
        <f>IF('➀基本情報入力シート'!F90="","",'➀基本情報入力シート'!F90)</f>
        <v/>
      </c>
      <c r="F77" s="504" t="str">
        <f>IF('➀基本情報入力シート'!G90="","",'➀基本情報入力シート'!G90)</f>
        <v/>
      </c>
      <c r="G77" s="504" t="str">
        <f>IF('➀基本情報入力シート'!H90="","",'➀基本情報入力シート'!H90)</f>
        <v/>
      </c>
      <c r="H77" s="504" t="str">
        <f>IF('➀基本情報入力シート'!I90="","",'➀基本情報入力シート'!I90)</f>
        <v/>
      </c>
      <c r="I77" s="504" t="str">
        <f>IF('➀基本情報入力シート'!J90="","",'➀基本情報入力シート'!J90)</f>
        <v/>
      </c>
      <c r="J77" s="504" t="str">
        <f>IF('➀基本情報入力シート'!K90="","",'➀基本情報入力シート'!K90)</f>
        <v/>
      </c>
      <c r="K77" s="505" t="str">
        <f>IF('➀基本情報入力シート'!L90="","",'➀基本情報入力シート'!L90)</f>
        <v/>
      </c>
      <c r="L77" s="506" t="str">
        <f t="shared" si="2"/>
        <v/>
      </c>
      <c r="M77" s="507" t="str">
        <f>IF('➀基本情報入力シート'!M90="","",'➀基本情報入力シート'!M90)</f>
        <v/>
      </c>
      <c r="N77" s="513" t="str">
        <f>IF('➀基本情報入力シート'!R90="","",'➀基本情報入力シート'!R90)</f>
        <v/>
      </c>
      <c r="O77" s="513" t="str">
        <f>IF('➀基本情報入力シート'!W90="","",'➀基本情報入力シート'!W90)</f>
        <v/>
      </c>
      <c r="P77" s="509" t="str">
        <f>IF('➀基本情報入力シート'!X90="","",'➀基本情報入力シート'!X90)</f>
        <v/>
      </c>
      <c r="Q77" s="510" t="str">
        <f>IF('➀基本情報入力シート'!Y90="","",'➀基本情報入力シート'!Y90)</f>
        <v/>
      </c>
      <c r="R77" s="547"/>
      <c r="S77" s="531"/>
      <c r="T77" s="532"/>
      <c r="U77" s="536"/>
      <c r="V77" s="536"/>
      <c r="W77" s="537"/>
      <c r="X77" s="537"/>
      <c r="Y77" s="537"/>
      <c r="Z77" s="402"/>
      <c r="AA77" s="402"/>
      <c r="AB77" s="402"/>
    </row>
    <row r="78" spans="1:28" ht="27.75" customHeight="1">
      <c r="A78" s="512">
        <f t="shared" si="1"/>
        <v>59</v>
      </c>
      <c r="B78" s="503" t="str">
        <f>IF('➀基本情報入力シート'!C91="","",'➀基本情報入力シート'!C91)</f>
        <v/>
      </c>
      <c r="C78" s="504" t="str">
        <f>IF('➀基本情報入力シート'!D91="","",'➀基本情報入力シート'!D91)</f>
        <v/>
      </c>
      <c r="D78" s="504" t="str">
        <f>IF('➀基本情報入力シート'!E91="","",'➀基本情報入力シート'!E91)</f>
        <v/>
      </c>
      <c r="E78" s="504" t="str">
        <f>IF('➀基本情報入力シート'!F91="","",'➀基本情報入力シート'!F91)</f>
        <v/>
      </c>
      <c r="F78" s="504" t="str">
        <f>IF('➀基本情報入力シート'!G91="","",'➀基本情報入力シート'!G91)</f>
        <v/>
      </c>
      <c r="G78" s="504" t="str">
        <f>IF('➀基本情報入力シート'!H91="","",'➀基本情報入力シート'!H91)</f>
        <v/>
      </c>
      <c r="H78" s="504" t="str">
        <f>IF('➀基本情報入力シート'!I91="","",'➀基本情報入力シート'!I91)</f>
        <v/>
      </c>
      <c r="I78" s="504" t="str">
        <f>IF('➀基本情報入力シート'!J91="","",'➀基本情報入力シート'!J91)</f>
        <v/>
      </c>
      <c r="J78" s="504" t="str">
        <f>IF('➀基本情報入力シート'!K91="","",'➀基本情報入力シート'!K91)</f>
        <v/>
      </c>
      <c r="K78" s="505" t="str">
        <f>IF('➀基本情報入力シート'!L91="","",'➀基本情報入力シート'!L91)</f>
        <v/>
      </c>
      <c r="L78" s="506" t="str">
        <f t="shared" si="2"/>
        <v/>
      </c>
      <c r="M78" s="507" t="str">
        <f>IF('➀基本情報入力シート'!M91="","",'➀基本情報入力シート'!M91)</f>
        <v/>
      </c>
      <c r="N78" s="513" t="str">
        <f>IF('➀基本情報入力シート'!R91="","",'➀基本情報入力シート'!R91)</f>
        <v/>
      </c>
      <c r="O78" s="513" t="str">
        <f>IF('➀基本情報入力シート'!W91="","",'➀基本情報入力シート'!W91)</f>
        <v/>
      </c>
      <c r="P78" s="509" t="str">
        <f>IF('➀基本情報入力シート'!X91="","",'➀基本情報入力シート'!X91)</f>
        <v/>
      </c>
      <c r="Q78" s="510" t="str">
        <f>IF('➀基本情報入力シート'!Y91="","",'➀基本情報入力シート'!Y91)</f>
        <v/>
      </c>
      <c r="R78" s="547"/>
      <c r="S78" s="531"/>
      <c r="T78" s="532"/>
      <c r="U78" s="536"/>
      <c r="V78" s="536"/>
      <c r="W78" s="537"/>
      <c r="X78" s="537"/>
      <c r="Y78" s="537"/>
      <c r="Z78" s="402"/>
      <c r="AA78" s="402"/>
      <c r="AB78" s="402"/>
    </row>
    <row r="79" spans="1:28" ht="27.75" customHeight="1">
      <c r="A79" s="512">
        <f t="shared" si="1"/>
        <v>60</v>
      </c>
      <c r="B79" s="503" t="str">
        <f>IF('➀基本情報入力シート'!C92="","",'➀基本情報入力シート'!C92)</f>
        <v/>
      </c>
      <c r="C79" s="504" t="str">
        <f>IF('➀基本情報入力シート'!D92="","",'➀基本情報入力シート'!D92)</f>
        <v/>
      </c>
      <c r="D79" s="504" t="str">
        <f>IF('➀基本情報入力シート'!E92="","",'➀基本情報入力シート'!E92)</f>
        <v/>
      </c>
      <c r="E79" s="504" t="str">
        <f>IF('➀基本情報入力シート'!F92="","",'➀基本情報入力シート'!F92)</f>
        <v/>
      </c>
      <c r="F79" s="504" t="str">
        <f>IF('➀基本情報入力シート'!G92="","",'➀基本情報入力シート'!G92)</f>
        <v/>
      </c>
      <c r="G79" s="504" t="str">
        <f>IF('➀基本情報入力シート'!H92="","",'➀基本情報入力シート'!H92)</f>
        <v/>
      </c>
      <c r="H79" s="504" t="str">
        <f>IF('➀基本情報入力シート'!I92="","",'➀基本情報入力シート'!I92)</f>
        <v/>
      </c>
      <c r="I79" s="504" t="str">
        <f>IF('➀基本情報入力シート'!J92="","",'➀基本情報入力シート'!J92)</f>
        <v/>
      </c>
      <c r="J79" s="504" t="str">
        <f>IF('➀基本情報入力シート'!K92="","",'➀基本情報入力シート'!K92)</f>
        <v/>
      </c>
      <c r="K79" s="505" t="str">
        <f>IF('➀基本情報入力シート'!L92="","",'➀基本情報入力シート'!L92)</f>
        <v/>
      </c>
      <c r="L79" s="506" t="str">
        <f t="shared" si="2"/>
        <v/>
      </c>
      <c r="M79" s="507" t="str">
        <f>IF('➀基本情報入力シート'!M92="","",'➀基本情報入力シート'!M92)</f>
        <v/>
      </c>
      <c r="N79" s="513" t="str">
        <f>IF('➀基本情報入力シート'!R92="","",'➀基本情報入力シート'!R92)</f>
        <v/>
      </c>
      <c r="O79" s="513" t="str">
        <f>IF('➀基本情報入力シート'!W92="","",'➀基本情報入力シート'!W92)</f>
        <v/>
      </c>
      <c r="P79" s="509" t="str">
        <f>IF('➀基本情報入力シート'!X92="","",'➀基本情報入力シート'!X92)</f>
        <v/>
      </c>
      <c r="Q79" s="510" t="str">
        <f>IF('➀基本情報入力シート'!Y92="","",'➀基本情報入力シート'!Y92)</f>
        <v/>
      </c>
      <c r="R79" s="547"/>
      <c r="S79" s="531"/>
      <c r="T79" s="532"/>
      <c r="U79" s="536"/>
      <c r="V79" s="536"/>
      <c r="W79" s="537"/>
      <c r="X79" s="537"/>
      <c r="Y79" s="537"/>
      <c r="Z79" s="402"/>
      <c r="AA79" s="402"/>
      <c r="AB79" s="402"/>
    </row>
    <row r="80" spans="1:28" ht="27.75" customHeight="1">
      <c r="A80" s="512">
        <f t="shared" si="1"/>
        <v>61</v>
      </c>
      <c r="B80" s="503" t="str">
        <f>IF('➀基本情報入力シート'!C93="","",'➀基本情報入力シート'!C93)</f>
        <v/>
      </c>
      <c r="C80" s="504" t="str">
        <f>IF('➀基本情報入力シート'!D93="","",'➀基本情報入力シート'!D93)</f>
        <v/>
      </c>
      <c r="D80" s="504" t="str">
        <f>IF('➀基本情報入力シート'!E93="","",'➀基本情報入力シート'!E93)</f>
        <v/>
      </c>
      <c r="E80" s="504" t="str">
        <f>IF('➀基本情報入力シート'!F93="","",'➀基本情報入力シート'!F93)</f>
        <v/>
      </c>
      <c r="F80" s="504" t="str">
        <f>IF('➀基本情報入力シート'!G93="","",'➀基本情報入力シート'!G93)</f>
        <v/>
      </c>
      <c r="G80" s="504" t="str">
        <f>IF('➀基本情報入力シート'!H93="","",'➀基本情報入力シート'!H93)</f>
        <v/>
      </c>
      <c r="H80" s="504" t="str">
        <f>IF('➀基本情報入力シート'!I93="","",'➀基本情報入力シート'!I93)</f>
        <v/>
      </c>
      <c r="I80" s="504" t="str">
        <f>IF('➀基本情報入力シート'!J93="","",'➀基本情報入力シート'!J93)</f>
        <v/>
      </c>
      <c r="J80" s="504" t="str">
        <f>IF('➀基本情報入力シート'!K93="","",'➀基本情報入力シート'!K93)</f>
        <v/>
      </c>
      <c r="K80" s="505" t="str">
        <f>IF('➀基本情報入力シート'!L93="","",'➀基本情報入力シート'!L93)</f>
        <v/>
      </c>
      <c r="L80" s="506" t="str">
        <f t="shared" si="2"/>
        <v/>
      </c>
      <c r="M80" s="507" t="str">
        <f>IF('➀基本情報入力シート'!M93="","",'➀基本情報入力シート'!M93)</f>
        <v/>
      </c>
      <c r="N80" s="513" t="str">
        <f>IF('➀基本情報入力シート'!R93="","",'➀基本情報入力シート'!R93)</f>
        <v/>
      </c>
      <c r="O80" s="513" t="str">
        <f>IF('➀基本情報入力シート'!W93="","",'➀基本情報入力シート'!W93)</f>
        <v/>
      </c>
      <c r="P80" s="509" t="str">
        <f>IF('➀基本情報入力シート'!X93="","",'➀基本情報入力シート'!X93)</f>
        <v/>
      </c>
      <c r="Q80" s="510" t="str">
        <f>IF('➀基本情報入力シート'!Y93="","",'➀基本情報入力シート'!Y93)</f>
        <v/>
      </c>
      <c r="R80" s="547"/>
      <c r="S80" s="531"/>
      <c r="T80" s="532"/>
      <c r="U80" s="536"/>
      <c r="V80" s="536"/>
      <c r="W80" s="537"/>
      <c r="X80" s="537"/>
      <c r="Y80" s="537"/>
      <c r="Z80" s="402"/>
      <c r="AA80" s="402"/>
      <c r="AB80" s="402"/>
    </row>
    <row r="81" spans="1:28" ht="27.75" customHeight="1">
      <c r="A81" s="512">
        <f t="shared" si="1"/>
        <v>62</v>
      </c>
      <c r="B81" s="503" t="str">
        <f>IF('➀基本情報入力シート'!C94="","",'➀基本情報入力シート'!C94)</f>
        <v/>
      </c>
      <c r="C81" s="504" t="str">
        <f>IF('➀基本情報入力シート'!D94="","",'➀基本情報入力シート'!D94)</f>
        <v/>
      </c>
      <c r="D81" s="504" t="str">
        <f>IF('➀基本情報入力シート'!E94="","",'➀基本情報入力シート'!E94)</f>
        <v/>
      </c>
      <c r="E81" s="504" t="str">
        <f>IF('➀基本情報入力シート'!F94="","",'➀基本情報入力シート'!F94)</f>
        <v/>
      </c>
      <c r="F81" s="504" t="str">
        <f>IF('➀基本情報入力シート'!G94="","",'➀基本情報入力シート'!G94)</f>
        <v/>
      </c>
      <c r="G81" s="504" t="str">
        <f>IF('➀基本情報入力シート'!H94="","",'➀基本情報入力シート'!H94)</f>
        <v/>
      </c>
      <c r="H81" s="504" t="str">
        <f>IF('➀基本情報入力シート'!I94="","",'➀基本情報入力シート'!I94)</f>
        <v/>
      </c>
      <c r="I81" s="504" t="str">
        <f>IF('➀基本情報入力シート'!J94="","",'➀基本情報入力シート'!J94)</f>
        <v/>
      </c>
      <c r="J81" s="504" t="str">
        <f>IF('➀基本情報入力シート'!K94="","",'➀基本情報入力シート'!K94)</f>
        <v/>
      </c>
      <c r="K81" s="505" t="str">
        <f>IF('➀基本情報入力シート'!L94="","",'➀基本情報入力シート'!L94)</f>
        <v/>
      </c>
      <c r="L81" s="506" t="str">
        <f t="shared" si="2"/>
        <v/>
      </c>
      <c r="M81" s="507" t="str">
        <f>IF('➀基本情報入力シート'!M94="","",'➀基本情報入力シート'!M94)</f>
        <v/>
      </c>
      <c r="N81" s="513" t="str">
        <f>IF('➀基本情報入力シート'!R94="","",'➀基本情報入力シート'!R94)</f>
        <v/>
      </c>
      <c r="O81" s="513" t="str">
        <f>IF('➀基本情報入力シート'!W94="","",'➀基本情報入力シート'!W94)</f>
        <v/>
      </c>
      <c r="P81" s="509" t="str">
        <f>IF('➀基本情報入力シート'!X94="","",'➀基本情報入力シート'!X94)</f>
        <v/>
      </c>
      <c r="Q81" s="510" t="str">
        <f>IF('➀基本情報入力シート'!Y94="","",'➀基本情報入力シート'!Y94)</f>
        <v/>
      </c>
      <c r="R81" s="547"/>
      <c r="S81" s="531"/>
      <c r="T81" s="532"/>
      <c r="U81" s="536"/>
      <c r="V81" s="536"/>
      <c r="W81" s="537"/>
      <c r="X81" s="537"/>
      <c r="Y81" s="537"/>
      <c r="Z81" s="402"/>
      <c r="AA81" s="402"/>
      <c r="AB81" s="402"/>
    </row>
    <row r="82" spans="1:28" ht="27.75" customHeight="1">
      <c r="A82" s="512">
        <f t="shared" si="1"/>
        <v>63</v>
      </c>
      <c r="B82" s="503" t="str">
        <f>IF('➀基本情報入力シート'!C95="","",'➀基本情報入力シート'!C95)</f>
        <v/>
      </c>
      <c r="C82" s="504" t="str">
        <f>IF('➀基本情報入力シート'!D95="","",'➀基本情報入力シート'!D95)</f>
        <v/>
      </c>
      <c r="D82" s="504" t="str">
        <f>IF('➀基本情報入力シート'!E95="","",'➀基本情報入力シート'!E95)</f>
        <v/>
      </c>
      <c r="E82" s="504" t="str">
        <f>IF('➀基本情報入力シート'!F95="","",'➀基本情報入力シート'!F95)</f>
        <v/>
      </c>
      <c r="F82" s="504" t="str">
        <f>IF('➀基本情報入力シート'!G95="","",'➀基本情報入力シート'!G95)</f>
        <v/>
      </c>
      <c r="G82" s="504" t="str">
        <f>IF('➀基本情報入力シート'!H95="","",'➀基本情報入力シート'!H95)</f>
        <v/>
      </c>
      <c r="H82" s="504" t="str">
        <f>IF('➀基本情報入力シート'!I95="","",'➀基本情報入力シート'!I95)</f>
        <v/>
      </c>
      <c r="I82" s="504" t="str">
        <f>IF('➀基本情報入力シート'!J95="","",'➀基本情報入力シート'!J95)</f>
        <v/>
      </c>
      <c r="J82" s="504" t="str">
        <f>IF('➀基本情報入力シート'!K95="","",'➀基本情報入力シート'!K95)</f>
        <v/>
      </c>
      <c r="K82" s="505" t="str">
        <f>IF('➀基本情報入力シート'!L95="","",'➀基本情報入力シート'!L95)</f>
        <v/>
      </c>
      <c r="L82" s="506" t="str">
        <f t="shared" si="2"/>
        <v/>
      </c>
      <c r="M82" s="507" t="str">
        <f>IF('➀基本情報入力シート'!M95="","",'➀基本情報入力シート'!M95)</f>
        <v/>
      </c>
      <c r="N82" s="513" t="str">
        <f>IF('➀基本情報入力シート'!R95="","",'➀基本情報入力シート'!R95)</f>
        <v/>
      </c>
      <c r="O82" s="513" t="str">
        <f>IF('➀基本情報入力シート'!W95="","",'➀基本情報入力シート'!W95)</f>
        <v/>
      </c>
      <c r="P82" s="509" t="str">
        <f>IF('➀基本情報入力シート'!X95="","",'➀基本情報入力シート'!X95)</f>
        <v/>
      </c>
      <c r="Q82" s="510" t="str">
        <f>IF('➀基本情報入力シート'!Y95="","",'➀基本情報入力シート'!Y95)</f>
        <v/>
      </c>
      <c r="R82" s="547"/>
      <c r="S82" s="531"/>
      <c r="T82" s="532"/>
      <c r="U82" s="536"/>
      <c r="V82" s="536"/>
      <c r="W82" s="537"/>
      <c r="X82" s="537"/>
      <c r="Y82" s="537"/>
      <c r="Z82" s="402"/>
      <c r="AA82" s="402"/>
      <c r="AB82" s="402"/>
    </row>
    <row r="83" spans="1:28" ht="27.75" customHeight="1">
      <c r="A83" s="512">
        <f t="shared" si="1"/>
        <v>64</v>
      </c>
      <c r="B83" s="503" t="str">
        <f>IF('➀基本情報入力シート'!C96="","",'➀基本情報入力シート'!C96)</f>
        <v/>
      </c>
      <c r="C83" s="504" t="str">
        <f>IF('➀基本情報入力シート'!D96="","",'➀基本情報入力シート'!D96)</f>
        <v/>
      </c>
      <c r="D83" s="504" t="str">
        <f>IF('➀基本情報入力シート'!E96="","",'➀基本情報入力シート'!E96)</f>
        <v/>
      </c>
      <c r="E83" s="504" t="str">
        <f>IF('➀基本情報入力シート'!F96="","",'➀基本情報入力シート'!F96)</f>
        <v/>
      </c>
      <c r="F83" s="504" t="str">
        <f>IF('➀基本情報入力シート'!G96="","",'➀基本情報入力シート'!G96)</f>
        <v/>
      </c>
      <c r="G83" s="504" t="str">
        <f>IF('➀基本情報入力シート'!H96="","",'➀基本情報入力シート'!H96)</f>
        <v/>
      </c>
      <c r="H83" s="504" t="str">
        <f>IF('➀基本情報入力シート'!I96="","",'➀基本情報入力シート'!I96)</f>
        <v/>
      </c>
      <c r="I83" s="504" t="str">
        <f>IF('➀基本情報入力シート'!J96="","",'➀基本情報入力シート'!J96)</f>
        <v/>
      </c>
      <c r="J83" s="504" t="str">
        <f>IF('➀基本情報入力シート'!K96="","",'➀基本情報入力シート'!K96)</f>
        <v/>
      </c>
      <c r="K83" s="505" t="str">
        <f>IF('➀基本情報入力シート'!L96="","",'➀基本情報入力シート'!L96)</f>
        <v/>
      </c>
      <c r="L83" s="506" t="str">
        <f t="shared" si="2"/>
        <v/>
      </c>
      <c r="M83" s="507" t="str">
        <f>IF('➀基本情報入力シート'!M96="","",'➀基本情報入力シート'!M96)</f>
        <v/>
      </c>
      <c r="N83" s="513" t="str">
        <f>IF('➀基本情報入力シート'!R96="","",'➀基本情報入力シート'!R96)</f>
        <v/>
      </c>
      <c r="O83" s="513" t="str">
        <f>IF('➀基本情報入力シート'!W96="","",'➀基本情報入力シート'!W96)</f>
        <v/>
      </c>
      <c r="P83" s="509" t="str">
        <f>IF('➀基本情報入力シート'!X96="","",'➀基本情報入力シート'!X96)</f>
        <v/>
      </c>
      <c r="Q83" s="510" t="str">
        <f>IF('➀基本情報入力シート'!Y96="","",'➀基本情報入力シート'!Y96)</f>
        <v/>
      </c>
      <c r="R83" s="547"/>
      <c r="S83" s="531"/>
      <c r="T83" s="532"/>
      <c r="U83" s="536"/>
      <c r="V83" s="536"/>
      <c r="W83" s="537"/>
      <c r="X83" s="537"/>
      <c r="Y83" s="537"/>
      <c r="Z83" s="402"/>
      <c r="AA83" s="402"/>
      <c r="AB83" s="402"/>
    </row>
    <row r="84" spans="1:28" ht="27.75" customHeight="1">
      <c r="A84" s="512">
        <f t="shared" si="1"/>
        <v>65</v>
      </c>
      <c r="B84" s="503" t="str">
        <f>IF('➀基本情報入力シート'!C97="","",'➀基本情報入力シート'!C97)</f>
        <v/>
      </c>
      <c r="C84" s="504" t="str">
        <f>IF('➀基本情報入力シート'!D97="","",'➀基本情報入力シート'!D97)</f>
        <v/>
      </c>
      <c r="D84" s="504" t="str">
        <f>IF('➀基本情報入力シート'!E97="","",'➀基本情報入力シート'!E97)</f>
        <v/>
      </c>
      <c r="E84" s="504" t="str">
        <f>IF('➀基本情報入力シート'!F97="","",'➀基本情報入力シート'!F97)</f>
        <v/>
      </c>
      <c r="F84" s="504" t="str">
        <f>IF('➀基本情報入力シート'!G97="","",'➀基本情報入力シート'!G97)</f>
        <v/>
      </c>
      <c r="G84" s="504" t="str">
        <f>IF('➀基本情報入力シート'!H97="","",'➀基本情報入力シート'!H97)</f>
        <v/>
      </c>
      <c r="H84" s="504" t="str">
        <f>IF('➀基本情報入力シート'!I97="","",'➀基本情報入力シート'!I97)</f>
        <v/>
      </c>
      <c r="I84" s="504" t="str">
        <f>IF('➀基本情報入力シート'!J97="","",'➀基本情報入力シート'!J97)</f>
        <v/>
      </c>
      <c r="J84" s="504" t="str">
        <f>IF('➀基本情報入力シート'!K97="","",'➀基本情報入力シート'!K97)</f>
        <v/>
      </c>
      <c r="K84" s="505" t="str">
        <f>IF('➀基本情報入力シート'!L97="","",'➀基本情報入力シート'!L97)</f>
        <v/>
      </c>
      <c r="L84" s="506" t="str">
        <f t="shared" si="2"/>
        <v/>
      </c>
      <c r="M84" s="507" t="str">
        <f>IF('➀基本情報入力シート'!M97="","",'➀基本情報入力シート'!M97)</f>
        <v/>
      </c>
      <c r="N84" s="513" t="str">
        <f>IF('➀基本情報入力シート'!R97="","",'➀基本情報入力シート'!R97)</f>
        <v/>
      </c>
      <c r="O84" s="513" t="str">
        <f>IF('➀基本情報入力シート'!W97="","",'➀基本情報入力シート'!W97)</f>
        <v/>
      </c>
      <c r="P84" s="509" t="str">
        <f>IF('➀基本情報入力シート'!X97="","",'➀基本情報入力シート'!X97)</f>
        <v/>
      </c>
      <c r="Q84" s="510" t="str">
        <f>IF('➀基本情報入力シート'!Y97="","",'➀基本情報入力シート'!Y97)</f>
        <v/>
      </c>
      <c r="R84" s="547"/>
      <c r="S84" s="531"/>
      <c r="T84" s="532"/>
      <c r="U84" s="536"/>
      <c r="V84" s="536"/>
      <c r="W84" s="537"/>
      <c r="X84" s="537"/>
      <c r="Y84" s="537"/>
      <c r="Z84" s="402"/>
      <c r="AA84" s="402"/>
      <c r="AB84" s="402"/>
    </row>
    <row r="85" spans="1:28" ht="27.75" customHeight="1">
      <c r="A85" s="512">
        <f t="shared" si="1"/>
        <v>66</v>
      </c>
      <c r="B85" s="503" t="str">
        <f>IF('➀基本情報入力シート'!C98="","",'➀基本情報入力シート'!C98)</f>
        <v/>
      </c>
      <c r="C85" s="504" t="str">
        <f>IF('➀基本情報入力シート'!D98="","",'➀基本情報入力シート'!D98)</f>
        <v/>
      </c>
      <c r="D85" s="504" t="str">
        <f>IF('➀基本情報入力シート'!E98="","",'➀基本情報入力シート'!E98)</f>
        <v/>
      </c>
      <c r="E85" s="504" t="str">
        <f>IF('➀基本情報入力シート'!F98="","",'➀基本情報入力シート'!F98)</f>
        <v/>
      </c>
      <c r="F85" s="504" t="str">
        <f>IF('➀基本情報入力シート'!G98="","",'➀基本情報入力シート'!G98)</f>
        <v/>
      </c>
      <c r="G85" s="504" t="str">
        <f>IF('➀基本情報入力シート'!H98="","",'➀基本情報入力シート'!H98)</f>
        <v/>
      </c>
      <c r="H85" s="504" t="str">
        <f>IF('➀基本情報入力シート'!I98="","",'➀基本情報入力シート'!I98)</f>
        <v/>
      </c>
      <c r="I85" s="504" t="str">
        <f>IF('➀基本情報入力シート'!J98="","",'➀基本情報入力シート'!J98)</f>
        <v/>
      </c>
      <c r="J85" s="504" t="str">
        <f>IF('➀基本情報入力シート'!K98="","",'➀基本情報入力シート'!K98)</f>
        <v/>
      </c>
      <c r="K85" s="505" t="str">
        <f>IF('➀基本情報入力シート'!L98="","",'➀基本情報入力シート'!L98)</f>
        <v/>
      </c>
      <c r="L85" s="506" t="str">
        <f t="shared" si="2"/>
        <v/>
      </c>
      <c r="M85" s="507" t="str">
        <f>IF('➀基本情報入力シート'!M98="","",'➀基本情報入力シート'!M98)</f>
        <v/>
      </c>
      <c r="N85" s="513" t="str">
        <f>IF('➀基本情報入力シート'!R98="","",'➀基本情報入力シート'!R98)</f>
        <v/>
      </c>
      <c r="O85" s="513" t="str">
        <f>IF('➀基本情報入力シート'!W98="","",'➀基本情報入力シート'!W98)</f>
        <v/>
      </c>
      <c r="P85" s="509" t="str">
        <f>IF('➀基本情報入力シート'!X98="","",'➀基本情報入力シート'!X98)</f>
        <v/>
      </c>
      <c r="Q85" s="510" t="str">
        <f>IF('➀基本情報入力シート'!Y98="","",'➀基本情報入力シート'!Y98)</f>
        <v/>
      </c>
      <c r="R85" s="547"/>
      <c r="S85" s="531"/>
      <c r="T85" s="532"/>
      <c r="U85" s="536"/>
      <c r="V85" s="536"/>
      <c r="W85" s="537"/>
      <c r="X85" s="537"/>
      <c r="Y85" s="537"/>
      <c r="Z85" s="402"/>
      <c r="AA85" s="402"/>
      <c r="AB85" s="402"/>
    </row>
    <row r="86" spans="1:28" ht="27.75" customHeight="1">
      <c r="A86" s="512">
        <f t="shared" ref="A86:A119" si="3">A85+1</f>
        <v>67</v>
      </c>
      <c r="B86" s="503" t="str">
        <f>IF('➀基本情報入力シート'!C99="","",'➀基本情報入力シート'!C99)</f>
        <v/>
      </c>
      <c r="C86" s="504" t="str">
        <f>IF('➀基本情報入力シート'!D99="","",'➀基本情報入力シート'!D99)</f>
        <v/>
      </c>
      <c r="D86" s="504" t="str">
        <f>IF('➀基本情報入力シート'!E99="","",'➀基本情報入力シート'!E99)</f>
        <v/>
      </c>
      <c r="E86" s="504" t="str">
        <f>IF('➀基本情報入力シート'!F99="","",'➀基本情報入力シート'!F99)</f>
        <v/>
      </c>
      <c r="F86" s="504" t="str">
        <f>IF('➀基本情報入力シート'!G99="","",'➀基本情報入力シート'!G99)</f>
        <v/>
      </c>
      <c r="G86" s="504" t="str">
        <f>IF('➀基本情報入力シート'!H99="","",'➀基本情報入力シート'!H99)</f>
        <v/>
      </c>
      <c r="H86" s="504" t="str">
        <f>IF('➀基本情報入力シート'!I99="","",'➀基本情報入力シート'!I99)</f>
        <v/>
      </c>
      <c r="I86" s="504" t="str">
        <f>IF('➀基本情報入力シート'!J99="","",'➀基本情報入力シート'!J99)</f>
        <v/>
      </c>
      <c r="J86" s="504" t="str">
        <f>IF('➀基本情報入力シート'!K99="","",'➀基本情報入力シート'!K99)</f>
        <v/>
      </c>
      <c r="K86" s="505" t="str">
        <f>IF('➀基本情報入力シート'!L99="","",'➀基本情報入力シート'!L99)</f>
        <v/>
      </c>
      <c r="L86" s="506" t="str">
        <f t="shared" si="2"/>
        <v/>
      </c>
      <c r="M86" s="507" t="str">
        <f>IF('➀基本情報入力シート'!M99="","",'➀基本情報入力シート'!M99)</f>
        <v/>
      </c>
      <c r="N86" s="513" t="str">
        <f>IF('➀基本情報入力シート'!R99="","",'➀基本情報入力シート'!R99)</f>
        <v/>
      </c>
      <c r="O86" s="513" t="str">
        <f>IF('➀基本情報入力シート'!W99="","",'➀基本情報入力シート'!W99)</f>
        <v/>
      </c>
      <c r="P86" s="509" t="str">
        <f>IF('➀基本情報入力シート'!X99="","",'➀基本情報入力シート'!X99)</f>
        <v/>
      </c>
      <c r="Q86" s="510" t="str">
        <f>IF('➀基本情報入力シート'!Y99="","",'➀基本情報入力シート'!Y99)</f>
        <v/>
      </c>
      <c r="R86" s="547"/>
      <c r="S86" s="531"/>
      <c r="T86" s="532"/>
      <c r="U86" s="536"/>
      <c r="V86" s="536"/>
      <c r="W86" s="537"/>
      <c r="X86" s="537"/>
      <c r="Y86" s="537"/>
      <c r="Z86" s="402"/>
      <c r="AA86" s="402"/>
      <c r="AB86" s="402"/>
    </row>
    <row r="87" spans="1:28" ht="27.75" customHeight="1">
      <c r="A87" s="512">
        <f t="shared" si="3"/>
        <v>68</v>
      </c>
      <c r="B87" s="503" t="str">
        <f>IF('➀基本情報入力シート'!C100="","",'➀基本情報入力シート'!C100)</f>
        <v/>
      </c>
      <c r="C87" s="504" t="str">
        <f>IF('➀基本情報入力シート'!D100="","",'➀基本情報入力シート'!D100)</f>
        <v/>
      </c>
      <c r="D87" s="504" t="str">
        <f>IF('➀基本情報入力シート'!E100="","",'➀基本情報入力シート'!E100)</f>
        <v/>
      </c>
      <c r="E87" s="504" t="str">
        <f>IF('➀基本情報入力シート'!F100="","",'➀基本情報入力シート'!F100)</f>
        <v/>
      </c>
      <c r="F87" s="504" t="str">
        <f>IF('➀基本情報入力シート'!G100="","",'➀基本情報入力シート'!G100)</f>
        <v/>
      </c>
      <c r="G87" s="504" t="str">
        <f>IF('➀基本情報入力シート'!H100="","",'➀基本情報入力シート'!H100)</f>
        <v/>
      </c>
      <c r="H87" s="504" t="str">
        <f>IF('➀基本情報入力シート'!I100="","",'➀基本情報入力シート'!I100)</f>
        <v/>
      </c>
      <c r="I87" s="504" t="str">
        <f>IF('➀基本情報入力シート'!J100="","",'➀基本情報入力シート'!J100)</f>
        <v/>
      </c>
      <c r="J87" s="504" t="str">
        <f>IF('➀基本情報入力シート'!K100="","",'➀基本情報入力シート'!K100)</f>
        <v/>
      </c>
      <c r="K87" s="505" t="str">
        <f>IF('➀基本情報入力シート'!L100="","",'➀基本情報入力シート'!L100)</f>
        <v/>
      </c>
      <c r="L87" s="506" t="str">
        <f t="shared" si="2"/>
        <v/>
      </c>
      <c r="M87" s="507" t="str">
        <f>IF('➀基本情報入力シート'!M100="","",'➀基本情報入力シート'!M100)</f>
        <v/>
      </c>
      <c r="N87" s="513" t="str">
        <f>IF('➀基本情報入力シート'!R100="","",'➀基本情報入力シート'!R100)</f>
        <v/>
      </c>
      <c r="O87" s="513" t="str">
        <f>IF('➀基本情報入力シート'!W100="","",'➀基本情報入力シート'!W100)</f>
        <v/>
      </c>
      <c r="P87" s="509" t="str">
        <f>IF('➀基本情報入力シート'!X100="","",'➀基本情報入力シート'!X100)</f>
        <v/>
      </c>
      <c r="Q87" s="510" t="str">
        <f>IF('➀基本情報入力シート'!Y100="","",'➀基本情報入力シート'!Y100)</f>
        <v/>
      </c>
      <c r="R87" s="547"/>
      <c r="S87" s="531"/>
      <c r="T87" s="532"/>
      <c r="U87" s="536"/>
      <c r="V87" s="536"/>
      <c r="W87" s="537"/>
      <c r="X87" s="537"/>
      <c r="Y87" s="537"/>
      <c r="Z87" s="402"/>
      <c r="AA87" s="402"/>
      <c r="AB87" s="402"/>
    </row>
    <row r="88" spans="1:28" ht="27.75" customHeight="1">
      <c r="A88" s="512">
        <f t="shared" si="3"/>
        <v>69</v>
      </c>
      <c r="B88" s="503" t="str">
        <f>IF('➀基本情報入力シート'!C101="","",'➀基本情報入力シート'!C101)</f>
        <v/>
      </c>
      <c r="C88" s="504" t="str">
        <f>IF('➀基本情報入力シート'!D101="","",'➀基本情報入力シート'!D101)</f>
        <v/>
      </c>
      <c r="D88" s="504" t="str">
        <f>IF('➀基本情報入力シート'!E101="","",'➀基本情報入力シート'!E101)</f>
        <v/>
      </c>
      <c r="E88" s="504" t="str">
        <f>IF('➀基本情報入力シート'!F101="","",'➀基本情報入力シート'!F101)</f>
        <v/>
      </c>
      <c r="F88" s="504" t="str">
        <f>IF('➀基本情報入力シート'!G101="","",'➀基本情報入力シート'!G101)</f>
        <v/>
      </c>
      <c r="G88" s="504" t="str">
        <f>IF('➀基本情報入力シート'!H101="","",'➀基本情報入力シート'!H101)</f>
        <v/>
      </c>
      <c r="H88" s="504" t="str">
        <f>IF('➀基本情報入力シート'!I101="","",'➀基本情報入力シート'!I101)</f>
        <v/>
      </c>
      <c r="I88" s="504" t="str">
        <f>IF('➀基本情報入力シート'!J101="","",'➀基本情報入力シート'!J101)</f>
        <v/>
      </c>
      <c r="J88" s="504" t="str">
        <f>IF('➀基本情報入力シート'!K101="","",'➀基本情報入力シート'!K101)</f>
        <v/>
      </c>
      <c r="K88" s="505" t="str">
        <f>IF('➀基本情報入力シート'!L101="","",'➀基本情報入力シート'!L101)</f>
        <v/>
      </c>
      <c r="L88" s="506" t="str">
        <f t="shared" si="2"/>
        <v/>
      </c>
      <c r="M88" s="507" t="str">
        <f>IF('➀基本情報入力シート'!M101="","",'➀基本情報入力シート'!M101)</f>
        <v/>
      </c>
      <c r="N88" s="513" t="str">
        <f>IF('➀基本情報入力シート'!R101="","",'➀基本情報入力シート'!R101)</f>
        <v/>
      </c>
      <c r="O88" s="513" t="str">
        <f>IF('➀基本情報入力シート'!W101="","",'➀基本情報入力シート'!W101)</f>
        <v/>
      </c>
      <c r="P88" s="509" t="str">
        <f>IF('➀基本情報入力シート'!X101="","",'➀基本情報入力シート'!X101)</f>
        <v/>
      </c>
      <c r="Q88" s="510" t="str">
        <f>IF('➀基本情報入力シート'!Y101="","",'➀基本情報入力シート'!Y101)</f>
        <v/>
      </c>
      <c r="R88" s="547"/>
      <c r="S88" s="531"/>
      <c r="T88" s="532"/>
      <c r="U88" s="536"/>
      <c r="V88" s="536"/>
      <c r="W88" s="537"/>
      <c r="X88" s="537"/>
      <c r="Y88" s="537"/>
      <c r="Z88" s="402"/>
      <c r="AA88" s="402"/>
      <c r="AB88" s="402"/>
    </row>
    <row r="89" spans="1:28" ht="27.75" customHeight="1">
      <c r="A89" s="512">
        <f t="shared" si="3"/>
        <v>70</v>
      </c>
      <c r="B89" s="503" t="str">
        <f>IF('➀基本情報入力シート'!C102="","",'➀基本情報入力シート'!C102)</f>
        <v/>
      </c>
      <c r="C89" s="504" t="str">
        <f>IF('➀基本情報入力シート'!D102="","",'➀基本情報入力シート'!D102)</f>
        <v/>
      </c>
      <c r="D89" s="504" t="str">
        <f>IF('➀基本情報入力シート'!E102="","",'➀基本情報入力シート'!E102)</f>
        <v/>
      </c>
      <c r="E89" s="504" t="str">
        <f>IF('➀基本情報入力シート'!F102="","",'➀基本情報入力シート'!F102)</f>
        <v/>
      </c>
      <c r="F89" s="504" t="str">
        <f>IF('➀基本情報入力シート'!G102="","",'➀基本情報入力シート'!G102)</f>
        <v/>
      </c>
      <c r="G89" s="504" t="str">
        <f>IF('➀基本情報入力シート'!H102="","",'➀基本情報入力シート'!H102)</f>
        <v/>
      </c>
      <c r="H89" s="504" t="str">
        <f>IF('➀基本情報入力シート'!I102="","",'➀基本情報入力シート'!I102)</f>
        <v/>
      </c>
      <c r="I89" s="504" t="str">
        <f>IF('➀基本情報入力シート'!J102="","",'➀基本情報入力シート'!J102)</f>
        <v/>
      </c>
      <c r="J89" s="504" t="str">
        <f>IF('➀基本情報入力シート'!K102="","",'➀基本情報入力シート'!K102)</f>
        <v/>
      </c>
      <c r="K89" s="505" t="str">
        <f>IF('➀基本情報入力シート'!L102="","",'➀基本情報入力シート'!L102)</f>
        <v/>
      </c>
      <c r="L89" s="506" t="str">
        <f t="shared" si="2"/>
        <v/>
      </c>
      <c r="M89" s="507" t="str">
        <f>IF('➀基本情報入力シート'!M102="","",'➀基本情報入力シート'!M102)</f>
        <v/>
      </c>
      <c r="N89" s="513" t="str">
        <f>IF('➀基本情報入力シート'!R102="","",'➀基本情報入力シート'!R102)</f>
        <v/>
      </c>
      <c r="O89" s="513" t="str">
        <f>IF('➀基本情報入力シート'!W102="","",'➀基本情報入力シート'!W102)</f>
        <v/>
      </c>
      <c r="P89" s="509" t="str">
        <f>IF('➀基本情報入力シート'!X102="","",'➀基本情報入力シート'!X102)</f>
        <v/>
      </c>
      <c r="Q89" s="510" t="str">
        <f>IF('➀基本情報入力シート'!Y102="","",'➀基本情報入力シート'!Y102)</f>
        <v/>
      </c>
      <c r="R89" s="547"/>
      <c r="S89" s="531"/>
      <c r="T89" s="532"/>
      <c r="U89" s="536"/>
      <c r="V89" s="536"/>
      <c r="W89" s="537"/>
      <c r="X89" s="537"/>
      <c r="Y89" s="537"/>
      <c r="Z89" s="402"/>
      <c r="AA89" s="402"/>
      <c r="AB89" s="402"/>
    </row>
    <row r="90" spans="1:28" ht="27.75" customHeight="1">
      <c r="A90" s="512">
        <f t="shared" si="3"/>
        <v>71</v>
      </c>
      <c r="B90" s="503" t="str">
        <f>IF('➀基本情報入力シート'!C103="","",'➀基本情報入力シート'!C103)</f>
        <v/>
      </c>
      <c r="C90" s="504" t="str">
        <f>IF('➀基本情報入力シート'!D103="","",'➀基本情報入力シート'!D103)</f>
        <v/>
      </c>
      <c r="D90" s="504" t="str">
        <f>IF('➀基本情報入力シート'!E103="","",'➀基本情報入力シート'!E103)</f>
        <v/>
      </c>
      <c r="E90" s="504" t="str">
        <f>IF('➀基本情報入力シート'!F103="","",'➀基本情報入力シート'!F103)</f>
        <v/>
      </c>
      <c r="F90" s="504" t="str">
        <f>IF('➀基本情報入力シート'!G103="","",'➀基本情報入力シート'!G103)</f>
        <v/>
      </c>
      <c r="G90" s="504" t="str">
        <f>IF('➀基本情報入力シート'!H103="","",'➀基本情報入力シート'!H103)</f>
        <v/>
      </c>
      <c r="H90" s="504" t="str">
        <f>IF('➀基本情報入力シート'!I103="","",'➀基本情報入力シート'!I103)</f>
        <v/>
      </c>
      <c r="I90" s="504" t="str">
        <f>IF('➀基本情報入力シート'!J103="","",'➀基本情報入力シート'!J103)</f>
        <v/>
      </c>
      <c r="J90" s="504" t="str">
        <f>IF('➀基本情報入力シート'!K103="","",'➀基本情報入力シート'!K103)</f>
        <v/>
      </c>
      <c r="K90" s="505" t="str">
        <f>IF('➀基本情報入力シート'!L103="","",'➀基本情報入力シート'!L103)</f>
        <v/>
      </c>
      <c r="L90" s="506" t="str">
        <f t="shared" ref="L90:L119" si="4">B90&amp;C90</f>
        <v/>
      </c>
      <c r="M90" s="507" t="str">
        <f>IF('➀基本情報入力シート'!M103="","",'➀基本情報入力シート'!M103)</f>
        <v/>
      </c>
      <c r="N90" s="513" t="str">
        <f>IF('➀基本情報入力シート'!R103="","",'➀基本情報入力シート'!R103)</f>
        <v/>
      </c>
      <c r="O90" s="513" t="str">
        <f>IF('➀基本情報入力シート'!W103="","",'➀基本情報入力シート'!W103)</f>
        <v/>
      </c>
      <c r="P90" s="509" t="str">
        <f>IF('➀基本情報入力シート'!X103="","",'➀基本情報入力シート'!X103)</f>
        <v/>
      </c>
      <c r="Q90" s="510" t="str">
        <f>IF('➀基本情報入力シート'!Y103="","",'➀基本情報入力シート'!Y103)</f>
        <v/>
      </c>
      <c r="R90" s="547"/>
      <c r="S90" s="531"/>
      <c r="T90" s="532"/>
      <c r="U90" s="536"/>
      <c r="V90" s="536"/>
      <c r="W90" s="537"/>
      <c r="X90" s="537"/>
      <c r="Y90" s="537"/>
      <c r="Z90" s="402"/>
      <c r="AA90" s="402"/>
      <c r="AB90" s="402"/>
    </row>
    <row r="91" spans="1:28" ht="27.75" customHeight="1">
      <c r="A91" s="512">
        <f t="shared" si="3"/>
        <v>72</v>
      </c>
      <c r="B91" s="503" t="str">
        <f>IF('➀基本情報入力シート'!C104="","",'➀基本情報入力シート'!C104)</f>
        <v/>
      </c>
      <c r="C91" s="504" t="str">
        <f>IF('➀基本情報入力シート'!D104="","",'➀基本情報入力シート'!D104)</f>
        <v/>
      </c>
      <c r="D91" s="504" t="str">
        <f>IF('➀基本情報入力シート'!E104="","",'➀基本情報入力シート'!E104)</f>
        <v/>
      </c>
      <c r="E91" s="504" t="str">
        <f>IF('➀基本情報入力シート'!F104="","",'➀基本情報入力シート'!F104)</f>
        <v/>
      </c>
      <c r="F91" s="504" t="str">
        <f>IF('➀基本情報入力シート'!G104="","",'➀基本情報入力シート'!G104)</f>
        <v/>
      </c>
      <c r="G91" s="504" t="str">
        <f>IF('➀基本情報入力シート'!H104="","",'➀基本情報入力シート'!H104)</f>
        <v/>
      </c>
      <c r="H91" s="504" t="str">
        <f>IF('➀基本情報入力シート'!I104="","",'➀基本情報入力シート'!I104)</f>
        <v/>
      </c>
      <c r="I91" s="504" t="str">
        <f>IF('➀基本情報入力シート'!J104="","",'➀基本情報入力シート'!J104)</f>
        <v/>
      </c>
      <c r="J91" s="504" t="str">
        <f>IF('➀基本情報入力シート'!K104="","",'➀基本情報入力シート'!K104)</f>
        <v/>
      </c>
      <c r="K91" s="505" t="str">
        <f>IF('➀基本情報入力シート'!L104="","",'➀基本情報入力シート'!L104)</f>
        <v/>
      </c>
      <c r="L91" s="506" t="str">
        <f t="shared" si="4"/>
        <v/>
      </c>
      <c r="M91" s="507" t="str">
        <f>IF('➀基本情報入力シート'!M104="","",'➀基本情報入力シート'!M104)</f>
        <v/>
      </c>
      <c r="N91" s="513" t="str">
        <f>IF('➀基本情報入力シート'!R104="","",'➀基本情報入力シート'!R104)</f>
        <v/>
      </c>
      <c r="O91" s="513" t="str">
        <f>IF('➀基本情報入力シート'!W104="","",'➀基本情報入力シート'!W104)</f>
        <v/>
      </c>
      <c r="P91" s="509" t="str">
        <f>IF('➀基本情報入力シート'!X104="","",'➀基本情報入力シート'!X104)</f>
        <v/>
      </c>
      <c r="Q91" s="510" t="str">
        <f>IF('➀基本情報入力シート'!Y104="","",'➀基本情報入力シート'!Y104)</f>
        <v/>
      </c>
      <c r="R91" s="547"/>
      <c r="S91" s="531"/>
      <c r="T91" s="532"/>
      <c r="U91" s="536"/>
      <c r="V91" s="536"/>
      <c r="W91" s="537"/>
      <c r="X91" s="537"/>
      <c r="Y91" s="537"/>
      <c r="Z91" s="402"/>
      <c r="AA91" s="402"/>
      <c r="AB91" s="402"/>
    </row>
    <row r="92" spans="1:28" ht="27.75" customHeight="1">
      <c r="A92" s="512">
        <f t="shared" si="3"/>
        <v>73</v>
      </c>
      <c r="B92" s="503" t="str">
        <f>IF('➀基本情報入力シート'!C105="","",'➀基本情報入力シート'!C105)</f>
        <v/>
      </c>
      <c r="C92" s="504" t="str">
        <f>IF('➀基本情報入力シート'!D105="","",'➀基本情報入力シート'!D105)</f>
        <v/>
      </c>
      <c r="D92" s="504" t="str">
        <f>IF('➀基本情報入力シート'!E105="","",'➀基本情報入力シート'!E105)</f>
        <v/>
      </c>
      <c r="E92" s="504" t="str">
        <f>IF('➀基本情報入力シート'!F105="","",'➀基本情報入力シート'!F105)</f>
        <v/>
      </c>
      <c r="F92" s="504" t="str">
        <f>IF('➀基本情報入力シート'!G105="","",'➀基本情報入力シート'!G105)</f>
        <v/>
      </c>
      <c r="G92" s="504" t="str">
        <f>IF('➀基本情報入力シート'!H105="","",'➀基本情報入力シート'!H105)</f>
        <v/>
      </c>
      <c r="H92" s="504" t="str">
        <f>IF('➀基本情報入力シート'!I105="","",'➀基本情報入力シート'!I105)</f>
        <v/>
      </c>
      <c r="I92" s="504" t="str">
        <f>IF('➀基本情報入力シート'!J105="","",'➀基本情報入力シート'!J105)</f>
        <v/>
      </c>
      <c r="J92" s="504" t="str">
        <f>IF('➀基本情報入力シート'!K105="","",'➀基本情報入力シート'!K105)</f>
        <v/>
      </c>
      <c r="K92" s="505" t="str">
        <f>IF('➀基本情報入力シート'!L105="","",'➀基本情報入力シート'!L105)</f>
        <v/>
      </c>
      <c r="L92" s="506" t="str">
        <f t="shared" si="4"/>
        <v/>
      </c>
      <c r="M92" s="507" t="str">
        <f>IF('➀基本情報入力シート'!M105="","",'➀基本情報入力シート'!M105)</f>
        <v/>
      </c>
      <c r="N92" s="513" t="str">
        <f>IF('➀基本情報入力シート'!R105="","",'➀基本情報入力シート'!R105)</f>
        <v/>
      </c>
      <c r="O92" s="513" t="str">
        <f>IF('➀基本情報入力シート'!W105="","",'➀基本情報入力シート'!W105)</f>
        <v/>
      </c>
      <c r="P92" s="509" t="str">
        <f>IF('➀基本情報入力シート'!X105="","",'➀基本情報入力シート'!X105)</f>
        <v/>
      </c>
      <c r="Q92" s="510" t="str">
        <f>IF('➀基本情報入力シート'!Y105="","",'➀基本情報入力シート'!Y105)</f>
        <v/>
      </c>
      <c r="R92" s="547"/>
      <c r="S92" s="531"/>
      <c r="T92" s="532"/>
      <c r="U92" s="536"/>
      <c r="V92" s="536"/>
      <c r="W92" s="537"/>
      <c r="X92" s="537"/>
      <c r="Y92" s="537"/>
      <c r="Z92" s="402"/>
      <c r="AA92" s="402"/>
      <c r="AB92" s="402"/>
    </row>
    <row r="93" spans="1:28" ht="27.75" customHeight="1">
      <c r="A93" s="512">
        <f t="shared" si="3"/>
        <v>74</v>
      </c>
      <c r="B93" s="503" t="str">
        <f>IF('➀基本情報入力シート'!C106="","",'➀基本情報入力シート'!C106)</f>
        <v/>
      </c>
      <c r="C93" s="504" t="str">
        <f>IF('➀基本情報入力シート'!D106="","",'➀基本情報入力シート'!D106)</f>
        <v/>
      </c>
      <c r="D93" s="504" t="str">
        <f>IF('➀基本情報入力シート'!E106="","",'➀基本情報入力シート'!E106)</f>
        <v/>
      </c>
      <c r="E93" s="504" t="str">
        <f>IF('➀基本情報入力シート'!F106="","",'➀基本情報入力シート'!F106)</f>
        <v/>
      </c>
      <c r="F93" s="504" t="str">
        <f>IF('➀基本情報入力シート'!G106="","",'➀基本情報入力シート'!G106)</f>
        <v/>
      </c>
      <c r="G93" s="504" t="str">
        <f>IF('➀基本情報入力シート'!H106="","",'➀基本情報入力シート'!H106)</f>
        <v/>
      </c>
      <c r="H93" s="504" t="str">
        <f>IF('➀基本情報入力シート'!I106="","",'➀基本情報入力シート'!I106)</f>
        <v/>
      </c>
      <c r="I93" s="504" t="str">
        <f>IF('➀基本情報入力シート'!J106="","",'➀基本情報入力シート'!J106)</f>
        <v/>
      </c>
      <c r="J93" s="504" t="str">
        <f>IF('➀基本情報入力シート'!K106="","",'➀基本情報入力シート'!K106)</f>
        <v/>
      </c>
      <c r="K93" s="505" t="str">
        <f>IF('➀基本情報入力シート'!L106="","",'➀基本情報入力シート'!L106)</f>
        <v/>
      </c>
      <c r="L93" s="506" t="str">
        <f t="shared" si="4"/>
        <v/>
      </c>
      <c r="M93" s="507" t="str">
        <f>IF('➀基本情報入力シート'!M106="","",'➀基本情報入力シート'!M106)</f>
        <v/>
      </c>
      <c r="N93" s="513" t="str">
        <f>IF('➀基本情報入力シート'!R106="","",'➀基本情報入力シート'!R106)</f>
        <v/>
      </c>
      <c r="O93" s="513" t="str">
        <f>IF('➀基本情報入力シート'!W106="","",'➀基本情報入力シート'!W106)</f>
        <v/>
      </c>
      <c r="P93" s="509" t="str">
        <f>IF('➀基本情報入力シート'!X106="","",'➀基本情報入力シート'!X106)</f>
        <v/>
      </c>
      <c r="Q93" s="510" t="str">
        <f>IF('➀基本情報入力シート'!Y106="","",'➀基本情報入力シート'!Y106)</f>
        <v/>
      </c>
      <c r="R93" s="547"/>
      <c r="S93" s="531"/>
      <c r="T93" s="532"/>
      <c r="U93" s="536"/>
      <c r="V93" s="536"/>
      <c r="W93" s="537"/>
      <c r="X93" s="537"/>
      <c r="Y93" s="537"/>
      <c r="Z93" s="402"/>
      <c r="AA93" s="402"/>
      <c r="AB93" s="402"/>
    </row>
    <row r="94" spans="1:28" ht="27.75" customHeight="1">
      <c r="A94" s="512">
        <f t="shared" si="3"/>
        <v>75</v>
      </c>
      <c r="B94" s="503" t="str">
        <f>IF('➀基本情報入力シート'!C107="","",'➀基本情報入力シート'!C107)</f>
        <v/>
      </c>
      <c r="C94" s="504" t="str">
        <f>IF('➀基本情報入力シート'!D107="","",'➀基本情報入力シート'!D107)</f>
        <v/>
      </c>
      <c r="D94" s="504" t="str">
        <f>IF('➀基本情報入力シート'!E107="","",'➀基本情報入力シート'!E107)</f>
        <v/>
      </c>
      <c r="E94" s="504" t="str">
        <f>IF('➀基本情報入力シート'!F107="","",'➀基本情報入力シート'!F107)</f>
        <v/>
      </c>
      <c r="F94" s="504" t="str">
        <f>IF('➀基本情報入力シート'!G107="","",'➀基本情報入力シート'!G107)</f>
        <v/>
      </c>
      <c r="G94" s="504" t="str">
        <f>IF('➀基本情報入力シート'!H107="","",'➀基本情報入力シート'!H107)</f>
        <v/>
      </c>
      <c r="H94" s="504" t="str">
        <f>IF('➀基本情報入力シート'!I107="","",'➀基本情報入力シート'!I107)</f>
        <v/>
      </c>
      <c r="I94" s="504" t="str">
        <f>IF('➀基本情報入力シート'!J107="","",'➀基本情報入力シート'!J107)</f>
        <v/>
      </c>
      <c r="J94" s="504" t="str">
        <f>IF('➀基本情報入力シート'!K107="","",'➀基本情報入力シート'!K107)</f>
        <v/>
      </c>
      <c r="K94" s="505" t="str">
        <f>IF('➀基本情報入力シート'!L107="","",'➀基本情報入力シート'!L107)</f>
        <v/>
      </c>
      <c r="L94" s="506" t="str">
        <f t="shared" si="4"/>
        <v/>
      </c>
      <c r="M94" s="507" t="str">
        <f>IF('➀基本情報入力シート'!M107="","",'➀基本情報入力シート'!M107)</f>
        <v/>
      </c>
      <c r="N94" s="513" t="str">
        <f>IF('➀基本情報入力シート'!R107="","",'➀基本情報入力シート'!R107)</f>
        <v/>
      </c>
      <c r="O94" s="513" t="str">
        <f>IF('➀基本情報入力シート'!W107="","",'➀基本情報入力シート'!W107)</f>
        <v/>
      </c>
      <c r="P94" s="509" t="str">
        <f>IF('➀基本情報入力シート'!X107="","",'➀基本情報入力シート'!X107)</f>
        <v/>
      </c>
      <c r="Q94" s="510" t="str">
        <f>IF('➀基本情報入力シート'!Y107="","",'➀基本情報入力シート'!Y107)</f>
        <v/>
      </c>
      <c r="R94" s="547"/>
      <c r="S94" s="531"/>
      <c r="T94" s="532"/>
      <c r="U94" s="536"/>
      <c r="V94" s="536"/>
      <c r="W94" s="537"/>
      <c r="X94" s="537"/>
      <c r="Y94" s="537"/>
      <c r="Z94" s="402"/>
      <c r="AA94" s="402"/>
      <c r="AB94" s="402"/>
    </row>
    <row r="95" spans="1:28" ht="27.75" customHeight="1">
      <c r="A95" s="512">
        <f t="shared" si="3"/>
        <v>76</v>
      </c>
      <c r="B95" s="503" t="str">
        <f>IF('➀基本情報入力シート'!C108="","",'➀基本情報入力シート'!C108)</f>
        <v/>
      </c>
      <c r="C95" s="504" t="str">
        <f>IF('➀基本情報入力シート'!D108="","",'➀基本情報入力シート'!D108)</f>
        <v/>
      </c>
      <c r="D95" s="504" t="str">
        <f>IF('➀基本情報入力シート'!E108="","",'➀基本情報入力シート'!E108)</f>
        <v/>
      </c>
      <c r="E95" s="504" t="str">
        <f>IF('➀基本情報入力シート'!F108="","",'➀基本情報入力シート'!F108)</f>
        <v/>
      </c>
      <c r="F95" s="504" t="str">
        <f>IF('➀基本情報入力シート'!G108="","",'➀基本情報入力シート'!G108)</f>
        <v/>
      </c>
      <c r="G95" s="504" t="str">
        <f>IF('➀基本情報入力シート'!H108="","",'➀基本情報入力シート'!H108)</f>
        <v/>
      </c>
      <c r="H95" s="504" t="str">
        <f>IF('➀基本情報入力シート'!I108="","",'➀基本情報入力シート'!I108)</f>
        <v/>
      </c>
      <c r="I95" s="504" t="str">
        <f>IF('➀基本情報入力シート'!J108="","",'➀基本情報入力シート'!J108)</f>
        <v/>
      </c>
      <c r="J95" s="504" t="str">
        <f>IF('➀基本情報入力シート'!K108="","",'➀基本情報入力シート'!K108)</f>
        <v/>
      </c>
      <c r="K95" s="505" t="str">
        <f>IF('➀基本情報入力シート'!L108="","",'➀基本情報入力シート'!L108)</f>
        <v/>
      </c>
      <c r="L95" s="506" t="str">
        <f t="shared" si="4"/>
        <v/>
      </c>
      <c r="M95" s="507" t="str">
        <f>IF('➀基本情報入力シート'!M108="","",'➀基本情報入力シート'!M108)</f>
        <v/>
      </c>
      <c r="N95" s="513" t="str">
        <f>IF('➀基本情報入力シート'!R108="","",'➀基本情報入力シート'!R108)</f>
        <v/>
      </c>
      <c r="O95" s="513" t="str">
        <f>IF('➀基本情報入力シート'!W108="","",'➀基本情報入力シート'!W108)</f>
        <v/>
      </c>
      <c r="P95" s="509" t="str">
        <f>IF('➀基本情報入力シート'!X108="","",'➀基本情報入力シート'!X108)</f>
        <v/>
      </c>
      <c r="Q95" s="510" t="str">
        <f>IF('➀基本情報入力シート'!Y108="","",'➀基本情報入力シート'!Y108)</f>
        <v/>
      </c>
      <c r="R95" s="547"/>
      <c r="S95" s="531"/>
      <c r="T95" s="532"/>
      <c r="U95" s="536"/>
      <c r="V95" s="536"/>
      <c r="W95" s="537"/>
      <c r="X95" s="537"/>
      <c r="Y95" s="537"/>
      <c r="Z95" s="402"/>
      <c r="AA95" s="402"/>
      <c r="AB95" s="402"/>
    </row>
    <row r="96" spans="1:28" ht="27.75" customHeight="1">
      <c r="A96" s="512">
        <f t="shared" si="3"/>
        <v>77</v>
      </c>
      <c r="B96" s="503" t="str">
        <f>IF('➀基本情報入力シート'!C109="","",'➀基本情報入力シート'!C109)</f>
        <v/>
      </c>
      <c r="C96" s="504" t="str">
        <f>IF('➀基本情報入力シート'!D109="","",'➀基本情報入力シート'!D109)</f>
        <v/>
      </c>
      <c r="D96" s="504" t="str">
        <f>IF('➀基本情報入力シート'!E109="","",'➀基本情報入力シート'!E109)</f>
        <v/>
      </c>
      <c r="E96" s="504" t="str">
        <f>IF('➀基本情報入力シート'!F109="","",'➀基本情報入力シート'!F109)</f>
        <v/>
      </c>
      <c r="F96" s="504" t="str">
        <f>IF('➀基本情報入力シート'!G109="","",'➀基本情報入力シート'!G109)</f>
        <v/>
      </c>
      <c r="G96" s="504" t="str">
        <f>IF('➀基本情報入力シート'!H109="","",'➀基本情報入力シート'!H109)</f>
        <v/>
      </c>
      <c r="H96" s="504" t="str">
        <f>IF('➀基本情報入力シート'!I109="","",'➀基本情報入力シート'!I109)</f>
        <v/>
      </c>
      <c r="I96" s="504" t="str">
        <f>IF('➀基本情報入力シート'!J109="","",'➀基本情報入力シート'!J109)</f>
        <v/>
      </c>
      <c r="J96" s="504" t="str">
        <f>IF('➀基本情報入力シート'!K109="","",'➀基本情報入力シート'!K109)</f>
        <v/>
      </c>
      <c r="K96" s="505" t="str">
        <f>IF('➀基本情報入力シート'!L109="","",'➀基本情報入力シート'!L109)</f>
        <v/>
      </c>
      <c r="L96" s="506" t="str">
        <f t="shared" si="4"/>
        <v/>
      </c>
      <c r="M96" s="507" t="str">
        <f>IF('➀基本情報入力シート'!M109="","",'➀基本情報入力シート'!M109)</f>
        <v/>
      </c>
      <c r="N96" s="513" t="str">
        <f>IF('➀基本情報入力シート'!R109="","",'➀基本情報入力シート'!R109)</f>
        <v/>
      </c>
      <c r="O96" s="513" t="str">
        <f>IF('➀基本情報入力シート'!W109="","",'➀基本情報入力シート'!W109)</f>
        <v/>
      </c>
      <c r="P96" s="509" t="str">
        <f>IF('➀基本情報入力シート'!X109="","",'➀基本情報入力シート'!X109)</f>
        <v/>
      </c>
      <c r="Q96" s="510" t="str">
        <f>IF('➀基本情報入力シート'!Y109="","",'➀基本情報入力シート'!Y109)</f>
        <v/>
      </c>
      <c r="R96" s="547"/>
      <c r="S96" s="531"/>
      <c r="T96" s="532"/>
      <c r="U96" s="536"/>
      <c r="V96" s="536"/>
      <c r="W96" s="537"/>
      <c r="X96" s="537"/>
      <c r="Y96" s="537"/>
      <c r="Z96" s="402"/>
      <c r="AA96" s="402"/>
      <c r="AB96" s="402"/>
    </row>
    <row r="97" spans="1:28" ht="27.75" customHeight="1">
      <c r="A97" s="512">
        <f t="shared" si="3"/>
        <v>78</v>
      </c>
      <c r="B97" s="503" t="str">
        <f>IF('➀基本情報入力シート'!C110="","",'➀基本情報入力シート'!C110)</f>
        <v/>
      </c>
      <c r="C97" s="504" t="str">
        <f>IF('➀基本情報入力シート'!D110="","",'➀基本情報入力シート'!D110)</f>
        <v/>
      </c>
      <c r="D97" s="504" t="str">
        <f>IF('➀基本情報入力シート'!E110="","",'➀基本情報入力シート'!E110)</f>
        <v/>
      </c>
      <c r="E97" s="504" t="str">
        <f>IF('➀基本情報入力シート'!F110="","",'➀基本情報入力シート'!F110)</f>
        <v/>
      </c>
      <c r="F97" s="504" t="str">
        <f>IF('➀基本情報入力シート'!G110="","",'➀基本情報入力シート'!G110)</f>
        <v/>
      </c>
      <c r="G97" s="504" t="str">
        <f>IF('➀基本情報入力シート'!H110="","",'➀基本情報入力シート'!H110)</f>
        <v/>
      </c>
      <c r="H97" s="504" t="str">
        <f>IF('➀基本情報入力シート'!I110="","",'➀基本情報入力シート'!I110)</f>
        <v/>
      </c>
      <c r="I97" s="504" t="str">
        <f>IF('➀基本情報入力シート'!J110="","",'➀基本情報入力シート'!J110)</f>
        <v/>
      </c>
      <c r="J97" s="504" t="str">
        <f>IF('➀基本情報入力シート'!K110="","",'➀基本情報入力シート'!K110)</f>
        <v/>
      </c>
      <c r="K97" s="505" t="str">
        <f>IF('➀基本情報入力シート'!L110="","",'➀基本情報入力シート'!L110)</f>
        <v/>
      </c>
      <c r="L97" s="506" t="str">
        <f t="shared" si="4"/>
        <v/>
      </c>
      <c r="M97" s="507" t="str">
        <f>IF('➀基本情報入力シート'!M110="","",'➀基本情報入力シート'!M110)</f>
        <v/>
      </c>
      <c r="N97" s="513" t="str">
        <f>IF('➀基本情報入力シート'!R110="","",'➀基本情報入力シート'!R110)</f>
        <v/>
      </c>
      <c r="O97" s="513" t="str">
        <f>IF('➀基本情報入力シート'!W110="","",'➀基本情報入力シート'!W110)</f>
        <v/>
      </c>
      <c r="P97" s="509" t="str">
        <f>IF('➀基本情報入力シート'!X110="","",'➀基本情報入力シート'!X110)</f>
        <v/>
      </c>
      <c r="Q97" s="510" t="str">
        <f>IF('➀基本情報入力シート'!Y110="","",'➀基本情報入力シート'!Y110)</f>
        <v/>
      </c>
      <c r="R97" s="547"/>
      <c r="S97" s="531"/>
      <c r="T97" s="532"/>
      <c r="U97" s="536"/>
      <c r="V97" s="536"/>
      <c r="W97" s="537"/>
      <c r="X97" s="537"/>
      <c r="Y97" s="537"/>
      <c r="Z97" s="402"/>
      <c r="AA97" s="402"/>
      <c r="AB97" s="402"/>
    </row>
    <row r="98" spans="1:28" ht="27.75" customHeight="1">
      <c r="A98" s="512">
        <f t="shared" si="3"/>
        <v>79</v>
      </c>
      <c r="B98" s="503" t="str">
        <f>IF('➀基本情報入力シート'!C111="","",'➀基本情報入力シート'!C111)</f>
        <v/>
      </c>
      <c r="C98" s="504" t="str">
        <f>IF('➀基本情報入力シート'!D111="","",'➀基本情報入力シート'!D111)</f>
        <v/>
      </c>
      <c r="D98" s="504" t="str">
        <f>IF('➀基本情報入力シート'!E111="","",'➀基本情報入力シート'!E111)</f>
        <v/>
      </c>
      <c r="E98" s="504" t="str">
        <f>IF('➀基本情報入力シート'!F111="","",'➀基本情報入力シート'!F111)</f>
        <v/>
      </c>
      <c r="F98" s="504" t="str">
        <f>IF('➀基本情報入力シート'!G111="","",'➀基本情報入力シート'!G111)</f>
        <v/>
      </c>
      <c r="G98" s="504" t="str">
        <f>IF('➀基本情報入力シート'!H111="","",'➀基本情報入力シート'!H111)</f>
        <v/>
      </c>
      <c r="H98" s="504" t="str">
        <f>IF('➀基本情報入力シート'!I111="","",'➀基本情報入力シート'!I111)</f>
        <v/>
      </c>
      <c r="I98" s="504" t="str">
        <f>IF('➀基本情報入力シート'!J111="","",'➀基本情報入力シート'!J111)</f>
        <v/>
      </c>
      <c r="J98" s="504" t="str">
        <f>IF('➀基本情報入力シート'!K111="","",'➀基本情報入力シート'!K111)</f>
        <v/>
      </c>
      <c r="K98" s="505" t="str">
        <f>IF('➀基本情報入力シート'!L111="","",'➀基本情報入力シート'!L111)</f>
        <v/>
      </c>
      <c r="L98" s="506" t="str">
        <f t="shared" si="4"/>
        <v/>
      </c>
      <c r="M98" s="507" t="str">
        <f>IF('➀基本情報入力シート'!M111="","",'➀基本情報入力シート'!M111)</f>
        <v/>
      </c>
      <c r="N98" s="513" t="str">
        <f>IF('➀基本情報入力シート'!R111="","",'➀基本情報入力シート'!R111)</f>
        <v/>
      </c>
      <c r="O98" s="513" t="str">
        <f>IF('➀基本情報入力シート'!W111="","",'➀基本情報入力シート'!W111)</f>
        <v/>
      </c>
      <c r="P98" s="509" t="str">
        <f>IF('➀基本情報入力シート'!X111="","",'➀基本情報入力シート'!X111)</f>
        <v/>
      </c>
      <c r="Q98" s="510" t="str">
        <f>IF('➀基本情報入力シート'!Y111="","",'➀基本情報入力シート'!Y111)</f>
        <v/>
      </c>
      <c r="R98" s="547"/>
      <c r="S98" s="531"/>
      <c r="T98" s="532"/>
      <c r="U98" s="536"/>
      <c r="V98" s="536"/>
      <c r="W98" s="537"/>
      <c r="X98" s="537"/>
      <c r="Y98" s="537"/>
      <c r="Z98" s="402"/>
      <c r="AA98" s="402"/>
      <c r="AB98" s="402"/>
    </row>
    <row r="99" spans="1:28" ht="27.75" customHeight="1">
      <c r="A99" s="512">
        <f t="shared" si="3"/>
        <v>80</v>
      </c>
      <c r="B99" s="503" t="str">
        <f>IF('➀基本情報入力シート'!C112="","",'➀基本情報入力シート'!C112)</f>
        <v/>
      </c>
      <c r="C99" s="504" t="str">
        <f>IF('➀基本情報入力シート'!D112="","",'➀基本情報入力シート'!D112)</f>
        <v/>
      </c>
      <c r="D99" s="504" t="str">
        <f>IF('➀基本情報入力シート'!E112="","",'➀基本情報入力シート'!E112)</f>
        <v/>
      </c>
      <c r="E99" s="504" t="str">
        <f>IF('➀基本情報入力シート'!F112="","",'➀基本情報入力シート'!F112)</f>
        <v/>
      </c>
      <c r="F99" s="504" t="str">
        <f>IF('➀基本情報入力シート'!G112="","",'➀基本情報入力シート'!G112)</f>
        <v/>
      </c>
      <c r="G99" s="504" t="str">
        <f>IF('➀基本情報入力シート'!H112="","",'➀基本情報入力シート'!H112)</f>
        <v/>
      </c>
      <c r="H99" s="504" t="str">
        <f>IF('➀基本情報入力シート'!I112="","",'➀基本情報入力シート'!I112)</f>
        <v/>
      </c>
      <c r="I99" s="504" t="str">
        <f>IF('➀基本情報入力シート'!J112="","",'➀基本情報入力シート'!J112)</f>
        <v/>
      </c>
      <c r="J99" s="504" t="str">
        <f>IF('➀基本情報入力シート'!K112="","",'➀基本情報入力シート'!K112)</f>
        <v/>
      </c>
      <c r="K99" s="505" t="str">
        <f>IF('➀基本情報入力シート'!L112="","",'➀基本情報入力シート'!L112)</f>
        <v/>
      </c>
      <c r="L99" s="506" t="str">
        <f t="shared" si="4"/>
        <v/>
      </c>
      <c r="M99" s="507" t="str">
        <f>IF('➀基本情報入力シート'!M112="","",'➀基本情報入力シート'!M112)</f>
        <v/>
      </c>
      <c r="N99" s="513" t="str">
        <f>IF('➀基本情報入力シート'!R112="","",'➀基本情報入力シート'!R112)</f>
        <v/>
      </c>
      <c r="O99" s="513" t="str">
        <f>IF('➀基本情報入力シート'!W112="","",'➀基本情報入力シート'!W112)</f>
        <v/>
      </c>
      <c r="P99" s="509" t="str">
        <f>IF('➀基本情報入力シート'!X112="","",'➀基本情報入力シート'!X112)</f>
        <v/>
      </c>
      <c r="Q99" s="510" t="str">
        <f>IF('➀基本情報入力シート'!Y112="","",'➀基本情報入力シート'!Y112)</f>
        <v/>
      </c>
      <c r="R99" s="547"/>
      <c r="S99" s="531"/>
      <c r="T99" s="532"/>
      <c r="U99" s="536"/>
      <c r="V99" s="536"/>
      <c r="W99" s="537"/>
      <c r="X99" s="537"/>
      <c r="Y99" s="537"/>
      <c r="Z99" s="402"/>
      <c r="AA99" s="402"/>
      <c r="AB99" s="402"/>
    </row>
    <row r="100" spans="1:28" ht="27.75" customHeight="1">
      <c r="A100" s="512">
        <f t="shared" si="3"/>
        <v>81</v>
      </c>
      <c r="B100" s="503" t="str">
        <f>IF('➀基本情報入力シート'!C113="","",'➀基本情報入力シート'!C113)</f>
        <v/>
      </c>
      <c r="C100" s="504" t="str">
        <f>IF('➀基本情報入力シート'!D113="","",'➀基本情報入力シート'!D113)</f>
        <v/>
      </c>
      <c r="D100" s="504" t="str">
        <f>IF('➀基本情報入力シート'!E113="","",'➀基本情報入力シート'!E113)</f>
        <v/>
      </c>
      <c r="E100" s="504" t="str">
        <f>IF('➀基本情報入力シート'!F113="","",'➀基本情報入力シート'!F113)</f>
        <v/>
      </c>
      <c r="F100" s="504" t="str">
        <f>IF('➀基本情報入力シート'!G113="","",'➀基本情報入力シート'!G113)</f>
        <v/>
      </c>
      <c r="G100" s="504" t="str">
        <f>IF('➀基本情報入力シート'!H113="","",'➀基本情報入力シート'!H113)</f>
        <v/>
      </c>
      <c r="H100" s="504" t="str">
        <f>IF('➀基本情報入力シート'!I113="","",'➀基本情報入力シート'!I113)</f>
        <v/>
      </c>
      <c r="I100" s="504" t="str">
        <f>IF('➀基本情報入力シート'!J113="","",'➀基本情報入力シート'!J113)</f>
        <v/>
      </c>
      <c r="J100" s="504" t="str">
        <f>IF('➀基本情報入力シート'!K113="","",'➀基本情報入力シート'!K113)</f>
        <v/>
      </c>
      <c r="K100" s="505" t="str">
        <f>IF('➀基本情報入力シート'!L113="","",'➀基本情報入力シート'!L113)</f>
        <v/>
      </c>
      <c r="L100" s="506" t="str">
        <f t="shared" si="4"/>
        <v/>
      </c>
      <c r="M100" s="507" t="str">
        <f>IF('➀基本情報入力シート'!M113="","",'➀基本情報入力シート'!M113)</f>
        <v/>
      </c>
      <c r="N100" s="513" t="str">
        <f>IF('➀基本情報入力シート'!R113="","",'➀基本情報入力シート'!R113)</f>
        <v/>
      </c>
      <c r="O100" s="513" t="str">
        <f>IF('➀基本情報入力シート'!W113="","",'➀基本情報入力シート'!W113)</f>
        <v/>
      </c>
      <c r="P100" s="509" t="str">
        <f>IF('➀基本情報入力シート'!X113="","",'➀基本情報入力シート'!X113)</f>
        <v/>
      </c>
      <c r="Q100" s="510" t="str">
        <f>IF('➀基本情報入力シート'!Y113="","",'➀基本情報入力シート'!Y113)</f>
        <v/>
      </c>
      <c r="R100" s="547"/>
      <c r="S100" s="531"/>
      <c r="T100" s="532"/>
      <c r="U100" s="536"/>
      <c r="V100" s="536"/>
      <c r="W100" s="537"/>
      <c r="X100" s="537"/>
      <c r="Y100" s="537"/>
      <c r="Z100" s="402"/>
      <c r="AA100" s="402"/>
      <c r="AB100" s="402"/>
    </row>
    <row r="101" spans="1:28" ht="27.75" customHeight="1">
      <c r="A101" s="512">
        <f t="shared" si="3"/>
        <v>82</v>
      </c>
      <c r="B101" s="503" t="str">
        <f>IF('➀基本情報入力シート'!C114="","",'➀基本情報入力シート'!C114)</f>
        <v/>
      </c>
      <c r="C101" s="504" t="str">
        <f>IF('➀基本情報入力シート'!D114="","",'➀基本情報入力シート'!D114)</f>
        <v/>
      </c>
      <c r="D101" s="504" t="str">
        <f>IF('➀基本情報入力シート'!E114="","",'➀基本情報入力シート'!E114)</f>
        <v/>
      </c>
      <c r="E101" s="504" t="str">
        <f>IF('➀基本情報入力シート'!F114="","",'➀基本情報入力シート'!F114)</f>
        <v/>
      </c>
      <c r="F101" s="504" t="str">
        <f>IF('➀基本情報入力シート'!G114="","",'➀基本情報入力シート'!G114)</f>
        <v/>
      </c>
      <c r="G101" s="504" t="str">
        <f>IF('➀基本情報入力シート'!H114="","",'➀基本情報入力シート'!H114)</f>
        <v/>
      </c>
      <c r="H101" s="504" t="str">
        <f>IF('➀基本情報入力シート'!I114="","",'➀基本情報入力シート'!I114)</f>
        <v/>
      </c>
      <c r="I101" s="504" t="str">
        <f>IF('➀基本情報入力シート'!J114="","",'➀基本情報入力シート'!J114)</f>
        <v/>
      </c>
      <c r="J101" s="504" t="str">
        <f>IF('➀基本情報入力シート'!K114="","",'➀基本情報入力シート'!K114)</f>
        <v/>
      </c>
      <c r="K101" s="505" t="str">
        <f>IF('➀基本情報入力シート'!L114="","",'➀基本情報入力シート'!L114)</f>
        <v/>
      </c>
      <c r="L101" s="506" t="str">
        <f t="shared" si="4"/>
        <v/>
      </c>
      <c r="M101" s="507" t="str">
        <f>IF('➀基本情報入力シート'!M114="","",'➀基本情報入力シート'!M114)</f>
        <v/>
      </c>
      <c r="N101" s="513" t="str">
        <f>IF('➀基本情報入力シート'!R114="","",'➀基本情報入力シート'!R114)</f>
        <v/>
      </c>
      <c r="O101" s="513" t="str">
        <f>IF('➀基本情報入力シート'!W114="","",'➀基本情報入力シート'!W114)</f>
        <v/>
      </c>
      <c r="P101" s="509" t="str">
        <f>IF('➀基本情報入力シート'!X114="","",'➀基本情報入力シート'!X114)</f>
        <v/>
      </c>
      <c r="Q101" s="510" t="str">
        <f>IF('➀基本情報入力シート'!Y114="","",'➀基本情報入力シート'!Y114)</f>
        <v/>
      </c>
      <c r="R101" s="547"/>
      <c r="S101" s="531"/>
      <c r="T101" s="532"/>
      <c r="U101" s="536"/>
      <c r="V101" s="536"/>
      <c r="W101" s="537"/>
      <c r="X101" s="537"/>
      <c r="Y101" s="537"/>
      <c r="Z101" s="402"/>
      <c r="AA101" s="402"/>
      <c r="AB101" s="402"/>
    </row>
    <row r="102" spans="1:28" ht="27.75" customHeight="1">
      <c r="A102" s="512">
        <f t="shared" si="3"/>
        <v>83</v>
      </c>
      <c r="B102" s="503" t="str">
        <f>IF('➀基本情報入力シート'!C115="","",'➀基本情報入力シート'!C115)</f>
        <v/>
      </c>
      <c r="C102" s="504" t="str">
        <f>IF('➀基本情報入力シート'!D115="","",'➀基本情報入力シート'!D115)</f>
        <v/>
      </c>
      <c r="D102" s="504" t="str">
        <f>IF('➀基本情報入力シート'!E115="","",'➀基本情報入力シート'!E115)</f>
        <v/>
      </c>
      <c r="E102" s="504" t="str">
        <f>IF('➀基本情報入力シート'!F115="","",'➀基本情報入力シート'!F115)</f>
        <v/>
      </c>
      <c r="F102" s="504" t="str">
        <f>IF('➀基本情報入力シート'!G115="","",'➀基本情報入力シート'!G115)</f>
        <v/>
      </c>
      <c r="G102" s="504" t="str">
        <f>IF('➀基本情報入力シート'!H115="","",'➀基本情報入力シート'!H115)</f>
        <v/>
      </c>
      <c r="H102" s="504" t="str">
        <f>IF('➀基本情報入力シート'!I115="","",'➀基本情報入力シート'!I115)</f>
        <v/>
      </c>
      <c r="I102" s="504" t="str">
        <f>IF('➀基本情報入力シート'!J115="","",'➀基本情報入力シート'!J115)</f>
        <v/>
      </c>
      <c r="J102" s="504" t="str">
        <f>IF('➀基本情報入力シート'!K115="","",'➀基本情報入力シート'!K115)</f>
        <v/>
      </c>
      <c r="K102" s="505" t="str">
        <f>IF('➀基本情報入力シート'!L115="","",'➀基本情報入力シート'!L115)</f>
        <v/>
      </c>
      <c r="L102" s="506" t="str">
        <f t="shared" si="4"/>
        <v/>
      </c>
      <c r="M102" s="507" t="str">
        <f>IF('➀基本情報入力シート'!M115="","",'➀基本情報入力シート'!M115)</f>
        <v/>
      </c>
      <c r="N102" s="513" t="str">
        <f>IF('➀基本情報入力シート'!R115="","",'➀基本情報入力シート'!R115)</f>
        <v/>
      </c>
      <c r="O102" s="513" t="str">
        <f>IF('➀基本情報入力シート'!W115="","",'➀基本情報入力シート'!W115)</f>
        <v/>
      </c>
      <c r="P102" s="509" t="str">
        <f>IF('➀基本情報入力シート'!X115="","",'➀基本情報入力シート'!X115)</f>
        <v/>
      </c>
      <c r="Q102" s="510" t="str">
        <f>IF('➀基本情報入力シート'!Y115="","",'➀基本情報入力シート'!Y115)</f>
        <v/>
      </c>
      <c r="R102" s="547"/>
      <c r="S102" s="531"/>
      <c r="T102" s="532"/>
      <c r="U102" s="536"/>
      <c r="V102" s="536"/>
      <c r="W102" s="537"/>
      <c r="X102" s="537"/>
      <c r="Y102" s="537"/>
      <c r="Z102" s="402"/>
      <c r="AA102" s="402"/>
      <c r="AB102" s="402"/>
    </row>
    <row r="103" spans="1:28" ht="27.75" customHeight="1">
      <c r="A103" s="512">
        <f t="shared" si="3"/>
        <v>84</v>
      </c>
      <c r="B103" s="503" t="str">
        <f>IF('➀基本情報入力シート'!C116="","",'➀基本情報入力シート'!C116)</f>
        <v/>
      </c>
      <c r="C103" s="504" t="str">
        <f>IF('➀基本情報入力シート'!D116="","",'➀基本情報入力シート'!D116)</f>
        <v/>
      </c>
      <c r="D103" s="504" t="str">
        <f>IF('➀基本情報入力シート'!E116="","",'➀基本情報入力シート'!E116)</f>
        <v/>
      </c>
      <c r="E103" s="504" t="str">
        <f>IF('➀基本情報入力シート'!F116="","",'➀基本情報入力シート'!F116)</f>
        <v/>
      </c>
      <c r="F103" s="504" t="str">
        <f>IF('➀基本情報入力シート'!G116="","",'➀基本情報入力シート'!G116)</f>
        <v/>
      </c>
      <c r="G103" s="504" t="str">
        <f>IF('➀基本情報入力シート'!H116="","",'➀基本情報入力シート'!H116)</f>
        <v/>
      </c>
      <c r="H103" s="504" t="str">
        <f>IF('➀基本情報入力シート'!I116="","",'➀基本情報入力シート'!I116)</f>
        <v/>
      </c>
      <c r="I103" s="504" t="str">
        <f>IF('➀基本情報入力シート'!J116="","",'➀基本情報入力シート'!J116)</f>
        <v/>
      </c>
      <c r="J103" s="504" t="str">
        <f>IF('➀基本情報入力シート'!K116="","",'➀基本情報入力シート'!K116)</f>
        <v/>
      </c>
      <c r="K103" s="505" t="str">
        <f>IF('➀基本情報入力シート'!L116="","",'➀基本情報入力シート'!L116)</f>
        <v/>
      </c>
      <c r="L103" s="506" t="str">
        <f t="shared" si="4"/>
        <v/>
      </c>
      <c r="M103" s="507" t="str">
        <f>IF('➀基本情報入力シート'!M116="","",'➀基本情報入力シート'!M116)</f>
        <v/>
      </c>
      <c r="N103" s="513" t="str">
        <f>IF('➀基本情報入力シート'!R116="","",'➀基本情報入力シート'!R116)</f>
        <v/>
      </c>
      <c r="O103" s="513" t="str">
        <f>IF('➀基本情報入力シート'!W116="","",'➀基本情報入力シート'!W116)</f>
        <v/>
      </c>
      <c r="P103" s="509" t="str">
        <f>IF('➀基本情報入力シート'!X116="","",'➀基本情報入力シート'!X116)</f>
        <v/>
      </c>
      <c r="Q103" s="510" t="str">
        <f>IF('➀基本情報入力シート'!Y116="","",'➀基本情報入力シート'!Y116)</f>
        <v/>
      </c>
      <c r="R103" s="547"/>
      <c r="S103" s="531"/>
      <c r="T103" s="532"/>
      <c r="U103" s="536"/>
      <c r="V103" s="536"/>
      <c r="W103" s="537"/>
      <c r="X103" s="537"/>
      <c r="Y103" s="537"/>
      <c r="Z103" s="402"/>
      <c r="AA103" s="402"/>
      <c r="AB103" s="402"/>
    </row>
    <row r="104" spans="1:28" ht="27.75" customHeight="1">
      <c r="A104" s="512">
        <f t="shared" si="3"/>
        <v>85</v>
      </c>
      <c r="B104" s="503" t="str">
        <f>IF('➀基本情報入力シート'!C117="","",'➀基本情報入力シート'!C117)</f>
        <v/>
      </c>
      <c r="C104" s="504" t="str">
        <f>IF('➀基本情報入力シート'!D117="","",'➀基本情報入力シート'!D117)</f>
        <v/>
      </c>
      <c r="D104" s="504" t="str">
        <f>IF('➀基本情報入力シート'!E117="","",'➀基本情報入力シート'!E117)</f>
        <v/>
      </c>
      <c r="E104" s="504" t="str">
        <f>IF('➀基本情報入力シート'!F117="","",'➀基本情報入力シート'!F117)</f>
        <v/>
      </c>
      <c r="F104" s="504" t="str">
        <f>IF('➀基本情報入力シート'!G117="","",'➀基本情報入力シート'!G117)</f>
        <v/>
      </c>
      <c r="G104" s="504" t="str">
        <f>IF('➀基本情報入力シート'!H117="","",'➀基本情報入力シート'!H117)</f>
        <v/>
      </c>
      <c r="H104" s="504" t="str">
        <f>IF('➀基本情報入力シート'!I117="","",'➀基本情報入力シート'!I117)</f>
        <v/>
      </c>
      <c r="I104" s="504" t="str">
        <f>IF('➀基本情報入力シート'!J117="","",'➀基本情報入力シート'!J117)</f>
        <v/>
      </c>
      <c r="J104" s="504" t="str">
        <f>IF('➀基本情報入力シート'!K117="","",'➀基本情報入力シート'!K117)</f>
        <v/>
      </c>
      <c r="K104" s="505" t="str">
        <f>IF('➀基本情報入力シート'!L117="","",'➀基本情報入力シート'!L117)</f>
        <v/>
      </c>
      <c r="L104" s="506" t="str">
        <f t="shared" si="4"/>
        <v/>
      </c>
      <c r="M104" s="507" t="str">
        <f>IF('➀基本情報入力シート'!M117="","",'➀基本情報入力シート'!M117)</f>
        <v/>
      </c>
      <c r="N104" s="513" t="str">
        <f>IF('➀基本情報入力シート'!R117="","",'➀基本情報入力シート'!R117)</f>
        <v/>
      </c>
      <c r="O104" s="513" t="str">
        <f>IF('➀基本情報入力シート'!W117="","",'➀基本情報入力シート'!W117)</f>
        <v/>
      </c>
      <c r="P104" s="509" t="str">
        <f>IF('➀基本情報入力シート'!X117="","",'➀基本情報入力シート'!X117)</f>
        <v/>
      </c>
      <c r="Q104" s="510" t="str">
        <f>IF('➀基本情報入力シート'!Y117="","",'➀基本情報入力シート'!Y117)</f>
        <v/>
      </c>
      <c r="R104" s="547"/>
      <c r="S104" s="531"/>
      <c r="T104" s="532"/>
      <c r="U104" s="536"/>
      <c r="V104" s="536"/>
      <c r="W104" s="537"/>
      <c r="X104" s="537"/>
      <c r="Y104" s="537"/>
      <c r="Z104" s="402"/>
      <c r="AA104" s="402"/>
      <c r="AB104" s="402"/>
    </row>
    <row r="105" spans="1:28" ht="27.75" customHeight="1">
      <c r="A105" s="512">
        <f t="shared" si="3"/>
        <v>86</v>
      </c>
      <c r="B105" s="503" t="str">
        <f>IF('➀基本情報入力シート'!C118="","",'➀基本情報入力シート'!C118)</f>
        <v/>
      </c>
      <c r="C105" s="504" t="str">
        <f>IF('➀基本情報入力シート'!D118="","",'➀基本情報入力シート'!D118)</f>
        <v/>
      </c>
      <c r="D105" s="504" t="str">
        <f>IF('➀基本情報入力シート'!E118="","",'➀基本情報入力シート'!E118)</f>
        <v/>
      </c>
      <c r="E105" s="504" t="str">
        <f>IF('➀基本情報入力シート'!F118="","",'➀基本情報入力シート'!F118)</f>
        <v/>
      </c>
      <c r="F105" s="504" t="str">
        <f>IF('➀基本情報入力シート'!G118="","",'➀基本情報入力シート'!G118)</f>
        <v/>
      </c>
      <c r="G105" s="504" t="str">
        <f>IF('➀基本情報入力シート'!H118="","",'➀基本情報入力シート'!H118)</f>
        <v/>
      </c>
      <c r="H105" s="504" t="str">
        <f>IF('➀基本情報入力シート'!I118="","",'➀基本情報入力シート'!I118)</f>
        <v/>
      </c>
      <c r="I105" s="504" t="str">
        <f>IF('➀基本情報入力シート'!J118="","",'➀基本情報入力シート'!J118)</f>
        <v/>
      </c>
      <c r="J105" s="504" t="str">
        <f>IF('➀基本情報入力シート'!K118="","",'➀基本情報入力シート'!K118)</f>
        <v/>
      </c>
      <c r="K105" s="505" t="str">
        <f>IF('➀基本情報入力シート'!L118="","",'➀基本情報入力シート'!L118)</f>
        <v/>
      </c>
      <c r="L105" s="506" t="str">
        <f t="shared" si="4"/>
        <v/>
      </c>
      <c r="M105" s="507" t="str">
        <f>IF('➀基本情報入力シート'!M118="","",'➀基本情報入力シート'!M118)</f>
        <v/>
      </c>
      <c r="N105" s="513" t="str">
        <f>IF('➀基本情報入力シート'!R118="","",'➀基本情報入力シート'!R118)</f>
        <v/>
      </c>
      <c r="O105" s="513" t="str">
        <f>IF('➀基本情報入力シート'!W118="","",'➀基本情報入力シート'!W118)</f>
        <v/>
      </c>
      <c r="P105" s="509" t="str">
        <f>IF('➀基本情報入力シート'!X118="","",'➀基本情報入力シート'!X118)</f>
        <v/>
      </c>
      <c r="Q105" s="510" t="str">
        <f>IF('➀基本情報入力シート'!Y118="","",'➀基本情報入力シート'!Y118)</f>
        <v/>
      </c>
      <c r="R105" s="547"/>
      <c r="S105" s="531"/>
      <c r="T105" s="532"/>
      <c r="U105" s="536"/>
      <c r="V105" s="536"/>
      <c r="W105" s="537"/>
      <c r="X105" s="537"/>
      <c r="Y105" s="537"/>
      <c r="Z105" s="402"/>
      <c r="AA105" s="402"/>
      <c r="AB105" s="402"/>
    </row>
    <row r="106" spans="1:28" ht="27.75" customHeight="1">
      <c r="A106" s="512">
        <f t="shared" si="3"/>
        <v>87</v>
      </c>
      <c r="B106" s="503" t="str">
        <f>IF('➀基本情報入力シート'!C119="","",'➀基本情報入力シート'!C119)</f>
        <v/>
      </c>
      <c r="C106" s="504" t="str">
        <f>IF('➀基本情報入力シート'!D119="","",'➀基本情報入力シート'!D119)</f>
        <v/>
      </c>
      <c r="D106" s="504" t="str">
        <f>IF('➀基本情報入力シート'!E119="","",'➀基本情報入力シート'!E119)</f>
        <v/>
      </c>
      <c r="E106" s="504" t="str">
        <f>IF('➀基本情報入力シート'!F119="","",'➀基本情報入力シート'!F119)</f>
        <v/>
      </c>
      <c r="F106" s="504" t="str">
        <f>IF('➀基本情報入力シート'!G119="","",'➀基本情報入力シート'!G119)</f>
        <v/>
      </c>
      <c r="G106" s="504" t="str">
        <f>IF('➀基本情報入力シート'!H119="","",'➀基本情報入力シート'!H119)</f>
        <v/>
      </c>
      <c r="H106" s="504" t="str">
        <f>IF('➀基本情報入力シート'!I119="","",'➀基本情報入力シート'!I119)</f>
        <v/>
      </c>
      <c r="I106" s="504" t="str">
        <f>IF('➀基本情報入力シート'!J119="","",'➀基本情報入力シート'!J119)</f>
        <v/>
      </c>
      <c r="J106" s="504" t="str">
        <f>IF('➀基本情報入力シート'!K119="","",'➀基本情報入力シート'!K119)</f>
        <v/>
      </c>
      <c r="K106" s="505" t="str">
        <f>IF('➀基本情報入力シート'!L119="","",'➀基本情報入力シート'!L119)</f>
        <v/>
      </c>
      <c r="L106" s="506" t="str">
        <f t="shared" si="4"/>
        <v/>
      </c>
      <c r="M106" s="507" t="str">
        <f>IF('➀基本情報入力シート'!M119="","",'➀基本情報入力シート'!M119)</f>
        <v/>
      </c>
      <c r="N106" s="513" t="str">
        <f>IF('➀基本情報入力シート'!R119="","",'➀基本情報入力シート'!R119)</f>
        <v/>
      </c>
      <c r="O106" s="513" t="str">
        <f>IF('➀基本情報入力シート'!W119="","",'➀基本情報入力シート'!W119)</f>
        <v/>
      </c>
      <c r="P106" s="509" t="str">
        <f>IF('➀基本情報入力シート'!X119="","",'➀基本情報入力シート'!X119)</f>
        <v/>
      </c>
      <c r="Q106" s="510" t="str">
        <f>IF('➀基本情報入力シート'!Y119="","",'➀基本情報入力シート'!Y119)</f>
        <v/>
      </c>
      <c r="R106" s="547"/>
      <c r="S106" s="531"/>
      <c r="T106" s="532"/>
      <c r="U106" s="536"/>
      <c r="V106" s="536"/>
      <c r="W106" s="537"/>
      <c r="X106" s="537"/>
      <c r="Y106" s="537"/>
      <c r="Z106" s="402"/>
      <c r="AA106" s="402"/>
      <c r="AB106" s="402"/>
    </row>
    <row r="107" spans="1:28" ht="27.75" customHeight="1">
      <c r="A107" s="512">
        <f t="shared" si="3"/>
        <v>88</v>
      </c>
      <c r="B107" s="503" t="str">
        <f>IF('➀基本情報入力シート'!C120="","",'➀基本情報入力シート'!C120)</f>
        <v/>
      </c>
      <c r="C107" s="504" t="str">
        <f>IF('➀基本情報入力シート'!D120="","",'➀基本情報入力シート'!D120)</f>
        <v/>
      </c>
      <c r="D107" s="504" t="str">
        <f>IF('➀基本情報入力シート'!E120="","",'➀基本情報入力シート'!E120)</f>
        <v/>
      </c>
      <c r="E107" s="504" t="str">
        <f>IF('➀基本情報入力シート'!F120="","",'➀基本情報入力シート'!F120)</f>
        <v/>
      </c>
      <c r="F107" s="504" t="str">
        <f>IF('➀基本情報入力シート'!G120="","",'➀基本情報入力シート'!G120)</f>
        <v/>
      </c>
      <c r="G107" s="504" t="str">
        <f>IF('➀基本情報入力シート'!H120="","",'➀基本情報入力シート'!H120)</f>
        <v/>
      </c>
      <c r="H107" s="504" t="str">
        <f>IF('➀基本情報入力シート'!I120="","",'➀基本情報入力シート'!I120)</f>
        <v/>
      </c>
      <c r="I107" s="504" t="str">
        <f>IF('➀基本情報入力シート'!J120="","",'➀基本情報入力シート'!J120)</f>
        <v/>
      </c>
      <c r="J107" s="504" t="str">
        <f>IF('➀基本情報入力シート'!K120="","",'➀基本情報入力シート'!K120)</f>
        <v/>
      </c>
      <c r="K107" s="505" t="str">
        <f>IF('➀基本情報入力シート'!L120="","",'➀基本情報入力シート'!L120)</f>
        <v/>
      </c>
      <c r="L107" s="506" t="str">
        <f t="shared" si="4"/>
        <v/>
      </c>
      <c r="M107" s="507" t="str">
        <f>IF('➀基本情報入力シート'!M120="","",'➀基本情報入力シート'!M120)</f>
        <v/>
      </c>
      <c r="N107" s="513" t="str">
        <f>IF('➀基本情報入力シート'!R120="","",'➀基本情報入力シート'!R120)</f>
        <v/>
      </c>
      <c r="O107" s="513" t="str">
        <f>IF('➀基本情報入力シート'!W120="","",'➀基本情報入力シート'!W120)</f>
        <v/>
      </c>
      <c r="P107" s="509" t="str">
        <f>IF('➀基本情報入力シート'!X120="","",'➀基本情報入力シート'!X120)</f>
        <v/>
      </c>
      <c r="Q107" s="510" t="str">
        <f>IF('➀基本情報入力シート'!Y120="","",'➀基本情報入力シート'!Y120)</f>
        <v/>
      </c>
      <c r="R107" s="547"/>
      <c r="S107" s="531"/>
      <c r="T107" s="532"/>
      <c r="U107" s="536"/>
      <c r="V107" s="536"/>
      <c r="W107" s="537"/>
      <c r="X107" s="537"/>
      <c r="Y107" s="537"/>
      <c r="Z107" s="402"/>
      <c r="AA107" s="402"/>
      <c r="AB107" s="402"/>
    </row>
    <row r="108" spans="1:28" ht="27.75" customHeight="1">
      <c r="A108" s="512">
        <f t="shared" si="3"/>
        <v>89</v>
      </c>
      <c r="B108" s="503" t="str">
        <f>IF('➀基本情報入力シート'!C121="","",'➀基本情報入力シート'!C121)</f>
        <v/>
      </c>
      <c r="C108" s="504" t="str">
        <f>IF('➀基本情報入力シート'!D121="","",'➀基本情報入力シート'!D121)</f>
        <v/>
      </c>
      <c r="D108" s="504" t="str">
        <f>IF('➀基本情報入力シート'!E121="","",'➀基本情報入力シート'!E121)</f>
        <v/>
      </c>
      <c r="E108" s="504" t="str">
        <f>IF('➀基本情報入力シート'!F121="","",'➀基本情報入力シート'!F121)</f>
        <v/>
      </c>
      <c r="F108" s="504" t="str">
        <f>IF('➀基本情報入力シート'!G121="","",'➀基本情報入力シート'!G121)</f>
        <v/>
      </c>
      <c r="G108" s="504" t="str">
        <f>IF('➀基本情報入力シート'!H121="","",'➀基本情報入力シート'!H121)</f>
        <v/>
      </c>
      <c r="H108" s="504" t="str">
        <f>IF('➀基本情報入力シート'!I121="","",'➀基本情報入力シート'!I121)</f>
        <v/>
      </c>
      <c r="I108" s="504" t="str">
        <f>IF('➀基本情報入力シート'!J121="","",'➀基本情報入力シート'!J121)</f>
        <v/>
      </c>
      <c r="J108" s="504" t="str">
        <f>IF('➀基本情報入力シート'!K121="","",'➀基本情報入力シート'!K121)</f>
        <v/>
      </c>
      <c r="K108" s="505" t="str">
        <f>IF('➀基本情報入力シート'!L121="","",'➀基本情報入力シート'!L121)</f>
        <v/>
      </c>
      <c r="L108" s="506" t="str">
        <f t="shared" si="4"/>
        <v/>
      </c>
      <c r="M108" s="507" t="str">
        <f>IF('➀基本情報入力シート'!M121="","",'➀基本情報入力シート'!M121)</f>
        <v/>
      </c>
      <c r="N108" s="513" t="str">
        <f>IF('➀基本情報入力シート'!R121="","",'➀基本情報入力シート'!R121)</f>
        <v/>
      </c>
      <c r="O108" s="513" t="str">
        <f>IF('➀基本情報入力シート'!W121="","",'➀基本情報入力シート'!W121)</f>
        <v/>
      </c>
      <c r="P108" s="509" t="str">
        <f>IF('➀基本情報入力シート'!X121="","",'➀基本情報入力シート'!X121)</f>
        <v/>
      </c>
      <c r="Q108" s="510" t="str">
        <f>IF('➀基本情報入力シート'!Y121="","",'➀基本情報入力シート'!Y121)</f>
        <v/>
      </c>
      <c r="R108" s="547"/>
      <c r="S108" s="531"/>
      <c r="T108" s="532"/>
      <c r="U108" s="536"/>
      <c r="V108" s="536"/>
      <c r="W108" s="537"/>
      <c r="X108" s="537"/>
      <c r="Y108" s="537"/>
      <c r="Z108" s="402"/>
      <c r="AA108" s="402"/>
      <c r="AB108" s="402"/>
    </row>
    <row r="109" spans="1:28" ht="27.75" customHeight="1">
      <c r="A109" s="512">
        <f t="shared" si="3"/>
        <v>90</v>
      </c>
      <c r="B109" s="503" t="str">
        <f>IF('➀基本情報入力シート'!C122="","",'➀基本情報入力シート'!C122)</f>
        <v/>
      </c>
      <c r="C109" s="504" t="str">
        <f>IF('➀基本情報入力シート'!D122="","",'➀基本情報入力シート'!D122)</f>
        <v/>
      </c>
      <c r="D109" s="504" t="str">
        <f>IF('➀基本情報入力シート'!E122="","",'➀基本情報入力シート'!E122)</f>
        <v/>
      </c>
      <c r="E109" s="504" t="str">
        <f>IF('➀基本情報入力シート'!F122="","",'➀基本情報入力シート'!F122)</f>
        <v/>
      </c>
      <c r="F109" s="504" t="str">
        <f>IF('➀基本情報入力シート'!G122="","",'➀基本情報入力シート'!G122)</f>
        <v/>
      </c>
      <c r="G109" s="504" t="str">
        <f>IF('➀基本情報入力シート'!H122="","",'➀基本情報入力シート'!H122)</f>
        <v/>
      </c>
      <c r="H109" s="504" t="str">
        <f>IF('➀基本情報入力シート'!I122="","",'➀基本情報入力シート'!I122)</f>
        <v/>
      </c>
      <c r="I109" s="504" t="str">
        <f>IF('➀基本情報入力シート'!J122="","",'➀基本情報入力シート'!J122)</f>
        <v/>
      </c>
      <c r="J109" s="504" t="str">
        <f>IF('➀基本情報入力シート'!K122="","",'➀基本情報入力シート'!K122)</f>
        <v/>
      </c>
      <c r="K109" s="505" t="str">
        <f>IF('➀基本情報入力シート'!L122="","",'➀基本情報入力シート'!L122)</f>
        <v/>
      </c>
      <c r="L109" s="506" t="str">
        <f t="shared" si="4"/>
        <v/>
      </c>
      <c r="M109" s="507" t="str">
        <f>IF('➀基本情報入力シート'!M122="","",'➀基本情報入力シート'!M122)</f>
        <v/>
      </c>
      <c r="N109" s="513" t="str">
        <f>IF('➀基本情報入力シート'!R122="","",'➀基本情報入力シート'!R122)</f>
        <v/>
      </c>
      <c r="O109" s="513" t="str">
        <f>IF('➀基本情報入力シート'!W122="","",'➀基本情報入力シート'!W122)</f>
        <v/>
      </c>
      <c r="P109" s="509" t="str">
        <f>IF('➀基本情報入力シート'!X122="","",'➀基本情報入力シート'!X122)</f>
        <v/>
      </c>
      <c r="Q109" s="510" t="str">
        <f>IF('➀基本情報入力シート'!Y122="","",'➀基本情報入力シート'!Y122)</f>
        <v/>
      </c>
      <c r="R109" s="547"/>
      <c r="S109" s="531"/>
      <c r="T109" s="532"/>
      <c r="U109" s="536"/>
      <c r="V109" s="536"/>
      <c r="W109" s="537"/>
      <c r="X109" s="537"/>
      <c r="Y109" s="537"/>
      <c r="Z109" s="402"/>
      <c r="AA109" s="402"/>
      <c r="AB109" s="402"/>
    </row>
    <row r="110" spans="1:28" ht="27.75" customHeight="1">
      <c r="A110" s="512">
        <f t="shared" si="3"/>
        <v>91</v>
      </c>
      <c r="B110" s="503" t="str">
        <f>IF('➀基本情報入力シート'!C123="","",'➀基本情報入力シート'!C123)</f>
        <v/>
      </c>
      <c r="C110" s="504" t="str">
        <f>IF('➀基本情報入力シート'!D123="","",'➀基本情報入力シート'!D123)</f>
        <v/>
      </c>
      <c r="D110" s="504" t="str">
        <f>IF('➀基本情報入力シート'!E123="","",'➀基本情報入力シート'!E123)</f>
        <v/>
      </c>
      <c r="E110" s="504" t="str">
        <f>IF('➀基本情報入力シート'!F123="","",'➀基本情報入力シート'!F123)</f>
        <v/>
      </c>
      <c r="F110" s="504" t="str">
        <f>IF('➀基本情報入力シート'!G123="","",'➀基本情報入力シート'!G123)</f>
        <v/>
      </c>
      <c r="G110" s="504" t="str">
        <f>IF('➀基本情報入力シート'!H123="","",'➀基本情報入力シート'!H123)</f>
        <v/>
      </c>
      <c r="H110" s="504" t="str">
        <f>IF('➀基本情報入力シート'!I123="","",'➀基本情報入力シート'!I123)</f>
        <v/>
      </c>
      <c r="I110" s="504" t="str">
        <f>IF('➀基本情報入力シート'!J123="","",'➀基本情報入力シート'!J123)</f>
        <v/>
      </c>
      <c r="J110" s="504" t="str">
        <f>IF('➀基本情報入力シート'!K123="","",'➀基本情報入力シート'!K123)</f>
        <v/>
      </c>
      <c r="K110" s="505" t="str">
        <f>IF('➀基本情報入力シート'!L123="","",'➀基本情報入力シート'!L123)</f>
        <v/>
      </c>
      <c r="L110" s="506" t="str">
        <f t="shared" si="4"/>
        <v/>
      </c>
      <c r="M110" s="507" t="str">
        <f>IF('➀基本情報入力シート'!M123="","",'➀基本情報入力シート'!M123)</f>
        <v/>
      </c>
      <c r="N110" s="513" t="str">
        <f>IF('➀基本情報入力シート'!R123="","",'➀基本情報入力シート'!R123)</f>
        <v/>
      </c>
      <c r="O110" s="513" t="str">
        <f>IF('➀基本情報入力シート'!W123="","",'➀基本情報入力シート'!W123)</f>
        <v/>
      </c>
      <c r="P110" s="509" t="str">
        <f>IF('➀基本情報入力シート'!X123="","",'➀基本情報入力シート'!X123)</f>
        <v/>
      </c>
      <c r="Q110" s="510" t="str">
        <f>IF('➀基本情報入力シート'!Y123="","",'➀基本情報入力シート'!Y123)</f>
        <v/>
      </c>
      <c r="R110" s="547"/>
      <c r="S110" s="531"/>
      <c r="T110" s="532"/>
      <c r="U110" s="536"/>
      <c r="V110" s="536"/>
      <c r="W110" s="537"/>
      <c r="X110" s="537"/>
      <c r="Y110" s="537"/>
      <c r="Z110" s="402"/>
      <c r="AA110" s="402"/>
      <c r="AB110" s="402"/>
    </row>
    <row r="111" spans="1:28" ht="27.75" customHeight="1">
      <c r="A111" s="512">
        <f t="shared" si="3"/>
        <v>92</v>
      </c>
      <c r="B111" s="503" t="str">
        <f>IF('➀基本情報入力シート'!C124="","",'➀基本情報入力シート'!C124)</f>
        <v/>
      </c>
      <c r="C111" s="504" t="str">
        <f>IF('➀基本情報入力シート'!D124="","",'➀基本情報入力シート'!D124)</f>
        <v/>
      </c>
      <c r="D111" s="504" t="str">
        <f>IF('➀基本情報入力シート'!E124="","",'➀基本情報入力シート'!E124)</f>
        <v/>
      </c>
      <c r="E111" s="504" t="str">
        <f>IF('➀基本情報入力シート'!F124="","",'➀基本情報入力シート'!F124)</f>
        <v/>
      </c>
      <c r="F111" s="504" t="str">
        <f>IF('➀基本情報入力シート'!G124="","",'➀基本情報入力シート'!G124)</f>
        <v/>
      </c>
      <c r="G111" s="504" t="str">
        <f>IF('➀基本情報入力シート'!H124="","",'➀基本情報入力シート'!H124)</f>
        <v/>
      </c>
      <c r="H111" s="504" t="str">
        <f>IF('➀基本情報入力シート'!I124="","",'➀基本情報入力シート'!I124)</f>
        <v/>
      </c>
      <c r="I111" s="504" t="str">
        <f>IF('➀基本情報入力シート'!J124="","",'➀基本情報入力シート'!J124)</f>
        <v/>
      </c>
      <c r="J111" s="504" t="str">
        <f>IF('➀基本情報入力シート'!K124="","",'➀基本情報入力シート'!K124)</f>
        <v/>
      </c>
      <c r="K111" s="505" t="str">
        <f>IF('➀基本情報入力シート'!L124="","",'➀基本情報入力シート'!L124)</f>
        <v/>
      </c>
      <c r="L111" s="506" t="str">
        <f t="shared" si="4"/>
        <v/>
      </c>
      <c r="M111" s="507" t="str">
        <f>IF('➀基本情報入力シート'!M124="","",'➀基本情報入力シート'!M124)</f>
        <v/>
      </c>
      <c r="N111" s="513" t="str">
        <f>IF('➀基本情報入力シート'!R124="","",'➀基本情報入力シート'!R124)</f>
        <v/>
      </c>
      <c r="O111" s="513" t="str">
        <f>IF('➀基本情報入力シート'!W124="","",'➀基本情報入力シート'!W124)</f>
        <v/>
      </c>
      <c r="P111" s="509" t="str">
        <f>IF('➀基本情報入力シート'!X124="","",'➀基本情報入力シート'!X124)</f>
        <v/>
      </c>
      <c r="Q111" s="510" t="str">
        <f>IF('➀基本情報入力シート'!Y124="","",'➀基本情報入力シート'!Y124)</f>
        <v/>
      </c>
      <c r="R111" s="547"/>
      <c r="S111" s="531"/>
      <c r="T111" s="532"/>
      <c r="U111" s="536"/>
      <c r="V111" s="536"/>
      <c r="W111" s="537"/>
      <c r="X111" s="537"/>
      <c r="Y111" s="537"/>
      <c r="Z111" s="402"/>
      <c r="AA111" s="402"/>
      <c r="AB111" s="402"/>
    </row>
    <row r="112" spans="1:28" ht="27.75" customHeight="1">
      <c r="A112" s="512">
        <f t="shared" si="3"/>
        <v>93</v>
      </c>
      <c r="B112" s="503" t="str">
        <f>IF('➀基本情報入力シート'!C125="","",'➀基本情報入力シート'!C125)</f>
        <v/>
      </c>
      <c r="C112" s="504" t="str">
        <f>IF('➀基本情報入力シート'!D125="","",'➀基本情報入力シート'!D125)</f>
        <v/>
      </c>
      <c r="D112" s="504" t="str">
        <f>IF('➀基本情報入力シート'!E125="","",'➀基本情報入力シート'!E125)</f>
        <v/>
      </c>
      <c r="E112" s="504" t="str">
        <f>IF('➀基本情報入力シート'!F125="","",'➀基本情報入力シート'!F125)</f>
        <v/>
      </c>
      <c r="F112" s="504" t="str">
        <f>IF('➀基本情報入力シート'!G125="","",'➀基本情報入力シート'!G125)</f>
        <v/>
      </c>
      <c r="G112" s="504" t="str">
        <f>IF('➀基本情報入力シート'!H125="","",'➀基本情報入力シート'!H125)</f>
        <v/>
      </c>
      <c r="H112" s="504" t="str">
        <f>IF('➀基本情報入力シート'!I125="","",'➀基本情報入力シート'!I125)</f>
        <v/>
      </c>
      <c r="I112" s="504" t="str">
        <f>IF('➀基本情報入力シート'!J125="","",'➀基本情報入力シート'!J125)</f>
        <v/>
      </c>
      <c r="J112" s="504" t="str">
        <f>IF('➀基本情報入力シート'!K125="","",'➀基本情報入力シート'!K125)</f>
        <v/>
      </c>
      <c r="K112" s="505" t="str">
        <f>IF('➀基本情報入力シート'!L125="","",'➀基本情報入力シート'!L125)</f>
        <v/>
      </c>
      <c r="L112" s="506" t="str">
        <f t="shared" si="4"/>
        <v/>
      </c>
      <c r="M112" s="507" t="str">
        <f>IF('➀基本情報入力シート'!M125="","",'➀基本情報入力シート'!M125)</f>
        <v/>
      </c>
      <c r="N112" s="513" t="str">
        <f>IF('➀基本情報入力シート'!R125="","",'➀基本情報入力シート'!R125)</f>
        <v/>
      </c>
      <c r="O112" s="513" t="str">
        <f>IF('➀基本情報入力シート'!W125="","",'➀基本情報入力シート'!W125)</f>
        <v/>
      </c>
      <c r="P112" s="509" t="str">
        <f>IF('➀基本情報入力シート'!X125="","",'➀基本情報入力シート'!X125)</f>
        <v/>
      </c>
      <c r="Q112" s="510" t="str">
        <f>IF('➀基本情報入力シート'!Y125="","",'➀基本情報入力シート'!Y125)</f>
        <v/>
      </c>
      <c r="R112" s="547"/>
      <c r="S112" s="531"/>
      <c r="T112" s="532"/>
      <c r="U112" s="536"/>
      <c r="V112" s="536"/>
      <c r="W112" s="537"/>
      <c r="X112" s="537"/>
      <c r="Y112" s="537"/>
      <c r="Z112" s="402"/>
      <c r="AA112" s="402"/>
      <c r="AB112" s="402"/>
    </row>
    <row r="113" spans="1:28" ht="27.75" customHeight="1">
      <c r="A113" s="512">
        <f t="shared" si="3"/>
        <v>94</v>
      </c>
      <c r="B113" s="503" t="str">
        <f>IF('➀基本情報入力シート'!C126="","",'➀基本情報入力シート'!C126)</f>
        <v/>
      </c>
      <c r="C113" s="504" t="str">
        <f>IF('➀基本情報入力シート'!D126="","",'➀基本情報入力シート'!D126)</f>
        <v/>
      </c>
      <c r="D113" s="504" t="str">
        <f>IF('➀基本情報入力シート'!E126="","",'➀基本情報入力シート'!E126)</f>
        <v/>
      </c>
      <c r="E113" s="504" t="str">
        <f>IF('➀基本情報入力シート'!F126="","",'➀基本情報入力シート'!F126)</f>
        <v/>
      </c>
      <c r="F113" s="504" t="str">
        <f>IF('➀基本情報入力シート'!G126="","",'➀基本情報入力シート'!G126)</f>
        <v/>
      </c>
      <c r="G113" s="504" t="str">
        <f>IF('➀基本情報入力シート'!H126="","",'➀基本情報入力シート'!H126)</f>
        <v/>
      </c>
      <c r="H113" s="504" t="str">
        <f>IF('➀基本情報入力シート'!I126="","",'➀基本情報入力シート'!I126)</f>
        <v/>
      </c>
      <c r="I113" s="504" t="str">
        <f>IF('➀基本情報入力シート'!J126="","",'➀基本情報入力シート'!J126)</f>
        <v/>
      </c>
      <c r="J113" s="504" t="str">
        <f>IF('➀基本情報入力シート'!K126="","",'➀基本情報入力シート'!K126)</f>
        <v/>
      </c>
      <c r="K113" s="505" t="str">
        <f>IF('➀基本情報入力シート'!L126="","",'➀基本情報入力シート'!L126)</f>
        <v/>
      </c>
      <c r="L113" s="506" t="str">
        <f t="shared" si="4"/>
        <v/>
      </c>
      <c r="M113" s="507" t="str">
        <f>IF('➀基本情報入力シート'!M126="","",'➀基本情報入力シート'!M126)</f>
        <v/>
      </c>
      <c r="N113" s="513" t="str">
        <f>IF('➀基本情報入力シート'!R126="","",'➀基本情報入力シート'!R126)</f>
        <v/>
      </c>
      <c r="O113" s="513" t="str">
        <f>IF('➀基本情報入力シート'!W126="","",'➀基本情報入力シート'!W126)</f>
        <v/>
      </c>
      <c r="P113" s="509" t="str">
        <f>IF('➀基本情報入力シート'!X126="","",'➀基本情報入力シート'!X126)</f>
        <v/>
      </c>
      <c r="Q113" s="510" t="str">
        <f>IF('➀基本情報入力シート'!Y126="","",'➀基本情報入力シート'!Y126)</f>
        <v/>
      </c>
      <c r="R113" s="547"/>
      <c r="S113" s="531"/>
      <c r="T113" s="532"/>
      <c r="U113" s="536"/>
      <c r="V113" s="536"/>
      <c r="W113" s="537"/>
      <c r="X113" s="537"/>
      <c r="Y113" s="537"/>
      <c r="Z113" s="402"/>
      <c r="AA113" s="402"/>
      <c r="AB113" s="402"/>
    </row>
    <row r="114" spans="1:28" ht="27.75" customHeight="1">
      <c r="A114" s="512">
        <f t="shared" si="3"/>
        <v>95</v>
      </c>
      <c r="B114" s="503" t="str">
        <f>IF('➀基本情報入力シート'!C127="","",'➀基本情報入力シート'!C127)</f>
        <v/>
      </c>
      <c r="C114" s="504" t="str">
        <f>IF('➀基本情報入力シート'!D127="","",'➀基本情報入力シート'!D127)</f>
        <v/>
      </c>
      <c r="D114" s="504" t="str">
        <f>IF('➀基本情報入力シート'!E127="","",'➀基本情報入力シート'!E127)</f>
        <v/>
      </c>
      <c r="E114" s="504" t="str">
        <f>IF('➀基本情報入力シート'!F127="","",'➀基本情報入力シート'!F127)</f>
        <v/>
      </c>
      <c r="F114" s="504" t="str">
        <f>IF('➀基本情報入力シート'!G127="","",'➀基本情報入力シート'!G127)</f>
        <v/>
      </c>
      <c r="G114" s="504" t="str">
        <f>IF('➀基本情報入力シート'!H127="","",'➀基本情報入力シート'!H127)</f>
        <v/>
      </c>
      <c r="H114" s="504" t="str">
        <f>IF('➀基本情報入力シート'!I127="","",'➀基本情報入力シート'!I127)</f>
        <v/>
      </c>
      <c r="I114" s="504" t="str">
        <f>IF('➀基本情報入力シート'!J127="","",'➀基本情報入力シート'!J127)</f>
        <v/>
      </c>
      <c r="J114" s="504" t="str">
        <f>IF('➀基本情報入力シート'!K127="","",'➀基本情報入力シート'!K127)</f>
        <v/>
      </c>
      <c r="K114" s="505" t="str">
        <f>IF('➀基本情報入力シート'!L127="","",'➀基本情報入力シート'!L127)</f>
        <v/>
      </c>
      <c r="L114" s="506" t="str">
        <f t="shared" si="4"/>
        <v/>
      </c>
      <c r="M114" s="507" t="str">
        <f>IF('➀基本情報入力シート'!M127="","",'➀基本情報入力シート'!M127)</f>
        <v/>
      </c>
      <c r="N114" s="513" t="str">
        <f>IF('➀基本情報入力シート'!R127="","",'➀基本情報入力シート'!R127)</f>
        <v/>
      </c>
      <c r="O114" s="513" t="str">
        <f>IF('➀基本情報入力シート'!W127="","",'➀基本情報入力シート'!W127)</f>
        <v/>
      </c>
      <c r="P114" s="509" t="str">
        <f>IF('➀基本情報入力シート'!X127="","",'➀基本情報入力シート'!X127)</f>
        <v/>
      </c>
      <c r="Q114" s="510" t="str">
        <f>IF('➀基本情報入力シート'!Y127="","",'➀基本情報入力シート'!Y127)</f>
        <v/>
      </c>
      <c r="R114" s="547"/>
      <c r="S114" s="531"/>
      <c r="T114" s="532"/>
      <c r="U114" s="536"/>
      <c r="V114" s="536"/>
      <c r="W114" s="537"/>
      <c r="X114" s="537"/>
      <c r="Y114" s="537"/>
      <c r="Z114" s="402"/>
      <c r="AA114" s="402"/>
      <c r="AB114" s="402"/>
    </row>
    <row r="115" spans="1:28" ht="27.75" customHeight="1">
      <c r="A115" s="512">
        <f t="shared" si="3"/>
        <v>96</v>
      </c>
      <c r="B115" s="503" t="str">
        <f>IF('➀基本情報入力シート'!C128="","",'➀基本情報入力シート'!C128)</f>
        <v/>
      </c>
      <c r="C115" s="504" t="str">
        <f>IF('➀基本情報入力シート'!D128="","",'➀基本情報入力シート'!D128)</f>
        <v/>
      </c>
      <c r="D115" s="504" t="str">
        <f>IF('➀基本情報入力シート'!E128="","",'➀基本情報入力シート'!E128)</f>
        <v/>
      </c>
      <c r="E115" s="504" t="str">
        <f>IF('➀基本情報入力シート'!F128="","",'➀基本情報入力シート'!F128)</f>
        <v/>
      </c>
      <c r="F115" s="504" t="str">
        <f>IF('➀基本情報入力シート'!G128="","",'➀基本情報入力シート'!G128)</f>
        <v/>
      </c>
      <c r="G115" s="504" t="str">
        <f>IF('➀基本情報入力シート'!H128="","",'➀基本情報入力シート'!H128)</f>
        <v/>
      </c>
      <c r="H115" s="504" t="str">
        <f>IF('➀基本情報入力シート'!I128="","",'➀基本情報入力シート'!I128)</f>
        <v/>
      </c>
      <c r="I115" s="504" t="str">
        <f>IF('➀基本情報入力シート'!J128="","",'➀基本情報入力シート'!J128)</f>
        <v/>
      </c>
      <c r="J115" s="504" t="str">
        <f>IF('➀基本情報入力シート'!K128="","",'➀基本情報入力シート'!K128)</f>
        <v/>
      </c>
      <c r="K115" s="505" t="str">
        <f>IF('➀基本情報入力シート'!L128="","",'➀基本情報入力シート'!L128)</f>
        <v/>
      </c>
      <c r="L115" s="506" t="str">
        <f t="shared" si="4"/>
        <v/>
      </c>
      <c r="M115" s="507" t="str">
        <f>IF('➀基本情報入力シート'!M128="","",'➀基本情報入力シート'!M128)</f>
        <v/>
      </c>
      <c r="N115" s="513" t="str">
        <f>IF('➀基本情報入力シート'!R128="","",'➀基本情報入力シート'!R128)</f>
        <v/>
      </c>
      <c r="O115" s="513" t="str">
        <f>IF('➀基本情報入力シート'!W128="","",'➀基本情報入力シート'!W128)</f>
        <v/>
      </c>
      <c r="P115" s="509" t="str">
        <f>IF('➀基本情報入力シート'!X128="","",'➀基本情報入力シート'!X128)</f>
        <v/>
      </c>
      <c r="Q115" s="510" t="str">
        <f>IF('➀基本情報入力シート'!Y128="","",'➀基本情報入力シート'!Y128)</f>
        <v/>
      </c>
      <c r="R115" s="547"/>
      <c r="S115" s="531"/>
      <c r="T115" s="532"/>
      <c r="U115" s="536"/>
      <c r="V115" s="536"/>
      <c r="W115" s="537"/>
      <c r="X115" s="537"/>
      <c r="Y115" s="537"/>
      <c r="Z115" s="402"/>
      <c r="AA115" s="402"/>
      <c r="AB115" s="402"/>
    </row>
    <row r="116" spans="1:28" ht="27.75" customHeight="1">
      <c r="A116" s="512">
        <f t="shared" si="3"/>
        <v>97</v>
      </c>
      <c r="B116" s="503" t="str">
        <f>IF('➀基本情報入力シート'!C129="","",'➀基本情報入力シート'!C129)</f>
        <v/>
      </c>
      <c r="C116" s="504" t="str">
        <f>IF('➀基本情報入力シート'!D129="","",'➀基本情報入力シート'!D129)</f>
        <v/>
      </c>
      <c r="D116" s="504" t="str">
        <f>IF('➀基本情報入力シート'!E129="","",'➀基本情報入力シート'!E129)</f>
        <v/>
      </c>
      <c r="E116" s="504" t="str">
        <f>IF('➀基本情報入力シート'!F129="","",'➀基本情報入力シート'!F129)</f>
        <v/>
      </c>
      <c r="F116" s="504" t="str">
        <f>IF('➀基本情報入力シート'!G129="","",'➀基本情報入力シート'!G129)</f>
        <v/>
      </c>
      <c r="G116" s="504" t="str">
        <f>IF('➀基本情報入力シート'!H129="","",'➀基本情報入力シート'!H129)</f>
        <v/>
      </c>
      <c r="H116" s="504" t="str">
        <f>IF('➀基本情報入力シート'!I129="","",'➀基本情報入力シート'!I129)</f>
        <v/>
      </c>
      <c r="I116" s="504" t="str">
        <f>IF('➀基本情報入力シート'!J129="","",'➀基本情報入力シート'!J129)</f>
        <v/>
      </c>
      <c r="J116" s="504" t="str">
        <f>IF('➀基本情報入力シート'!K129="","",'➀基本情報入力シート'!K129)</f>
        <v/>
      </c>
      <c r="K116" s="505" t="str">
        <f>IF('➀基本情報入力シート'!L129="","",'➀基本情報入力シート'!L129)</f>
        <v/>
      </c>
      <c r="L116" s="506" t="str">
        <f t="shared" si="4"/>
        <v/>
      </c>
      <c r="M116" s="507" t="str">
        <f>IF('➀基本情報入力シート'!M129="","",'➀基本情報入力シート'!M129)</f>
        <v/>
      </c>
      <c r="N116" s="513" t="str">
        <f>IF('➀基本情報入力シート'!R129="","",'➀基本情報入力シート'!R129)</f>
        <v/>
      </c>
      <c r="O116" s="513" t="str">
        <f>IF('➀基本情報入力シート'!W129="","",'➀基本情報入力シート'!W129)</f>
        <v/>
      </c>
      <c r="P116" s="509" t="str">
        <f>IF('➀基本情報入力シート'!X129="","",'➀基本情報入力シート'!X129)</f>
        <v/>
      </c>
      <c r="Q116" s="510" t="str">
        <f>IF('➀基本情報入力シート'!Y129="","",'➀基本情報入力シート'!Y129)</f>
        <v/>
      </c>
      <c r="R116" s="547"/>
      <c r="S116" s="531"/>
      <c r="T116" s="532"/>
      <c r="U116" s="536"/>
      <c r="V116" s="536"/>
      <c r="W116" s="537"/>
      <c r="X116" s="537"/>
      <c r="Y116" s="537"/>
      <c r="Z116" s="402"/>
      <c r="AA116" s="402"/>
      <c r="AB116" s="402"/>
    </row>
    <row r="117" spans="1:28" ht="27.75" customHeight="1">
      <c r="A117" s="512">
        <f t="shared" si="3"/>
        <v>98</v>
      </c>
      <c r="B117" s="503" t="str">
        <f>IF('➀基本情報入力シート'!C130="","",'➀基本情報入力シート'!C130)</f>
        <v/>
      </c>
      <c r="C117" s="504" t="str">
        <f>IF('➀基本情報入力シート'!D130="","",'➀基本情報入力シート'!D130)</f>
        <v/>
      </c>
      <c r="D117" s="504" t="str">
        <f>IF('➀基本情報入力シート'!E130="","",'➀基本情報入力シート'!E130)</f>
        <v/>
      </c>
      <c r="E117" s="504" t="str">
        <f>IF('➀基本情報入力シート'!F130="","",'➀基本情報入力シート'!F130)</f>
        <v/>
      </c>
      <c r="F117" s="504" t="str">
        <f>IF('➀基本情報入力シート'!G130="","",'➀基本情報入力シート'!G130)</f>
        <v/>
      </c>
      <c r="G117" s="504" t="str">
        <f>IF('➀基本情報入力シート'!H130="","",'➀基本情報入力シート'!H130)</f>
        <v/>
      </c>
      <c r="H117" s="504" t="str">
        <f>IF('➀基本情報入力シート'!I130="","",'➀基本情報入力シート'!I130)</f>
        <v/>
      </c>
      <c r="I117" s="504" t="str">
        <f>IF('➀基本情報入力シート'!J130="","",'➀基本情報入力シート'!J130)</f>
        <v/>
      </c>
      <c r="J117" s="504" t="str">
        <f>IF('➀基本情報入力シート'!K130="","",'➀基本情報入力シート'!K130)</f>
        <v/>
      </c>
      <c r="K117" s="505" t="str">
        <f>IF('➀基本情報入力シート'!L130="","",'➀基本情報入力シート'!L130)</f>
        <v/>
      </c>
      <c r="L117" s="506" t="str">
        <f t="shared" si="4"/>
        <v/>
      </c>
      <c r="M117" s="507" t="str">
        <f>IF('➀基本情報入力シート'!M130="","",'➀基本情報入力シート'!M130)</f>
        <v/>
      </c>
      <c r="N117" s="513" t="str">
        <f>IF('➀基本情報入力シート'!R130="","",'➀基本情報入力シート'!R130)</f>
        <v/>
      </c>
      <c r="O117" s="513" t="str">
        <f>IF('➀基本情報入力シート'!W130="","",'➀基本情報入力シート'!W130)</f>
        <v/>
      </c>
      <c r="P117" s="509" t="str">
        <f>IF('➀基本情報入力シート'!X130="","",'➀基本情報入力シート'!X130)</f>
        <v/>
      </c>
      <c r="Q117" s="510" t="str">
        <f>IF('➀基本情報入力シート'!Y130="","",'➀基本情報入力シート'!Y130)</f>
        <v/>
      </c>
      <c r="R117" s="547"/>
      <c r="S117" s="531"/>
      <c r="T117" s="532"/>
      <c r="U117" s="536"/>
      <c r="V117" s="536"/>
      <c r="W117" s="537"/>
      <c r="X117" s="537"/>
      <c r="Y117" s="537"/>
      <c r="Z117" s="402"/>
      <c r="AA117" s="402"/>
      <c r="AB117" s="402"/>
    </row>
    <row r="118" spans="1:28" ht="27.75" customHeight="1">
      <c r="A118" s="512">
        <f t="shared" si="3"/>
        <v>99</v>
      </c>
      <c r="B118" s="503" t="str">
        <f>IF('➀基本情報入力シート'!C131="","",'➀基本情報入力シート'!C131)</f>
        <v/>
      </c>
      <c r="C118" s="504" t="str">
        <f>IF('➀基本情報入力シート'!D131="","",'➀基本情報入力シート'!D131)</f>
        <v/>
      </c>
      <c r="D118" s="504" t="str">
        <f>IF('➀基本情報入力シート'!E131="","",'➀基本情報入力シート'!E131)</f>
        <v/>
      </c>
      <c r="E118" s="504" t="str">
        <f>IF('➀基本情報入力シート'!F131="","",'➀基本情報入力シート'!F131)</f>
        <v/>
      </c>
      <c r="F118" s="504" t="str">
        <f>IF('➀基本情報入力シート'!G131="","",'➀基本情報入力シート'!G131)</f>
        <v/>
      </c>
      <c r="G118" s="504" t="str">
        <f>IF('➀基本情報入力シート'!H131="","",'➀基本情報入力シート'!H131)</f>
        <v/>
      </c>
      <c r="H118" s="504" t="str">
        <f>IF('➀基本情報入力シート'!I131="","",'➀基本情報入力シート'!I131)</f>
        <v/>
      </c>
      <c r="I118" s="504" t="str">
        <f>IF('➀基本情報入力シート'!J131="","",'➀基本情報入力シート'!J131)</f>
        <v/>
      </c>
      <c r="J118" s="504" t="str">
        <f>IF('➀基本情報入力シート'!K131="","",'➀基本情報入力シート'!K131)</f>
        <v/>
      </c>
      <c r="K118" s="505" t="str">
        <f>IF('➀基本情報入力シート'!L131="","",'➀基本情報入力シート'!L131)</f>
        <v/>
      </c>
      <c r="L118" s="506" t="str">
        <f t="shared" si="4"/>
        <v/>
      </c>
      <c r="M118" s="507" t="str">
        <f>IF('➀基本情報入力シート'!M131="","",'➀基本情報入力シート'!M131)</f>
        <v/>
      </c>
      <c r="N118" s="513" t="str">
        <f>IF('➀基本情報入力シート'!R131="","",'➀基本情報入力シート'!R131)</f>
        <v/>
      </c>
      <c r="O118" s="513" t="str">
        <f>IF('➀基本情報入力シート'!W131="","",'➀基本情報入力シート'!W131)</f>
        <v/>
      </c>
      <c r="P118" s="509" t="str">
        <f>IF('➀基本情報入力シート'!X131="","",'➀基本情報入力シート'!X131)</f>
        <v/>
      </c>
      <c r="Q118" s="510" t="str">
        <f>IF('➀基本情報入力シート'!Y131="","",'➀基本情報入力シート'!Y131)</f>
        <v/>
      </c>
      <c r="R118" s="547"/>
      <c r="S118" s="531"/>
      <c r="T118" s="532"/>
      <c r="U118" s="536"/>
      <c r="V118" s="536"/>
      <c r="W118" s="537"/>
      <c r="X118" s="537"/>
      <c r="Y118" s="537"/>
      <c r="Z118" s="402"/>
      <c r="AA118" s="402"/>
      <c r="AB118" s="402"/>
    </row>
    <row r="119" spans="1:28" ht="27.75" customHeight="1">
      <c r="A119" s="512">
        <f t="shared" si="3"/>
        <v>100</v>
      </c>
      <c r="B119" s="514" t="str">
        <f>IF('➀基本情報入力シート'!C132="","",'➀基本情報入力シート'!C132)</f>
        <v/>
      </c>
      <c r="C119" s="515" t="str">
        <f>IF('➀基本情報入力シート'!D132="","",'➀基本情報入力シート'!D132)</f>
        <v/>
      </c>
      <c r="D119" s="515" t="str">
        <f>IF('➀基本情報入力シート'!E132="","",'➀基本情報入力シート'!E132)</f>
        <v/>
      </c>
      <c r="E119" s="515" t="str">
        <f>IF('➀基本情報入力シート'!F132="","",'➀基本情報入力シート'!F132)</f>
        <v/>
      </c>
      <c r="F119" s="515" t="str">
        <f>IF('➀基本情報入力シート'!G132="","",'➀基本情報入力シート'!G132)</f>
        <v/>
      </c>
      <c r="G119" s="515" t="str">
        <f>IF('➀基本情報入力シート'!H132="","",'➀基本情報入力シート'!H132)</f>
        <v/>
      </c>
      <c r="H119" s="515" t="str">
        <f>IF('➀基本情報入力シート'!I132="","",'➀基本情報入力シート'!I132)</f>
        <v/>
      </c>
      <c r="I119" s="515" t="str">
        <f>IF('➀基本情報入力シート'!J132="","",'➀基本情報入力シート'!J132)</f>
        <v/>
      </c>
      <c r="J119" s="515" t="str">
        <f>IF('➀基本情報入力シート'!K132="","",'➀基本情報入力シート'!K132)</f>
        <v/>
      </c>
      <c r="K119" s="516" t="str">
        <f>IF('➀基本情報入力シート'!L132="","",'➀基本情報入力シート'!L132)</f>
        <v/>
      </c>
      <c r="L119" s="506" t="str">
        <f t="shared" si="4"/>
        <v/>
      </c>
      <c r="M119" s="513" t="str">
        <f>IF('➀基本情報入力シート'!M132="","",'➀基本情報入力シート'!M132)</f>
        <v/>
      </c>
      <c r="N119" s="513" t="str">
        <f>IF('➀基本情報入力シート'!R132="","",'➀基本情報入力シート'!R132)</f>
        <v/>
      </c>
      <c r="O119" s="513" t="str">
        <f>IF('➀基本情報入力シート'!W132="","",'➀基本情報入力シート'!W132)</f>
        <v/>
      </c>
      <c r="P119" s="517" t="str">
        <f>IF('➀基本情報入力シート'!X132="","",'➀基本情報入力シート'!X132)</f>
        <v/>
      </c>
      <c r="Q119" s="518" t="str">
        <f>IF('➀基本情報入力シート'!Y132="","",'➀基本情報入力シート'!Y132)</f>
        <v/>
      </c>
      <c r="R119" s="547"/>
      <c r="S119" s="531"/>
      <c r="T119" s="534"/>
      <c r="U119" s="535"/>
      <c r="V119" s="535"/>
      <c r="W119" s="537"/>
      <c r="X119" s="537"/>
      <c r="Y119" s="537"/>
      <c r="Z119" s="402"/>
      <c r="AA119" s="402"/>
      <c r="AB119" s="402"/>
    </row>
    <row r="120" spans="1:28">
      <c r="A120" s="519"/>
      <c r="B120" s="520"/>
      <c r="C120" s="521"/>
      <c r="D120" s="521"/>
      <c r="E120" s="521"/>
      <c r="F120" s="521"/>
      <c r="G120" s="521"/>
      <c r="H120" s="521"/>
      <c r="I120" s="521"/>
      <c r="J120" s="521"/>
      <c r="K120" s="521"/>
      <c r="L120" s="521"/>
      <c r="M120" s="521"/>
      <c r="N120" s="521"/>
      <c r="O120" s="521"/>
      <c r="Q120" s="388"/>
      <c r="R120" s="388"/>
      <c r="S120" s="343"/>
      <c r="T120" s="435"/>
      <c r="U120" s="435"/>
      <c r="V120" s="435"/>
      <c r="W120" s="522"/>
      <c r="X120" s="341"/>
      <c r="Y120" s="343"/>
      <c r="Z120" s="343"/>
      <c r="AA120" s="343"/>
      <c r="AB120" s="343"/>
    </row>
    <row r="123" spans="1:28">
      <c r="C123" s="523"/>
      <c r="D123" s="523"/>
      <c r="E123" s="523"/>
      <c r="F123" s="523"/>
      <c r="G123" s="523"/>
      <c r="H123" s="523"/>
      <c r="I123" s="523"/>
      <c r="J123" s="523"/>
      <c r="K123" s="523"/>
      <c r="L123" s="523"/>
      <c r="M123" s="523"/>
      <c r="N123" s="523"/>
      <c r="O123" s="523"/>
      <c r="P123" s="523"/>
    </row>
    <row r="124" spans="1:28">
      <c r="B124" s="523"/>
    </row>
  </sheetData>
  <sheetProtection password="CF7A" sheet="1" autoFilter="0"/>
  <autoFilter ref="M19:AB119"/>
  <mergeCells count="22">
    <mergeCell ref="B6:P6"/>
    <mergeCell ref="A3:C3"/>
    <mergeCell ref="D3:P3"/>
    <mergeCell ref="B7:P7"/>
    <mergeCell ref="B11:Q11"/>
    <mergeCell ref="A13:A17"/>
    <mergeCell ref="B13:K18"/>
    <mergeCell ref="M13:M18"/>
    <mergeCell ref="P13:P18"/>
    <mergeCell ref="Q13:Q18"/>
    <mergeCell ref="N14:O14"/>
    <mergeCell ref="Y16:Y18"/>
    <mergeCell ref="S13:Y13"/>
    <mergeCell ref="R14:R18"/>
    <mergeCell ref="W16:W18"/>
    <mergeCell ref="X16:X18"/>
    <mergeCell ref="S14:S18"/>
    <mergeCell ref="T17:T18"/>
    <mergeCell ref="U17:U18"/>
    <mergeCell ref="T14:U16"/>
    <mergeCell ref="V16:V18"/>
    <mergeCell ref="V14:Y14"/>
  </mergeCells>
  <phoneticPr fontId="3"/>
  <dataValidations xWindow="580" yWindow="610" count="2">
    <dataValidation type="list" allowBlank="1" showErrorMessage="1" prompt="選択して下さい。" sqref="R20:R119">
      <formula1>"加算Ⅰ,加算Ⅱ,加算Ⅲ"</formula1>
    </dataValidation>
    <dataValidation type="whole" imeMode="disabled" allowBlank="1" showInputMessage="1" showErrorMessage="1" error="整数での入力をお願いします。小数点以下は入力しないでください。" sqref="S20:Y119">
      <formula1>0</formula1>
      <formula2>9999999999999</formula2>
    </dataValidation>
  </dataValidations>
  <printOptions horizontalCentered="1"/>
  <pageMargins left="0.51181102362204722" right="0.51181102362204722" top="0.74803149606299213" bottom="0.74803149606299213" header="0.31496062992125984" footer="0.31496062992125984"/>
  <pageSetup paperSize="9" scale="68" fitToHeight="0" orientation="landscape" r:id="rId1"/>
  <drawing r:id="rId2"/>
  <legacyDrawing r:id="rId3"/>
  <extLst>
    <ext xmlns:x14="http://schemas.microsoft.com/office/spreadsheetml/2009/9/main" uri="{CCE6A557-97BC-4b89-ADB6-D9C93CAAB3DF}">
      <x14:dataValidations xmlns:xm="http://schemas.microsoft.com/office/excel/2006/main" xWindow="580" yWindow="610" count="1">
        <x14:dataValidation type="list" allowBlank="1" showInputMessage="1" showErrorMessage="1">
          <x14:formula1>
            <xm:f>【参考】サービス名一覧!$A$4:$A$27</xm:f>
          </x14:formula1>
          <xm:sqref>Q20:Q119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sheetPr>
  <dimension ref="A1:AT109"/>
  <sheetViews>
    <sheetView view="pageBreakPreview" topLeftCell="C1" zoomScaleNormal="120" zoomScaleSheetLayoutView="100" workbookViewId="0">
      <selection activeCell="AL24" sqref="AL24"/>
    </sheetView>
  </sheetViews>
  <sheetFormatPr defaultColWidth="9" defaultRowHeight="13.5"/>
  <cols>
    <col min="1" max="1" width="2.5" style="386" customWidth="1"/>
    <col min="2" max="6" width="2.75" style="386" customWidth="1"/>
    <col min="7" max="36" width="2.5" style="386" customWidth="1"/>
    <col min="37" max="37" width="4.125" style="386" customWidth="1"/>
    <col min="38" max="43" width="9" style="386"/>
    <col min="44" max="44" width="23.875" style="386" customWidth="1"/>
    <col min="45" max="45" width="9" style="386"/>
    <col min="46" max="46" width="42.375" style="386" customWidth="1"/>
    <col min="47" max="16384" width="9" style="386"/>
  </cols>
  <sheetData>
    <row r="1" spans="1:46">
      <c r="A1" s="386" t="s">
        <v>253</v>
      </c>
      <c r="W1" s="387" t="s">
        <v>27</v>
      </c>
      <c r="X1" s="387"/>
      <c r="Y1" s="387"/>
      <c r="Z1" s="972" t="str">
        <f>'➀基本情報入力シート'!C11</f>
        <v>茨城県</v>
      </c>
      <c r="AA1" s="900"/>
      <c r="AB1" s="900"/>
      <c r="AC1" s="900"/>
      <c r="AD1" s="900"/>
      <c r="AE1" s="900"/>
      <c r="AF1" s="900"/>
      <c r="AG1" s="900"/>
      <c r="AH1" s="900"/>
      <c r="AI1" s="900"/>
      <c r="AJ1" s="938"/>
    </row>
    <row r="3" spans="1:46" ht="16.5" customHeight="1">
      <c r="A3" s="973" t="s">
        <v>284</v>
      </c>
      <c r="B3" s="973"/>
      <c r="C3" s="973"/>
      <c r="D3" s="973"/>
      <c r="E3" s="973"/>
      <c r="F3" s="973"/>
      <c r="G3" s="973"/>
      <c r="H3" s="973"/>
      <c r="I3" s="973"/>
      <c r="J3" s="973"/>
      <c r="K3" s="973"/>
      <c r="L3" s="973"/>
      <c r="M3" s="973"/>
      <c r="N3" s="973"/>
      <c r="O3" s="973"/>
      <c r="P3" s="973"/>
      <c r="Q3" s="973"/>
      <c r="R3" s="973"/>
      <c r="S3" s="973"/>
      <c r="T3" s="973"/>
      <c r="U3" s="973"/>
      <c r="V3" s="973"/>
      <c r="W3" s="973"/>
      <c r="X3" s="973"/>
      <c r="Y3" s="973"/>
      <c r="Z3" s="973"/>
      <c r="AA3" s="973"/>
      <c r="AB3" s="973"/>
      <c r="AC3" s="973"/>
      <c r="AD3" s="973"/>
      <c r="AE3" s="973"/>
      <c r="AF3" s="973"/>
      <c r="AG3" s="973"/>
      <c r="AH3" s="973"/>
      <c r="AI3" s="973"/>
      <c r="AJ3" s="973"/>
    </row>
    <row r="5" spans="1:46" ht="6" customHeight="1"/>
    <row r="6" spans="1:46">
      <c r="A6" s="386" t="s">
        <v>29</v>
      </c>
      <c r="R6" s="388"/>
      <c r="S6" s="388"/>
      <c r="T6" s="388"/>
      <c r="U6" s="388"/>
      <c r="V6" s="388"/>
      <c r="W6" s="388"/>
      <c r="X6" s="388"/>
      <c r="Y6" s="388"/>
      <c r="Z6" s="388"/>
      <c r="AA6" s="389"/>
      <c r="AB6" s="389"/>
      <c r="AC6" s="389"/>
      <c r="AD6" s="389"/>
      <c r="AE6" s="389"/>
      <c r="AF6" s="389"/>
      <c r="AG6" s="389"/>
      <c r="AH6" s="389"/>
      <c r="AI6" s="389"/>
      <c r="AJ6" s="389"/>
    </row>
    <row r="7" spans="1:46" ht="4.5" customHeight="1"/>
    <row r="8" spans="1:46" s="390" customFormat="1" ht="13.5" customHeight="1">
      <c r="A8" s="974" t="s">
        <v>0</v>
      </c>
      <c r="B8" s="975"/>
      <c r="C8" s="975"/>
      <c r="D8" s="975"/>
      <c r="E8" s="975"/>
      <c r="F8" s="975"/>
      <c r="G8" s="956" t="str">
        <f>'➀基本情報入力シート'!M15</f>
        <v>カブシキガイシャ○○○○</v>
      </c>
      <c r="H8" s="957"/>
      <c r="I8" s="957"/>
      <c r="J8" s="957"/>
      <c r="K8" s="957"/>
      <c r="L8" s="957"/>
      <c r="M8" s="957"/>
      <c r="N8" s="957"/>
      <c r="O8" s="957"/>
      <c r="P8" s="957"/>
      <c r="Q8" s="957"/>
      <c r="R8" s="957"/>
      <c r="S8" s="957"/>
      <c r="T8" s="957"/>
      <c r="U8" s="957"/>
      <c r="V8" s="957"/>
      <c r="W8" s="957"/>
      <c r="X8" s="957"/>
      <c r="Y8" s="957"/>
      <c r="Z8" s="957"/>
      <c r="AA8" s="957"/>
      <c r="AB8" s="957"/>
      <c r="AC8" s="957"/>
      <c r="AD8" s="957"/>
      <c r="AE8" s="957"/>
      <c r="AF8" s="957"/>
      <c r="AG8" s="957"/>
      <c r="AH8" s="957"/>
      <c r="AI8" s="957"/>
      <c r="AJ8" s="958"/>
    </row>
    <row r="9" spans="1:46" s="390" customFormat="1" ht="22.5" customHeight="1">
      <c r="A9" s="966" t="s">
        <v>34</v>
      </c>
      <c r="B9" s="976"/>
      <c r="C9" s="976"/>
      <c r="D9" s="976"/>
      <c r="E9" s="976"/>
      <c r="F9" s="976"/>
      <c r="G9" s="977" t="str">
        <f>'➀基本情報入力シート'!M16</f>
        <v>株式会社○○○○</v>
      </c>
      <c r="H9" s="978"/>
      <c r="I9" s="978"/>
      <c r="J9" s="978"/>
      <c r="K9" s="978"/>
      <c r="L9" s="978"/>
      <c r="M9" s="978"/>
      <c r="N9" s="978"/>
      <c r="O9" s="978"/>
      <c r="P9" s="978"/>
      <c r="Q9" s="978"/>
      <c r="R9" s="978"/>
      <c r="S9" s="978"/>
      <c r="T9" s="978"/>
      <c r="U9" s="978"/>
      <c r="V9" s="978"/>
      <c r="W9" s="978"/>
      <c r="X9" s="978"/>
      <c r="Y9" s="978"/>
      <c r="Z9" s="978"/>
      <c r="AA9" s="978"/>
      <c r="AB9" s="978"/>
      <c r="AC9" s="978"/>
      <c r="AD9" s="978"/>
      <c r="AE9" s="978"/>
      <c r="AF9" s="978"/>
      <c r="AG9" s="978"/>
      <c r="AH9" s="978"/>
      <c r="AI9" s="978"/>
      <c r="AJ9" s="979"/>
    </row>
    <row r="10" spans="1:46" s="390" customFormat="1" ht="12.75" customHeight="1">
      <c r="A10" s="988" t="s">
        <v>30</v>
      </c>
      <c r="B10" s="989"/>
      <c r="C10" s="989"/>
      <c r="D10" s="989"/>
      <c r="E10" s="989"/>
      <c r="F10" s="989"/>
      <c r="G10" s="391" t="str">
        <f>'➀基本情報入力シート'!C17</f>
        <v>〒</v>
      </c>
      <c r="H10" s="992" t="str">
        <f>'➀基本情報入力シート'!M17&amp;'➀基本情報入力シート'!N17&amp;'➀基本情報入力シート'!O17&amp;'➀基本情報入力シート'!P17&amp;'➀基本情報入力シート'!Q17&amp;'➀基本情報入力シート'!S17&amp;'➀基本情報入力シート'!T17</f>
        <v>999－999</v>
      </c>
      <c r="I10" s="992"/>
      <c r="J10" s="992"/>
      <c r="K10" s="992"/>
      <c r="L10" s="992"/>
      <c r="M10" s="392"/>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4"/>
    </row>
    <row r="11" spans="1:46" s="390" customFormat="1" ht="12" customHeight="1">
      <c r="A11" s="959"/>
      <c r="B11" s="960"/>
      <c r="C11" s="960"/>
      <c r="D11" s="960"/>
      <c r="E11" s="960"/>
      <c r="F11" s="960"/>
      <c r="G11" s="993" t="str">
        <f>'➀基本情報入力シート'!M18</f>
        <v>茨城県○○市○○町○○999-99</v>
      </c>
      <c r="H11" s="994"/>
      <c r="I11" s="994"/>
      <c r="J11" s="994"/>
      <c r="K11" s="994"/>
      <c r="L11" s="994"/>
      <c r="M11" s="994"/>
      <c r="N11" s="994"/>
      <c r="O11" s="994"/>
      <c r="P11" s="994"/>
      <c r="Q11" s="994"/>
      <c r="R11" s="994"/>
      <c r="S11" s="994"/>
      <c r="T11" s="994"/>
      <c r="U11" s="994"/>
      <c r="V11" s="994"/>
      <c r="W11" s="994"/>
      <c r="X11" s="994"/>
      <c r="Y11" s="994"/>
      <c r="Z11" s="994"/>
      <c r="AA11" s="994"/>
      <c r="AB11" s="994"/>
      <c r="AC11" s="994"/>
      <c r="AD11" s="994"/>
      <c r="AE11" s="994"/>
      <c r="AF11" s="994"/>
      <c r="AG11" s="994"/>
      <c r="AH11" s="994"/>
      <c r="AI11" s="994"/>
      <c r="AJ11" s="995"/>
    </row>
    <row r="12" spans="1:46" s="390" customFormat="1" ht="12" customHeight="1">
      <c r="A12" s="990"/>
      <c r="B12" s="991"/>
      <c r="C12" s="991"/>
      <c r="D12" s="991"/>
      <c r="E12" s="991"/>
      <c r="F12" s="991"/>
      <c r="G12" s="996">
        <f>'➀基本情報入力シート'!M19</f>
        <v>0</v>
      </c>
      <c r="H12" s="997"/>
      <c r="I12" s="997"/>
      <c r="J12" s="997"/>
      <c r="K12" s="997"/>
      <c r="L12" s="997"/>
      <c r="M12" s="997"/>
      <c r="N12" s="997"/>
      <c r="O12" s="997"/>
      <c r="P12" s="997"/>
      <c r="Q12" s="997"/>
      <c r="R12" s="997"/>
      <c r="S12" s="997"/>
      <c r="T12" s="997"/>
      <c r="U12" s="997"/>
      <c r="V12" s="997"/>
      <c r="W12" s="997"/>
      <c r="X12" s="997"/>
      <c r="Y12" s="997"/>
      <c r="Z12" s="997"/>
      <c r="AA12" s="997"/>
      <c r="AB12" s="997"/>
      <c r="AC12" s="997"/>
      <c r="AD12" s="997"/>
      <c r="AE12" s="997"/>
      <c r="AF12" s="997"/>
      <c r="AG12" s="997"/>
      <c r="AH12" s="997"/>
      <c r="AI12" s="997"/>
      <c r="AJ12" s="998"/>
    </row>
    <row r="13" spans="1:46" s="390" customFormat="1" ht="12">
      <c r="A13" s="999" t="s">
        <v>0</v>
      </c>
      <c r="B13" s="1000"/>
      <c r="C13" s="1000"/>
      <c r="D13" s="1000"/>
      <c r="E13" s="1000"/>
      <c r="F13" s="1000"/>
      <c r="G13" s="956" t="str">
        <f>'➀基本情報入力シート'!M22</f>
        <v>イバラキハナコ</v>
      </c>
      <c r="H13" s="957"/>
      <c r="I13" s="957"/>
      <c r="J13" s="957"/>
      <c r="K13" s="957"/>
      <c r="L13" s="957"/>
      <c r="M13" s="957"/>
      <c r="N13" s="957"/>
      <c r="O13" s="957"/>
      <c r="P13" s="957"/>
      <c r="Q13" s="957"/>
      <c r="R13" s="957"/>
      <c r="S13" s="957"/>
      <c r="T13" s="957"/>
      <c r="U13" s="957"/>
      <c r="V13" s="957"/>
      <c r="W13" s="957"/>
      <c r="X13" s="957"/>
      <c r="Y13" s="957"/>
      <c r="Z13" s="957"/>
      <c r="AA13" s="957"/>
      <c r="AB13" s="957"/>
      <c r="AC13" s="957"/>
      <c r="AD13" s="957"/>
      <c r="AE13" s="957"/>
      <c r="AF13" s="957"/>
      <c r="AG13" s="957"/>
      <c r="AH13" s="957"/>
      <c r="AI13" s="957"/>
      <c r="AJ13" s="958"/>
      <c r="AT13" s="395"/>
    </row>
    <row r="14" spans="1:46" s="390" customFormat="1" ht="22.5" customHeight="1">
      <c r="A14" s="959" t="s">
        <v>31</v>
      </c>
      <c r="B14" s="960"/>
      <c r="C14" s="960"/>
      <c r="D14" s="960"/>
      <c r="E14" s="960"/>
      <c r="F14" s="960"/>
      <c r="G14" s="961" t="str">
        <f>'➀基本情報入力シート'!M23</f>
        <v>茨城花子</v>
      </c>
      <c r="H14" s="962"/>
      <c r="I14" s="962"/>
      <c r="J14" s="962"/>
      <c r="K14" s="962"/>
      <c r="L14" s="962"/>
      <c r="M14" s="962"/>
      <c r="N14" s="962"/>
      <c r="O14" s="962"/>
      <c r="P14" s="962"/>
      <c r="Q14" s="962"/>
      <c r="R14" s="962"/>
      <c r="S14" s="962"/>
      <c r="T14" s="962"/>
      <c r="U14" s="962"/>
      <c r="V14" s="962"/>
      <c r="W14" s="962"/>
      <c r="X14" s="962"/>
      <c r="Y14" s="962"/>
      <c r="Z14" s="962"/>
      <c r="AA14" s="962"/>
      <c r="AB14" s="962"/>
      <c r="AC14" s="962"/>
      <c r="AD14" s="962"/>
      <c r="AE14" s="962"/>
      <c r="AF14" s="962"/>
      <c r="AG14" s="962"/>
      <c r="AH14" s="962"/>
      <c r="AI14" s="962"/>
      <c r="AJ14" s="963"/>
      <c r="AT14" s="395"/>
    </row>
    <row r="15" spans="1:46" s="390" customFormat="1" ht="15" customHeight="1">
      <c r="A15" s="964" t="s">
        <v>32</v>
      </c>
      <c r="B15" s="964"/>
      <c r="C15" s="964"/>
      <c r="D15" s="964"/>
      <c r="E15" s="964"/>
      <c r="F15" s="964"/>
      <c r="G15" s="965" t="s">
        <v>286</v>
      </c>
      <c r="H15" s="965"/>
      <c r="I15" s="965"/>
      <c r="J15" s="966"/>
      <c r="K15" s="967" t="str">
        <f>'➀基本情報入力シート'!M24</f>
        <v>9999-99-9999</v>
      </c>
      <c r="L15" s="967"/>
      <c r="M15" s="967"/>
      <c r="N15" s="967"/>
      <c r="O15" s="967"/>
      <c r="P15" s="968" t="s">
        <v>287</v>
      </c>
      <c r="Q15" s="965"/>
      <c r="R15" s="965"/>
      <c r="S15" s="966"/>
      <c r="T15" s="967" t="str">
        <f>'➀基本情報入力シート'!M25</f>
        <v>8888-88-8888</v>
      </c>
      <c r="U15" s="967"/>
      <c r="V15" s="967"/>
      <c r="W15" s="967"/>
      <c r="X15" s="967"/>
      <c r="Y15" s="968" t="s">
        <v>288</v>
      </c>
      <c r="Z15" s="965"/>
      <c r="AA15" s="965"/>
      <c r="AB15" s="966"/>
      <c r="AC15" s="969" t="str">
        <f>'➀基本情報入力シート'!M26</f>
        <v>sample@sample.xx.xx</v>
      </c>
      <c r="AD15" s="969"/>
      <c r="AE15" s="969"/>
      <c r="AF15" s="969"/>
      <c r="AG15" s="969"/>
      <c r="AH15" s="969"/>
      <c r="AI15" s="969"/>
      <c r="AJ15" s="969"/>
      <c r="AT15" s="395"/>
    </row>
    <row r="16" spans="1:46" s="390" customFormat="1" ht="12" customHeight="1">
      <c r="A16" s="396"/>
      <c r="B16" s="396"/>
      <c r="C16" s="396"/>
      <c r="D16" s="396"/>
      <c r="E16" s="396"/>
      <c r="F16" s="396"/>
      <c r="G16" s="396"/>
      <c r="H16" s="396"/>
      <c r="I16" s="396"/>
      <c r="J16" s="396"/>
      <c r="K16" s="397"/>
      <c r="L16" s="397"/>
      <c r="M16" s="397"/>
      <c r="N16" s="397"/>
      <c r="O16" s="397"/>
      <c r="P16" s="397"/>
      <c r="Q16" s="397"/>
      <c r="R16" s="397"/>
      <c r="S16" s="397"/>
      <c r="T16" s="397"/>
      <c r="U16" s="397"/>
      <c r="V16" s="396"/>
      <c r="W16" s="396"/>
      <c r="X16" s="396"/>
      <c r="Y16" s="396"/>
      <c r="Z16" s="397"/>
      <c r="AA16" s="397"/>
      <c r="AB16" s="397"/>
      <c r="AC16" s="397"/>
      <c r="AD16" s="397"/>
      <c r="AE16" s="397"/>
      <c r="AF16" s="397"/>
      <c r="AG16" s="397"/>
      <c r="AH16" s="397"/>
      <c r="AI16" s="397"/>
      <c r="AJ16" s="397"/>
      <c r="AT16" s="395"/>
    </row>
    <row r="17" spans="1:46" s="390" customFormat="1" ht="6" customHeight="1">
      <c r="A17" s="396"/>
      <c r="B17" s="396"/>
      <c r="C17" s="396"/>
      <c r="D17" s="396"/>
      <c r="E17" s="396"/>
      <c r="F17" s="396"/>
      <c r="G17" s="396"/>
      <c r="H17" s="396"/>
      <c r="I17" s="396"/>
      <c r="J17" s="396"/>
      <c r="K17" s="397"/>
      <c r="L17" s="397"/>
      <c r="M17" s="397"/>
      <c r="N17" s="397"/>
      <c r="O17" s="397"/>
      <c r="P17" s="397"/>
      <c r="Q17" s="397"/>
      <c r="R17" s="397"/>
      <c r="S17" s="397"/>
      <c r="T17" s="397"/>
      <c r="U17" s="397"/>
      <c r="V17" s="396"/>
      <c r="W17" s="396"/>
      <c r="X17" s="396"/>
      <c r="Y17" s="396"/>
      <c r="Z17" s="397"/>
      <c r="AA17" s="397"/>
      <c r="AB17" s="397"/>
      <c r="AC17" s="397"/>
      <c r="AD17" s="397"/>
      <c r="AE17" s="397"/>
      <c r="AF17" s="397"/>
      <c r="AG17" s="397"/>
      <c r="AH17" s="397"/>
      <c r="AI17" s="397"/>
      <c r="AJ17" s="397"/>
      <c r="AT17" s="395"/>
    </row>
    <row r="18" spans="1:46" s="390" customFormat="1" ht="12">
      <c r="A18" s="398" t="s">
        <v>267</v>
      </c>
      <c r="B18" s="396"/>
      <c r="C18" s="396"/>
      <c r="D18" s="396"/>
      <c r="E18" s="396"/>
      <c r="G18" s="396"/>
      <c r="H18" s="396"/>
      <c r="I18" s="396"/>
      <c r="J18" s="396"/>
      <c r="K18" s="397"/>
      <c r="L18" s="399" t="s">
        <v>26</v>
      </c>
      <c r="N18" s="397"/>
      <c r="O18" s="397"/>
      <c r="P18" s="397"/>
      <c r="Q18" s="397"/>
      <c r="R18" s="397"/>
      <c r="S18" s="397"/>
      <c r="T18" s="397"/>
      <c r="U18" s="397"/>
      <c r="V18" s="396"/>
      <c r="W18" s="396"/>
      <c r="X18" s="396"/>
      <c r="Y18" s="396"/>
      <c r="Z18" s="397"/>
      <c r="AA18" s="397"/>
      <c r="AB18" s="397"/>
      <c r="AC18" s="397"/>
      <c r="AD18" s="397"/>
      <c r="AE18" s="397"/>
      <c r="AF18" s="397"/>
      <c r="AG18" s="397"/>
      <c r="AH18" s="397"/>
      <c r="AI18" s="397"/>
      <c r="AJ18" s="397"/>
      <c r="AT18" s="395"/>
    </row>
    <row r="19" spans="1:46" ht="36.75" customHeight="1">
      <c r="A19" s="400"/>
      <c r="B19" s="980" t="s">
        <v>297</v>
      </c>
      <c r="C19" s="980"/>
      <c r="D19" s="980"/>
      <c r="E19" s="980"/>
      <c r="F19" s="980"/>
      <c r="G19" s="980"/>
      <c r="H19" s="980"/>
      <c r="I19" s="980"/>
      <c r="J19" s="980"/>
      <c r="K19" s="980"/>
      <c r="L19" s="980"/>
      <c r="M19" s="980"/>
      <c r="N19" s="980"/>
      <c r="O19" s="980"/>
      <c r="P19" s="980"/>
      <c r="Q19" s="980"/>
      <c r="R19" s="980"/>
      <c r="S19" s="980"/>
      <c r="T19" s="980"/>
      <c r="U19" s="980"/>
      <c r="V19" s="980"/>
      <c r="W19" s="980"/>
      <c r="X19" s="980"/>
      <c r="Y19" s="980"/>
      <c r="Z19" s="980"/>
      <c r="AA19" s="980"/>
      <c r="AB19" s="980"/>
      <c r="AC19" s="980"/>
      <c r="AD19" s="980"/>
      <c r="AE19" s="980"/>
      <c r="AF19" s="980"/>
      <c r="AG19" s="980"/>
      <c r="AH19" s="980"/>
      <c r="AI19" s="980"/>
      <c r="AJ19" s="401"/>
      <c r="AK19" s="402"/>
      <c r="AT19" s="403"/>
    </row>
    <row r="20" spans="1:46" ht="11.25" customHeight="1" thickBot="1">
      <c r="A20" s="400"/>
      <c r="B20" s="404"/>
      <c r="C20" s="404"/>
      <c r="D20" s="404"/>
      <c r="E20" s="404"/>
      <c r="F20" s="404"/>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404"/>
      <c r="AG20" s="404"/>
      <c r="AH20" s="404"/>
      <c r="AI20" s="404"/>
      <c r="AJ20" s="981" t="s">
        <v>268</v>
      </c>
      <c r="AK20" s="402"/>
      <c r="AT20" s="403"/>
    </row>
    <row r="21" spans="1:46" ht="21" customHeight="1" thickBot="1">
      <c r="A21" s="983" t="s">
        <v>327</v>
      </c>
      <c r="B21" s="984"/>
      <c r="C21" s="984"/>
      <c r="D21" s="984"/>
      <c r="E21" s="984"/>
      <c r="F21" s="984"/>
      <c r="G21" s="984"/>
      <c r="H21" s="984"/>
      <c r="I21" s="984"/>
      <c r="J21" s="984"/>
      <c r="K21" s="984"/>
      <c r="L21" s="984"/>
      <c r="M21" s="984"/>
      <c r="N21" s="984"/>
      <c r="O21" s="984"/>
      <c r="P21" s="984"/>
      <c r="Q21" s="984"/>
      <c r="R21" s="984"/>
      <c r="S21" s="984"/>
      <c r="T21" s="984"/>
      <c r="U21" s="984"/>
      <c r="V21" s="984"/>
      <c r="W21" s="984"/>
      <c r="X21" s="984"/>
      <c r="Y21" s="984"/>
      <c r="Z21" s="985">
        <f>'➁（交付金）別紙様式3-2'!$Q$6</f>
        <v>1490000</v>
      </c>
      <c r="AA21" s="986"/>
      <c r="AB21" s="986"/>
      <c r="AC21" s="986"/>
      <c r="AD21" s="986"/>
      <c r="AE21" s="986"/>
      <c r="AF21" s="987"/>
      <c r="AG21" s="938" t="s">
        <v>4</v>
      </c>
      <c r="AH21" s="939"/>
      <c r="AI21" s="405"/>
      <c r="AJ21" s="982"/>
      <c r="AK21" s="540"/>
      <c r="AR21" s="403"/>
    </row>
    <row r="22" spans="1:46" ht="21" customHeight="1" thickBot="1">
      <c r="A22" s="948" t="s">
        <v>301</v>
      </c>
      <c r="B22" s="949"/>
      <c r="C22" s="949"/>
      <c r="D22" s="949"/>
      <c r="E22" s="949"/>
      <c r="F22" s="949"/>
      <c r="G22" s="949"/>
      <c r="H22" s="949"/>
      <c r="I22" s="949"/>
      <c r="J22" s="949"/>
      <c r="K22" s="949"/>
      <c r="L22" s="949"/>
      <c r="M22" s="949"/>
      <c r="N22" s="949"/>
      <c r="O22" s="949"/>
      <c r="P22" s="949"/>
      <c r="Q22" s="949"/>
      <c r="R22" s="949"/>
      <c r="S22" s="949"/>
      <c r="T22" s="949"/>
      <c r="U22" s="949"/>
      <c r="V22" s="949"/>
      <c r="W22" s="949"/>
      <c r="X22" s="949"/>
      <c r="Y22" s="949"/>
      <c r="Z22" s="950">
        <f>IFERROR($Z$23-$Z$24,"")</f>
        <v>1600000</v>
      </c>
      <c r="AA22" s="951"/>
      <c r="AB22" s="951"/>
      <c r="AC22" s="951"/>
      <c r="AD22" s="951"/>
      <c r="AE22" s="951"/>
      <c r="AF22" s="952"/>
      <c r="AG22" s="938" t="s">
        <v>4</v>
      </c>
      <c r="AH22" s="939"/>
      <c r="AI22" s="402" t="s">
        <v>89</v>
      </c>
      <c r="AJ22" s="406" t="str">
        <f>IF(Z22="","",IF(Z21="","",IF(Z22&gt;Z21,IF(AS26="○","○","×"),"×")))</f>
        <v>○</v>
      </c>
      <c r="AK22" s="970" t="str">
        <f>IF(Z24="","２ ②ii)前年度（賃金改善実施期間に相当する期間）の福祉・介護職員等の賃金の総額【基準額】を入力してください。",IF(AND(Z22&gt;Z21,AS26="○"),"",IF(AND(Z22&gt;Z21,AS26="×"),"！要件を満たしていません。「★」が「●＋●」と一致するよう様式3-1 2 ②ii）もしくは様式3-2③i(i-1)，③ii(j-1)の金額の訂正をお願いします。",IF(AND(Z22&lt;Z21,AS26="○"),"！要件を満たしていません。★が①(k)を上回るように②ii）もしくは様式3-2②(l)(m)の金額の訂正をお願いします。",IF(AND(Z22&gt;Z21,AS26="×"),"","！要件を満たしていません。★が①(k)を上回り，かつ★が●＋●と一致するよう②iiもしくは様式3-2③i(i-1)，③ii(j-1)の金額の訂正をお願いします。")))))</f>
        <v/>
      </c>
      <c r="AL22" s="971"/>
      <c r="AM22" s="971"/>
      <c r="AN22" s="971"/>
      <c r="AO22" s="971"/>
      <c r="AP22" s="971"/>
      <c r="AQ22" s="971"/>
      <c r="AR22" s="971"/>
      <c r="AS22" s="971"/>
      <c r="AT22" s="971"/>
    </row>
    <row r="23" spans="1:46" ht="21" customHeight="1">
      <c r="A23" s="553"/>
      <c r="B23" s="940" t="s">
        <v>328</v>
      </c>
      <c r="C23" s="941"/>
      <c r="D23" s="941"/>
      <c r="E23" s="941"/>
      <c r="F23" s="941"/>
      <c r="G23" s="941"/>
      <c r="H23" s="941"/>
      <c r="I23" s="941"/>
      <c r="J23" s="941"/>
      <c r="K23" s="941"/>
      <c r="L23" s="941"/>
      <c r="M23" s="941"/>
      <c r="N23" s="941"/>
      <c r="O23" s="941"/>
      <c r="P23" s="941"/>
      <c r="Q23" s="941"/>
      <c r="R23" s="941"/>
      <c r="S23" s="941"/>
      <c r="T23" s="941"/>
      <c r="U23" s="941"/>
      <c r="V23" s="941"/>
      <c r="W23" s="941"/>
      <c r="X23" s="941"/>
      <c r="Y23" s="941"/>
      <c r="Z23" s="942">
        <f>'➁（交付金）別紙様式3-2'!$Q$7</f>
        <v>16000000</v>
      </c>
      <c r="AA23" s="942"/>
      <c r="AB23" s="942"/>
      <c r="AC23" s="942"/>
      <c r="AD23" s="942"/>
      <c r="AE23" s="942"/>
      <c r="AF23" s="942"/>
      <c r="AG23" s="939" t="s">
        <v>4</v>
      </c>
      <c r="AH23" s="939"/>
      <c r="AI23" s="402"/>
      <c r="AQ23" s="541"/>
      <c r="AR23" s="403"/>
    </row>
    <row r="24" spans="1:46" ht="21" customHeight="1">
      <c r="A24" s="554"/>
      <c r="B24" s="943" t="s">
        <v>279</v>
      </c>
      <c r="C24" s="943"/>
      <c r="D24" s="943"/>
      <c r="E24" s="943"/>
      <c r="F24" s="943"/>
      <c r="G24" s="943"/>
      <c r="H24" s="943"/>
      <c r="I24" s="943"/>
      <c r="J24" s="943"/>
      <c r="K24" s="943"/>
      <c r="L24" s="943"/>
      <c r="M24" s="943"/>
      <c r="N24" s="943"/>
      <c r="O24" s="943"/>
      <c r="P24" s="943"/>
      <c r="Q24" s="943"/>
      <c r="R24" s="943"/>
      <c r="S24" s="943"/>
      <c r="T24" s="943"/>
      <c r="U24" s="943"/>
      <c r="V24" s="943"/>
      <c r="W24" s="943"/>
      <c r="X24" s="943"/>
      <c r="Y24" s="943"/>
      <c r="Z24" s="944">
        <v>14400000</v>
      </c>
      <c r="AA24" s="944"/>
      <c r="AB24" s="944"/>
      <c r="AC24" s="944"/>
      <c r="AD24" s="944"/>
      <c r="AE24" s="944"/>
      <c r="AF24" s="944"/>
      <c r="AG24" s="939" t="s">
        <v>4</v>
      </c>
      <c r="AH24" s="939"/>
      <c r="AI24" s="402"/>
      <c r="AQ24" s="541"/>
      <c r="AR24" s="403"/>
    </row>
    <row r="25" spans="1:46" ht="21" customHeight="1" thickBot="1">
      <c r="A25" s="935" t="s">
        <v>269</v>
      </c>
      <c r="B25" s="936"/>
      <c r="C25" s="936"/>
      <c r="D25" s="936"/>
      <c r="E25" s="936"/>
      <c r="F25" s="936"/>
      <c r="G25" s="936"/>
      <c r="H25" s="936"/>
      <c r="I25" s="936"/>
      <c r="J25" s="936"/>
      <c r="K25" s="936"/>
      <c r="L25" s="936"/>
      <c r="M25" s="936"/>
      <c r="N25" s="936"/>
      <c r="O25" s="936"/>
      <c r="P25" s="936"/>
      <c r="Q25" s="936"/>
      <c r="R25" s="936"/>
      <c r="S25" s="936"/>
      <c r="T25" s="936"/>
      <c r="U25" s="936"/>
      <c r="V25" s="936"/>
      <c r="W25" s="936"/>
      <c r="X25" s="936"/>
      <c r="Y25" s="937"/>
      <c r="Z25" s="407"/>
      <c r="AA25" s="408"/>
      <c r="AB25" s="409"/>
      <c r="AC25" s="410"/>
      <c r="AD25" s="410"/>
      <c r="AE25" s="411"/>
      <c r="AF25" s="412"/>
      <c r="AG25" s="412"/>
      <c r="AH25" s="412"/>
      <c r="AI25" s="412"/>
      <c r="AJ25" s="413"/>
      <c r="AK25" s="405"/>
      <c r="AQ25" s="541"/>
      <c r="AT25" s="403"/>
    </row>
    <row r="26" spans="1:46" ht="21" customHeight="1" thickBot="1">
      <c r="A26" s="414"/>
      <c r="B26" s="902" t="s">
        <v>329</v>
      </c>
      <c r="C26" s="903"/>
      <c r="D26" s="903"/>
      <c r="E26" s="903"/>
      <c r="F26" s="908"/>
      <c r="G26" s="908"/>
      <c r="H26" s="908"/>
      <c r="I26" s="908"/>
      <c r="J26" s="908"/>
      <c r="K26" s="908"/>
      <c r="L26" s="908"/>
      <c r="M26" s="909">
        <f>SUM('➁（交付金）別紙様式3-2'!$V$20:'➁（交付金）別紙様式3-2'!$V$119)</f>
        <v>1280000</v>
      </c>
      <c r="N26" s="910"/>
      <c r="O26" s="910"/>
      <c r="P26" s="910"/>
      <c r="Q26" s="910"/>
      <c r="R26" s="910"/>
      <c r="S26" s="911"/>
      <c r="T26" s="415" t="s">
        <v>4</v>
      </c>
      <c r="U26" s="416"/>
      <c r="V26" s="417"/>
      <c r="W26" s="417"/>
      <c r="X26" s="418"/>
      <c r="Y26" s="419"/>
      <c r="Z26" s="912" t="s">
        <v>89</v>
      </c>
      <c r="AA26" s="914" t="str">
        <f>IF(AND(V27&lt;=100,V27&gt;=200/3),"○","×")</f>
        <v>○</v>
      </c>
      <c r="AB26" s="926" t="s">
        <v>270</v>
      </c>
      <c r="AC26" s="410"/>
      <c r="AD26" s="410"/>
      <c r="AE26" s="410"/>
      <c r="AF26" s="410"/>
      <c r="AG26" s="410"/>
      <c r="AH26" s="410"/>
      <c r="AI26" s="405"/>
      <c r="AL26" s="544"/>
      <c r="AM26" s="389"/>
      <c r="AN26" s="389"/>
      <c r="AO26" s="389"/>
      <c r="AP26" s="543"/>
      <c r="AQ26" s="542"/>
      <c r="AR26" s="403"/>
      <c r="AS26" s="539" t="str">
        <f>IF(ROUNDDOWN(M26,0)+ROUNDDOWN(M29,0)=Z22,"○","×")</f>
        <v>○</v>
      </c>
    </row>
    <row r="27" spans="1:46" ht="21" customHeight="1" thickBot="1">
      <c r="A27" s="414"/>
      <c r="B27" s="904"/>
      <c r="C27" s="905"/>
      <c r="D27" s="905"/>
      <c r="E27" s="905"/>
      <c r="F27" s="930" t="s">
        <v>331</v>
      </c>
      <c r="G27" s="917"/>
      <c r="H27" s="917"/>
      <c r="I27" s="917"/>
      <c r="J27" s="917"/>
      <c r="K27" s="917"/>
      <c r="L27" s="917"/>
      <c r="M27" s="921">
        <f>SUM('➁（交付金）別紙様式3-2'!W20:'➁（交付金）別紙様式3-2'!W119)</f>
        <v>1280000</v>
      </c>
      <c r="N27" s="922"/>
      <c r="O27" s="922"/>
      <c r="P27" s="922"/>
      <c r="Q27" s="922"/>
      <c r="R27" s="922"/>
      <c r="S27" s="923"/>
      <c r="T27" s="420" t="s">
        <v>4</v>
      </c>
      <c r="U27" s="421" t="s">
        <v>22</v>
      </c>
      <c r="V27" s="924">
        <f>IFERROR(M27/M26*100,0)</f>
        <v>100</v>
      </c>
      <c r="W27" s="924"/>
      <c r="X27" s="410" t="s">
        <v>23</v>
      </c>
      <c r="Y27" s="422" t="s">
        <v>271</v>
      </c>
      <c r="Z27" s="912"/>
      <c r="AA27" s="915"/>
      <c r="AB27" s="927"/>
      <c r="AC27" s="410"/>
      <c r="AD27" s="410"/>
      <c r="AE27" s="410"/>
      <c r="AF27" s="410"/>
      <c r="AG27" s="410"/>
      <c r="AH27" s="410"/>
      <c r="AI27" s="405"/>
      <c r="AR27" s="403"/>
    </row>
    <row r="28" spans="1:46" ht="21" customHeight="1" thickBot="1">
      <c r="A28" s="414"/>
      <c r="B28" s="904"/>
      <c r="C28" s="905"/>
      <c r="D28" s="905"/>
      <c r="E28" s="905"/>
      <c r="F28" s="918"/>
      <c r="G28" s="919"/>
      <c r="H28" s="919"/>
      <c r="I28" s="919"/>
      <c r="J28" s="919"/>
      <c r="K28" s="919"/>
      <c r="L28" s="920"/>
      <c r="M28" s="931" t="s">
        <v>272</v>
      </c>
      <c r="N28" s="931"/>
      <c r="O28" s="931"/>
      <c r="P28" s="945">
        <f>M27/(AE32-Z32+1)</f>
        <v>160000</v>
      </c>
      <c r="Q28" s="946"/>
      <c r="R28" s="946"/>
      <c r="S28" s="947"/>
      <c r="T28" s="423" t="s">
        <v>273</v>
      </c>
      <c r="U28" s="421"/>
      <c r="V28" s="924"/>
      <c r="W28" s="924"/>
      <c r="X28" s="410"/>
      <c r="Y28" s="422"/>
      <c r="Z28" s="912"/>
      <c r="AA28" s="916"/>
      <c r="AB28" s="928"/>
      <c r="AC28" s="953" t="str">
        <f>IF(OR(AA26="×",AA29="×"),"←←←","")</f>
        <v/>
      </c>
      <c r="AD28" s="954"/>
      <c r="AE28" s="954"/>
      <c r="AF28" s="954"/>
      <c r="AG28" s="954"/>
      <c r="AH28" s="954"/>
      <c r="AI28" s="954"/>
      <c r="AJ28" s="954"/>
      <c r="AK28" s="901" t="str">
        <f>IF(AND(AA26="○",AA29="○"),"",IF(AND(AA26="×",AA29="○"),"！福祉・介護職員の賃金改善額が要件を満たしていません。
66.67%以上100%以下となるように様式3-2③(i-2)の金額訂正をお願いします。",IF(AND(AA26="○",AA29="×"),"！その他の職員の賃金改善額が要件を満たしていません。
66.67%以上100%以下となるように様式3-2③(j-2)の金額訂正をお願いします。",IF(AND(AA26="×",AA29="×"),"！福祉・介護職員とその他の職員ともに賃金改善額が要件を満たしていません。
それぞれ66.67%以上100%以下となるように様式3-2③(i-2),(j-2)の金額訂正をお願いします。"))))</f>
        <v/>
      </c>
      <c r="AL28" s="901"/>
      <c r="AM28" s="901"/>
      <c r="AN28" s="901"/>
      <c r="AO28" s="901"/>
      <c r="AP28" s="901"/>
      <c r="AQ28" s="901"/>
      <c r="AR28" s="901"/>
      <c r="AT28" s="403"/>
    </row>
    <row r="29" spans="1:46" ht="21" customHeight="1" thickBot="1">
      <c r="A29" s="414"/>
      <c r="B29" s="902" t="s">
        <v>330</v>
      </c>
      <c r="C29" s="903"/>
      <c r="D29" s="903"/>
      <c r="E29" s="903"/>
      <c r="F29" s="908"/>
      <c r="G29" s="908"/>
      <c r="H29" s="908"/>
      <c r="I29" s="908"/>
      <c r="J29" s="908"/>
      <c r="K29" s="908"/>
      <c r="L29" s="908"/>
      <c r="M29" s="909">
        <f>SUM('➁（交付金）別紙様式3-2'!$X$20:'➁（交付金）別紙様式3-2'!$X$119)</f>
        <v>320000</v>
      </c>
      <c r="N29" s="910"/>
      <c r="O29" s="910"/>
      <c r="P29" s="910"/>
      <c r="Q29" s="910"/>
      <c r="R29" s="910"/>
      <c r="S29" s="911"/>
      <c r="T29" s="415" t="s">
        <v>4</v>
      </c>
      <c r="U29" s="416"/>
      <c r="V29" s="417"/>
      <c r="W29" s="417"/>
      <c r="X29" s="418"/>
      <c r="Y29" s="419"/>
      <c r="Z29" s="912" t="s">
        <v>89</v>
      </c>
      <c r="AA29" s="914" t="str">
        <f>IF(OR(AND(M29=0,M30=0),AND(V30&lt;=100,V30&gt;=200/3)),"○","×")</f>
        <v>○</v>
      </c>
      <c r="AB29" s="928"/>
      <c r="AC29" s="955"/>
      <c r="AD29" s="954"/>
      <c r="AE29" s="954"/>
      <c r="AF29" s="954"/>
      <c r="AG29" s="954"/>
      <c r="AH29" s="954"/>
      <c r="AI29" s="954"/>
      <c r="AJ29" s="954"/>
      <c r="AK29" s="901"/>
      <c r="AL29" s="901"/>
      <c r="AM29" s="901"/>
      <c r="AN29" s="901"/>
      <c r="AO29" s="901"/>
      <c r="AP29" s="901"/>
      <c r="AQ29" s="901"/>
      <c r="AR29" s="901"/>
      <c r="AT29" s="403"/>
    </row>
    <row r="30" spans="1:46" ht="21" customHeight="1" thickBot="1">
      <c r="A30" s="414"/>
      <c r="B30" s="904"/>
      <c r="C30" s="905"/>
      <c r="D30" s="905"/>
      <c r="E30" s="905"/>
      <c r="F30" s="902" t="s">
        <v>332</v>
      </c>
      <c r="G30" s="917"/>
      <c r="H30" s="917"/>
      <c r="I30" s="917"/>
      <c r="J30" s="917"/>
      <c r="K30" s="917"/>
      <c r="L30" s="917"/>
      <c r="M30" s="921">
        <f>SUM('➁（交付金）別紙様式3-2'!Y20:'➁（交付金）別紙様式3-2'!Y119)</f>
        <v>240000</v>
      </c>
      <c r="N30" s="922"/>
      <c r="O30" s="922"/>
      <c r="P30" s="922"/>
      <c r="Q30" s="922"/>
      <c r="R30" s="922"/>
      <c r="S30" s="923"/>
      <c r="T30" s="420" t="s">
        <v>4</v>
      </c>
      <c r="U30" s="421" t="s">
        <v>22</v>
      </c>
      <c r="V30" s="924">
        <f>IFERROR(M30/M29*100,0)</f>
        <v>75</v>
      </c>
      <c r="W30" s="924"/>
      <c r="X30" s="410" t="s">
        <v>23</v>
      </c>
      <c r="Y30" s="422" t="s">
        <v>271</v>
      </c>
      <c r="Z30" s="912"/>
      <c r="AA30" s="915"/>
      <c r="AB30" s="927"/>
      <c r="AC30" s="410"/>
      <c r="AD30" s="410"/>
      <c r="AE30" s="410"/>
      <c r="AF30" s="410"/>
      <c r="AG30" s="410"/>
      <c r="AH30" s="410"/>
      <c r="AI30" s="410"/>
      <c r="AJ30" s="410"/>
      <c r="AK30" s="424"/>
      <c r="AL30" s="424"/>
      <c r="AM30" s="424"/>
      <c r="AN30" s="424"/>
      <c r="AO30" s="424"/>
      <c r="AP30" s="424"/>
      <c r="AQ30" s="424"/>
      <c r="AR30" s="424"/>
      <c r="AT30" s="403"/>
    </row>
    <row r="31" spans="1:46" ht="21" customHeight="1" thickBot="1">
      <c r="A31" s="414"/>
      <c r="B31" s="906"/>
      <c r="C31" s="907"/>
      <c r="D31" s="907"/>
      <c r="E31" s="907"/>
      <c r="F31" s="918"/>
      <c r="G31" s="919"/>
      <c r="H31" s="919"/>
      <c r="I31" s="919"/>
      <c r="J31" s="919"/>
      <c r="K31" s="919"/>
      <c r="L31" s="920"/>
      <c r="M31" s="925" t="s">
        <v>272</v>
      </c>
      <c r="N31" s="925"/>
      <c r="O31" s="925"/>
      <c r="P31" s="932">
        <f>M30/(AE32-Z32+1)</f>
        <v>30000</v>
      </c>
      <c r="Q31" s="933"/>
      <c r="R31" s="933"/>
      <c r="S31" s="934"/>
      <c r="T31" s="423" t="s">
        <v>273</v>
      </c>
      <c r="U31" s="421"/>
      <c r="V31" s="924"/>
      <c r="W31" s="924"/>
      <c r="X31" s="410"/>
      <c r="Y31" s="422"/>
      <c r="Z31" s="913"/>
      <c r="AA31" s="916"/>
      <c r="AB31" s="929"/>
      <c r="AC31" s="409"/>
      <c r="AD31" s="409"/>
      <c r="AE31" s="410"/>
      <c r="AF31" s="410"/>
      <c r="AG31" s="409"/>
      <c r="AH31" s="410"/>
      <c r="AI31" s="405"/>
      <c r="AR31" s="403"/>
    </row>
    <row r="32" spans="1:46" s="390" customFormat="1" ht="21" customHeight="1">
      <c r="A32" s="425" t="s">
        <v>20</v>
      </c>
      <c r="B32" s="895" t="s">
        <v>280</v>
      </c>
      <c r="C32" s="895"/>
      <c r="D32" s="895"/>
      <c r="E32" s="895"/>
      <c r="F32" s="895"/>
      <c r="G32" s="895"/>
      <c r="H32" s="895"/>
      <c r="I32" s="895"/>
      <c r="J32" s="895"/>
      <c r="K32" s="895"/>
      <c r="L32" s="896"/>
      <c r="M32" s="897" t="s">
        <v>313</v>
      </c>
      <c r="N32" s="898"/>
      <c r="O32" s="898"/>
      <c r="P32" s="898"/>
      <c r="Q32" s="898"/>
      <c r="R32" s="898"/>
      <c r="S32" s="898"/>
      <c r="T32" s="898"/>
      <c r="U32" s="898"/>
      <c r="V32" s="898"/>
      <c r="W32" s="898"/>
      <c r="X32" s="898"/>
      <c r="Y32" s="898"/>
      <c r="Z32" s="899">
        <v>2</v>
      </c>
      <c r="AA32" s="899"/>
      <c r="AB32" s="426" t="s">
        <v>274</v>
      </c>
      <c r="AC32" s="900" t="s">
        <v>275</v>
      </c>
      <c r="AD32" s="900"/>
      <c r="AE32" s="899">
        <v>9</v>
      </c>
      <c r="AF32" s="899"/>
      <c r="AG32" s="427" t="s">
        <v>276</v>
      </c>
      <c r="AH32" s="428"/>
      <c r="AI32" s="429"/>
      <c r="AJ32" s="405"/>
    </row>
    <row r="33" spans="1:46" s="390" customFormat="1" ht="9" customHeight="1">
      <c r="A33" s="430"/>
      <c r="B33" s="431"/>
      <c r="C33" s="431"/>
      <c r="D33" s="431"/>
      <c r="E33" s="431"/>
      <c r="F33" s="431"/>
      <c r="G33" s="431"/>
      <c r="H33" s="431"/>
      <c r="I33" s="431"/>
      <c r="J33" s="431"/>
      <c r="K33" s="431"/>
      <c r="L33" s="431"/>
      <c r="M33" s="432"/>
      <c r="N33" s="432"/>
      <c r="O33" s="432"/>
      <c r="P33" s="432"/>
      <c r="Q33" s="432"/>
      <c r="R33" s="432"/>
      <c r="S33" s="432"/>
      <c r="T33" s="432"/>
      <c r="U33" s="432"/>
      <c r="V33" s="432"/>
      <c r="W33" s="432"/>
      <c r="X33" s="432"/>
      <c r="Y33" s="432"/>
      <c r="Z33" s="433"/>
      <c r="AA33" s="433"/>
      <c r="AB33" s="413"/>
      <c r="AC33" s="413"/>
      <c r="AD33" s="413"/>
      <c r="AE33" s="433"/>
      <c r="AF33" s="433"/>
      <c r="AG33" s="429"/>
      <c r="AH33" s="413"/>
      <c r="AI33" s="429"/>
      <c r="AJ33" s="405"/>
    </row>
    <row r="34" spans="1:46" s="390" customFormat="1" ht="12">
      <c r="A34" s="434"/>
      <c r="B34" s="894" t="s">
        <v>289</v>
      </c>
      <c r="C34" s="894"/>
      <c r="D34" s="894"/>
      <c r="E34" s="894"/>
      <c r="F34" s="894"/>
      <c r="G34" s="894"/>
      <c r="H34" s="894"/>
      <c r="I34" s="894"/>
      <c r="J34" s="894"/>
      <c r="K34" s="894"/>
      <c r="L34" s="894"/>
      <c r="M34" s="894"/>
      <c r="N34" s="894"/>
      <c r="O34" s="894"/>
      <c r="P34" s="894"/>
      <c r="Q34" s="894"/>
      <c r="R34" s="894"/>
      <c r="S34" s="894"/>
      <c r="T34" s="894"/>
      <c r="U34" s="894"/>
      <c r="V34" s="894"/>
      <c r="W34" s="894"/>
      <c r="X34" s="894"/>
      <c r="Y34" s="894"/>
      <c r="Z34" s="894"/>
      <c r="AA34" s="894"/>
      <c r="AB34" s="894"/>
      <c r="AC34" s="894"/>
      <c r="AD34" s="894"/>
      <c r="AE34" s="894"/>
      <c r="AF34" s="894"/>
      <c r="AG34" s="894"/>
      <c r="AH34" s="894"/>
      <c r="AI34" s="894"/>
      <c r="AJ34" s="397"/>
      <c r="AT34" s="395"/>
    </row>
    <row r="35" spans="1:46" s="390" customFormat="1" ht="12" customHeight="1">
      <c r="A35" s="396"/>
      <c r="B35" s="894"/>
      <c r="C35" s="894"/>
      <c r="D35" s="894"/>
      <c r="E35" s="894"/>
      <c r="F35" s="894"/>
      <c r="G35" s="894"/>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396"/>
      <c r="AT35" s="395"/>
    </row>
    <row r="36" spans="1:46" s="390" customFormat="1" ht="12" customHeight="1">
      <c r="A36" s="396"/>
      <c r="B36" s="894" t="s">
        <v>290</v>
      </c>
      <c r="C36" s="894"/>
      <c r="D36" s="894"/>
      <c r="E36" s="894"/>
      <c r="F36" s="894"/>
      <c r="G36" s="894"/>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396"/>
      <c r="AT36" s="395"/>
    </row>
    <row r="37" spans="1:46" s="390" customFormat="1" ht="12" customHeight="1">
      <c r="A37" s="396"/>
      <c r="B37" s="894"/>
      <c r="C37" s="894"/>
      <c r="D37" s="894"/>
      <c r="E37" s="894"/>
      <c r="F37" s="894"/>
      <c r="G37" s="894"/>
      <c r="H37" s="894"/>
      <c r="I37" s="894"/>
      <c r="J37" s="894"/>
      <c r="K37" s="894"/>
      <c r="L37" s="894"/>
      <c r="M37" s="894"/>
      <c r="N37" s="894"/>
      <c r="O37" s="894"/>
      <c r="P37" s="894"/>
      <c r="Q37" s="894"/>
      <c r="R37" s="894"/>
      <c r="S37" s="894"/>
      <c r="T37" s="894"/>
      <c r="U37" s="894"/>
      <c r="V37" s="894"/>
      <c r="W37" s="894"/>
      <c r="X37" s="894"/>
      <c r="Y37" s="894"/>
      <c r="Z37" s="894"/>
      <c r="AA37" s="894"/>
      <c r="AB37" s="894"/>
      <c r="AC37" s="894"/>
      <c r="AD37" s="894"/>
      <c r="AE37" s="894"/>
      <c r="AF37" s="894"/>
      <c r="AG37" s="894"/>
      <c r="AH37" s="894"/>
      <c r="AI37" s="894"/>
      <c r="AJ37" s="396"/>
      <c r="AT37" s="395"/>
    </row>
    <row r="38" spans="1:46" s="390" customFormat="1" ht="13.5" customHeight="1" thickBot="1">
      <c r="A38" s="396"/>
      <c r="B38" s="435"/>
      <c r="C38" s="396"/>
      <c r="D38" s="396"/>
      <c r="E38" s="396"/>
      <c r="F38" s="396"/>
      <c r="G38" s="396"/>
      <c r="H38" s="396"/>
      <c r="I38" s="396"/>
      <c r="J38" s="396"/>
      <c r="K38" s="397"/>
      <c r="L38" s="397"/>
      <c r="M38" s="397"/>
      <c r="N38" s="397"/>
      <c r="O38" s="397"/>
      <c r="P38" s="397"/>
      <c r="Q38" s="397"/>
      <c r="R38" s="397"/>
      <c r="S38" s="436"/>
      <c r="T38" s="436"/>
      <c r="U38" s="436"/>
      <c r="V38" s="436"/>
      <c r="W38" s="436"/>
      <c r="X38" s="436"/>
      <c r="Y38" s="436"/>
      <c r="Z38" s="436"/>
      <c r="AA38" s="436"/>
      <c r="AB38" s="436"/>
      <c r="AC38" s="436"/>
      <c r="AD38" s="436"/>
      <c r="AE38" s="436"/>
      <c r="AF38" s="436"/>
      <c r="AG38" s="437"/>
      <c r="AH38" s="437"/>
      <c r="AI38" s="438"/>
      <c r="AJ38" s="438"/>
      <c r="AT38" s="395"/>
    </row>
    <row r="39" spans="1:46" ht="7.5" customHeight="1">
      <c r="A39" s="439"/>
      <c r="B39" s="440"/>
      <c r="C39" s="441"/>
      <c r="D39" s="441"/>
      <c r="E39" s="441"/>
      <c r="F39" s="441"/>
      <c r="G39" s="441"/>
      <c r="H39" s="441"/>
      <c r="I39" s="441"/>
      <c r="J39" s="441"/>
      <c r="K39" s="441"/>
      <c r="L39" s="441"/>
      <c r="M39" s="441"/>
      <c r="N39" s="441"/>
      <c r="O39" s="441"/>
      <c r="P39" s="441"/>
      <c r="Q39" s="441"/>
      <c r="R39" s="441"/>
      <c r="S39" s="441"/>
      <c r="T39" s="441"/>
      <c r="U39" s="441"/>
      <c r="V39" s="441"/>
      <c r="W39" s="441"/>
      <c r="X39" s="441"/>
      <c r="Y39" s="441"/>
      <c r="Z39" s="441"/>
      <c r="AA39" s="441"/>
      <c r="AB39" s="441"/>
      <c r="AC39" s="441"/>
      <c r="AD39" s="441"/>
      <c r="AE39" s="441"/>
      <c r="AF39" s="441"/>
      <c r="AG39" s="441"/>
      <c r="AH39" s="441"/>
      <c r="AI39" s="441"/>
      <c r="AJ39" s="441"/>
      <c r="AT39" s="403"/>
    </row>
    <row r="40" spans="1:46" ht="24" customHeight="1">
      <c r="A40" s="442"/>
      <c r="B40" s="887" t="s">
        <v>277</v>
      </c>
      <c r="C40" s="887"/>
      <c r="D40" s="887"/>
      <c r="E40" s="887"/>
      <c r="F40" s="887"/>
      <c r="G40" s="887"/>
      <c r="H40" s="887"/>
      <c r="I40" s="887"/>
      <c r="J40" s="887"/>
      <c r="K40" s="887"/>
      <c r="L40" s="887"/>
      <c r="M40" s="887"/>
      <c r="N40" s="887"/>
      <c r="O40" s="887"/>
      <c r="P40" s="887"/>
      <c r="Q40" s="887"/>
      <c r="R40" s="887"/>
      <c r="S40" s="887"/>
      <c r="T40" s="887"/>
      <c r="U40" s="887"/>
      <c r="V40" s="887"/>
      <c r="W40" s="887"/>
      <c r="X40" s="887"/>
      <c r="Y40" s="887"/>
      <c r="Z40" s="887"/>
      <c r="AA40" s="887"/>
      <c r="AB40" s="887"/>
      <c r="AC40" s="887"/>
      <c r="AD40" s="887"/>
      <c r="AE40" s="887"/>
      <c r="AF40" s="887"/>
      <c r="AG40" s="887"/>
      <c r="AH40" s="887"/>
      <c r="AI40" s="887"/>
      <c r="AJ40" s="442"/>
      <c r="AT40" s="403"/>
    </row>
    <row r="41" spans="1:46" ht="16.5" customHeight="1">
      <c r="A41" s="443"/>
      <c r="B41" s="888" t="s">
        <v>281</v>
      </c>
      <c r="C41" s="888"/>
      <c r="D41" s="888"/>
      <c r="E41" s="888"/>
      <c r="F41" s="888"/>
      <c r="G41" s="888"/>
      <c r="H41" s="888"/>
      <c r="I41" s="888"/>
      <c r="J41" s="888"/>
      <c r="K41" s="888"/>
      <c r="L41" s="888"/>
      <c r="M41" s="888"/>
      <c r="N41" s="888"/>
      <c r="O41" s="888"/>
      <c r="P41" s="888"/>
      <c r="Q41" s="888"/>
      <c r="R41" s="888"/>
      <c r="S41" s="888"/>
      <c r="T41" s="888"/>
      <c r="U41" s="888"/>
      <c r="V41" s="888"/>
      <c r="W41" s="888"/>
      <c r="X41" s="888"/>
      <c r="Y41" s="888"/>
      <c r="Z41" s="888"/>
      <c r="AA41" s="888"/>
      <c r="AB41" s="888"/>
      <c r="AC41" s="888"/>
      <c r="AD41" s="888"/>
      <c r="AE41" s="888"/>
      <c r="AF41" s="888"/>
      <c r="AG41" s="888"/>
      <c r="AH41" s="888"/>
      <c r="AI41" s="888"/>
      <c r="AJ41" s="443"/>
      <c r="AT41" s="403"/>
    </row>
    <row r="42" spans="1:46" ht="6.75" customHeight="1" thickBot="1">
      <c r="A42" s="444"/>
      <c r="B42" s="389"/>
      <c r="C42" s="388"/>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388"/>
      <c r="AD42" s="388"/>
      <c r="AE42" s="388"/>
      <c r="AF42" s="388"/>
      <c r="AG42" s="388"/>
      <c r="AH42" s="388"/>
      <c r="AI42" s="388"/>
      <c r="AJ42" s="388"/>
      <c r="AT42" s="403"/>
    </row>
    <row r="43" spans="1:46" ht="25.5" customHeight="1">
      <c r="A43" s="445" t="s">
        <v>107</v>
      </c>
      <c r="B43" s="889" t="s">
        <v>108</v>
      </c>
      <c r="C43" s="890"/>
      <c r="D43" s="890"/>
      <c r="E43" s="890"/>
      <c r="F43" s="890"/>
      <c r="G43" s="890"/>
      <c r="H43" s="890"/>
      <c r="I43" s="890"/>
      <c r="J43" s="890"/>
      <c r="K43" s="890"/>
      <c r="L43" s="890"/>
      <c r="M43" s="890"/>
      <c r="N43" s="890"/>
      <c r="O43" s="890"/>
      <c r="P43" s="890"/>
      <c r="Q43" s="890"/>
      <c r="R43" s="890"/>
      <c r="S43" s="890"/>
      <c r="T43" s="890"/>
      <c r="U43" s="890"/>
      <c r="V43" s="890"/>
      <c r="W43" s="890"/>
      <c r="X43" s="890"/>
      <c r="Y43" s="890"/>
      <c r="Z43" s="890"/>
      <c r="AA43" s="890"/>
      <c r="AB43" s="890"/>
      <c r="AC43" s="890"/>
      <c r="AD43" s="890"/>
      <c r="AE43" s="890"/>
      <c r="AF43" s="890"/>
      <c r="AG43" s="890"/>
      <c r="AH43" s="890"/>
      <c r="AI43" s="891"/>
      <c r="AJ43" s="445"/>
    </row>
    <row r="44" spans="1:46" ht="7.5" customHeight="1">
      <c r="A44" s="445"/>
      <c r="B44" s="446"/>
      <c r="C44" s="445"/>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c r="AI44" s="447"/>
      <c r="AJ44" s="445"/>
    </row>
    <row r="45" spans="1:46" s="453" customFormat="1" ht="19.5" customHeight="1">
      <c r="A45" s="448"/>
      <c r="B45" s="449"/>
      <c r="C45" s="448" t="s">
        <v>13</v>
      </c>
      <c r="D45" s="448"/>
      <c r="E45" s="892">
        <v>5</v>
      </c>
      <c r="F45" s="893"/>
      <c r="G45" s="448" t="s">
        <v>2</v>
      </c>
      <c r="H45" s="892">
        <v>1</v>
      </c>
      <c r="I45" s="893"/>
      <c r="J45" s="448" t="s">
        <v>3</v>
      </c>
      <c r="K45" s="892">
        <v>31</v>
      </c>
      <c r="L45" s="893"/>
      <c r="M45" s="448" t="s">
        <v>6</v>
      </c>
      <c r="N45" s="450"/>
      <c r="O45" s="450"/>
      <c r="P45" s="450"/>
      <c r="Q45" s="451"/>
      <c r="R45" s="885" t="s">
        <v>14</v>
      </c>
      <c r="S45" s="885"/>
      <c r="T45" s="885"/>
      <c r="U45" s="885"/>
      <c r="V45" s="885"/>
      <c r="W45" s="886" t="str">
        <f>'➀基本情報入力シート'!M16</f>
        <v>株式会社○○○○</v>
      </c>
      <c r="X45" s="886"/>
      <c r="Y45" s="886"/>
      <c r="Z45" s="886"/>
      <c r="AA45" s="886"/>
      <c r="AB45" s="886"/>
      <c r="AC45" s="886"/>
      <c r="AD45" s="886"/>
      <c r="AE45" s="886"/>
      <c r="AF45" s="886"/>
      <c r="AG45" s="886"/>
      <c r="AH45" s="886"/>
      <c r="AI45" s="452"/>
      <c r="AJ45" s="450"/>
    </row>
    <row r="46" spans="1:46" s="453" customFormat="1" ht="19.5" customHeight="1">
      <c r="A46" s="448"/>
      <c r="B46" s="454"/>
      <c r="C46" s="448"/>
      <c r="D46" s="448"/>
      <c r="E46" s="448"/>
      <c r="F46" s="448"/>
      <c r="G46" s="448"/>
      <c r="H46" s="448"/>
      <c r="I46" s="448"/>
      <c r="J46" s="448"/>
      <c r="K46" s="448"/>
      <c r="L46" s="448"/>
      <c r="M46" s="448"/>
      <c r="N46" s="448"/>
      <c r="O46" s="448"/>
      <c r="P46" s="450"/>
      <c r="Q46" s="451"/>
      <c r="R46" s="885" t="s">
        <v>15</v>
      </c>
      <c r="S46" s="885"/>
      <c r="T46" s="885"/>
      <c r="U46" s="885"/>
      <c r="V46" s="885"/>
      <c r="W46" s="886" t="str">
        <f>'➀基本情報入力シート'!M21</f>
        <v>茨城太郎</v>
      </c>
      <c r="X46" s="886"/>
      <c r="Y46" s="886"/>
      <c r="Z46" s="886"/>
      <c r="AA46" s="886"/>
      <c r="AB46" s="886"/>
      <c r="AC46" s="886"/>
      <c r="AD46" s="886"/>
      <c r="AE46" s="886"/>
      <c r="AF46" s="886"/>
      <c r="AG46" s="886"/>
      <c r="AH46" s="886"/>
      <c r="AI46" s="455"/>
      <c r="AJ46" s="450"/>
    </row>
    <row r="47" spans="1:46" ht="7.5" customHeight="1" thickBot="1">
      <c r="A47" s="456"/>
      <c r="B47" s="457"/>
      <c r="C47" s="458"/>
      <c r="D47" s="458"/>
      <c r="E47" s="458"/>
      <c r="F47" s="458"/>
      <c r="G47" s="458"/>
      <c r="H47" s="458"/>
      <c r="I47" s="458"/>
      <c r="J47" s="458"/>
      <c r="K47" s="458"/>
      <c r="L47" s="458"/>
      <c r="M47" s="458"/>
      <c r="N47" s="458"/>
      <c r="O47" s="458"/>
      <c r="P47" s="458"/>
      <c r="Q47" s="458"/>
      <c r="R47" s="458"/>
      <c r="S47" s="458"/>
      <c r="T47" s="458"/>
      <c r="U47" s="458"/>
      <c r="V47" s="458"/>
      <c r="W47" s="458"/>
      <c r="X47" s="458"/>
      <c r="Y47" s="458"/>
      <c r="Z47" s="458"/>
      <c r="AA47" s="458"/>
      <c r="AB47" s="458"/>
      <c r="AC47" s="458"/>
      <c r="AD47" s="458"/>
      <c r="AE47" s="458"/>
      <c r="AF47" s="458"/>
      <c r="AG47" s="458"/>
      <c r="AH47" s="458"/>
      <c r="AI47" s="459"/>
      <c r="AJ47" s="460"/>
    </row>
    <row r="48" spans="1:46" ht="17.25">
      <c r="A48" s="461"/>
      <c r="B48" s="389"/>
      <c r="C48" s="462"/>
      <c r="D48" s="462"/>
      <c r="E48" s="462"/>
      <c r="F48" s="462"/>
      <c r="G48" s="462"/>
      <c r="H48" s="462"/>
      <c r="I48" s="462"/>
      <c r="J48" s="462"/>
      <c r="K48" s="462"/>
      <c r="L48" s="462"/>
      <c r="M48" s="462"/>
      <c r="N48" s="462"/>
      <c r="O48" s="462"/>
      <c r="P48" s="462"/>
      <c r="Q48" s="462"/>
      <c r="R48" s="462"/>
      <c r="S48" s="462"/>
      <c r="T48" s="462"/>
      <c r="U48" s="462"/>
      <c r="V48" s="462"/>
      <c r="W48" s="462"/>
      <c r="X48" s="462"/>
      <c r="Y48" s="462"/>
      <c r="Z48" s="462"/>
      <c r="AA48" s="462"/>
      <c r="AB48" s="462"/>
      <c r="AC48" s="462"/>
      <c r="AD48" s="462"/>
      <c r="AE48" s="463"/>
      <c r="AF48" s="462"/>
      <c r="AG48" s="462"/>
      <c r="AH48" s="462"/>
      <c r="AI48" s="462"/>
      <c r="AJ48" s="461"/>
    </row>
    <row r="49" spans="1:36">
      <c r="A49" s="464"/>
      <c r="B49" s="464"/>
      <c r="C49" s="464"/>
      <c r="D49" s="464"/>
      <c r="E49" s="464"/>
      <c r="F49" s="464"/>
      <c r="G49" s="464"/>
      <c r="H49" s="464"/>
      <c r="I49" s="464"/>
      <c r="J49" s="464"/>
      <c r="K49" s="464"/>
      <c r="L49" s="464"/>
      <c r="M49" s="464"/>
      <c r="N49" s="464"/>
      <c r="O49" s="464"/>
      <c r="P49" s="464"/>
      <c r="Q49" s="464"/>
      <c r="R49" s="464"/>
      <c r="S49" s="464"/>
      <c r="T49" s="464"/>
      <c r="U49" s="464"/>
      <c r="V49" s="464"/>
      <c r="W49" s="464"/>
      <c r="X49" s="464"/>
      <c r="Y49" s="464"/>
      <c r="Z49" s="464"/>
      <c r="AA49" s="464"/>
      <c r="AB49" s="464"/>
      <c r="AC49" s="464"/>
      <c r="AD49" s="464"/>
      <c r="AE49" s="464"/>
      <c r="AF49" s="464"/>
      <c r="AG49" s="464"/>
      <c r="AH49" s="464"/>
      <c r="AI49" s="464"/>
      <c r="AJ49" s="464"/>
    </row>
    <row r="50" spans="1:36">
      <c r="A50" s="464"/>
      <c r="B50" s="464"/>
      <c r="C50" s="464"/>
      <c r="D50" s="464"/>
      <c r="E50" s="464"/>
      <c r="F50" s="464"/>
      <c r="G50" s="464"/>
      <c r="H50" s="464"/>
      <c r="I50" s="464"/>
      <c r="J50" s="464"/>
      <c r="K50" s="464"/>
      <c r="L50" s="464"/>
      <c r="M50" s="464"/>
      <c r="N50" s="464"/>
      <c r="O50" s="464"/>
      <c r="P50" s="464"/>
      <c r="Q50" s="464"/>
      <c r="R50" s="464"/>
      <c r="S50" s="464"/>
      <c r="T50" s="464"/>
      <c r="U50" s="464"/>
      <c r="V50" s="464"/>
      <c r="W50" s="464"/>
      <c r="X50" s="464"/>
      <c r="Y50" s="464"/>
      <c r="Z50" s="464"/>
      <c r="AA50" s="464"/>
      <c r="AB50" s="464"/>
      <c r="AC50" s="464"/>
      <c r="AD50" s="464"/>
      <c r="AE50" s="464"/>
      <c r="AF50" s="464"/>
      <c r="AG50" s="464"/>
      <c r="AH50" s="464"/>
      <c r="AI50" s="464"/>
      <c r="AJ50" s="464"/>
    </row>
    <row r="51" spans="1:36">
      <c r="A51" s="464"/>
      <c r="B51" s="464"/>
      <c r="C51" s="464"/>
      <c r="D51" s="464"/>
      <c r="E51" s="464"/>
      <c r="F51" s="464"/>
      <c r="G51" s="464"/>
      <c r="H51" s="464"/>
      <c r="I51" s="464"/>
      <c r="J51" s="464"/>
      <c r="K51" s="464"/>
      <c r="L51" s="464"/>
      <c r="M51" s="464"/>
      <c r="N51" s="464"/>
      <c r="O51" s="464"/>
      <c r="P51" s="464"/>
      <c r="Q51" s="464"/>
      <c r="R51" s="464"/>
      <c r="S51" s="464"/>
      <c r="T51" s="464"/>
      <c r="U51" s="464"/>
      <c r="V51" s="464"/>
      <c r="W51" s="464"/>
      <c r="X51" s="464"/>
      <c r="Y51" s="464"/>
      <c r="Z51" s="464"/>
      <c r="AA51" s="464"/>
      <c r="AB51" s="464"/>
      <c r="AC51" s="464"/>
      <c r="AD51" s="464"/>
      <c r="AE51" s="464"/>
      <c r="AF51" s="464"/>
      <c r="AG51" s="464"/>
      <c r="AH51" s="464"/>
      <c r="AI51" s="464"/>
      <c r="AJ51" s="464"/>
    </row>
    <row r="52" spans="1:36">
      <c r="A52" s="464"/>
      <c r="B52" s="464"/>
      <c r="C52" s="464"/>
      <c r="D52" s="464"/>
      <c r="E52" s="464"/>
      <c r="F52" s="464"/>
      <c r="G52" s="464"/>
      <c r="H52" s="464"/>
      <c r="I52" s="464"/>
      <c r="J52" s="464"/>
      <c r="K52" s="464"/>
      <c r="L52" s="464"/>
      <c r="M52" s="464"/>
      <c r="N52" s="464"/>
      <c r="O52" s="464"/>
      <c r="P52" s="464"/>
      <c r="Q52" s="464"/>
      <c r="R52" s="464"/>
      <c r="S52" s="464"/>
      <c r="T52" s="464"/>
      <c r="U52" s="464"/>
      <c r="V52" s="464"/>
      <c r="W52" s="464"/>
      <c r="X52" s="464"/>
      <c r="Y52" s="464"/>
      <c r="Z52" s="464"/>
      <c r="AA52" s="464"/>
      <c r="AB52" s="464"/>
      <c r="AC52" s="464"/>
      <c r="AD52" s="464"/>
      <c r="AE52" s="464"/>
      <c r="AF52" s="464"/>
      <c r="AG52" s="464"/>
      <c r="AH52" s="464"/>
      <c r="AI52" s="464"/>
      <c r="AJ52" s="464"/>
    </row>
    <row r="53" spans="1:36">
      <c r="A53" s="464"/>
      <c r="B53" s="464"/>
      <c r="C53" s="464"/>
      <c r="D53" s="464"/>
      <c r="E53" s="464"/>
      <c r="F53" s="464"/>
      <c r="G53" s="464"/>
      <c r="H53" s="464"/>
      <c r="I53" s="464"/>
      <c r="J53" s="464"/>
      <c r="K53" s="464"/>
      <c r="L53" s="464"/>
      <c r="M53" s="464"/>
      <c r="N53" s="464"/>
      <c r="O53" s="464"/>
      <c r="P53" s="464"/>
      <c r="Q53" s="464"/>
      <c r="R53" s="464"/>
      <c r="S53" s="464"/>
      <c r="T53" s="464"/>
      <c r="U53" s="464"/>
      <c r="V53" s="464"/>
      <c r="W53" s="464"/>
      <c r="X53" s="464"/>
      <c r="Y53" s="464"/>
      <c r="Z53" s="464"/>
      <c r="AA53" s="464"/>
      <c r="AB53" s="464"/>
      <c r="AC53" s="464"/>
      <c r="AD53" s="464"/>
      <c r="AE53" s="464"/>
      <c r="AF53" s="464"/>
      <c r="AG53" s="464"/>
      <c r="AH53" s="464"/>
      <c r="AI53" s="464"/>
      <c r="AJ53" s="464"/>
    </row>
    <row r="54" spans="1:36">
      <c r="A54" s="464"/>
      <c r="B54" s="464"/>
      <c r="C54" s="464"/>
      <c r="D54" s="464"/>
      <c r="E54" s="464"/>
      <c r="F54" s="464"/>
      <c r="G54" s="464"/>
      <c r="H54" s="464"/>
      <c r="I54" s="464"/>
      <c r="J54" s="464"/>
      <c r="K54" s="464"/>
      <c r="L54" s="464"/>
      <c r="M54" s="464"/>
      <c r="N54" s="464"/>
      <c r="O54" s="464"/>
      <c r="P54" s="464"/>
      <c r="Q54" s="464"/>
      <c r="R54" s="464"/>
      <c r="S54" s="464"/>
      <c r="T54" s="464"/>
      <c r="U54" s="464"/>
      <c r="V54" s="464"/>
      <c r="W54" s="464"/>
      <c r="X54" s="464"/>
      <c r="Y54" s="464"/>
      <c r="Z54" s="464"/>
      <c r="AA54" s="464"/>
      <c r="AB54" s="464"/>
      <c r="AC54" s="464"/>
      <c r="AD54" s="464"/>
      <c r="AE54" s="464"/>
      <c r="AF54" s="464"/>
      <c r="AG54" s="464"/>
      <c r="AH54" s="464"/>
      <c r="AI54" s="464"/>
      <c r="AJ54" s="464"/>
    </row>
    <row r="55" spans="1:36">
      <c r="A55" s="464"/>
      <c r="B55" s="464"/>
      <c r="C55" s="464"/>
      <c r="D55" s="464"/>
      <c r="E55" s="464"/>
      <c r="F55" s="464"/>
      <c r="G55" s="464"/>
      <c r="H55" s="464"/>
      <c r="I55" s="464"/>
      <c r="J55" s="464"/>
      <c r="K55" s="464"/>
      <c r="L55" s="464"/>
      <c r="M55" s="464"/>
      <c r="N55" s="464"/>
      <c r="O55" s="464"/>
      <c r="P55" s="464"/>
      <c r="Q55" s="464"/>
      <c r="R55" s="464"/>
      <c r="S55" s="464"/>
      <c r="T55" s="464"/>
      <c r="U55" s="464"/>
      <c r="V55" s="464"/>
      <c r="W55" s="464"/>
      <c r="X55" s="464"/>
      <c r="Y55" s="464"/>
      <c r="Z55" s="464"/>
      <c r="AA55" s="464"/>
      <c r="AB55" s="464"/>
      <c r="AC55" s="464"/>
      <c r="AD55" s="464"/>
      <c r="AE55" s="464"/>
      <c r="AF55" s="464"/>
      <c r="AG55" s="464"/>
      <c r="AH55" s="464"/>
      <c r="AI55" s="464"/>
      <c r="AJ55" s="464"/>
    </row>
    <row r="56" spans="1:36">
      <c r="A56" s="464"/>
      <c r="B56" s="464"/>
      <c r="C56" s="464"/>
      <c r="D56" s="464"/>
      <c r="E56" s="464"/>
      <c r="F56" s="464"/>
      <c r="G56" s="464"/>
      <c r="H56" s="464"/>
      <c r="I56" s="464"/>
      <c r="J56" s="464"/>
      <c r="K56" s="464"/>
      <c r="L56" s="464"/>
      <c r="M56" s="464"/>
      <c r="N56" s="464"/>
      <c r="O56" s="464"/>
      <c r="P56" s="464"/>
      <c r="Q56" s="464"/>
      <c r="R56" s="464"/>
      <c r="S56" s="464"/>
      <c r="T56" s="464"/>
      <c r="U56" s="464"/>
      <c r="V56" s="464"/>
      <c r="W56" s="464"/>
      <c r="X56" s="464"/>
      <c r="Y56" s="464"/>
      <c r="Z56" s="464"/>
      <c r="AA56" s="464"/>
      <c r="AB56" s="464"/>
      <c r="AC56" s="464"/>
      <c r="AD56" s="464"/>
      <c r="AE56" s="464"/>
      <c r="AF56" s="464"/>
      <c r="AG56" s="464"/>
      <c r="AH56" s="464"/>
      <c r="AI56" s="464"/>
      <c r="AJ56" s="464"/>
    </row>
    <row r="57" spans="1:36">
      <c r="A57" s="464"/>
      <c r="B57" s="464"/>
      <c r="C57" s="464"/>
      <c r="D57" s="464"/>
      <c r="E57" s="464"/>
      <c r="F57" s="464"/>
      <c r="G57" s="464"/>
      <c r="H57" s="464"/>
      <c r="I57" s="464"/>
      <c r="J57" s="464"/>
      <c r="K57" s="464"/>
      <c r="L57" s="464"/>
      <c r="M57" s="464"/>
      <c r="N57" s="464"/>
      <c r="O57" s="464"/>
      <c r="P57" s="464"/>
      <c r="Q57" s="464"/>
      <c r="R57" s="464"/>
      <c r="S57" s="464"/>
      <c r="T57" s="464"/>
      <c r="U57" s="464"/>
      <c r="V57" s="464"/>
      <c r="W57" s="464"/>
      <c r="X57" s="464"/>
      <c r="Y57" s="464"/>
      <c r="Z57" s="464"/>
      <c r="AA57" s="464"/>
      <c r="AB57" s="464"/>
      <c r="AC57" s="464"/>
      <c r="AD57" s="464"/>
      <c r="AE57" s="464"/>
      <c r="AF57" s="464"/>
      <c r="AG57" s="464"/>
      <c r="AH57" s="464"/>
      <c r="AI57" s="464"/>
      <c r="AJ57" s="464"/>
    </row>
    <row r="58" spans="1:36">
      <c r="A58" s="464"/>
      <c r="B58" s="464"/>
      <c r="C58" s="464"/>
      <c r="D58" s="464"/>
      <c r="E58" s="464"/>
      <c r="F58" s="464"/>
      <c r="G58" s="464"/>
      <c r="H58" s="464"/>
      <c r="I58" s="464"/>
      <c r="J58" s="464"/>
      <c r="K58" s="464"/>
      <c r="L58" s="464"/>
      <c r="M58" s="464"/>
      <c r="N58" s="464"/>
      <c r="O58" s="464"/>
      <c r="P58" s="464"/>
      <c r="Q58" s="464"/>
      <c r="R58" s="464"/>
      <c r="S58" s="464"/>
      <c r="T58" s="464"/>
      <c r="U58" s="464"/>
      <c r="V58" s="464"/>
      <c r="W58" s="464"/>
      <c r="X58" s="464"/>
      <c r="Y58" s="464"/>
      <c r="Z58" s="464"/>
      <c r="AA58" s="464"/>
      <c r="AB58" s="464"/>
      <c r="AC58" s="464"/>
      <c r="AD58" s="464"/>
      <c r="AE58" s="464"/>
      <c r="AF58" s="464"/>
      <c r="AG58" s="464"/>
      <c r="AH58" s="464"/>
      <c r="AI58" s="464"/>
      <c r="AJ58" s="464"/>
    </row>
    <row r="59" spans="1:36">
      <c r="A59" s="464"/>
      <c r="B59" s="464"/>
      <c r="C59" s="464"/>
      <c r="D59" s="464"/>
      <c r="E59" s="464"/>
      <c r="F59" s="464"/>
      <c r="G59" s="464"/>
      <c r="H59" s="464"/>
      <c r="I59" s="464"/>
      <c r="J59" s="464"/>
      <c r="K59" s="464"/>
      <c r="L59" s="464"/>
      <c r="M59" s="464"/>
      <c r="N59" s="464"/>
      <c r="O59" s="464"/>
      <c r="P59" s="464"/>
      <c r="Q59" s="464"/>
      <c r="R59" s="464"/>
      <c r="S59" s="464"/>
      <c r="T59" s="464"/>
      <c r="U59" s="464"/>
      <c r="V59" s="464"/>
      <c r="W59" s="464"/>
      <c r="X59" s="464"/>
      <c r="Y59" s="464"/>
      <c r="Z59" s="464"/>
      <c r="AA59" s="464"/>
      <c r="AB59" s="464"/>
      <c r="AC59" s="464"/>
      <c r="AD59" s="464"/>
      <c r="AE59" s="464"/>
      <c r="AF59" s="464"/>
      <c r="AG59" s="464"/>
      <c r="AH59" s="464"/>
      <c r="AI59" s="464"/>
      <c r="AJ59" s="464"/>
    </row>
    <row r="60" spans="1:36">
      <c r="A60" s="464"/>
      <c r="B60" s="464"/>
      <c r="C60" s="464"/>
      <c r="D60" s="464"/>
      <c r="E60" s="464"/>
      <c r="F60" s="464"/>
      <c r="G60" s="464"/>
      <c r="H60" s="464"/>
      <c r="I60" s="464"/>
      <c r="J60" s="464"/>
      <c r="K60" s="464"/>
      <c r="L60" s="464"/>
      <c r="M60" s="464"/>
      <c r="N60" s="464"/>
      <c r="O60" s="464"/>
      <c r="P60" s="464"/>
      <c r="Q60" s="464"/>
      <c r="R60" s="464"/>
      <c r="S60" s="464"/>
      <c r="T60" s="464"/>
      <c r="U60" s="464"/>
      <c r="V60" s="464"/>
      <c r="W60" s="464"/>
      <c r="X60" s="464"/>
      <c r="Y60" s="464"/>
      <c r="Z60" s="464"/>
      <c r="AA60" s="464"/>
      <c r="AB60" s="464"/>
      <c r="AC60" s="464"/>
      <c r="AD60" s="464"/>
      <c r="AE60" s="464"/>
      <c r="AF60" s="464"/>
      <c r="AG60" s="464"/>
      <c r="AH60" s="464"/>
      <c r="AI60" s="464"/>
      <c r="AJ60" s="464"/>
    </row>
    <row r="61" spans="1:36">
      <c r="A61" s="464"/>
      <c r="B61" s="464"/>
      <c r="C61" s="464"/>
      <c r="D61" s="464"/>
      <c r="E61" s="464"/>
      <c r="F61" s="464"/>
      <c r="G61" s="464"/>
      <c r="H61" s="464"/>
      <c r="I61" s="464"/>
      <c r="J61" s="464"/>
      <c r="K61" s="464"/>
      <c r="L61" s="464"/>
      <c r="M61" s="464"/>
      <c r="N61" s="464"/>
      <c r="O61" s="464"/>
      <c r="P61" s="464"/>
      <c r="Q61" s="464"/>
      <c r="R61" s="464"/>
      <c r="S61" s="464"/>
      <c r="T61" s="464"/>
      <c r="U61" s="464"/>
      <c r="V61" s="464"/>
      <c r="W61" s="464"/>
      <c r="X61" s="464"/>
      <c r="Y61" s="464"/>
      <c r="Z61" s="464"/>
      <c r="AA61" s="464"/>
      <c r="AB61" s="464"/>
      <c r="AC61" s="464"/>
      <c r="AD61" s="464"/>
      <c r="AE61" s="464"/>
      <c r="AF61" s="464"/>
      <c r="AG61" s="464"/>
      <c r="AH61" s="464"/>
      <c r="AI61" s="464"/>
      <c r="AJ61" s="464"/>
    </row>
    <row r="62" spans="1:36">
      <c r="A62" s="464"/>
      <c r="B62" s="464"/>
      <c r="C62" s="464"/>
      <c r="D62" s="464"/>
      <c r="E62" s="464"/>
      <c r="F62" s="464"/>
      <c r="G62" s="464"/>
      <c r="H62" s="464"/>
      <c r="I62" s="464"/>
      <c r="J62" s="464"/>
      <c r="K62" s="464"/>
      <c r="L62" s="464"/>
      <c r="M62" s="464"/>
      <c r="N62" s="464"/>
      <c r="O62" s="464"/>
      <c r="P62" s="464"/>
      <c r="Q62" s="464"/>
      <c r="R62" s="464"/>
      <c r="S62" s="464"/>
      <c r="T62" s="464"/>
      <c r="U62" s="464"/>
      <c r="V62" s="464"/>
      <c r="W62" s="464"/>
      <c r="X62" s="464"/>
      <c r="Y62" s="464"/>
      <c r="Z62" s="464"/>
      <c r="AA62" s="464"/>
      <c r="AB62" s="464"/>
      <c r="AC62" s="464"/>
      <c r="AD62" s="464"/>
      <c r="AE62" s="464"/>
      <c r="AF62" s="464"/>
      <c r="AG62" s="464"/>
      <c r="AH62" s="464"/>
      <c r="AI62" s="464"/>
      <c r="AJ62" s="464"/>
    </row>
    <row r="63" spans="1:36">
      <c r="A63" s="464"/>
      <c r="B63" s="464"/>
      <c r="C63" s="464"/>
      <c r="D63" s="464"/>
      <c r="E63" s="464"/>
      <c r="F63" s="464"/>
      <c r="G63" s="464"/>
      <c r="H63" s="464"/>
      <c r="I63" s="464"/>
      <c r="J63" s="464"/>
      <c r="K63" s="464"/>
      <c r="L63" s="464"/>
      <c r="M63" s="464"/>
      <c r="N63" s="464"/>
      <c r="O63" s="464"/>
      <c r="P63" s="464"/>
      <c r="Q63" s="464"/>
      <c r="R63" s="464"/>
      <c r="S63" s="464"/>
      <c r="T63" s="464"/>
      <c r="U63" s="464"/>
      <c r="V63" s="464"/>
      <c r="W63" s="464"/>
      <c r="X63" s="464"/>
      <c r="Y63" s="464"/>
      <c r="Z63" s="464"/>
      <c r="AA63" s="464"/>
      <c r="AB63" s="464"/>
      <c r="AC63" s="464"/>
      <c r="AD63" s="464"/>
      <c r="AE63" s="464"/>
      <c r="AF63" s="464"/>
      <c r="AG63" s="464"/>
      <c r="AH63" s="464"/>
      <c r="AI63" s="464"/>
      <c r="AJ63" s="464"/>
    </row>
    <row r="64" spans="1:36">
      <c r="A64" s="464"/>
      <c r="B64" s="464"/>
      <c r="C64" s="464"/>
      <c r="D64" s="464"/>
      <c r="E64" s="464"/>
      <c r="F64" s="464"/>
      <c r="G64" s="464"/>
      <c r="H64" s="464"/>
      <c r="I64" s="464"/>
      <c r="J64" s="464"/>
      <c r="K64" s="464"/>
      <c r="L64" s="464"/>
      <c r="M64" s="464"/>
      <c r="N64" s="464"/>
      <c r="O64" s="464"/>
      <c r="P64" s="464"/>
      <c r="Q64" s="464"/>
      <c r="R64" s="464"/>
      <c r="S64" s="464"/>
      <c r="T64" s="464"/>
      <c r="U64" s="464"/>
      <c r="V64" s="464"/>
      <c r="W64" s="464"/>
      <c r="X64" s="464"/>
      <c r="Y64" s="464"/>
      <c r="Z64" s="464"/>
      <c r="AA64" s="464"/>
      <c r="AB64" s="464"/>
      <c r="AC64" s="464"/>
      <c r="AD64" s="464"/>
      <c r="AE64" s="464"/>
      <c r="AF64" s="464"/>
      <c r="AG64" s="464"/>
      <c r="AH64" s="464"/>
      <c r="AI64" s="464"/>
      <c r="AJ64" s="464"/>
    </row>
    <row r="65" spans="1:36">
      <c r="A65" s="464"/>
      <c r="B65" s="464"/>
      <c r="C65" s="464"/>
      <c r="D65" s="464"/>
      <c r="E65" s="464"/>
      <c r="F65" s="464"/>
      <c r="G65" s="464"/>
      <c r="H65" s="464"/>
      <c r="I65" s="464"/>
      <c r="J65" s="464"/>
      <c r="K65" s="464"/>
      <c r="L65" s="464"/>
      <c r="M65" s="464"/>
      <c r="N65" s="464"/>
      <c r="O65" s="464"/>
      <c r="P65" s="464"/>
      <c r="Q65" s="464"/>
      <c r="R65" s="464"/>
      <c r="S65" s="464"/>
      <c r="T65" s="464"/>
      <c r="U65" s="464"/>
      <c r="V65" s="464"/>
      <c r="W65" s="464"/>
      <c r="X65" s="464"/>
      <c r="Y65" s="464"/>
      <c r="Z65" s="464"/>
      <c r="AA65" s="464"/>
      <c r="AB65" s="464"/>
      <c r="AC65" s="464"/>
      <c r="AD65" s="464"/>
      <c r="AE65" s="464"/>
      <c r="AF65" s="464"/>
      <c r="AG65" s="464"/>
      <c r="AH65" s="464"/>
      <c r="AI65" s="464"/>
      <c r="AJ65" s="464"/>
    </row>
    <row r="66" spans="1:36">
      <c r="A66" s="464"/>
      <c r="B66" s="464"/>
      <c r="C66" s="464"/>
      <c r="D66" s="464"/>
      <c r="E66" s="464"/>
      <c r="F66" s="464"/>
      <c r="G66" s="464"/>
      <c r="H66" s="464"/>
      <c r="I66" s="464"/>
      <c r="J66" s="464"/>
      <c r="K66" s="464"/>
      <c r="L66" s="464"/>
      <c r="M66" s="464"/>
      <c r="N66" s="464"/>
      <c r="O66" s="464"/>
      <c r="P66" s="464"/>
      <c r="Q66" s="464"/>
      <c r="R66" s="464"/>
      <c r="S66" s="464"/>
      <c r="T66" s="464"/>
      <c r="U66" s="464"/>
      <c r="V66" s="464"/>
      <c r="W66" s="464"/>
      <c r="X66" s="464"/>
      <c r="Y66" s="464"/>
      <c r="Z66" s="464"/>
      <c r="AA66" s="464"/>
      <c r="AB66" s="464"/>
      <c r="AC66" s="464"/>
      <c r="AD66" s="464"/>
      <c r="AE66" s="464"/>
      <c r="AF66" s="464"/>
      <c r="AG66" s="464"/>
      <c r="AH66" s="464"/>
      <c r="AI66" s="464"/>
      <c r="AJ66" s="464"/>
    </row>
    <row r="67" spans="1:36">
      <c r="A67" s="464"/>
      <c r="B67" s="464"/>
      <c r="C67" s="464"/>
      <c r="D67" s="464"/>
      <c r="E67" s="464"/>
      <c r="F67" s="464"/>
      <c r="G67" s="464"/>
      <c r="H67" s="464"/>
      <c r="I67" s="464"/>
      <c r="J67" s="464"/>
      <c r="K67" s="464"/>
      <c r="L67" s="464"/>
      <c r="M67" s="464"/>
      <c r="N67" s="464"/>
      <c r="O67" s="464"/>
      <c r="P67" s="464"/>
      <c r="Q67" s="464"/>
      <c r="R67" s="464"/>
      <c r="S67" s="464"/>
      <c r="T67" s="464"/>
      <c r="U67" s="464"/>
      <c r="V67" s="464"/>
      <c r="W67" s="464"/>
      <c r="X67" s="464"/>
      <c r="Y67" s="464"/>
      <c r="Z67" s="464"/>
      <c r="AA67" s="464"/>
      <c r="AB67" s="464"/>
      <c r="AC67" s="464"/>
      <c r="AD67" s="464"/>
      <c r="AE67" s="464"/>
      <c r="AF67" s="464"/>
      <c r="AG67" s="464"/>
      <c r="AH67" s="464"/>
      <c r="AI67" s="464"/>
      <c r="AJ67" s="464"/>
    </row>
    <row r="68" spans="1:36">
      <c r="A68" s="464"/>
      <c r="B68" s="464"/>
      <c r="C68" s="464"/>
      <c r="D68" s="464"/>
      <c r="E68" s="464"/>
      <c r="F68" s="464"/>
      <c r="G68" s="464"/>
      <c r="H68" s="464"/>
      <c r="I68" s="464"/>
      <c r="J68" s="464"/>
      <c r="K68" s="464"/>
      <c r="L68" s="464"/>
      <c r="M68" s="464"/>
      <c r="N68" s="464"/>
      <c r="O68" s="464"/>
      <c r="P68" s="464"/>
      <c r="Q68" s="464"/>
      <c r="R68" s="464"/>
      <c r="S68" s="464"/>
      <c r="T68" s="464"/>
      <c r="U68" s="464"/>
      <c r="V68" s="464"/>
      <c r="W68" s="464"/>
      <c r="X68" s="464"/>
      <c r="Y68" s="464"/>
      <c r="Z68" s="464"/>
      <c r="AA68" s="464"/>
      <c r="AB68" s="464"/>
      <c r="AC68" s="464"/>
      <c r="AD68" s="464"/>
      <c r="AE68" s="464"/>
      <c r="AF68" s="464"/>
      <c r="AG68" s="464"/>
      <c r="AH68" s="464"/>
      <c r="AI68" s="464"/>
      <c r="AJ68" s="464"/>
    </row>
    <row r="69" spans="1:36">
      <c r="A69" s="464"/>
      <c r="B69" s="464"/>
      <c r="C69" s="464"/>
      <c r="D69" s="464"/>
      <c r="E69" s="464"/>
      <c r="F69" s="464"/>
      <c r="G69" s="464"/>
      <c r="H69" s="464"/>
      <c r="I69" s="464"/>
      <c r="J69" s="464"/>
      <c r="K69" s="464"/>
      <c r="L69" s="464"/>
      <c r="M69" s="464"/>
      <c r="N69" s="464"/>
      <c r="O69" s="464"/>
      <c r="P69" s="464"/>
      <c r="Q69" s="464"/>
      <c r="R69" s="464"/>
      <c r="S69" s="464"/>
      <c r="T69" s="464"/>
      <c r="U69" s="464"/>
      <c r="V69" s="464"/>
      <c r="W69" s="464"/>
      <c r="X69" s="464"/>
      <c r="Y69" s="464"/>
      <c r="Z69" s="464"/>
      <c r="AA69" s="464"/>
      <c r="AB69" s="464"/>
      <c r="AC69" s="464"/>
      <c r="AD69" s="464"/>
      <c r="AE69" s="464"/>
      <c r="AF69" s="464"/>
      <c r="AG69" s="464"/>
      <c r="AH69" s="464"/>
      <c r="AI69" s="464"/>
      <c r="AJ69" s="464"/>
    </row>
    <row r="70" spans="1:36">
      <c r="A70" s="464"/>
      <c r="B70" s="464"/>
      <c r="C70" s="464"/>
      <c r="D70" s="464"/>
      <c r="E70" s="464"/>
      <c r="F70" s="464"/>
      <c r="G70" s="464"/>
      <c r="H70" s="464"/>
      <c r="I70" s="464"/>
      <c r="J70" s="464"/>
      <c r="K70" s="464"/>
      <c r="L70" s="464"/>
      <c r="M70" s="464"/>
      <c r="N70" s="464"/>
      <c r="O70" s="464"/>
      <c r="P70" s="464"/>
      <c r="Q70" s="464"/>
      <c r="R70" s="464"/>
      <c r="S70" s="464"/>
      <c r="T70" s="464"/>
      <c r="U70" s="464"/>
      <c r="V70" s="464"/>
      <c r="W70" s="464"/>
      <c r="X70" s="464"/>
      <c r="Y70" s="464"/>
      <c r="Z70" s="464"/>
      <c r="AA70" s="464"/>
      <c r="AB70" s="464"/>
      <c r="AC70" s="464"/>
      <c r="AD70" s="464"/>
      <c r="AE70" s="464"/>
      <c r="AF70" s="464"/>
      <c r="AG70" s="464"/>
      <c r="AH70" s="464"/>
      <c r="AI70" s="464"/>
      <c r="AJ70" s="464"/>
    </row>
    <row r="71" spans="1:36">
      <c r="A71" s="464"/>
      <c r="B71" s="464"/>
      <c r="C71" s="464"/>
      <c r="D71" s="464"/>
      <c r="E71" s="464"/>
      <c r="F71" s="464"/>
      <c r="G71" s="464"/>
      <c r="H71" s="464"/>
      <c r="I71" s="464"/>
      <c r="J71" s="464"/>
      <c r="K71" s="464"/>
      <c r="L71" s="464"/>
      <c r="M71" s="464"/>
      <c r="N71" s="464"/>
      <c r="O71" s="464"/>
      <c r="P71" s="464"/>
      <c r="Q71" s="464"/>
      <c r="R71" s="464"/>
      <c r="S71" s="464"/>
      <c r="T71" s="464"/>
      <c r="U71" s="464"/>
      <c r="V71" s="464"/>
      <c r="W71" s="464"/>
      <c r="X71" s="464"/>
      <c r="Y71" s="464"/>
      <c r="Z71" s="464"/>
      <c r="AA71" s="464"/>
      <c r="AB71" s="464"/>
      <c r="AC71" s="464"/>
      <c r="AD71" s="464"/>
      <c r="AE71" s="464"/>
      <c r="AF71" s="464"/>
      <c r="AG71" s="464"/>
      <c r="AH71" s="464"/>
      <c r="AI71" s="464"/>
      <c r="AJ71" s="464"/>
    </row>
    <row r="72" spans="1:36">
      <c r="A72" s="464"/>
      <c r="B72" s="464"/>
      <c r="C72" s="464"/>
      <c r="D72" s="464"/>
      <c r="E72" s="464"/>
      <c r="F72" s="464"/>
      <c r="G72" s="464"/>
      <c r="H72" s="464"/>
      <c r="I72" s="464"/>
      <c r="J72" s="464"/>
      <c r="K72" s="464"/>
      <c r="L72" s="464"/>
      <c r="M72" s="464"/>
      <c r="N72" s="464"/>
      <c r="O72" s="464"/>
      <c r="P72" s="464"/>
      <c r="Q72" s="464"/>
      <c r="R72" s="464"/>
      <c r="S72" s="464"/>
      <c r="T72" s="464"/>
      <c r="U72" s="464"/>
      <c r="V72" s="464"/>
      <c r="W72" s="464"/>
      <c r="X72" s="464"/>
      <c r="Y72" s="464"/>
      <c r="Z72" s="464"/>
      <c r="AA72" s="464"/>
      <c r="AB72" s="464"/>
      <c r="AC72" s="464"/>
      <c r="AD72" s="464"/>
      <c r="AE72" s="464"/>
      <c r="AF72" s="464"/>
      <c r="AG72" s="464"/>
      <c r="AH72" s="464"/>
      <c r="AI72" s="464"/>
      <c r="AJ72" s="464"/>
    </row>
    <row r="73" spans="1:36">
      <c r="A73" s="464"/>
      <c r="B73" s="464"/>
      <c r="C73" s="464"/>
      <c r="D73" s="464"/>
      <c r="E73" s="464"/>
      <c r="F73" s="464"/>
      <c r="G73" s="464"/>
      <c r="H73" s="464"/>
      <c r="I73" s="464"/>
      <c r="J73" s="464"/>
      <c r="K73" s="464"/>
      <c r="L73" s="464"/>
      <c r="M73" s="464"/>
      <c r="N73" s="464"/>
      <c r="O73" s="464"/>
      <c r="P73" s="464"/>
      <c r="Q73" s="464"/>
      <c r="R73" s="464"/>
      <c r="S73" s="464"/>
      <c r="T73" s="464"/>
      <c r="U73" s="464"/>
      <c r="V73" s="464"/>
      <c r="W73" s="464"/>
      <c r="X73" s="464"/>
      <c r="Y73" s="464"/>
      <c r="Z73" s="464"/>
      <c r="AA73" s="464"/>
      <c r="AB73" s="464"/>
      <c r="AC73" s="464"/>
      <c r="AD73" s="464"/>
      <c r="AE73" s="464"/>
      <c r="AF73" s="464"/>
      <c r="AG73" s="464"/>
      <c r="AH73" s="464"/>
      <c r="AI73" s="464"/>
      <c r="AJ73" s="464"/>
    </row>
    <row r="74" spans="1:36">
      <c r="A74" s="464"/>
      <c r="B74" s="464"/>
      <c r="C74" s="464"/>
      <c r="D74" s="464"/>
      <c r="E74" s="464"/>
      <c r="F74" s="464"/>
      <c r="G74" s="464"/>
      <c r="H74" s="464"/>
      <c r="I74" s="464"/>
      <c r="J74" s="464"/>
      <c r="K74" s="464"/>
      <c r="L74" s="464"/>
      <c r="M74" s="464"/>
      <c r="N74" s="464"/>
      <c r="O74" s="464"/>
      <c r="P74" s="464"/>
      <c r="Q74" s="464"/>
      <c r="R74" s="464"/>
      <c r="S74" s="464"/>
      <c r="T74" s="464"/>
      <c r="U74" s="464"/>
      <c r="V74" s="464"/>
      <c r="W74" s="464"/>
      <c r="X74" s="464"/>
      <c r="Y74" s="464"/>
      <c r="Z74" s="464"/>
      <c r="AA74" s="464"/>
      <c r="AB74" s="464"/>
      <c r="AC74" s="464"/>
      <c r="AD74" s="464"/>
      <c r="AE74" s="464"/>
      <c r="AF74" s="464"/>
      <c r="AG74" s="464"/>
      <c r="AH74" s="464"/>
      <c r="AI74" s="464"/>
      <c r="AJ74" s="464"/>
    </row>
    <row r="75" spans="1:36">
      <c r="A75" s="464"/>
      <c r="B75" s="464"/>
      <c r="C75" s="464"/>
      <c r="D75" s="464"/>
      <c r="E75" s="464"/>
      <c r="F75" s="464"/>
      <c r="G75" s="464"/>
      <c r="H75" s="464"/>
      <c r="I75" s="464"/>
      <c r="J75" s="464"/>
      <c r="K75" s="464"/>
      <c r="L75" s="464"/>
      <c r="M75" s="464"/>
      <c r="N75" s="464"/>
      <c r="O75" s="464"/>
      <c r="P75" s="464"/>
      <c r="Q75" s="464"/>
      <c r="R75" s="464"/>
      <c r="S75" s="464"/>
      <c r="T75" s="464"/>
      <c r="U75" s="464"/>
      <c r="V75" s="464"/>
      <c r="W75" s="464"/>
      <c r="X75" s="464"/>
      <c r="Y75" s="464"/>
      <c r="Z75" s="464"/>
      <c r="AA75" s="464"/>
      <c r="AB75" s="464"/>
      <c r="AC75" s="464"/>
      <c r="AD75" s="464"/>
      <c r="AE75" s="464"/>
      <c r="AF75" s="464"/>
      <c r="AG75" s="464"/>
      <c r="AH75" s="464"/>
      <c r="AI75" s="464"/>
      <c r="AJ75" s="464"/>
    </row>
    <row r="76" spans="1:36">
      <c r="A76" s="464"/>
      <c r="B76" s="464"/>
      <c r="C76" s="464"/>
      <c r="D76" s="464"/>
      <c r="E76" s="464"/>
      <c r="F76" s="464"/>
      <c r="G76" s="464"/>
      <c r="H76" s="464"/>
      <c r="I76" s="464"/>
      <c r="J76" s="464"/>
      <c r="K76" s="464"/>
      <c r="L76" s="464"/>
      <c r="M76" s="464"/>
      <c r="N76" s="464"/>
      <c r="O76" s="464"/>
      <c r="P76" s="464"/>
      <c r="Q76" s="464"/>
      <c r="R76" s="464"/>
      <c r="S76" s="464"/>
      <c r="T76" s="464"/>
      <c r="U76" s="464"/>
      <c r="V76" s="464"/>
      <c r="W76" s="464"/>
      <c r="X76" s="464"/>
      <c r="Y76" s="464"/>
      <c r="Z76" s="464"/>
      <c r="AA76" s="464"/>
      <c r="AB76" s="464"/>
      <c r="AC76" s="464"/>
      <c r="AD76" s="464"/>
      <c r="AE76" s="464"/>
      <c r="AF76" s="464"/>
      <c r="AG76" s="464"/>
      <c r="AH76" s="464"/>
      <c r="AI76" s="464"/>
      <c r="AJ76" s="464"/>
    </row>
    <row r="77" spans="1:36">
      <c r="A77" s="464"/>
      <c r="B77" s="464"/>
      <c r="C77" s="464"/>
      <c r="D77" s="464"/>
      <c r="E77" s="464"/>
      <c r="F77" s="464"/>
      <c r="G77" s="464"/>
      <c r="H77" s="464"/>
      <c r="I77" s="464"/>
      <c r="J77" s="464"/>
      <c r="K77" s="464"/>
      <c r="L77" s="464"/>
      <c r="M77" s="464"/>
      <c r="N77" s="464"/>
      <c r="O77" s="464"/>
      <c r="P77" s="464"/>
      <c r="Q77" s="464"/>
      <c r="R77" s="464"/>
      <c r="S77" s="464"/>
      <c r="T77" s="464"/>
      <c r="U77" s="464"/>
      <c r="V77" s="464"/>
      <c r="W77" s="464"/>
      <c r="X77" s="464"/>
      <c r="Y77" s="464"/>
      <c r="Z77" s="464"/>
      <c r="AA77" s="464"/>
      <c r="AB77" s="464"/>
      <c r="AC77" s="464"/>
      <c r="AD77" s="464"/>
      <c r="AE77" s="464"/>
      <c r="AF77" s="464"/>
      <c r="AG77" s="464"/>
      <c r="AH77" s="464"/>
      <c r="AI77" s="464"/>
      <c r="AJ77" s="464"/>
    </row>
    <row r="78" spans="1:36">
      <c r="A78" s="464"/>
      <c r="B78" s="464"/>
      <c r="C78" s="464"/>
      <c r="D78" s="464"/>
      <c r="E78" s="464"/>
      <c r="F78" s="464"/>
      <c r="G78" s="464"/>
      <c r="H78" s="464"/>
      <c r="I78" s="464"/>
      <c r="J78" s="464"/>
      <c r="K78" s="464"/>
      <c r="L78" s="464"/>
      <c r="M78" s="464"/>
      <c r="N78" s="464"/>
      <c r="O78" s="464"/>
      <c r="P78" s="464"/>
      <c r="Q78" s="464"/>
      <c r="R78" s="464"/>
      <c r="S78" s="464"/>
      <c r="T78" s="464"/>
      <c r="U78" s="464"/>
      <c r="V78" s="464"/>
      <c r="W78" s="464"/>
      <c r="X78" s="464"/>
      <c r="Y78" s="464"/>
      <c r="Z78" s="464"/>
      <c r="AA78" s="464"/>
      <c r="AB78" s="464"/>
      <c r="AC78" s="464"/>
      <c r="AD78" s="464"/>
      <c r="AE78" s="464"/>
      <c r="AF78" s="464"/>
      <c r="AG78" s="464"/>
      <c r="AH78" s="464"/>
      <c r="AI78" s="464"/>
      <c r="AJ78" s="464"/>
    </row>
    <row r="79" spans="1:36">
      <c r="A79" s="464"/>
      <c r="B79" s="464"/>
      <c r="C79" s="464"/>
      <c r="D79" s="464"/>
      <c r="E79" s="464"/>
      <c r="F79" s="464"/>
      <c r="G79" s="464"/>
      <c r="H79" s="464"/>
      <c r="I79" s="464"/>
      <c r="J79" s="464"/>
      <c r="K79" s="464"/>
      <c r="L79" s="464"/>
      <c r="M79" s="464"/>
      <c r="N79" s="464"/>
      <c r="O79" s="464"/>
      <c r="P79" s="464"/>
      <c r="Q79" s="464"/>
      <c r="R79" s="464"/>
      <c r="S79" s="464"/>
      <c r="T79" s="464"/>
      <c r="U79" s="464"/>
      <c r="V79" s="464"/>
      <c r="W79" s="464"/>
      <c r="X79" s="464"/>
      <c r="Y79" s="464"/>
      <c r="Z79" s="464"/>
      <c r="AA79" s="464"/>
      <c r="AB79" s="464"/>
      <c r="AC79" s="464"/>
      <c r="AD79" s="464"/>
      <c r="AE79" s="464"/>
      <c r="AF79" s="464"/>
      <c r="AG79" s="464"/>
      <c r="AH79" s="464"/>
      <c r="AI79" s="464"/>
      <c r="AJ79" s="464"/>
    </row>
    <row r="80" spans="1:36">
      <c r="A80" s="464"/>
      <c r="B80" s="464"/>
      <c r="C80" s="464"/>
      <c r="D80" s="464"/>
      <c r="E80" s="464"/>
      <c r="F80" s="464"/>
      <c r="G80" s="464"/>
      <c r="H80" s="464"/>
      <c r="I80" s="464"/>
      <c r="J80" s="464"/>
      <c r="K80" s="464"/>
      <c r="L80" s="464"/>
      <c r="M80" s="464"/>
      <c r="N80" s="464"/>
      <c r="O80" s="464"/>
      <c r="P80" s="464"/>
      <c r="Q80" s="464"/>
      <c r="R80" s="464"/>
      <c r="S80" s="464"/>
      <c r="T80" s="464"/>
      <c r="U80" s="464"/>
      <c r="V80" s="464"/>
      <c r="W80" s="464"/>
      <c r="X80" s="464"/>
      <c r="Y80" s="464"/>
      <c r="Z80" s="464"/>
      <c r="AA80" s="464"/>
      <c r="AB80" s="464"/>
      <c r="AC80" s="464"/>
      <c r="AD80" s="464"/>
      <c r="AE80" s="464"/>
      <c r="AF80" s="464"/>
      <c r="AG80" s="464"/>
      <c r="AH80" s="464"/>
      <c r="AI80" s="464"/>
      <c r="AJ80" s="464"/>
    </row>
    <row r="81" spans="1:36">
      <c r="A81" s="464"/>
      <c r="B81" s="464"/>
      <c r="C81" s="464"/>
      <c r="D81" s="464"/>
      <c r="E81" s="464"/>
      <c r="F81" s="464"/>
      <c r="G81" s="464"/>
      <c r="H81" s="464"/>
      <c r="I81" s="464"/>
      <c r="J81" s="464"/>
      <c r="K81" s="464"/>
      <c r="L81" s="464"/>
      <c r="M81" s="464"/>
      <c r="N81" s="464"/>
      <c r="O81" s="464"/>
      <c r="P81" s="464"/>
      <c r="Q81" s="464"/>
      <c r="R81" s="464"/>
      <c r="S81" s="464"/>
      <c r="T81" s="464"/>
      <c r="U81" s="464"/>
      <c r="V81" s="464"/>
      <c r="W81" s="464"/>
      <c r="X81" s="464"/>
      <c r="Y81" s="464"/>
      <c r="Z81" s="464"/>
      <c r="AA81" s="464"/>
      <c r="AB81" s="464"/>
      <c r="AC81" s="464"/>
      <c r="AD81" s="464"/>
      <c r="AE81" s="464"/>
      <c r="AF81" s="464"/>
      <c r="AG81" s="464"/>
      <c r="AH81" s="464"/>
      <c r="AI81" s="464"/>
      <c r="AJ81" s="464"/>
    </row>
    <row r="82" spans="1:36">
      <c r="A82" s="464"/>
      <c r="B82" s="464"/>
      <c r="C82" s="464"/>
      <c r="D82" s="464"/>
      <c r="E82" s="464"/>
      <c r="F82" s="464"/>
      <c r="G82" s="464"/>
      <c r="H82" s="464"/>
      <c r="I82" s="464"/>
      <c r="J82" s="464"/>
      <c r="K82" s="464"/>
      <c r="L82" s="464"/>
      <c r="M82" s="464"/>
      <c r="N82" s="464"/>
      <c r="O82" s="464"/>
      <c r="P82" s="464"/>
      <c r="Q82" s="464"/>
      <c r="R82" s="464"/>
      <c r="S82" s="464"/>
      <c r="T82" s="464"/>
      <c r="U82" s="464"/>
      <c r="V82" s="464"/>
      <c r="W82" s="464"/>
      <c r="X82" s="464"/>
      <c r="Y82" s="464"/>
      <c r="Z82" s="464"/>
      <c r="AA82" s="464"/>
      <c r="AB82" s="464"/>
      <c r="AC82" s="464"/>
      <c r="AD82" s="464"/>
      <c r="AE82" s="464"/>
      <c r="AF82" s="464"/>
      <c r="AG82" s="464"/>
      <c r="AH82" s="464"/>
      <c r="AI82" s="464"/>
      <c r="AJ82" s="464"/>
    </row>
    <row r="83" spans="1:36">
      <c r="A83" s="464"/>
      <c r="B83" s="464"/>
      <c r="C83" s="464"/>
      <c r="D83" s="464"/>
      <c r="E83" s="464"/>
      <c r="F83" s="464"/>
      <c r="G83" s="464"/>
      <c r="H83" s="464"/>
      <c r="I83" s="464"/>
      <c r="J83" s="464"/>
      <c r="K83" s="464"/>
      <c r="L83" s="464"/>
      <c r="M83" s="464"/>
      <c r="N83" s="464"/>
      <c r="O83" s="464"/>
      <c r="P83" s="464"/>
      <c r="Q83" s="464"/>
      <c r="R83" s="464"/>
      <c r="S83" s="464"/>
      <c r="T83" s="464"/>
      <c r="U83" s="464"/>
      <c r="V83" s="464"/>
      <c r="W83" s="464"/>
      <c r="X83" s="464"/>
      <c r="Y83" s="464"/>
      <c r="Z83" s="464"/>
      <c r="AA83" s="464"/>
      <c r="AB83" s="464"/>
      <c r="AC83" s="464"/>
      <c r="AD83" s="464"/>
      <c r="AE83" s="464"/>
      <c r="AF83" s="464"/>
      <c r="AG83" s="464"/>
      <c r="AH83" s="464"/>
      <c r="AI83" s="464"/>
      <c r="AJ83" s="464"/>
    </row>
    <row r="84" spans="1:36">
      <c r="A84" s="464"/>
      <c r="B84" s="464"/>
      <c r="C84" s="464"/>
      <c r="D84" s="464"/>
      <c r="E84" s="464"/>
      <c r="F84" s="464"/>
      <c r="G84" s="464"/>
      <c r="H84" s="464"/>
      <c r="I84" s="464"/>
      <c r="J84" s="464"/>
      <c r="K84" s="464"/>
      <c r="L84" s="464"/>
      <c r="M84" s="464"/>
      <c r="N84" s="464"/>
      <c r="O84" s="464"/>
      <c r="P84" s="464"/>
      <c r="Q84" s="464"/>
      <c r="R84" s="464"/>
      <c r="S84" s="464"/>
      <c r="T84" s="464"/>
      <c r="U84" s="464"/>
      <c r="V84" s="464"/>
      <c r="W84" s="464"/>
      <c r="X84" s="464"/>
      <c r="Y84" s="464"/>
      <c r="Z84" s="464"/>
      <c r="AA84" s="464"/>
      <c r="AB84" s="464"/>
      <c r="AC84" s="464"/>
      <c r="AD84" s="464"/>
      <c r="AE84" s="464"/>
      <c r="AF84" s="464"/>
      <c r="AG84" s="464"/>
      <c r="AH84" s="464"/>
      <c r="AI84" s="464"/>
      <c r="AJ84" s="464"/>
    </row>
    <row r="85" spans="1:36">
      <c r="A85" s="464"/>
      <c r="B85" s="464"/>
      <c r="C85" s="464"/>
      <c r="D85" s="464"/>
      <c r="E85" s="464"/>
      <c r="F85" s="464"/>
      <c r="G85" s="464"/>
      <c r="H85" s="464"/>
      <c r="I85" s="464"/>
      <c r="J85" s="464"/>
      <c r="K85" s="464"/>
      <c r="L85" s="464"/>
      <c r="M85" s="464"/>
      <c r="N85" s="464"/>
      <c r="O85" s="464"/>
      <c r="P85" s="464"/>
      <c r="Q85" s="464"/>
      <c r="R85" s="464"/>
      <c r="S85" s="464"/>
      <c r="T85" s="464"/>
      <c r="U85" s="464"/>
      <c r="V85" s="464"/>
      <c r="W85" s="464"/>
      <c r="X85" s="464"/>
      <c r="Y85" s="464"/>
      <c r="Z85" s="464"/>
      <c r="AA85" s="464"/>
      <c r="AB85" s="464"/>
      <c r="AC85" s="464"/>
      <c r="AD85" s="464"/>
      <c r="AE85" s="464"/>
      <c r="AF85" s="464"/>
      <c r="AG85" s="464"/>
      <c r="AH85" s="464"/>
      <c r="AI85" s="464"/>
      <c r="AJ85" s="464"/>
    </row>
    <row r="86" spans="1:36">
      <c r="A86" s="464"/>
      <c r="B86" s="464"/>
      <c r="C86" s="464"/>
      <c r="D86" s="464"/>
      <c r="E86" s="464"/>
      <c r="F86" s="464"/>
      <c r="G86" s="464"/>
      <c r="H86" s="464"/>
      <c r="I86" s="464"/>
      <c r="J86" s="464"/>
      <c r="K86" s="464"/>
      <c r="L86" s="464"/>
      <c r="M86" s="464"/>
      <c r="N86" s="464"/>
      <c r="O86" s="464"/>
      <c r="P86" s="464"/>
      <c r="Q86" s="464"/>
      <c r="R86" s="464"/>
      <c r="S86" s="464"/>
      <c r="T86" s="464"/>
      <c r="U86" s="464"/>
      <c r="V86" s="464"/>
      <c r="W86" s="464"/>
      <c r="X86" s="464"/>
      <c r="Y86" s="464"/>
      <c r="Z86" s="464"/>
      <c r="AA86" s="464"/>
      <c r="AB86" s="464"/>
      <c r="AC86" s="464"/>
      <c r="AD86" s="464"/>
      <c r="AE86" s="464"/>
      <c r="AF86" s="464"/>
      <c r="AG86" s="464"/>
      <c r="AH86" s="464"/>
      <c r="AI86" s="464"/>
      <c r="AJ86" s="464"/>
    </row>
    <row r="87" spans="1:36">
      <c r="A87" s="464"/>
      <c r="B87" s="464"/>
      <c r="C87" s="464"/>
      <c r="D87" s="464"/>
      <c r="E87" s="464"/>
      <c r="F87" s="464"/>
      <c r="G87" s="464"/>
      <c r="H87" s="464"/>
      <c r="I87" s="464"/>
      <c r="J87" s="464"/>
      <c r="K87" s="464"/>
      <c r="L87" s="464"/>
      <c r="M87" s="464"/>
      <c r="N87" s="464"/>
      <c r="O87" s="464"/>
      <c r="P87" s="464"/>
      <c r="Q87" s="464"/>
      <c r="R87" s="464"/>
      <c r="S87" s="464"/>
      <c r="T87" s="464"/>
      <c r="U87" s="464"/>
      <c r="V87" s="464"/>
      <c r="W87" s="464"/>
      <c r="X87" s="464"/>
      <c r="Y87" s="464"/>
      <c r="Z87" s="464"/>
      <c r="AA87" s="464"/>
      <c r="AB87" s="464"/>
      <c r="AC87" s="464"/>
      <c r="AD87" s="464"/>
      <c r="AE87" s="464"/>
      <c r="AF87" s="464"/>
      <c r="AG87" s="464"/>
      <c r="AH87" s="464"/>
      <c r="AI87" s="464"/>
      <c r="AJ87" s="464"/>
    </row>
    <row r="88" spans="1:36">
      <c r="A88" s="464"/>
      <c r="B88" s="464"/>
      <c r="C88" s="464"/>
      <c r="D88" s="464"/>
      <c r="E88" s="464"/>
      <c r="F88" s="464"/>
      <c r="G88" s="464"/>
      <c r="H88" s="464"/>
      <c r="I88" s="464"/>
      <c r="J88" s="464"/>
      <c r="K88" s="464"/>
      <c r="L88" s="464"/>
      <c r="M88" s="464"/>
      <c r="N88" s="464"/>
      <c r="O88" s="464"/>
      <c r="P88" s="464"/>
      <c r="Q88" s="464"/>
      <c r="R88" s="464"/>
      <c r="S88" s="464"/>
      <c r="T88" s="464"/>
      <c r="U88" s="464"/>
      <c r="V88" s="464"/>
      <c r="W88" s="464"/>
      <c r="X88" s="464"/>
      <c r="Y88" s="464"/>
      <c r="Z88" s="464"/>
      <c r="AA88" s="464"/>
      <c r="AB88" s="464"/>
      <c r="AC88" s="464"/>
      <c r="AD88" s="464"/>
      <c r="AE88" s="464"/>
      <c r="AF88" s="464"/>
      <c r="AG88" s="464"/>
      <c r="AH88" s="464"/>
      <c r="AI88" s="464"/>
      <c r="AJ88" s="464"/>
    </row>
    <row r="89" spans="1:36">
      <c r="A89" s="464"/>
      <c r="B89" s="464"/>
      <c r="C89" s="464"/>
      <c r="D89" s="464"/>
      <c r="E89" s="464"/>
      <c r="F89" s="464"/>
      <c r="G89" s="464"/>
      <c r="H89" s="464"/>
      <c r="I89" s="464"/>
      <c r="J89" s="464"/>
      <c r="K89" s="464"/>
      <c r="L89" s="464"/>
      <c r="M89" s="464"/>
      <c r="N89" s="464"/>
      <c r="O89" s="464"/>
      <c r="P89" s="464"/>
      <c r="Q89" s="464"/>
      <c r="R89" s="464"/>
      <c r="S89" s="464"/>
      <c r="T89" s="464"/>
      <c r="U89" s="464"/>
      <c r="V89" s="464"/>
      <c r="W89" s="464"/>
      <c r="X89" s="464"/>
      <c r="Y89" s="464"/>
      <c r="Z89" s="464"/>
      <c r="AA89" s="464"/>
      <c r="AB89" s="464"/>
      <c r="AC89" s="464"/>
      <c r="AD89" s="464"/>
      <c r="AE89" s="464"/>
      <c r="AF89" s="464"/>
      <c r="AG89" s="464"/>
      <c r="AH89" s="464"/>
      <c r="AI89" s="464"/>
      <c r="AJ89" s="464"/>
    </row>
    <row r="90" spans="1:36">
      <c r="A90" s="464"/>
      <c r="B90" s="464"/>
      <c r="C90" s="464"/>
      <c r="D90" s="464"/>
      <c r="E90" s="464"/>
      <c r="F90" s="464"/>
      <c r="G90" s="464"/>
      <c r="H90" s="464"/>
      <c r="I90" s="464"/>
      <c r="J90" s="464"/>
      <c r="K90" s="464"/>
      <c r="L90" s="464"/>
      <c r="M90" s="464"/>
      <c r="N90" s="464"/>
      <c r="O90" s="464"/>
      <c r="P90" s="464"/>
      <c r="Q90" s="464"/>
      <c r="R90" s="464"/>
      <c r="S90" s="464"/>
      <c r="T90" s="464"/>
      <c r="U90" s="464"/>
      <c r="V90" s="464"/>
      <c r="W90" s="464"/>
      <c r="X90" s="464"/>
      <c r="Y90" s="464"/>
      <c r="Z90" s="464"/>
      <c r="AA90" s="464"/>
      <c r="AB90" s="464"/>
      <c r="AC90" s="464"/>
      <c r="AD90" s="464"/>
      <c r="AE90" s="464"/>
      <c r="AF90" s="464"/>
      <c r="AG90" s="464"/>
      <c r="AH90" s="464"/>
      <c r="AI90" s="464"/>
      <c r="AJ90" s="464"/>
    </row>
    <row r="91" spans="1:36">
      <c r="A91" s="464"/>
      <c r="B91" s="464"/>
      <c r="C91" s="464"/>
      <c r="D91" s="464"/>
      <c r="E91" s="464"/>
      <c r="F91" s="464"/>
      <c r="G91" s="464"/>
      <c r="H91" s="464"/>
      <c r="I91" s="464"/>
      <c r="J91" s="464"/>
      <c r="K91" s="464"/>
      <c r="L91" s="464"/>
      <c r="M91" s="464"/>
      <c r="N91" s="464"/>
      <c r="O91" s="464"/>
      <c r="P91" s="464"/>
      <c r="Q91" s="464"/>
      <c r="R91" s="464"/>
      <c r="S91" s="464"/>
      <c r="T91" s="464"/>
      <c r="U91" s="464"/>
      <c r="V91" s="464"/>
      <c r="W91" s="464"/>
      <c r="X91" s="464"/>
      <c r="Y91" s="464"/>
      <c r="Z91" s="464"/>
      <c r="AA91" s="464"/>
      <c r="AB91" s="464"/>
      <c r="AC91" s="464"/>
      <c r="AD91" s="464"/>
      <c r="AE91" s="464"/>
      <c r="AF91" s="464"/>
      <c r="AG91" s="464"/>
      <c r="AH91" s="464"/>
      <c r="AI91" s="464"/>
      <c r="AJ91" s="464"/>
    </row>
    <row r="92" spans="1:36">
      <c r="A92" s="464"/>
      <c r="B92" s="464"/>
      <c r="C92" s="464"/>
      <c r="D92" s="464"/>
      <c r="E92" s="464"/>
      <c r="F92" s="464"/>
      <c r="G92" s="464"/>
      <c r="H92" s="464"/>
      <c r="I92" s="464"/>
      <c r="J92" s="464"/>
      <c r="K92" s="464"/>
      <c r="L92" s="464"/>
      <c r="M92" s="464"/>
      <c r="N92" s="464"/>
      <c r="O92" s="464"/>
      <c r="P92" s="464"/>
      <c r="Q92" s="464"/>
      <c r="R92" s="464"/>
      <c r="S92" s="464"/>
      <c r="T92" s="464"/>
      <c r="U92" s="464"/>
      <c r="V92" s="464"/>
      <c r="W92" s="464"/>
      <c r="X92" s="464"/>
      <c r="Y92" s="464"/>
      <c r="Z92" s="464"/>
      <c r="AA92" s="464"/>
      <c r="AB92" s="464"/>
      <c r="AC92" s="464"/>
      <c r="AD92" s="464"/>
      <c r="AE92" s="464"/>
      <c r="AF92" s="464"/>
      <c r="AG92" s="464"/>
      <c r="AH92" s="464"/>
      <c r="AI92" s="464"/>
      <c r="AJ92" s="464"/>
    </row>
    <row r="93" spans="1:36">
      <c r="A93" s="464"/>
      <c r="B93" s="464"/>
      <c r="C93" s="464"/>
      <c r="D93" s="464"/>
      <c r="E93" s="464"/>
      <c r="F93" s="464"/>
      <c r="G93" s="464"/>
      <c r="H93" s="464"/>
      <c r="I93" s="464"/>
      <c r="J93" s="464"/>
      <c r="K93" s="464"/>
      <c r="L93" s="464"/>
      <c r="M93" s="464"/>
      <c r="N93" s="464"/>
      <c r="O93" s="464"/>
      <c r="P93" s="464"/>
      <c r="Q93" s="464"/>
      <c r="R93" s="464"/>
      <c r="S93" s="464"/>
      <c r="T93" s="464"/>
      <c r="U93" s="464"/>
      <c r="V93" s="464"/>
      <c r="W93" s="464"/>
      <c r="X93" s="464"/>
      <c r="Y93" s="464"/>
      <c r="Z93" s="464"/>
      <c r="AA93" s="464"/>
      <c r="AB93" s="464"/>
      <c r="AC93" s="464"/>
      <c r="AD93" s="464"/>
      <c r="AE93" s="464"/>
      <c r="AF93" s="464"/>
      <c r="AG93" s="464"/>
      <c r="AH93" s="464"/>
      <c r="AI93" s="464"/>
      <c r="AJ93" s="464"/>
    </row>
    <row r="94" spans="1:36">
      <c r="A94" s="464"/>
      <c r="B94" s="464"/>
      <c r="C94" s="464"/>
      <c r="D94" s="464"/>
      <c r="E94" s="464"/>
      <c r="F94" s="464"/>
      <c r="G94" s="464"/>
      <c r="H94" s="464"/>
      <c r="I94" s="464"/>
      <c r="J94" s="464"/>
      <c r="K94" s="464"/>
      <c r="L94" s="464"/>
      <c r="M94" s="464"/>
      <c r="N94" s="464"/>
      <c r="O94" s="464"/>
      <c r="P94" s="464"/>
      <c r="Q94" s="464"/>
      <c r="R94" s="464"/>
      <c r="S94" s="464"/>
      <c r="T94" s="464"/>
      <c r="U94" s="464"/>
      <c r="V94" s="464"/>
      <c r="W94" s="464"/>
      <c r="X94" s="464"/>
      <c r="Y94" s="464"/>
      <c r="Z94" s="464"/>
      <c r="AA94" s="464"/>
      <c r="AB94" s="464"/>
      <c r="AC94" s="464"/>
      <c r="AD94" s="464"/>
      <c r="AE94" s="464"/>
      <c r="AF94" s="464"/>
      <c r="AG94" s="464"/>
      <c r="AH94" s="464"/>
      <c r="AI94" s="464"/>
      <c r="AJ94" s="464"/>
    </row>
    <row r="95" spans="1:36">
      <c r="A95" s="464"/>
      <c r="B95" s="464"/>
      <c r="C95" s="464"/>
      <c r="D95" s="464"/>
      <c r="E95" s="464"/>
      <c r="F95" s="464"/>
      <c r="G95" s="464"/>
      <c r="H95" s="464"/>
      <c r="I95" s="464"/>
      <c r="J95" s="464"/>
      <c r="K95" s="464"/>
      <c r="L95" s="464"/>
      <c r="M95" s="464"/>
      <c r="N95" s="464"/>
      <c r="O95" s="464"/>
      <c r="P95" s="464"/>
      <c r="Q95" s="464"/>
      <c r="R95" s="464"/>
      <c r="S95" s="464"/>
      <c r="T95" s="464"/>
      <c r="U95" s="464"/>
      <c r="V95" s="464"/>
      <c r="W95" s="464"/>
      <c r="X95" s="464"/>
      <c r="Y95" s="464"/>
      <c r="Z95" s="464"/>
      <c r="AA95" s="464"/>
      <c r="AB95" s="464"/>
      <c r="AC95" s="464"/>
      <c r="AD95" s="464"/>
      <c r="AE95" s="464"/>
      <c r="AF95" s="464"/>
      <c r="AG95" s="464"/>
      <c r="AH95" s="464"/>
      <c r="AI95" s="464"/>
      <c r="AJ95" s="464"/>
    </row>
    <row r="96" spans="1:36">
      <c r="A96" s="464"/>
      <c r="B96" s="464"/>
      <c r="C96" s="464"/>
      <c r="D96" s="464"/>
      <c r="E96" s="464"/>
      <c r="F96" s="464"/>
      <c r="G96" s="464"/>
      <c r="H96" s="464"/>
      <c r="I96" s="464"/>
      <c r="J96" s="464"/>
      <c r="K96" s="464"/>
      <c r="L96" s="464"/>
      <c r="M96" s="464"/>
      <c r="N96" s="464"/>
      <c r="O96" s="464"/>
      <c r="P96" s="464"/>
      <c r="Q96" s="464"/>
      <c r="R96" s="464"/>
      <c r="S96" s="464"/>
      <c r="T96" s="464"/>
      <c r="U96" s="464"/>
      <c r="V96" s="464"/>
      <c r="W96" s="464"/>
      <c r="X96" s="464"/>
      <c r="Y96" s="464"/>
      <c r="Z96" s="464"/>
      <c r="AA96" s="464"/>
      <c r="AB96" s="464"/>
      <c r="AC96" s="464"/>
      <c r="AD96" s="464"/>
      <c r="AE96" s="464"/>
      <c r="AF96" s="464"/>
      <c r="AG96" s="464"/>
      <c r="AH96" s="464"/>
      <c r="AI96" s="464"/>
      <c r="AJ96" s="464"/>
    </row>
    <row r="97" spans="1:36">
      <c r="A97" s="464"/>
      <c r="B97" s="464"/>
      <c r="C97" s="464"/>
      <c r="D97" s="464"/>
      <c r="E97" s="464"/>
      <c r="F97" s="464"/>
      <c r="G97" s="464"/>
      <c r="H97" s="464"/>
      <c r="I97" s="464"/>
      <c r="J97" s="464"/>
      <c r="K97" s="464"/>
      <c r="L97" s="464"/>
      <c r="M97" s="464"/>
      <c r="N97" s="464"/>
      <c r="O97" s="464"/>
      <c r="P97" s="464"/>
      <c r="Q97" s="464"/>
      <c r="R97" s="464"/>
      <c r="S97" s="464"/>
      <c r="T97" s="464"/>
      <c r="U97" s="464"/>
      <c r="V97" s="464"/>
      <c r="W97" s="464"/>
      <c r="X97" s="464"/>
      <c r="Y97" s="464"/>
      <c r="Z97" s="464"/>
      <c r="AA97" s="464"/>
      <c r="AB97" s="464"/>
      <c r="AC97" s="464"/>
      <c r="AD97" s="464"/>
      <c r="AE97" s="464"/>
      <c r="AF97" s="464"/>
      <c r="AG97" s="464"/>
      <c r="AH97" s="464"/>
      <c r="AI97" s="464"/>
      <c r="AJ97" s="464"/>
    </row>
    <row r="98" spans="1:36">
      <c r="A98" s="464"/>
      <c r="B98" s="464"/>
      <c r="C98" s="464"/>
      <c r="D98" s="464"/>
      <c r="E98" s="464"/>
      <c r="F98" s="464"/>
      <c r="G98" s="464"/>
      <c r="H98" s="464"/>
      <c r="I98" s="464"/>
      <c r="J98" s="464"/>
      <c r="K98" s="464"/>
      <c r="L98" s="464"/>
      <c r="M98" s="464"/>
      <c r="N98" s="464"/>
      <c r="O98" s="464"/>
      <c r="P98" s="464"/>
      <c r="Q98" s="464"/>
      <c r="R98" s="464"/>
      <c r="S98" s="464"/>
      <c r="T98" s="464"/>
      <c r="U98" s="464"/>
      <c r="V98" s="464"/>
      <c r="W98" s="464"/>
      <c r="X98" s="464"/>
      <c r="Y98" s="464"/>
      <c r="Z98" s="464"/>
      <c r="AA98" s="464"/>
      <c r="AB98" s="464"/>
      <c r="AC98" s="464"/>
      <c r="AD98" s="464"/>
      <c r="AE98" s="464"/>
      <c r="AF98" s="464"/>
      <c r="AG98" s="464"/>
      <c r="AH98" s="464"/>
      <c r="AI98" s="464"/>
      <c r="AJ98" s="464"/>
    </row>
    <row r="99" spans="1:36">
      <c r="A99" s="464"/>
      <c r="B99" s="464"/>
      <c r="C99" s="464"/>
      <c r="D99" s="464"/>
      <c r="E99" s="464"/>
      <c r="F99" s="464"/>
      <c r="G99" s="464"/>
      <c r="H99" s="464"/>
      <c r="I99" s="464"/>
      <c r="J99" s="464"/>
      <c r="K99" s="464"/>
      <c r="L99" s="464"/>
      <c r="M99" s="464"/>
      <c r="N99" s="464"/>
      <c r="O99" s="464"/>
      <c r="P99" s="464"/>
      <c r="Q99" s="464"/>
      <c r="R99" s="464"/>
      <c r="S99" s="464"/>
      <c r="T99" s="464"/>
      <c r="U99" s="464"/>
      <c r="V99" s="464"/>
      <c r="W99" s="464"/>
      <c r="X99" s="464"/>
      <c r="Y99" s="464"/>
      <c r="Z99" s="464"/>
      <c r="AA99" s="464"/>
      <c r="AB99" s="464"/>
      <c r="AC99" s="464"/>
      <c r="AD99" s="464"/>
      <c r="AE99" s="464"/>
      <c r="AF99" s="464"/>
      <c r="AG99" s="464"/>
      <c r="AH99" s="464"/>
      <c r="AI99" s="464"/>
      <c r="AJ99" s="464"/>
    </row>
    <row r="100" spans="1:36">
      <c r="A100" s="464"/>
      <c r="B100" s="464"/>
      <c r="C100" s="464"/>
      <c r="D100" s="464"/>
      <c r="E100" s="464"/>
      <c r="F100" s="464"/>
      <c r="G100" s="464"/>
      <c r="H100" s="464"/>
      <c r="I100" s="464"/>
      <c r="J100" s="464"/>
      <c r="K100" s="464"/>
      <c r="L100" s="464"/>
      <c r="M100" s="464"/>
      <c r="N100" s="464"/>
      <c r="O100" s="464"/>
      <c r="P100" s="464"/>
      <c r="Q100" s="464"/>
      <c r="R100" s="464"/>
      <c r="S100" s="464"/>
      <c r="T100" s="464"/>
      <c r="U100" s="464"/>
      <c r="V100" s="464"/>
      <c r="W100" s="464"/>
      <c r="X100" s="464"/>
      <c r="Y100" s="464"/>
      <c r="Z100" s="464"/>
      <c r="AA100" s="464"/>
      <c r="AB100" s="464"/>
      <c r="AC100" s="464"/>
      <c r="AD100" s="464"/>
      <c r="AE100" s="464"/>
      <c r="AF100" s="464"/>
      <c r="AG100" s="464"/>
      <c r="AH100" s="464"/>
      <c r="AI100" s="464"/>
      <c r="AJ100" s="464"/>
    </row>
    <row r="101" spans="1:36">
      <c r="A101" s="464"/>
      <c r="B101" s="464"/>
      <c r="C101" s="464"/>
      <c r="D101" s="464"/>
      <c r="E101" s="464"/>
      <c r="F101" s="464"/>
      <c r="G101" s="464"/>
      <c r="H101" s="464"/>
      <c r="I101" s="464"/>
      <c r="J101" s="464"/>
      <c r="K101" s="464"/>
      <c r="L101" s="464"/>
      <c r="M101" s="464"/>
      <c r="N101" s="464"/>
      <c r="O101" s="464"/>
      <c r="P101" s="464"/>
      <c r="Q101" s="464"/>
      <c r="R101" s="464"/>
      <c r="S101" s="464"/>
      <c r="T101" s="464"/>
      <c r="U101" s="464"/>
      <c r="V101" s="464"/>
      <c r="W101" s="464"/>
      <c r="X101" s="464"/>
      <c r="Y101" s="464"/>
      <c r="Z101" s="464"/>
      <c r="AA101" s="464"/>
      <c r="AB101" s="464"/>
      <c r="AC101" s="464"/>
      <c r="AD101" s="464"/>
      <c r="AE101" s="464"/>
      <c r="AF101" s="464"/>
      <c r="AG101" s="464"/>
      <c r="AH101" s="464"/>
      <c r="AI101" s="464"/>
      <c r="AJ101" s="464"/>
    </row>
    <row r="102" spans="1:36">
      <c r="A102" s="464"/>
      <c r="B102" s="464"/>
      <c r="C102" s="464"/>
      <c r="D102" s="464"/>
      <c r="E102" s="464"/>
      <c r="F102" s="464"/>
      <c r="G102" s="464"/>
      <c r="H102" s="464"/>
      <c r="I102" s="464"/>
      <c r="J102" s="464"/>
      <c r="K102" s="464"/>
      <c r="L102" s="464"/>
      <c r="M102" s="464"/>
      <c r="N102" s="464"/>
      <c r="O102" s="464"/>
      <c r="P102" s="464"/>
      <c r="Q102" s="464"/>
      <c r="R102" s="464"/>
      <c r="S102" s="464"/>
      <c r="T102" s="464"/>
      <c r="U102" s="464"/>
      <c r="V102" s="464"/>
      <c r="W102" s="464"/>
      <c r="X102" s="464"/>
      <c r="Y102" s="464"/>
      <c r="Z102" s="464"/>
      <c r="AA102" s="464"/>
      <c r="AB102" s="464"/>
      <c r="AC102" s="464"/>
      <c r="AD102" s="464"/>
      <c r="AE102" s="464"/>
      <c r="AF102" s="464"/>
      <c r="AG102" s="464"/>
      <c r="AH102" s="464"/>
      <c r="AI102" s="464"/>
      <c r="AJ102" s="464"/>
    </row>
    <row r="103" spans="1:36">
      <c r="A103" s="464"/>
      <c r="B103" s="464"/>
      <c r="C103" s="464"/>
      <c r="D103" s="464"/>
      <c r="E103" s="464"/>
      <c r="F103" s="464"/>
      <c r="G103" s="464"/>
      <c r="H103" s="464"/>
      <c r="I103" s="464"/>
      <c r="J103" s="464"/>
      <c r="K103" s="464"/>
      <c r="L103" s="464"/>
      <c r="M103" s="464"/>
      <c r="N103" s="464"/>
      <c r="O103" s="464"/>
      <c r="P103" s="464"/>
      <c r="Q103" s="464"/>
      <c r="R103" s="464"/>
      <c r="S103" s="464"/>
      <c r="T103" s="464"/>
      <c r="U103" s="464"/>
      <c r="V103" s="464"/>
      <c r="W103" s="464"/>
      <c r="X103" s="464"/>
      <c r="Y103" s="464"/>
      <c r="Z103" s="464"/>
      <c r="AA103" s="464"/>
      <c r="AB103" s="464"/>
      <c r="AC103" s="464"/>
      <c r="AD103" s="464"/>
      <c r="AE103" s="464"/>
      <c r="AF103" s="464"/>
      <c r="AG103" s="464"/>
      <c r="AH103" s="464"/>
      <c r="AI103" s="464"/>
      <c r="AJ103" s="464"/>
    </row>
    <row r="104" spans="1:36">
      <c r="A104" s="464"/>
      <c r="B104" s="464"/>
      <c r="C104" s="464"/>
      <c r="D104" s="464"/>
      <c r="E104" s="464"/>
      <c r="F104" s="464"/>
      <c r="G104" s="464"/>
      <c r="H104" s="464"/>
      <c r="I104" s="464"/>
      <c r="J104" s="464"/>
      <c r="K104" s="464"/>
      <c r="L104" s="464"/>
      <c r="M104" s="464"/>
      <c r="N104" s="464"/>
      <c r="O104" s="464"/>
      <c r="P104" s="464"/>
      <c r="Q104" s="464"/>
      <c r="R104" s="464"/>
      <c r="S104" s="464"/>
      <c r="T104" s="464"/>
      <c r="U104" s="464"/>
      <c r="V104" s="464"/>
      <c r="W104" s="464"/>
      <c r="X104" s="464"/>
      <c r="Y104" s="464"/>
      <c r="Z104" s="464"/>
      <c r="AA104" s="464"/>
      <c r="AB104" s="464"/>
      <c r="AC104" s="464"/>
      <c r="AD104" s="464"/>
      <c r="AE104" s="464"/>
      <c r="AF104" s="464"/>
      <c r="AG104" s="464"/>
      <c r="AH104" s="464"/>
      <c r="AI104" s="464"/>
      <c r="AJ104" s="464"/>
    </row>
    <row r="105" spans="1:36">
      <c r="A105" s="464"/>
      <c r="B105" s="464"/>
      <c r="C105" s="464"/>
      <c r="D105" s="464"/>
      <c r="E105" s="464"/>
      <c r="F105" s="464"/>
      <c r="G105" s="464"/>
      <c r="H105" s="464"/>
      <c r="I105" s="464"/>
      <c r="J105" s="464"/>
      <c r="K105" s="464"/>
      <c r="L105" s="464"/>
      <c r="M105" s="464"/>
      <c r="N105" s="464"/>
      <c r="O105" s="464"/>
      <c r="P105" s="464"/>
      <c r="Q105" s="464"/>
      <c r="R105" s="464"/>
      <c r="S105" s="464"/>
      <c r="T105" s="464"/>
      <c r="U105" s="464"/>
      <c r="V105" s="464"/>
      <c r="W105" s="464"/>
      <c r="X105" s="464"/>
      <c r="Y105" s="464"/>
      <c r="Z105" s="464"/>
      <c r="AA105" s="464"/>
      <c r="AB105" s="464"/>
      <c r="AC105" s="464"/>
      <c r="AD105" s="464"/>
      <c r="AE105" s="464"/>
      <c r="AF105" s="464"/>
      <c r="AG105" s="464"/>
      <c r="AH105" s="464"/>
      <c r="AI105" s="464"/>
      <c r="AJ105" s="464"/>
    </row>
    <row r="106" spans="1:36">
      <c r="A106" s="464"/>
      <c r="B106" s="464"/>
      <c r="C106" s="464"/>
      <c r="D106" s="464"/>
      <c r="E106" s="464"/>
      <c r="F106" s="464"/>
      <c r="G106" s="464"/>
      <c r="H106" s="464"/>
      <c r="I106" s="464"/>
      <c r="J106" s="464"/>
      <c r="K106" s="464"/>
      <c r="L106" s="464"/>
      <c r="M106" s="464"/>
      <c r="N106" s="464"/>
      <c r="O106" s="464"/>
      <c r="P106" s="464"/>
      <c r="Q106" s="464"/>
      <c r="R106" s="464"/>
      <c r="S106" s="464"/>
      <c r="T106" s="464"/>
      <c r="U106" s="464"/>
      <c r="V106" s="464"/>
      <c r="W106" s="464"/>
      <c r="X106" s="464"/>
      <c r="Y106" s="464"/>
      <c r="Z106" s="464"/>
      <c r="AA106" s="464"/>
      <c r="AB106" s="464"/>
      <c r="AC106" s="464"/>
      <c r="AD106" s="464"/>
      <c r="AE106" s="464"/>
      <c r="AF106" s="464"/>
      <c r="AG106" s="464"/>
      <c r="AH106" s="464"/>
      <c r="AI106" s="464"/>
      <c r="AJ106" s="464"/>
    </row>
    <row r="107" spans="1:36">
      <c r="A107" s="462"/>
      <c r="B107" s="464"/>
      <c r="C107" s="462"/>
      <c r="D107" s="462"/>
      <c r="E107" s="462"/>
      <c r="F107" s="462"/>
      <c r="G107" s="462"/>
      <c r="H107" s="462"/>
      <c r="I107" s="462"/>
      <c r="J107" s="462"/>
      <c r="K107" s="462"/>
      <c r="L107" s="462"/>
      <c r="M107" s="462"/>
      <c r="N107" s="462"/>
      <c r="O107" s="462"/>
      <c r="P107" s="462"/>
      <c r="Q107" s="462"/>
      <c r="R107" s="462"/>
      <c r="S107" s="462"/>
      <c r="T107" s="462"/>
      <c r="U107" s="462"/>
      <c r="V107" s="462"/>
      <c r="W107" s="462"/>
      <c r="X107" s="462"/>
      <c r="Y107" s="462"/>
      <c r="Z107" s="462"/>
      <c r="AA107" s="462"/>
      <c r="AB107" s="462"/>
      <c r="AC107" s="462"/>
      <c r="AD107" s="462"/>
      <c r="AE107" s="462"/>
      <c r="AF107" s="462"/>
      <c r="AG107" s="462"/>
      <c r="AH107" s="462"/>
      <c r="AI107" s="462"/>
      <c r="AJ107" s="462"/>
    </row>
    <row r="108" spans="1:36">
      <c r="A108" s="462"/>
      <c r="B108" s="462"/>
      <c r="C108" s="462"/>
      <c r="D108" s="462"/>
      <c r="E108" s="462"/>
      <c r="F108" s="462"/>
      <c r="G108" s="462"/>
      <c r="H108" s="462"/>
      <c r="I108" s="462"/>
      <c r="J108" s="462"/>
      <c r="K108" s="462"/>
      <c r="L108" s="462"/>
      <c r="M108" s="462"/>
      <c r="N108" s="462"/>
      <c r="O108" s="462"/>
      <c r="P108" s="462"/>
      <c r="Q108" s="462"/>
      <c r="R108" s="462"/>
      <c r="S108" s="462"/>
      <c r="T108" s="462"/>
      <c r="U108" s="462"/>
      <c r="V108" s="462"/>
      <c r="W108" s="462"/>
      <c r="X108" s="462"/>
      <c r="Y108" s="462"/>
      <c r="Z108" s="462"/>
      <c r="AA108" s="462"/>
      <c r="AB108" s="462"/>
      <c r="AC108" s="462"/>
      <c r="AD108" s="462"/>
      <c r="AE108" s="462"/>
      <c r="AF108" s="462"/>
      <c r="AG108" s="462"/>
      <c r="AH108" s="462"/>
      <c r="AI108" s="462"/>
      <c r="AJ108" s="462"/>
    </row>
    <row r="109" spans="1:36">
      <c r="B109" s="462"/>
    </row>
  </sheetData>
  <sheetProtection password="CF7A" sheet="1" objects="1" scenarios="1"/>
  <mergeCells count="79">
    <mergeCell ref="AK22:AT22"/>
    <mergeCell ref="Z1:AJ1"/>
    <mergeCell ref="A3:AJ3"/>
    <mergeCell ref="A8:F8"/>
    <mergeCell ref="G8:AJ8"/>
    <mergeCell ref="A9:F9"/>
    <mergeCell ref="G9:AJ9"/>
    <mergeCell ref="B19:AI19"/>
    <mergeCell ref="AJ20:AJ21"/>
    <mergeCell ref="A21:Y21"/>
    <mergeCell ref="Z21:AF21"/>
    <mergeCell ref="A10:F12"/>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AG21:AH21"/>
    <mergeCell ref="Z26:Z28"/>
    <mergeCell ref="AA26:AA28"/>
    <mergeCell ref="B23:Y23"/>
    <mergeCell ref="Z23:AF23"/>
    <mergeCell ref="AG23:AH23"/>
    <mergeCell ref="B24:Y24"/>
    <mergeCell ref="Z24:AF24"/>
    <mergeCell ref="AG24:AH24"/>
    <mergeCell ref="P28:S28"/>
    <mergeCell ref="V28:W28"/>
    <mergeCell ref="A22:Y22"/>
    <mergeCell ref="Z22:AF22"/>
    <mergeCell ref="AG22:AH22"/>
    <mergeCell ref="AC28:AJ29"/>
    <mergeCell ref="V31:W31"/>
    <mergeCell ref="A25:Y25"/>
    <mergeCell ref="B26:E28"/>
    <mergeCell ref="F26:L26"/>
    <mergeCell ref="M26:S26"/>
    <mergeCell ref="AK28:AR29"/>
    <mergeCell ref="B29:E31"/>
    <mergeCell ref="F29:L29"/>
    <mergeCell ref="M29:S29"/>
    <mergeCell ref="Z29:Z31"/>
    <mergeCell ref="AA29:AA31"/>
    <mergeCell ref="F30:L31"/>
    <mergeCell ref="M30:S30"/>
    <mergeCell ref="V30:W30"/>
    <mergeCell ref="M31:O31"/>
    <mergeCell ref="AB26:AB31"/>
    <mergeCell ref="F27:L28"/>
    <mergeCell ref="M27:S27"/>
    <mergeCell ref="V27:W27"/>
    <mergeCell ref="M28:O28"/>
    <mergeCell ref="P31:S31"/>
    <mergeCell ref="B34:AI35"/>
    <mergeCell ref="B36:AI37"/>
    <mergeCell ref="B32:L32"/>
    <mergeCell ref="M32:Y32"/>
    <mergeCell ref="Z32:AA32"/>
    <mergeCell ref="AC32:AD32"/>
    <mergeCell ref="AE32:AF32"/>
    <mergeCell ref="R46:V46"/>
    <mergeCell ref="W46:AH46"/>
    <mergeCell ref="B40:AI40"/>
    <mergeCell ref="B41:AI41"/>
    <mergeCell ref="B43:AI43"/>
    <mergeCell ref="E45:F45"/>
    <mergeCell ref="H45:I45"/>
    <mergeCell ref="K45:L45"/>
    <mergeCell ref="R45:V45"/>
    <mergeCell ref="W45:AH45"/>
  </mergeCells>
  <phoneticPr fontId="3"/>
  <conditionalFormatting sqref="V27:W27">
    <cfRule type="cellIs" dxfId="6" priority="12" stopIfTrue="1" operator="lessThan">
      <formula>66.66</formula>
    </cfRule>
    <cfRule type="cellIs" dxfId="5" priority="13" stopIfTrue="1" operator="greaterThan">
      <formula>100.1</formula>
    </cfRule>
  </conditionalFormatting>
  <conditionalFormatting sqref="V30:W30">
    <cfRule type="expression" dxfId="4" priority="10">
      <formula>$AA$29="×"</formula>
    </cfRule>
    <cfRule type="cellIs" dxfId="3" priority="11" operator="greaterThan">
      <formula>100.1</formula>
    </cfRule>
  </conditionalFormatting>
  <conditionalFormatting sqref="AJ22 AA26 AA29">
    <cfRule type="cellIs" dxfId="2" priority="9" operator="equal">
      <formula>"×"</formula>
    </cfRule>
  </conditionalFormatting>
  <conditionalFormatting sqref="AK28:AR29">
    <cfRule type="containsText" dxfId="1" priority="4" operator="containsText" text="要件を満たしていません。">
      <formula>NOT(ISERROR(SEARCH("要件を満たしていません。",AK28)))</formula>
    </cfRule>
  </conditionalFormatting>
  <conditionalFormatting sqref="AK22:AT22">
    <cfRule type="containsText" dxfId="0" priority="1" operator="containsText" text="い">
      <formula>NOT(ISERROR(SEARCH("い",AK22)))</formula>
    </cfRule>
  </conditionalFormatting>
  <dataValidations count="12">
    <dataValidation imeMode="halfAlpha" allowBlank="1" showInputMessage="1" showErrorMessage="1" sqref="Z33:AA33 AJ34 AE33 A15 N17:U18 L17:M17 K15 T15 K16:U16 K38:R38 K17:K18 Z16:AJ18"/>
    <dataValidation imeMode="hiragana" allowBlank="1" showInputMessage="1" showErrorMessage="1" sqref="W46"/>
    <dataValidation type="list" imeMode="halfAlpha" allowBlank="1" showInputMessage="1" showErrorMessage="1" sqref="AE32:AF32">
      <formula1>"2,3,4,5,6,7,8,9,10,11,12"</formula1>
    </dataValidation>
    <dataValidation type="list" imeMode="halfAlpha" allowBlank="1" showInputMessage="1" showErrorMessage="1" sqref="E45:F45">
      <formula1>"4,5"</formula1>
    </dataValidation>
    <dataValidation type="list" imeMode="halfAlpha" allowBlank="1" showInputMessage="1" showErrorMessage="1" sqref="H45:I45">
      <formula1>"12,1"</formula1>
    </dataValidation>
    <dataValidation type="list" imeMode="halfAlpha" allowBlank="1" showInputMessage="1" showErrorMessage="1" sqref="K45:L45">
      <formula1>"1,2,3,4,5,6,7,8,9,10,11,12,13,14,15,16,17,18,19,20,21,22,23,24,25,26,27,28,29,30,31"</formula1>
    </dataValidation>
    <dataValidation type="list" imeMode="halfAlpha" allowBlank="1" showInputMessage="1" showErrorMessage="1" sqref="Z32:AA32">
      <formula1>"2,3,4,5,6,7,8,9,10,11,12"</formula1>
    </dataValidation>
    <dataValidation allowBlank="1" showInputMessage="1" showErrorMessage="1" prompt="この金額を訂正する際は様式3-2③i(i-1)を編集してください。" sqref="M26:S26"/>
    <dataValidation allowBlank="1" showInputMessage="1" showErrorMessage="1" prompt="この金額を訂正する際は様式3-2③ii(j-1)を編集してください。" sqref="M29:S29"/>
    <dataValidation allowBlank="1" showInputMessage="1" showErrorMessage="1" prompt="この金額を訂正する際は様式3-2③(i-2)を編集してください。" sqref="M27:S27"/>
    <dataValidation allowBlank="1" showInputMessage="1" showErrorMessage="1" prompt="この金額を訂正する際は様式3-2③(j-2)を編集してください。" sqref="M30:S30"/>
    <dataValidation type="whole" imeMode="disabled" operator="greaterThanOrEqual" allowBlank="1" showInputMessage="1" showErrorMessage="1" sqref="Z24:AF24">
      <formula1>1</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101"/>
  <sheetViews>
    <sheetView zoomScale="80" zoomScaleNormal="80" workbookViewId="0">
      <selection activeCell="F12" sqref="F12"/>
    </sheetView>
  </sheetViews>
  <sheetFormatPr defaultRowHeight="13.5"/>
  <cols>
    <col min="1" max="1" width="20" bestFit="1" customWidth="1"/>
    <col min="2" max="2" width="13" bestFit="1" customWidth="1"/>
    <col min="3" max="5" width="11" bestFit="1" customWidth="1"/>
    <col min="6" max="6" width="30.625" customWidth="1"/>
    <col min="7" max="7" width="11" bestFit="1" customWidth="1"/>
    <col min="8" max="8" width="15.125" bestFit="1" customWidth="1"/>
    <col min="9" max="9" width="11" bestFit="1" customWidth="1"/>
    <col min="10" max="10" width="17.125" bestFit="1" customWidth="1"/>
    <col min="11" max="11" width="11" bestFit="1" customWidth="1"/>
    <col min="12" max="12" width="25.375" customWidth="1"/>
    <col min="13" max="13" width="19.25" bestFit="1" customWidth="1"/>
    <col min="14" max="14" width="23.375" bestFit="1" customWidth="1"/>
  </cols>
  <sheetData>
    <row r="1" spans="1:14">
      <c r="A1" s="316" t="s">
        <v>302</v>
      </c>
      <c r="B1" s="316" t="s">
        <v>303</v>
      </c>
      <c r="C1" s="316" t="s">
        <v>72</v>
      </c>
      <c r="D1" s="316" t="s">
        <v>305</v>
      </c>
      <c r="E1" s="316" t="s">
        <v>304</v>
      </c>
      <c r="F1" s="316" t="s">
        <v>7</v>
      </c>
      <c r="G1" s="316" t="s">
        <v>306</v>
      </c>
      <c r="H1" s="316" t="s">
        <v>307</v>
      </c>
      <c r="I1" s="316" t="s">
        <v>308</v>
      </c>
      <c r="J1" s="316" t="s">
        <v>309</v>
      </c>
      <c r="K1" s="316" t="s">
        <v>310</v>
      </c>
      <c r="L1" s="316" t="s">
        <v>311</v>
      </c>
      <c r="M1" s="316" t="s">
        <v>312</v>
      </c>
      <c r="N1" s="530" t="s">
        <v>314</v>
      </c>
    </row>
    <row r="2" spans="1:14">
      <c r="A2" s="529" t="str">
        <f>IF('➁（交付金）別紙様式3-2'!P20&lt;&gt;"",'➁（交付金）別紙様式3-2'!$D$3,"")</f>
        <v>株式会社○○○○</v>
      </c>
      <c r="B2" s="529" t="str">
        <f>CONCATENATE('➁（交付金）別紙様式3-2'!B20,'➁（交付金）別紙様式3-2'!C20,'➁（交付金）別紙様式3-2'!D20,'➁（交付金）別紙様式3-2'!E20,'➁（交付金）別紙様式3-2'!F20,'➁（交付金）別紙様式3-2'!G20,'➁（交付金）別紙様式3-2'!H20,'➁（交付金）別紙様式3-2'!I20,'➁（交付金）別紙様式3-2'!J20,'➁（交付金）別紙様式3-2'!K20)</f>
        <v>0800000001</v>
      </c>
      <c r="C2" s="529" t="str">
        <f>'➁（交付金）別紙様式3-2'!N20</f>
        <v>茨城県</v>
      </c>
      <c r="D2" s="529" t="str">
        <f>'➁（交付金）別紙様式3-2'!O20</f>
        <v>○○市</v>
      </c>
      <c r="E2" s="529" t="str">
        <f>'➁（交付金）別紙様式3-2'!P20</f>
        <v>ヘルパーステーション○○</v>
      </c>
      <c r="F2" s="529" t="str">
        <f>'➁（交付金）別紙様式3-2'!Q20</f>
        <v>居宅介護</v>
      </c>
      <c r="G2" s="529" t="str">
        <f>'➁（交付金）別紙様式3-2'!R20</f>
        <v>加算Ⅰ</v>
      </c>
      <c r="H2" s="529" t="str">
        <f>IF('➁（交付金）別紙様式3-2'!P20&lt;&gt;"",'➀基本情報入力シート'!$M$26,"")</f>
        <v>sample@sample.xx.xx</v>
      </c>
      <c r="I2" s="529" t="str">
        <f>IF('➁（交付金）別紙様式3-2'!P20&lt;&gt;"",'➀基本情報入力シート'!$M$24,"")</f>
        <v>9999-99-9999</v>
      </c>
      <c r="J2" s="529" t="str">
        <f>IF('➁（交付金）別紙様式3-2'!P20&lt;&gt;"",'➀基本情報入力シート'!$M$23,"")</f>
        <v>茨城花子</v>
      </c>
      <c r="K2" s="529" t="str">
        <f>IF('➁（交付金）別紙様式3-2'!P20&lt;&gt;"",CONCATENATE('➀基本情報入力シート'!$M$17,'➀基本情報入力シート'!$N$17,'➀基本情報入力シート'!$O$17,'➀基本情報入力シート'!$Q$17,'➀基本情報入力シート'!$R$17,'➀基本情報入力シート'!$S$17,'➀基本情報入力シート'!$T$17),"")</f>
        <v>9999999</v>
      </c>
      <c r="L2" s="529" t="str">
        <f>IF('➁（交付金）別紙様式3-2'!P20&lt;&gt;"",'➀基本情報入力シート'!$M$18&amp;'➀基本情報入力シート'!$M$19,"")</f>
        <v>茨城県○○市○○町○○999-99</v>
      </c>
      <c r="M2" s="529" t="str">
        <f>IF('➁（交付金）別紙様式3-2'!P20&lt;&gt;"",CONCATENATE('③（交付金）別紙様式3-1'!$M$32,'③（交付金）別紙様式3-1'!$Z$32,'③（交付金）別紙様式3-1'!$AB$32,'③（交付金）別紙様式3-1'!$AC$32,'③（交付金）別紙様式3-1'!$AE$32,'③（交付金）別紙様式3-1'!$AG$32),"")</f>
        <v>令和4年2月～9月</v>
      </c>
      <c r="N2" s="538">
        <f>'➁（交付金）別紙様式3-2'!S20</f>
        <v>600000</v>
      </c>
    </row>
    <row r="3" spans="1:14">
      <c r="A3" s="529" t="str">
        <f>IF('➁（交付金）別紙様式3-2'!P21&lt;&gt;"",'➁（交付金）別紙様式3-2'!$D$3,"")</f>
        <v>株式会社○○○○</v>
      </c>
      <c r="B3" s="529" t="str">
        <f>CONCATENATE('➁（交付金）別紙様式3-2'!B21,'➁（交付金）別紙様式3-2'!C21,'➁（交付金）別紙様式3-2'!D21,'➁（交付金）別紙様式3-2'!E21,'➁（交付金）別紙様式3-2'!F21,'➁（交付金）別紙様式3-2'!G21,'➁（交付金）別紙様式3-2'!H21,'➁（交付金）別紙様式3-2'!I21,'➁（交付金）別紙様式3-2'!J21,'➁（交付金）別紙様式3-2'!K21)</f>
        <v>0800000001</v>
      </c>
      <c r="C3" s="529" t="str">
        <f>'➁（交付金）別紙様式3-2'!N21</f>
        <v>茨城県</v>
      </c>
      <c r="D3" s="529" t="str">
        <f>'➁（交付金）別紙様式3-2'!O21</f>
        <v>○○市</v>
      </c>
      <c r="E3" s="529" t="str">
        <f>'➁（交付金）別紙様式3-2'!P21</f>
        <v>ヘルパーステーション○○</v>
      </c>
      <c r="F3" s="529" t="str">
        <f>'➁（交付金）別紙様式3-2'!Q21</f>
        <v>重度訪問介護</v>
      </c>
      <c r="G3" s="529" t="str">
        <f>'➁（交付金）別紙様式3-2'!R21</f>
        <v>加算Ⅰ</v>
      </c>
      <c r="H3" s="529" t="str">
        <f>IF('➁（交付金）別紙様式3-2'!P21&lt;&gt;"",'➀基本情報入力シート'!$M$26,"")</f>
        <v>sample@sample.xx.xx</v>
      </c>
      <c r="I3" s="529" t="str">
        <f>IF('➁（交付金）別紙様式3-2'!P21&lt;&gt;"",'➀基本情報入力シート'!$M$24,"")</f>
        <v>9999-99-9999</v>
      </c>
      <c r="J3" s="529" t="str">
        <f>IF('➁（交付金）別紙様式3-2'!P21&lt;&gt;"",'➀基本情報入力シート'!$M$23,"")</f>
        <v>茨城花子</v>
      </c>
      <c r="K3" s="529" t="str">
        <f>IF('➁（交付金）別紙様式3-2'!P21&lt;&gt;"",CONCATENATE('➀基本情報入力シート'!$M$17,'➀基本情報入力シート'!$N$17,'➀基本情報入力シート'!$O$17,'➀基本情報入力シート'!$Q$17,'➀基本情報入力シート'!$R$17,'➀基本情報入力シート'!$S$17,'➀基本情報入力シート'!$T$17),"")</f>
        <v>9999999</v>
      </c>
      <c r="L3" s="529" t="str">
        <f>IF('➁（交付金）別紙様式3-2'!P21&lt;&gt;"",'➀基本情報入力シート'!$M$18&amp;'➀基本情報入力シート'!$M$19,"")</f>
        <v>茨城県○○市○○町○○999-99</v>
      </c>
      <c r="M3" s="529" t="str">
        <f>IF('➁（交付金）別紙様式3-2'!P21&lt;&gt;"",CONCATENATE('③（交付金）別紙様式3-1'!$M$32,'③（交付金）別紙様式3-1'!$Z$32,'③（交付金）別紙様式3-1'!$AB$32,'③（交付金）別紙様式3-1'!$AC$32,'③（交付金）別紙様式3-1'!$AE$32,'③（交付金）別紙様式3-1'!$AG$32),"")</f>
        <v>令和4年2月～9月</v>
      </c>
      <c r="N3" s="538">
        <f>'➁（交付金）別紙様式3-2'!S21</f>
        <v>10000</v>
      </c>
    </row>
    <row r="4" spans="1:14">
      <c r="A4" s="529" t="str">
        <f>IF('➁（交付金）別紙様式3-2'!P22&lt;&gt;"",'➁（交付金）別紙様式3-2'!$D$3,"")</f>
        <v>株式会社○○○○</v>
      </c>
      <c r="B4" s="529" t="str">
        <f>CONCATENATE('➁（交付金）別紙様式3-2'!B22,'➁（交付金）別紙様式3-2'!C22,'➁（交付金）別紙様式3-2'!D22,'➁（交付金）別紙様式3-2'!E22,'➁（交付金）別紙様式3-2'!F22,'➁（交付金）別紙様式3-2'!G22,'➁（交付金）別紙様式3-2'!H22,'➁（交付金）別紙様式3-2'!I22,'➁（交付金）別紙様式3-2'!J22,'➁（交付金）別紙様式3-2'!K22)</f>
        <v>0800000002</v>
      </c>
      <c r="C4" s="529" t="str">
        <f>'➁（交付金）別紙様式3-2'!N22</f>
        <v>茨城県</v>
      </c>
      <c r="D4" s="529" t="str">
        <f>'➁（交付金）別紙様式3-2'!O22</f>
        <v>○○市</v>
      </c>
      <c r="E4" s="529" t="str">
        <f>'➁（交付金）別紙様式3-2'!P22</f>
        <v>障害者支援施設○○</v>
      </c>
      <c r="F4" s="529" t="str">
        <f>'➁（交付金）別紙様式3-2'!Q22</f>
        <v>生活介護</v>
      </c>
      <c r="G4" s="529" t="str">
        <f>'➁（交付金）別紙様式3-2'!R22</f>
        <v>加算Ⅰ</v>
      </c>
      <c r="H4" s="529" t="str">
        <f>IF('➁（交付金）別紙様式3-2'!P22&lt;&gt;"",'➀基本情報入力シート'!$M$26,"")</f>
        <v>sample@sample.xx.xx</v>
      </c>
      <c r="I4" s="529" t="str">
        <f>IF('➁（交付金）別紙様式3-2'!P22&lt;&gt;"",'➀基本情報入力シート'!$M$24,"")</f>
        <v>9999-99-9999</v>
      </c>
      <c r="J4" s="529" t="str">
        <f>IF('➁（交付金）別紙様式3-2'!P22&lt;&gt;"",'➀基本情報入力シート'!$M$23,"")</f>
        <v>茨城花子</v>
      </c>
      <c r="K4" s="529" t="str">
        <f>IF('➁（交付金）別紙様式3-2'!P22&lt;&gt;"",CONCATENATE('➀基本情報入力シート'!$M$17,'➀基本情報入力シート'!$N$17,'➀基本情報入力シート'!$O$17,'➀基本情報入力シート'!$Q$17,'➀基本情報入力シート'!$R$17,'➀基本情報入力シート'!$S$17,'➀基本情報入力シート'!$T$17),"")</f>
        <v>9999999</v>
      </c>
      <c r="L4" s="529" t="str">
        <f>IF('➁（交付金）別紙様式3-2'!P22&lt;&gt;"",'➀基本情報入力シート'!$M$18&amp;'➀基本情報入力シート'!$M$19,"")</f>
        <v>茨城県○○市○○町○○999-99</v>
      </c>
      <c r="M4" s="529" t="str">
        <f>IF('➁（交付金）別紙様式3-2'!P22&lt;&gt;"",CONCATENATE('③（交付金）別紙様式3-1'!$M$32,'③（交付金）別紙様式3-1'!$Z$32,'③（交付金）別紙様式3-1'!$AB$32,'③（交付金）別紙様式3-1'!$AC$32,'③（交付金）別紙様式3-1'!$AE$32,'③（交付金）別紙様式3-1'!$AG$32),"")</f>
        <v>令和4年2月～9月</v>
      </c>
      <c r="N4" s="538">
        <f>'➁（交付金）別紙様式3-2'!S22</f>
        <v>400000</v>
      </c>
    </row>
    <row r="5" spans="1:14">
      <c r="A5" s="529" t="str">
        <f>IF('➁（交付金）別紙様式3-2'!P23&lt;&gt;"",'➁（交付金）別紙様式3-2'!$D$3,"")</f>
        <v>株式会社○○○○</v>
      </c>
      <c r="B5" s="529" t="str">
        <f>CONCATENATE('➁（交付金）別紙様式3-2'!B23,'➁（交付金）別紙様式3-2'!C23,'➁（交付金）別紙様式3-2'!D23,'➁（交付金）別紙様式3-2'!E23,'➁（交付金）別紙様式3-2'!F23,'➁（交付金）別紙様式3-2'!G23,'➁（交付金）別紙様式3-2'!H23,'➁（交付金）別紙様式3-2'!I23,'➁（交付金）別紙様式3-2'!J23,'➁（交付金）別紙様式3-2'!K23)</f>
        <v>0800000002</v>
      </c>
      <c r="C5" s="529" t="str">
        <f>'➁（交付金）別紙様式3-2'!N23</f>
        <v>茨城県</v>
      </c>
      <c r="D5" s="529" t="str">
        <f>'➁（交付金）別紙様式3-2'!O23</f>
        <v>○○市</v>
      </c>
      <c r="E5" s="529" t="str">
        <f>'➁（交付金）別紙様式3-2'!P23</f>
        <v>障害者支援施設○○</v>
      </c>
      <c r="F5" s="529" t="str">
        <f>'➁（交付金）別紙様式3-2'!Q23</f>
        <v>就労継続支援Ｂ型</v>
      </c>
      <c r="G5" s="529" t="str">
        <f>'➁（交付金）別紙様式3-2'!R23</f>
        <v>加算Ⅰ</v>
      </c>
      <c r="H5" s="529" t="str">
        <f>IF('➁（交付金）別紙様式3-2'!P23&lt;&gt;"",'➀基本情報入力シート'!$M$26,"")</f>
        <v>sample@sample.xx.xx</v>
      </c>
      <c r="I5" s="529" t="str">
        <f>IF('➁（交付金）別紙様式3-2'!P23&lt;&gt;"",'➀基本情報入力シート'!$M$24,"")</f>
        <v>9999-99-9999</v>
      </c>
      <c r="J5" s="529" t="str">
        <f>IF('➁（交付金）別紙様式3-2'!P23&lt;&gt;"",'➀基本情報入力シート'!$M$23,"")</f>
        <v>茨城花子</v>
      </c>
      <c r="K5" s="529" t="str">
        <f>IF('➁（交付金）別紙様式3-2'!P23&lt;&gt;"",CONCATENATE('➀基本情報入力シート'!$M$17,'➀基本情報入力シート'!$N$17,'➀基本情報入力シート'!$O$17,'➀基本情報入力シート'!$Q$17,'➀基本情報入力シート'!$R$17,'➀基本情報入力シート'!$S$17,'➀基本情報入力シート'!$T$17),"")</f>
        <v>9999999</v>
      </c>
      <c r="L5" s="529" t="str">
        <f>IF('➁（交付金）別紙様式3-2'!P23&lt;&gt;"",'➀基本情報入力シート'!$M$18&amp;'➀基本情報入力シート'!$M$19,"")</f>
        <v>茨城県○○市○○町○○999-99</v>
      </c>
      <c r="M5" s="529" t="str">
        <f>IF('➁（交付金）別紙様式3-2'!P23&lt;&gt;"",CONCATENATE('③（交付金）別紙様式3-1'!$M$32,'③（交付金）別紙様式3-1'!$Z$32,'③（交付金）別紙様式3-1'!$AB$32,'③（交付金）別紙様式3-1'!$AC$32,'③（交付金）別紙様式3-1'!$AE$32,'③（交付金）別紙様式3-1'!$AG$32),"")</f>
        <v>令和4年2月～9月</v>
      </c>
      <c r="N5" s="538">
        <f>'➁（交付金）別紙様式3-2'!S23</f>
        <v>20000</v>
      </c>
    </row>
    <row r="6" spans="1:14">
      <c r="A6" s="529" t="str">
        <f>IF('➁（交付金）別紙様式3-2'!P24&lt;&gt;"",'➁（交付金）別紙様式3-2'!$D$3,"")</f>
        <v>株式会社○○○○</v>
      </c>
      <c r="B6" s="529" t="str">
        <f>CONCATENATE('➁（交付金）別紙様式3-2'!B24,'➁（交付金）別紙様式3-2'!C24,'➁（交付金）別紙様式3-2'!D24,'➁（交付金）別紙様式3-2'!E24,'➁（交付金）別紙様式3-2'!F24,'➁（交付金）別紙様式3-2'!G24,'➁（交付金）別紙様式3-2'!H24,'➁（交付金）別紙様式3-2'!I24,'➁（交付金）別紙様式3-2'!J24,'➁（交付金）別紙様式3-2'!K24)</f>
        <v>0800000003</v>
      </c>
      <c r="C6" s="529" t="str">
        <f>'➁（交付金）別紙様式3-2'!N24</f>
        <v>茨城県</v>
      </c>
      <c r="D6" s="529" t="str">
        <f>'➁（交付金）別紙様式3-2'!O24</f>
        <v>○○市</v>
      </c>
      <c r="E6" s="529" t="str">
        <f>'➁（交付金）別紙様式3-2'!P24</f>
        <v>児童発達支援施設○○</v>
      </c>
      <c r="F6" s="529" t="str">
        <f>'➁（交付金）別紙様式3-2'!Q24</f>
        <v>児童発達支援</v>
      </c>
      <c r="G6" s="529" t="str">
        <f>'➁（交付金）別紙様式3-2'!R24</f>
        <v>加算Ⅰ</v>
      </c>
      <c r="H6" s="529" t="str">
        <f>IF('➁（交付金）別紙様式3-2'!P24&lt;&gt;"",'➀基本情報入力シート'!$M$26,"")</f>
        <v>sample@sample.xx.xx</v>
      </c>
      <c r="I6" s="529" t="str">
        <f>IF('➁（交付金）別紙様式3-2'!P24&lt;&gt;"",'➀基本情報入力シート'!$M$24,"")</f>
        <v>9999-99-9999</v>
      </c>
      <c r="J6" s="529" t="str">
        <f>IF('➁（交付金）別紙様式3-2'!P24&lt;&gt;"",'➀基本情報入力シート'!$M$23,"")</f>
        <v>茨城花子</v>
      </c>
      <c r="K6" s="529" t="str">
        <f>IF('➁（交付金）別紙様式3-2'!P24&lt;&gt;"",CONCATENATE('➀基本情報入力シート'!$M$17,'➀基本情報入力シート'!$N$17,'➀基本情報入力シート'!$O$17,'➀基本情報入力シート'!$Q$17,'➀基本情報入力シート'!$R$17,'➀基本情報入力シート'!$S$17,'➀基本情報入力シート'!$T$17),"")</f>
        <v>9999999</v>
      </c>
      <c r="L6" s="529" t="str">
        <f>IF('➁（交付金）別紙様式3-2'!P24&lt;&gt;"",'➀基本情報入力シート'!$M$18&amp;'➀基本情報入力シート'!$M$19,"")</f>
        <v>茨城県○○市○○町○○999-99</v>
      </c>
      <c r="M6" s="529" t="str">
        <f>IF('➁（交付金）別紙様式3-2'!P24&lt;&gt;"",CONCATENATE('③（交付金）別紙様式3-1'!$M$32,'③（交付金）別紙様式3-1'!$Z$32,'③（交付金）別紙様式3-1'!$AB$32,'③（交付金）別紙様式3-1'!$AC$32,'③（交付金）別紙様式3-1'!$AE$32,'③（交付金）別紙様式3-1'!$AG$32),"")</f>
        <v>令和4年2月～9月</v>
      </c>
      <c r="N6" s="538">
        <f>'➁（交付金）別紙様式3-2'!S24</f>
        <v>450000</v>
      </c>
    </row>
    <row r="7" spans="1:14">
      <c r="A7" s="529" t="str">
        <f>IF('➁（交付金）別紙様式3-2'!P25&lt;&gt;"",'➁（交付金）別紙様式3-2'!$D$3,"")</f>
        <v>株式会社○○○○</v>
      </c>
      <c r="B7" s="529" t="str">
        <f>CONCATENATE('➁（交付金）別紙様式3-2'!B25,'➁（交付金）別紙様式3-2'!C25,'➁（交付金）別紙様式3-2'!D25,'➁（交付金）別紙様式3-2'!E25,'➁（交付金）別紙様式3-2'!F25,'➁（交付金）別紙様式3-2'!G25,'➁（交付金）別紙様式3-2'!H25,'➁（交付金）別紙様式3-2'!I25,'➁（交付金）別紙様式3-2'!J25,'➁（交付金）別紙様式3-2'!K25)</f>
        <v>0800000003</v>
      </c>
      <c r="C7" s="529" t="str">
        <f>'➁（交付金）別紙様式3-2'!N25</f>
        <v>茨城県</v>
      </c>
      <c r="D7" s="529" t="str">
        <f>'➁（交付金）別紙様式3-2'!O25</f>
        <v>○○市</v>
      </c>
      <c r="E7" s="529" t="str">
        <f>'➁（交付金）別紙様式3-2'!P25</f>
        <v>児童発達支援施設○○</v>
      </c>
      <c r="F7" s="529" t="str">
        <f>'➁（交付金）別紙様式3-2'!Q25</f>
        <v>放課後等デイサービス</v>
      </c>
      <c r="G7" s="529" t="str">
        <f>'➁（交付金）別紙様式3-2'!R25</f>
        <v>加算Ⅰ</v>
      </c>
      <c r="H7" s="529" t="str">
        <f>IF('➁（交付金）別紙様式3-2'!P25&lt;&gt;"",'➀基本情報入力シート'!$M$26,"")</f>
        <v>sample@sample.xx.xx</v>
      </c>
      <c r="I7" s="529" t="str">
        <f>IF('➁（交付金）別紙様式3-2'!P25&lt;&gt;"",'➀基本情報入力シート'!$M$24,"")</f>
        <v>9999-99-9999</v>
      </c>
      <c r="J7" s="529" t="str">
        <f>IF('➁（交付金）別紙様式3-2'!P25&lt;&gt;"",'➀基本情報入力シート'!$M$23,"")</f>
        <v>茨城花子</v>
      </c>
      <c r="K7" s="529" t="str">
        <f>IF('➁（交付金）別紙様式3-2'!P25&lt;&gt;"",CONCATENATE('➀基本情報入力シート'!$M$17,'➀基本情報入力シート'!$N$17,'➀基本情報入力シート'!$O$17,'➀基本情報入力シート'!$Q$17,'➀基本情報入力シート'!$R$17,'➀基本情報入力シート'!$S$17,'➀基本情報入力シート'!$T$17),"")</f>
        <v>9999999</v>
      </c>
      <c r="L7" s="529" t="str">
        <f>IF('➁（交付金）別紙様式3-2'!P25&lt;&gt;"",'➀基本情報入力シート'!$M$18&amp;'➀基本情報入力シート'!$M$19,"")</f>
        <v>茨城県○○市○○町○○999-99</v>
      </c>
      <c r="M7" s="529" t="str">
        <f>IF('➁（交付金）別紙様式3-2'!P25&lt;&gt;"",CONCATENATE('③（交付金）別紙様式3-1'!$M$32,'③（交付金）別紙様式3-1'!$Z$32,'③（交付金）別紙様式3-1'!$AB$32,'③（交付金）別紙様式3-1'!$AC$32,'③（交付金）別紙様式3-1'!$AE$32,'③（交付金）別紙様式3-1'!$AG$32),"")</f>
        <v>令和4年2月～9月</v>
      </c>
      <c r="N7" s="538">
        <f>'➁（交付金）別紙様式3-2'!S25</f>
        <v>10000</v>
      </c>
    </row>
    <row r="8" spans="1:14">
      <c r="A8" s="529" t="str">
        <f>IF('➁（交付金）別紙様式3-2'!P26&lt;&gt;"",'➁（交付金）別紙様式3-2'!$D$3,"")</f>
        <v/>
      </c>
      <c r="B8" s="529" t="str">
        <f>CONCATENATE('➁（交付金）別紙様式3-2'!B26,'➁（交付金）別紙様式3-2'!C26,'➁（交付金）別紙様式3-2'!D26,'➁（交付金）別紙様式3-2'!E26,'➁（交付金）別紙様式3-2'!F26,'➁（交付金）別紙様式3-2'!G26,'➁（交付金）別紙様式3-2'!H26,'➁（交付金）別紙様式3-2'!I26,'➁（交付金）別紙様式3-2'!J26,'➁（交付金）別紙様式3-2'!K26)</f>
        <v/>
      </c>
      <c r="C8" s="529" t="str">
        <f>'➁（交付金）別紙様式3-2'!N26</f>
        <v/>
      </c>
      <c r="D8" s="529" t="str">
        <f>'➁（交付金）別紙様式3-2'!O26</f>
        <v/>
      </c>
      <c r="E8" s="529" t="str">
        <f>'➁（交付金）別紙様式3-2'!P26</f>
        <v/>
      </c>
      <c r="F8" s="529" t="str">
        <f>'➁（交付金）別紙様式3-2'!Q26</f>
        <v/>
      </c>
      <c r="G8" s="529">
        <f>'➁（交付金）別紙様式3-2'!R26</f>
        <v>0</v>
      </c>
      <c r="H8" s="529" t="str">
        <f>IF('➁（交付金）別紙様式3-2'!P26&lt;&gt;"",'➀基本情報入力シート'!$M$26,"")</f>
        <v/>
      </c>
      <c r="I8" s="529" t="str">
        <f>IF('➁（交付金）別紙様式3-2'!P26&lt;&gt;"",'➀基本情報入力シート'!$M$24,"")</f>
        <v/>
      </c>
      <c r="J8" s="529" t="str">
        <f>IF('➁（交付金）別紙様式3-2'!P26&lt;&gt;"",'➀基本情報入力シート'!$M$23,"")</f>
        <v/>
      </c>
      <c r="K8" s="529" t="str">
        <f>IF('➁（交付金）別紙様式3-2'!P26&lt;&gt;"",CONCATENATE('➀基本情報入力シート'!$M$17,'➀基本情報入力シート'!$N$17,'➀基本情報入力シート'!$O$17,'➀基本情報入力シート'!$Q$17,'➀基本情報入力シート'!$R$17,'➀基本情報入力シート'!$S$17,'➀基本情報入力シート'!$T$17),"")</f>
        <v/>
      </c>
      <c r="L8" s="529" t="str">
        <f>IF('➁（交付金）別紙様式3-2'!P26&lt;&gt;"",'➀基本情報入力シート'!$M$18&amp;'➀基本情報入力シート'!$M$19,"")</f>
        <v/>
      </c>
      <c r="M8" s="529" t="str">
        <f>IF('➁（交付金）別紙様式3-2'!P26&lt;&gt;"",CONCATENATE('③（交付金）別紙様式3-1'!$M$32,'③（交付金）別紙様式3-1'!$Z$32,'③（交付金）別紙様式3-1'!$AB$32,'③（交付金）別紙様式3-1'!$AC$32,'③（交付金）別紙様式3-1'!$AE$32,'③（交付金）別紙様式3-1'!$AG$32),"")</f>
        <v/>
      </c>
      <c r="N8" s="538">
        <f>'➁（交付金）別紙様式3-2'!S26</f>
        <v>0</v>
      </c>
    </row>
    <row r="9" spans="1:14">
      <c r="A9" s="529" t="str">
        <f>IF('➁（交付金）別紙様式3-2'!P27&lt;&gt;"",'➁（交付金）別紙様式3-2'!$D$3,"")</f>
        <v/>
      </c>
      <c r="B9" s="529" t="str">
        <f>CONCATENATE('➁（交付金）別紙様式3-2'!B27,'➁（交付金）別紙様式3-2'!C27,'➁（交付金）別紙様式3-2'!D27,'➁（交付金）別紙様式3-2'!E27,'➁（交付金）別紙様式3-2'!F27,'➁（交付金）別紙様式3-2'!G27,'➁（交付金）別紙様式3-2'!H27,'➁（交付金）別紙様式3-2'!I27,'➁（交付金）別紙様式3-2'!J27,'➁（交付金）別紙様式3-2'!K27)</f>
        <v/>
      </c>
      <c r="C9" s="529" t="str">
        <f>'➁（交付金）別紙様式3-2'!N27</f>
        <v/>
      </c>
      <c r="D9" s="529" t="str">
        <f>'➁（交付金）別紙様式3-2'!O27</f>
        <v/>
      </c>
      <c r="E9" s="529" t="str">
        <f>'➁（交付金）別紙様式3-2'!P27</f>
        <v/>
      </c>
      <c r="F9" s="529" t="str">
        <f>'➁（交付金）別紙様式3-2'!Q27</f>
        <v/>
      </c>
      <c r="G9" s="529">
        <f>'➁（交付金）別紙様式3-2'!R27</f>
        <v>0</v>
      </c>
      <c r="H9" s="529" t="str">
        <f>IF('➁（交付金）別紙様式3-2'!P27&lt;&gt;"",'➀基本情報入力シート'!$M$26,"")</f>
        <v/>
      </c>
      <c r="I9" s="529" t="str">
        <f>IF('➁（交付金）別紙様式3-2'!P27&lt;&gt;"",'➀基本情報入力シート'!$M$24,"")</f>
        <v/>
      </c>
      <c r="J9" s="529" t="str">
        <f>IF('➁（交付金）別紙様式3-2'!P27&lt;&gt;"",'➀基本情報入力シート'!$M$23,"")</f>
        <v/>
      </c>
      <c r="K9" s="529" t="str">
        <f>IF('➁（交付金）別紙様式3-2'!P27&lt;&gt;"",CONCATENATE('➀基本情報入力シート'!$M$17,'➀基本情報入力シート'!$N$17,'➀基本情報入力シート'!$O$17,'➀基本情報入力シート'!$Q$17,'➀基本情報入力シート'!$R$17,'➀基本情報入力シート'!$S$17,'➀基本情報入力シート'!$T$17),"")</f>
        <v/>
      </c>
      <c r="L9" s="529" t="str">
        <f>IF('➁（交付金）別紙様式3-2'!P27&lt;&gt;"",'➀基本情報入力シート'!$M$18&amp;'➀基本情報入力シート'!$M$19,"")</f>
        <v/>
      </c>
      <c r="M9" s="529" t="str">
        <f>IF('➁（交付金）別紙様式3-2'!P27&lt;&gt;"",CONCATENATE('③（交付金）別紙様式3-1'!$M$32,'③（交付金）別紙様式3-1'!$Z$32,'③（交付金）別紙様式3-1'!$AB$32,'③（交付金）別紙様式3-1'!$AC$32,'③（交付金）別紙様式3-1'!$AE$32,'③（交付金）別紙様式3-1'!$AG$32),"")</f>
        <v/>
      </c>
      <c r="N9" s="538">
        <f>'➁（交付金）別紙様式3-2'!S27</f>
        <v>0</v>
      </c>
    </row>
    <row r="10" spans="1:14">
      <c r="A10" s="529" t="str">
        <f>IF('➁（交付金）別紙様式3-2'!P28&lt;&gt;"",'➁（交付金）別紙様式3-2'!$D$3,"")</f>
        <v/>
      </c>
      <c r="B10" s="529" t="str">
        <f>CONCATENATE('➁（交付金）別紙様式3-2'!B28,'➁（交付金）別紙様式3-2'!C28,'➁（交付金）別紙様式3-2'!D28,'➁（交付金）別紙様式3-2'!E28,'➁（交付金）別紙様式3-2'!F28,'➁（交付金）別紙様式3-2'!G28,'➁（交付金）別紙様式3-2'!H28,'➁（交付金）別紙様式3-2'!I28,'➁（交付金）別紙様式3-2'!J28,'➁（交付金）別紙様式3-2'!K28)</f>
        <v/>
      </c>
      <c r="C10" s="529" t="str">
        <f>'➁（交付金）別紙様式3-2'!N28</f>
        <v/>
      </c>
      <c r="D10" s="529" t="str">
        <f>'➁（交付金）別紙様式3-2'!O28</f>
        <v/>
      </c>
      <c r="E10" s="529" t="str">
        <f>'➁（交付金）別紙様式3-2'!P28</f>
        <v/>
      </c>
      <c r="F10" s="529" t="str">
        <f>'➁（交付金）別紙様式3-2'!Q28</f>
        <v/>
      </c>
      <c r="G10" s="529">
        <f>'➁（交付金）別紙様式3-2'!R28</f>
        <v>0</v>
      </c>
      <c r="H10" s="529" t="str">
        <f>IF('➁（交付金）別紙様式3-2'!P28&lt;&gt;"",'➀基本情報入力シート'!$M$26,"")</f>
        <v/>
      </c>
      <c r="I10" s="529" t="str">
        <f>IF('➁（交付金）別紙様式3-2'!P28&lt;&gt;"",'➀基本情報入力シート'!$M$24,"")</f>
        <v/>
      </c>
      <c r="J10" s="529" t="str">
        <f>IF('➁（交付金）別紙様式3-2'!P28&lt;&gt;"",'➀基本情報入力シート'!$M$23,"")</f>
        <v/>
      </c>
      <c r="K10" s="529" t="str">
        <f>IF('➁（交付金）別紙様式3-2'!P28&lt;&gt;"",CONCATENATE('➀基本情報入力シート'!$M$17,'➀基本情報入力シート'!$N$17,'➀基本情報入力シート'!$O$17,'➀基本情報入力シート'!$Q$17,'➀基本情報入力シート'!$R$17,'➀基本情報入力シート'!$S$17,'➀基本情報入力シート'!$T$17),"")</f>
        <v/>
      </c>
      <c r="L10" s="529" t="str">
        <f>IF('➁（交付金）別紙様式3-2'!P28&lt;&gt;"",'➀基本情報入力シート'!$M$18&amp;'➀基本情報入力シート'!$M$19,"")</f>
        <v/>
      </c>
      <c r="M10" s="529" t="str">
        <f>IF('➁（交付金）別紙様式3-2'!P28&lt;&gt;"",CONCATENATE('③（交付金）別紙様式3-1'!$M$32,'③（交付金）別紙様式3-1'!$Z$32,'③（交付金）別紙様式3-1'!$AB$32,'③（交付金）別紙様式3-1'!$AC$32,'③（交付金）別紙様式3-1'!$AE$32,'③（交付金）別紙様式3-1'!$AG$32),"")</f>
        <v/>
      </c>
      <c r="N10" s="538">
        <f>'➁（交付金）別紙様式3-2'!S28</f>
        <v>0</v>
      </c>
    </row>
    <row r="11" spans="1:14">
      <c r="A11" s="529" t="str">
        <f>IF('➁（交付金）別紙様式3-2'!P29&lt;&gt;"",'➁（交付金）別紙様式3-2'!$D$3,"")</f>
        <v/>
      </c>
      <c r="B11" s="529" t="str">
        <f>CONCATENATE('➁（交付金）別紙様式3-2'!B29,'➁（交付金）別紙様式3-2'!C29,'➁（交付金）別紙様式3-2'!D29,'➁（交付金）別紙様式3-2'!E29,'➁（交付金）別紙様式3-2'!F29,'➁（交付金）別紙様式3-2'!G29,'➁（交付金）別紙様式3-2'!H29,'➁（交付金）別紙様式3-2'!I29,'➁（交付金）別紙様式3-2'!J29,'➁（交付金）別紙様式3-2'!K29)</f>
        <v/>
      </c>
      <c r="C11" s="529" t="str">
        <f>'➁（交付金）別紙様式3-2'!N29</f>
        <v/>
      </c>
      <c r="D11" s="529" t="str">
        <f>'➁（交付金）別紙様式3-2'!O29</f>
        <v/>
      </c>
      <c r="E11" s="529" t="str">
        <f>'➁（交付金）別紙様式3-2'!P29</f>
        <v/>
      </c>
      <c r="F11" s="529" t="str">
        <f>'➁（交付金）別紙様式3-2'!Q29</f>
        <v/>
      </c>
      <c r="G11" s="529">
        <f>'➁（交付金）別紙様式3-2'!R29</f>
        <v>0</v>
      </c>
      <c r="H11" s="529" t="str">
        <f>IF('➁（交付金）別紙様式3-2'!P29&lt;&gt;"",'➀基本情報入力シート'!$M$26,"")</f>
        <v/>
      </c>
      <c r="I11" s="529" t="str">
        <f>IF('➁（交付金）別紙様式3-2'!P29&lt;&gt;"",'➀基本情報入力シート'!$M$24,"")</f>
        <v/>
      </c>
      <c r="J11" s="529" t="str">
        <f>IF('➁（交付金）別紙様式3-2'!P29&lt;&gt;"",'➀基本情報入力シート'!$M$23,"")</f>
        <v/>
      </c>
      <c r="K11" s="529" t="str">
        <f>IF('➁（交付金）別紙様式3-2'!P29&lt;&gt;"",CONCATENATE('➀基本情報入力シート'!$M$17,'➀基本情報入力シート'!$N$17,'➀基本情報入力シート'!$O$17,'➀基本情報入力シート'!$Q$17,'➀基本情報入力シート'!$R$17,'➀基本情報入力シート'!$S$17,'➀基本情報入力シート'!$T$17),"")</f>
        <v/>
      </c>
      <c r="L11" s="529" t="str">
        <f>IF('➁（交付金）別紙様式3-2'!P29&lt;&gt;"",'➀基本情報入力シート'!$M$18&amp;'➀基本情報入力シート'!$M$19,"")</f>
        <v/>
      </c>
      <c r="M11" s="529" t="str">
        <f>IF('➁（交付金）別紙様式3-2'!P29&lt;&gt;"",CONCATENATE('③（交付金）別紙様式3-1'!$M$32,'③（交付金）別紙様式3-1'!$Z$32,'③（交付金）別紙様式3-1'!$AB$32,'③（交付金）別紙様式3-1'!$AC$32,'③（交付金）別紙様式3-1'!$AE$32,'③（交付金）別紙様式3-1'!$AG$32),"")</f>
        <v/>
      </c>
      <c r="N11" s="538">
        <f>'➁（交付金）別紙様式3-2'!S29</f>
        <v>0</v>
      </c>
    </row>
    <row r="12" spans="1:14">
      <c r="A12" s="529" t="str">
        <f>IF('➁（交付金）別紙様式3-2'!P30&lt;&gt;"",'➁（交付金）別紙様式3-2'!$D$3,"")</f>
        <v/>
      </c>
      <c r="B12" s="529" t="str">
        <f>CONCATENATE('➁（交付金）別紙様式3-2'!B30,'➁（交付金）別紙様式3-2'!C30,'➁（交付金）別紙様式3-2'!D30,'➁（交付金）別紙様式3-2'!E30,'➁（交付金）別紙様式3-2'!F30,'➁（交付金）別紙様式3-2'!G30,'➁（交付金）別紙様式3-2'!H30,'➁（交付金）別紙様式3-2'!I30,'➁（交付金）別紙様式3-2'!J30,'➁（交付金）別紙様式3-2'!K30)</f>
        <v/>
      </c>
      <c r="C12" s="529" t="str">
        <f>'➁（交付金）別紙様式3-2'!N30</f>
        <v/>
      </c>
      <c r="D12" s="529" t="str">
        <f>'➁（交付金）別紙様式3-2'!O30</f>
        <v/>
      </c>
      <c r="E12" s="529" t="str">
        <f>'➁（交付金）別紙様式3-2'!P30</f>
        <v/>
      </c>
      <c r="F12" s="529" t="str">
        <f>'➁（交付金）別紙様式3-2'!Q30</f>
        <v/>
      </c>
      <c r="G12" s="529">
        <f>'➁（交付金）別紙様式3-2'!R30</f>
        <v>0</v>
      </c>
      <c r="H12" s="529" t="str">
        <f>IF('➁（交付金）別紙様式3-2'!P30&lt;&gt;"",'➀基本情報入力シート'!$M$26,"")</f>
        <v/>
      </c>
      <c r="I12" s="529" t="str">
        <f>IF('➁（交付金）別紙様式3-2'!P30&lt;&gt;"",'➀基本情報入力シート'!$M$24,"")</f>
        <v/>
      </c>
      <c r="J12" s="529" t="str">
        <f>IF('➁（交付金）別紙様式3-2'!P30&lt;&gt;"",'➀基本情報入力シート'!$M$23,"")</f>
        <v/>
      </c>
      <c r="K12" s="529" t="str">
        <f>IF('➁（交付金）別紙様式3-2'!P30&lt;&gt;"",CONCATENATE('➀基本情報入力シート'!$M$17,'➀基本情報入力シート'!$N$17,'➀基本情報入力シート'!$O$17,'➀基本情報入力シート'!$Q$17,'➀基本情報入力シート'!$R$17,'➀基本情報入力シート'!$S$17,'➀基本情報入力シート'!$T$17),"")</f>
        <v/>
      </c>
      <c r="L12" s="529" t="str">
        <f>IF('➁（交付金）別紙様式3-2'!P30&lt;&gt;"",'➀基本情報入力シート'!$M$18&amp;'➀基本情報入力シート'!$M$19,"")</f>
        <v/>
      </c>
      <c r="M12" s="529" t="str">
        <f>IF('➁（交付金）別紙様式3-2'!P30&lt;&gt;"",CONCATENATE('③（交付金）別紙様式3-1'!$M$32,'③（交付金）別紙様式3-1'!$Z$32,'③（交付金）別紙様式3-1'!$AB$32,'③（交付金）別紙様式3-1'!$AC$32,'③（交付金）別紙様式3-1'!$AE$32,'③（交付金）別紙様式3-1'!$AG$32),"")</f>
        <v/>
      </c>
      <c r="N12" s="538">
        <f>'➁（交付金）別紙様式3-2'!S30</f>
        <v>0</v>
      </c>
    </row>
    <row r="13" spans="1:14">
      <c r="A13" s="529" t="str">
        <f>IF('➁（交付金）別紙様式3-2'!P31&lt;&gt;"",'➁（交付金）別紙様式3-2'!$D$3,"")</f>
        <v/>
      </c>
      <c r="B13" s="529" t="str">
        <f>CONCATENATE('➁（交付金）別紙様式3-2'!B31,'➁（交付金）別紙様式3-2'!C31,'➁（交付金）別紙様式3-2'!D31,'➁（交付金）別紙様式3-2'!E31,'➁（交付金）別紙様式3-2'!F31,'➁（交付金）別紙様式3-2'!G31,'➁（交付金）別紙様式3-2'!H31,'➁（交付金）別紙様式3-2'!I31,'➁（交付金）別紙様式3-2'!J31,'➁（交付金）別紙様式3-2'!K31)</f>
        <v/>
      </c>
      <c r="C13" s="529" t="str">
        <f>'➁（交付金）別紙様式3-2'!N31</f>
        <v/>
      </c>
      <c r="D13" s="529" t="str">
        <f>'➁（交付金）別紙様式3-2'!O31</f>
        <v/>
      </c>
      <c r="E13" s="529" t="str">
        <f>'➁（交付金）別紙様式3-2'!P31</f>
        <v/>
      </c>
      <c r="F13" s="529" t="str">
        <f>'➁（交付金）別紙様式3-2'!Q31</f>
        <v/>
      </c>
      <c r="G13" s="529">
        <f>'➁（交付金）別紙様式3-2'!R31</f>
        <v>0</v>
      </c>
      <c r="H13" s="529" t="str">
        <f>IF('➁（交付金）別紙様式3-2'!P31&lt;&gt;"",'➀基本情報入力シート'!$M$26,"")</f>
        <v/>
      </c>
      <c r="I13" s="529" t="str">
        <f>IF('➁（交付金）別紙様式3-2'!P31&lt;&gt;"",'➀基本情報入力シート'!$M$24,"")</f>
        <v/>
      </c>
      <c r="J13" s="529" t="str">
        <f>IF('➁（交付金）別紙様式3-2'!P31&lt;&gt;"",'➀基本情報入力シート'!$M$23,"")</f>
        <v/>
      </c>
      <c r="K13" s="529" t="str">
        <f>IF('➁（交付金）別紙様式3-2'!P31&lt;&gt;"",CONCATENATE('➀基本情報入力シート'!$M$17,'➀基本情報入力シート'!$N$17,'➀基本情報入力シート'!$O$17,'➀基本情報入力シート'!$Q$17,'➀基本情報入力シート'!$R$17,'➀基本情報入力シート'!$S$17,'➀基本情報入力シート'!$T$17),"")</f>
        <v/>
      </c>
      <c r="L13" s="529" t="str">
        <f>IF('➁（交付金）別紙様式3-2'!P31&lt;&gt;"",'➀基本情報入力シート'!$M$18&amp;'➀基本情報入力シート'!$M$19,"")</f>
        <v/>
      </c>
      <c r="M13" s="529" t="str">
        <f>IF('➁（交付金）別紙様式3-2'!P31&lt;&gt;"",CONCATENATE('③（交付金）別紙様式3-1'!$M$32,'③（交付金）別紙様式3-1'!$Z$32,'③（交付金）別紙様式3-1'!$AB$32,'③（交付金）別紙様式3-1'!$AC$32,'③（交付金）別紙様式3-1'!$AE$32,'③（交付金）別紙様式3-1'!$AG$32),"")</f>
        <v/>
      </c>
      <c r="N13" s="538">
        <f>'➁（交付金）別紙様式3-2'!S31</f>
        <v>0</v>
      </c>
    </row>
    <row r="14" spans="1:14">
      <c r="A14" s="529" t="str">
        <f>IF('➁（交付金）別紙様式3-2'!P32&lt;&gt;"",'➁（交付金）別紙様式3-2'!$D$3,"")</f>
        <v/>
      </c>
      <c r="B14" s="529" t="str">
        <f>CONCATENATE('➁（交付金）別紙様式3-2'!B32,'➁（交付金）別紙様式3-2'!C32,'➁（交付金）別紙様式3-2'!D32,'➁（交付金）別紙様式3-2'!E32,'➁（交付金）別紙様式3-2'!F32,'➁（交付金）別紙様式3-2'!G32,'➁（交付金）別紙様式3-2'!H32,'➁（交付金）別紙様式3-2'!I32,'➁（交付金）別紙様式3-2'!J32,'➁（交付金）別紙様式3-2'!K32)</f>
        <v/>
      </c>
      <c r="C14" s="529" t="str">
        <f>'➁（交付金）別紙様式3-2'!N32</f>
        <v/>
      </c>
      <c r="D14" s="529" t="str">
        <f>'➁（交付金）別紙様式3-2'!O32</f>
        <v/>
      </c>
      <c r="E14" s="529" t="str">
        <f>'➁（交付金）別紙様式3-2'!P32</f>
        <v/>
      </c>
      <c r="F14" s="529" t="str">
        <f>'➁（交付金）別紙様式3-2'!Q32</f>
        <v/>
      </c>
      <c r="G14" s="529">
        <f>'➁（交付金）別紙様式3-2'!R32</f>
        <v>0</v>
      </c>
      <c r="H14" s="529" t="str">
        <f>IF('➁（交付金）別紙様式3-2'!P32&lt;&gt;"",'➀基本情報入力シート'!$M$26,"")</f>
        <v/>
      </c>
      <c r="I14" s="529" t="str">
        <f>IF('➁（交付金）別紙様式3-2'!P32&lt;&gt;"",'➀基本情報入力シート'!$M$24,"")</f>
        <v/>
      </c>
      <c r="J14" s="529" t="str">
        <f>IF('➁（交付金）別紙様式3-2'!P32&lt;&gt;"",'➀基本情報入力シート'!$M$23,"")</f>
        <v/>
      </c>
      <c r="K14" s="529" t="str">
        <f>IF('➁（交付金）別紙様式3-2'!P32&lt;&gt;"",CONCATENATE('➀基本情報入力シート'!$M$17,'➀基本情報入力シート'!$N$17,'➀基本情報入力シート'!$O$17,'➀基本情報入力シート'!$Q$17,'➀基本情報入力シート'!$R$17,'➀基本情報入力シート'!$S$17,'➀基本情報入力シート'!$T$17),"")</f>
        <v/>
      </c>
      <c r="L14" s="529" t="str">
        <f>IF('➁（交付金）別紙様式3-2'!P32&lt;&gt;"",'➀基本情報入力シート'!$M$18&amp;'➀基本情報入力シート'!$M$19,"")</f>
        <v/>
      </c>
      <c r="M14" s="529" t="str">
        <f>IF('➁（交付金）別紙様式3-2'!P32&lt;&gt;"",CONCATENATE('③（交付金）別紙様式3-1'!$M$32,'③（交付金）別紙様式3-1'!$Z$32,'③（交付金）別紙様式3-1'!$AB$32,'③（交付金）別紙様式3-1'!$AC$32,'③（交付金）別紙様式3-1'!$AE$32,'③（交付金）別紙様式3-1'!$AG$32),"")</f>
        <v/>
      </c>
      <c r="N14" s="538">
        <f>'➁（交付金）別紙様式3-2'!S32</f>
        <v>0</v>
      </c>
    </row>
    <row r="15" spans="1:14">
      <c r="A15" s="529" t="str">
        <f>IF('➁（交付金）別紙様式3-2'!P33&lt;&gt;"",'➁（交付金）別紙様式3-2'!$D$3,"")</f>
        <v/>
      </c>
      <c r="B15" s="529" t="str">
        <f>CONCATENATE('➁（交付金）別紙様式3-2'!B33,'➁（交付金）別紙様式3-2'!C33,'➁（交付金）別紙様式3-2'!D33,'➁（交付金）別紙様式3-2'!E33,'➁（交付金）別紙様式3-2'!F33,'➁（交付金）別紙様式3-2'!G33,'➁（交付金）別紙様式3-2'!H33,'➁（交付金）別紙様式3-2'!I33,'➁（交付金）別紙様式3-2'!J33,'➁（交付金）別紙様式3-2'!K33)</f>
        <v/>
      </c>
      <c r="C15" s="529" t="str">
        <f>'➁（交付金）別紙様式3-2'!N33</f>
        <v/>
      </c>
      <c r="D15" s="529" t="str">
        <f>'➁（交付金）別紙様式3-2'!O33</f>
        <v/>
      </c>
      <c r="E15" s="529" t="str">
        <f>'➁（交付金）別紙様式3-2'!P33</f>
        <v/>
      </c>
      <c r="F15" s="529" t="str">
        <f>'➁（交付金）別紙様式3-2'!Q33</f>
        <v/>
      </c>
      <c r="G15" s="529">
        <f>'➁（交付金）別紙様式3-2'!R33</f>
        <v>0</v>
      </c>
      <c r="H15" s="529" t="str">
        <f>IF('➁（交付金）別紙様式3-2'!P33&lt;&gt;"",'➀基本情報入力シート'!$M$26,"")</f>
        <v/>
      </c>
      <c r="I15" s="529" t="str">
        <f>IF('➁（交付金）別紙様式3-2'!P33&lt;&gt;"",'➀基本情報入力シート'!$M$24,"")</f>
        <v/>
      </c>
      <c r="J15" s="529" t="str">
        <f>IF('➁（交付金）別紙様式3-2'!P33&lt;&gt;"",'➀基本情報入力シート'!$M$23,"")</f>
        <v/>
      </c>
      <c r="K15" s="529" t="str">
        <f>IF('➁（交付金）別紙様式3-2'!P33&lt;&gt;"",CONCATENATE('➀基本情報入力シート'!$M$17,'➀基本情報入力シート'!$N$17,'➀基本情報入力シート'!$O$17,'➀基本情報入力シート'!$Q$17,'➀基本情報入力シート'!$R$17,'➀基本情報入力シート'!$S$17,'➀基本情報入力シート'!$T$17),"")</f>
        <v/>
      </c>
      <c r="L15" s="529" t="str">
        <f>IF('➁（交付金）別紙様式3-2'!P33&lt;&gt;"",'➀基本情報入力シート'!$M$18&amp;'➀基本情報入力シート'!$M$19,"")</f>
        <v/>
      </c>
      <c r="M15" s="529" t="str">
        <f>IF('➁（交付金）別紙様式3-2'!P33&lt;&gt;"",CONCATENATE('③（交付金）別紙様式3-1'!$M$32,'③（交付金）別紙様式3-1'!$Z$32,'③（交付金）別紙様式3-1'!$AB$32,'③（交付金）別紙様式3-1'!$AC$32,'③（交付金）別紙様式3-1'!$AE$32,'③（交付金）別紙様式3-1'!$AG$32),"")</f>
        <v/>
      </c>
      <c r="N15" s="538">
        <f>'➁（交付金）別紙様式3-2'!S33</f>
        <v>0</v>
      </c>
    </row>
    <row r="16" spans="1:14">
      <c r="A16" s="529" t="str">
        <f>IF('➁（交付金）別紙様式3-2'!P34&lt;&gt;"",'➁（交付金）別紙様式3-2'!$D$3,"")</f>
        <v/>
      </c>
      <c r="B16" s="529" t="str">
        <f>CONCATENATE('➁（交付金）別紙様式3-2'!B34,'➁（交付金）別紙様式3-2'!C34,'➁（交付金）別紙様式3-2'!D34,'➁（交付金）別紙様式3-2'!E34,'➁（交付金）別紙様式3-2'!F34,'➁（交付金）別紙様式3-2'!G34,'➁（交付金）別紙様式3-2'!H34,'➁（交付金）別紙様式3-2'!I34,'➁（交付金）別紙様式3-2'!J34,'➁（交付金）別紙様式3-2'!K34)</f>
        <v/>
      </c>
      <c r="C16" s="529" t="str">
        <f>'➁（交付金）別紙様式3-2'!N34</f>
        <v/>
      </c>
      <c r="D16" s="529" t="str">
        <f>'➁（交付金）別紙様式3-2'!O34</f>
        <v/>
      </c>
      <c r="E16" s="529" t="str">
        <f>'➁（交付金）別紙様式3-2'!P34</f>
        <v/>
      </c>
      <c r="F16" s="529" t="str">
        <f>'➁（交付金）別紙様式3-2'!Q34</f>
        <v/>
      </c>
      <c r="G16" s="529">
        <f>'➁（交付金）別紙様式3-2'!R34</f>
        <v>0</v>
      </c>
      <c r="H16" s="529" t="str">
        <f>IF('➁（交付金）別紙様式3-2'!P34&lt;&gt;"",'➀基本情報入力シート'!$M$26,"")</f>
        <v/>
      </c>
      <c r="I16" s="529" t="str">
        <f>IF('➁（交付金）別紙様式3-2'!P34&lt;&gt;"",'➀基本情報入力シート'!$M$24,"")</f>
        <v/>
      </c>
      <c r="J16" s="529" t="str">
        <f>IF('➁（交付金）別紙様式3-2'!P34&lt;&gt;"",'➀基本情報入力シート'!$M$23,"")</f>
        <v/>
      </c>
      <c r="K16" s="529" t="str">
        <f>IF('➁（交付金）別紙様式3-2'!P34&lt;&gt;"",CONCATENATE('➀基本情報入力シート'!$M$17,'➀基本情報入力シート'!$N$17,'➀基本情報入力シート'!$O$17,'➀基本情報入力シート'!$Q$17,'➀基本情報入力シート'!$R$17,'➀基本情報入力シート'!$S$17,'➀基本情報入力シート'!$T$17),"")</f>
        <v/>
      </c>
      <c r="L16" s="529" t="str">
        <f>IF('➁（交付金）別紙様式3-2'!P34&lt;&gt;"",'➀基本情報入力シート'!$M$18&amp;'➀基本情報入力シート'!$M$19,"")</f>
        <v/>
      </c>
      <c r="M16" s="529" t="str">
        <f>IF('➁（交付金）別紙様式3-2'!P34&lt;&gt;"",CONCATENATE('③（交付金）別紙様式3-1'!$M$32,'③（交付金）別紙様式3-1'!$Z$32,'③（交付金）別紙様式3-1'!$AB$32,'③（交付金）別紙様式3-1'!$AC$32,'③（交付金）別紙様式3-1'!$AE$32,'③（交付金）別紙様式3-1'!$AG$32),"")</f>
        <v/>
      </c>
      <c r="N16" s="538">
        <f>'➁（交付金）別紙様式3-2'!S34</f>
        <v>0</v>
      </c>
    </row>
    <row r="17" spans="1:14">
      <c r="A17" s="529" t="str">
        <f>IF('➁（交付金）別紙様式3-2'!P35&lt;&gt;"",'➁（交付金）別紙様式3-2'!$D$3,"")</f>
        <v/>
      </c>
      <c r="B17" s="529" t="str">
        <f>CONCATENATE('➁（交付金）別紙様式3-2'!B35,'➁（交付金）別紙様式3-2'!C35,'➁（交付金）別紙様式3-2'!D35,'➁（交付金）別紙様式3-2'!E35,'➁（交付金）別紙様式3-2'!F35,'➁（交付金）別紙様式3-2'!G35,'➁（交付金）別紙様式3-2'!H35,'➁（交付金）別紙様式3-2'!I35,'➁（交付金）別紙様式3-2'!J35,'➁（交付金）別紙様式3-2'!K35)</f>
        <v/>
      </c>
      <c r="C17" s="529" t="str">
        <f>'➁（交付金）別紙様式3-2'!N35</f>
        <v/>
      </c>
      <c r="D17" s="529" t="str">
        <f>'➁（交付金）別紙様式3-2'!O35</f>
        <v/>
      </c>
      <c r="E17" s="529" t="str">
        <f>'➁（交付金）別紙様式3-2'!P35</f>
        <v/>
      </c>
      <c r="F17" s="529" t="str">
        <f>'➁（交付金）別紙様式3-2'!Q35</f>
        <v/>
      </c>
      <c r="G17" s="529">
        <f>'➁（交付金）別紙様式3-2'!R35</f>
        <v>0</v>
      </c>
      <c r="H17" s="529" t="str">
        <f>IF('➁（交付金）別紙様式3-2'!P35&lt;&gt;"",'➀基本情報入力シート'!$M$26,"")</f>
        <v/>
      </c>
      <c r="I17" s="529" t="str">
        <f>IF('➁（交付金）別紙様式3-2'!P35&lt;&gt;"",'➀基本情報入力シート'!$M$24,"")</f>
        <v/>
      </c>
      <c r="J17" s="529" t="str">
        <f>IF('➁（交付金）別紙様式3-2'!P35&lt;&gt;"",'➀基本情報入力シート'!$M$23,"")</f>
        <v/>
      </c>
      <c r="K17" s="529" t="str">
        <f>IF('➁（交付金）別紙様式3-2'!P35&lt;&gt;"",CONCATENATE('➀基本情報入力シート'!$M$17,'➀基本情報入力シート'!$N$17,'➀基本情報入力シート'!$O$17,'➀基本情報入力シート'!$Q$17,'➀基本情報入力シート'!$R$17,'➀基本情報入力シート'!$S$17,'➀基本情報入力シート'!$T$17),"")</f>
        <v/>
      </c>
      <c r="L17" s="529" t="str">
        <f>IF('➁（交付金）別紙様式3-2'!P35&lt;&gt;"",'➀基本情報入力シート'!$M$18&amp;'➀基本情報入力シート'!$M$19,"")</f>
        <v/>
      </c>
      <c r="M17" s="529" t="str">
        <f>IF('➁（交付金）別紙様式3-2'!P35&lt;&gt;"",CONCATENATE('③（交付金）別紙様式3-1'!$M$32,'③（交付金）別紙様式3-1'!$Z$32,'③（交付金）別紙様式3-1'!$AB$32,'③（交付金）別紙様式3-1'!$AC$32,'③（交付金）別紙様式3-1'!$AE$32,'③（交付金）別紙様式3-1'!$AG$32),"")</f>
        <v/>
      </c>
      <c r="N17" s="538">
        <f>'➁（交付金）別紙様式3-2'!S35</f>
        <v>0</v>
      </c>
    </row>
    <row r="18" spans="1:14">
      <c r="A18" s="529" t="str">
        <f>IF('➁（交付金）別紙様式3-2'!P36&lt;&gt;"",'➁（交付金）別紙様式3-2'!$D$3,"")</f>
        <v/>
      </c>
      <c r="B18" s="529" t="str">
        <f>CONCATENATE('➁（交付金）別紙様式3-2'!B36,'➁（交付金）別紙様式3-2'!C36,'➁（交付金）別紙様式3-2'!D36,'➁（交付金）別紙様式3-2'!E36,'➁（交付金）別紙様式3-2'!F36,'➁（交付金）別紙様式3-2'!G36,'➁（交付金）別紙様式3-2'!H36,'➁（交付金）別紙様式3-2'!I36,'➁（交付金）別紙様式3-2'!J36,'➁（交付金）別紙様式3-2'!K36)</f>
        <v/>
      </c>
      <c r="C18" s="529" t="str">
        <f>'➁（交付金）別紙様式3-2'!N36</f>
        <v/>
      </c>
      <c r="D18" s="529" t="str">
        <f>'➁（交付金）別紙様式3-2'!O36</f>
        <v/>
      </c>
      <c r="E18" s="529" t="str">
        <f>'➁（交付金）別紙様式3-2'!P36</f>
        <v/>
      </c>
      <c r="F18" s="529" t="str">
        <f>'➁（交付金）別紙様式3-2'!Q36</f>
        <v/>
      </c>
      <c r="G18" s="529">
        <f>'➁（交付金）別紙様式3-2'!R36</f>
        <v>0</v>
      </c>
      <c r="H18" s="529" t="str">
        <f>IF('➁（交付金）別紙様式3-2'!P36&lt;&gt;"",'➀基本情報入力シート'!$M$26,"")</f>
        <v/>
      </c>
      <c r="I18" s="529" t="str">
        <f>IF('➁（交付金）別紙様式3-2'!P36&lt;&gt;"",'➀基本情報入力シート'!$M$24,"")</f>
        <v/>
      </c>
      <c r="J18" s="529" t="str">
        <f>IF('➁（交付金）別紙様式3-2'!P36&lt;&gt;"",'➀基本情報入力シート'!$M$23,"")</f>
        <v/>
      </c>
      <c r="K18" s="529" t="str">
        <f>IF('➁（交付金）別紙様式3-2'!P36&lt;&gt;"",CONCATENATE('➀基本情報入力シート'!$M$17,'➀基本情報入力シート'!$N$17,'➀基本情報入力シート'!$O$17,'➀基本情報入力シート'!$Q$17,'➀基本情報入力シート'!$R$17,'➀基本情報入力シート'!$S$17,'➀基本情報入力シート'!$T$17),"")</f>
        <v/>
      </c>
      <c r="L18" s="529" t="str">
        <f>IF('➁（交付金）別紙様式3-2'!P36&lt;&gt;"",'➀基本情報入力シート'!$M$18&amp;'➀基本情報入力シート'!$M$19,"")</f>
        <v/>
      </c>
      <c r="M18" s="529" t="str">
        <f>IF('➁（交付金）別紙様式3-2'!P36&lt;&gt;"",CONCATENATE('③（交付金）別紙様式3-1'!$M$32,'③（交付金）別紙様式3-1'!$Z$32,'③（交付金）別紙様式3-1'!$AB$32,'③（交付金）別紙様式3-1'!$AC$32,'③（交付金）別紙様式3-1'!$AE$32,'③（交付金）別紙様式3-1'!$AG$32),"")</f>
        <v/>
      </c>
      <c r="N18" s="538">
        <f>'➁（交付金）別紙様式3-2'!S36</f>
        <v>0</v>
      </c>
    </row>
    <row r="19" spans="1:14">
      <c r="A19" s="529" t="str">
        <f>IF('➁（交付金）別紙様式3-2'!P37&lt;&gt;"",'➁（交付金）別紙様式3-2'!$D$3,"")</f>
        <v/>
      </c>
      <c r="B19" s="529" t="str">
        <f>CONCATENATE('➁（交付金）別紙様式3-2'!B37,'➁（交付金）別紙様式3-2'!C37,'➁（交付金）別紙様式3-2'!D37,'➁（交付金）別紙様式3-2'!E37,'➁（交付金）別紙様式3-2'!F37,'➁（交付金）別紙様式3-2'!G37,'➁（交付金）別紙様式3-2'!H37,'➁（交付金）別紙様式3-2'!I37,'➁（交付金）別紙様式3-2'!J37,'➁（交付金）別紙様式3-2'!K37)</f>
        <v/>
      </c>
      <c r="C19" s="529" t="str">
        <f>'➁（交付金）別紙様式3-2'!N37</f>
        <v/>
      </c>
      <c r="D19" s="529" t="str">
        <f>'➁（交付金）別紙様式3-2'!O37</f>
        <v/>
      </c>
      <c r="E19" s="529" t="str">
        <f>'➁（交付金）別紙様式3-2'!P37</f>
        <v/>
      </c>
      <c r="F19" s="529" t="str">
        <f>'➁（交付金）別紙様式3-2'!Q37</f>
        <v/>
      </c>
      <c r="G19" s="529">
        <f>'➁（交付金）別紙様式3-2'!R37</f>
        <v>0</v>
      </c>
      <c r="H19" s="529" t="str">
        <f>IF('➁（交付金）別紙様式3-2'!P37&lt;&gt;"",'➀基本情報入力シート'!$M$26,"")</f>
        <v/>
      </c>
      <c r="I19" s="529" t="str">
        <f>IF('➁（交付金）別紙様式3-2'!P37&lt;&gt;"",'➀基本情報入力シート'!$M$24,"")</f>
        <v/>
      </c>
      <c r="J19" s="529" t="str">
        <f>IF('➁（交付金）別紙様式3-2'!P37&lt;&gt;"",'➀基本情報入力シート'!$M$23,"")</f>
        <v/>
      </c>
      <c r="K19" s="529" t="str">
        <f>IF('➁（交付金）別紙様式3-2'!P37&lt;&gt;"",CONCATENATE('➀基本情報入力シート'!$M$17,'➀基本情報入力シート'!$N$17,'➀基本情報入力シート'!$O$17,'➀基本情報入力シート'!$Q$17,'➀基本情報入力シート'!$R$17,'➀基本情報入力シート'!$S$17,'➀基本情報入力シート'!$T$17),"")</f>
        <v/>
      </c>
      <c r="L19" s="529" t="str">
        <f>IF('➁（交付金）別紙様式3-2'!P37&lt;&gt;"",'➀基本情報入力シート'!$M$18&amp;'➀基本情報入力シート'!$M$19,"")</f>
        <v/>
      </c>
      <c r="M19" s="529" t="str">
        <f>IF('➁（交付金）別紙様式3-2'!P37&lt;&gt;"",CONCATENATE('③（交付金）別紙様式3-1'!$M$32,'③（交付金）別紙様式3-1'!$Z$32,'③（交付金）別紙様式3-1'!$AB$32,'③（交付金）別紙様式3-1'!$AC$32,'③（交付金）別紙様式3-1'!$AE$32,'③（交付金）別紙様式3-1'!$AG$32),"")</f>
        <v/>
      </c>
      <c r="N19" s="538">
        <f>'➁（交付金）別紙様式3-2'!S37</f>
        <v>0</v>
      </c>
    </row>
    <row r="20" spans="1:14">
      <c r="A20" s="529" t="str">
        <f>IF('➁（交付金）別紙様式3-2'!P38&lt;&gt;"",'➁（交付金）別紙様式3-2'!$D$3,"")</f>
        <v/>
      </c>
      <c r="B20" s="529" t="str">
        <f>CONCATENATE('➁（交付金）別紙様式3-2'!B38,'➁（交付金）別紙様式3-2'!C38,'➁（交付金）別紙様式3-2'!D38,'➁（交付金）別紙様式3-2'!E38,'➁（交付金）別紙様式3-2'!F38,'➁（交付金）別紙様式3-2'!G38,'➁（交付金）別紙様式3-2'!H38,'➁（交付金）別紙様式3-2'!I38,'➁（交付金）別紙様式3-2'!J38,'➁（交付金）別紙様式3-2'!K38)</f>
        <v/>
      </c>
      <c r="C20" s="529" t="str">
        <f>'➁（交付金）別紙様式3-2'!N38</f>
        <v/>
      </c>
      <c r="D20" s="529" t="str">
        <f>'➁（交付金）別紙様式3-2'!O38</f>
        <v/>
      </c>
      <c r="E20" s="529" t="str">
        <f>'➁（交付金）別紙様式3-2'!P38</f>
        <v/>
      </c>
      <c r="F20" s="529" t="str">
        <f>'➁（交付金）別紙様式3-2'!Q38</f>
        <v/>
      </c>
      <c r="G20" s="529">
        <f>'➁（交付金）別紙様式3-2'!R38</f>
        <v>0</v>
      </c>
      <c r="H20" s="529" t="str">
        <f>IF('➁（交付金）別紙様式3-2'!P38&lt;&gt;"",'➀基本情報入力シート'!$M$26,"")</f>
        <v/>
      </c>
      <c r="I20" s="529" t="str">
        <f>IF('➁（交付金）別紙様式3-2'!P38&lt;&gt;"",'➀基本情報入力シート'!$M$24,"")</f>
        <v/>
      </c>
      <c r="J20" s="529" t="str">
        <f>IF('➁（交付金）別紙様式3-2'!P38&lt;&gt;"",'➀基本情報入力シート'!$M$23,"")</f>
        <v/>
      </c>
      <c r="K20" s="529" t="str">
        <f>IF('➁（交付金）別紙様式3-2'!P38&lt;&gt;"",CONCATENATE('➀基本情報入力シート'!$M$17,'➀基本情報入力シート'!$N$17,'➀基本情報入力シート'!$O$17,'➀基本情報入力シート'!$Q$17,'➀基本情報入力シート'!$R$17,'➀基本情報入力シート'!$S$17,'➀基本情報入力シート'!$T$17),"")</f>
        <v/>
      </c>
      <c r="L20" s="529" t="str">
        <f>IF('➁（交付金）別紙様式3-2'!P38&lt;&gt;"",'➀基本情報入力シート'!$M$18&amp;'➀基本情報入力シート'!$M$19,"")</f>
        <v/>
      </c>
      <c r="M20" s="529" t="str">
        <f>IF('➁（交付金）別紙様式3-2'!P38&lt;&gt;"",CONCATENATE('③（交付金）別紙様式3-1'!$M$32,'③（交付金）別紙様式3-1'!$Z$32,'③（交付金）別紙様式3-1'!$AB$32,'③（交付金）別紙様式3-1'!$AC$32,'③（交付金）別紙様式3-1'!$AE$32,'③（交付金）別紙様式3-1'!$AG$32),"")</f>
        <v/>
      </c>
      <c r="N20" s="538">
        <f>'➁（交付金）別紙様式3-2'!S38</f>
        <v>0</v>
      </c>
    </row>
    <row r="21" spans="1:14">
      <c r="A21" s="529" t="str">
        <f>IF('➁（交付金）別紙様式3-2'!P39&lt;&gt;"",'➁（交付金）別紙様式3-2'!$D$3,"")</f>
        <v/>
      </c>
      <c r="B21" s="529" t="str">
        <f>CONCATENATE('➁（交付金）別紙様式3-2'!B39,'➁（交付金）別紙様式3-2'!C39,'➁（交付金）別紙様式3-2'!D39,'➁（交付金）別紙様式3-2'!E39,'➁（交付金）別紙様式3-2'!F39,'➁（交付金）別紙様式3-2'!G39,'➁（交付金）別紙様式3-2'!H39,'➁（交付金）別紙様式3-2'!I39,'➁（交付金）別紙様式3-2'!J39,'➁（交付金）別紙様式3-2'!K39)</f>
        <v/>
      </c>
      <c r="C21" s="529" t="str">
        <f>'➁（交付金）別紙様式3-2'!N39</f>
        <v/>
      </c>
      <c r="D21" s="529" t="str">
        <f>'➁（交付金）別紙様式3-2'!O39</f>
        <v/>
      </c>
      <c r="E21" s="529" t="str">
        <f>'➁（交付金）別紙様式3-2'!P39</f>
        <v/>
      </c>
      <c r="F21" s="529" t="str">
        <f>'➁（交付金）別紙様式3-2'!Q39</f>
        <v/>
      </c>
      <c r="G21" s="529">
        <f>'➁（交付金）別紙様式3-2'!R39</f>
        <v>0</v>
      </c>
      <c r="H21" s="529" t="str">
        <f>IF('➁（交付金）別紙様式3-2'!P39&lt;&gt;"",'➀基本情報入力シート'!$M$26,"")</f>
        <v/>
      </c>
      <c r="I21" s="529" t="str">
        <f>IF('➁（交付金）別紙様式3-2'!P39&lt;&gt;"",'➀基本情報入力シート'!$M$24,"")</f>
        <v/>
      </c>
      <c r="J21" s="529" t="str">
        <f>IF('➁（交付金）別紙様式3-2'!P39&lt;&gt;"",'➀基本情報入力シート'!$M$23,"")</f>
        <v/>
      </c>
      <c r="K21" s="529" t="str">
        <f>IF('➁（交付金）別紙様式3-2'!P39&lt;&gt;"",CONCATENATE('➀基本情報入力シート'!$M$17,'➀基本情報入力シート'!$N$17,'➀基本情報入力シート'!$O$17,'➀基本情報入力シート'!$Q$17,'➀基本情報入力シート'!$R$17,'➀基本情報入力シート'!$S$17,'➀基本情報入力シート'!$T$17),"")</f>
        <v/>
      </c>
      <c r="L21" s="529" t="str">
        <f>IF('➁（交付金）別紙様式3-2'!P39&lt;&gt;"",'➀基本情報入力シート'!$M$18&amp;'➀基本情報入力シート'!$M$19,"")</f>
        <v/>
      </c>
      <c r="M21" s="529" t="str">
        <f>IF('➁（交付金）別紙様式3-2'!P39&lt;&gt;"",CONCATENATE('③（交付金）別紙様式3-1'!$M$32,'③（交付金）別紙様式3-1'!$Z$32,'③（交付金）別紙様式3-1'!$AB$32,'③（交付金）別紙様式3-1'!$AC$32,'③（交付金）別紙様式3-1'!$AE$32,'③（交付金）別紙様式3-1'!$AG$32),"")</f>
        <v/>
      </c>
      <c r="N21" s="538">
        <f>'➁（交付金）別紙様式3-2'!S39</f>
        <v>0</v>
      </c>
    </row>
    <row r="22" spans="1:14">
      <c r="A22" s="529" t="str">
        <f>IF('➁（交付金）別紙様式3-2'!P40&lt;&gt;"",'➁（交付金）別紙様式3-2'!$D$3,"")</f>
        <v/>
      </c>
      <c r="B22" s="529" t="str">
        <f>CONCATENATE('➁（交付金）別紙様式3-2'!B40,'➁（交付金）別紙様式3-2'!C40,'➁（交付金）別紙様式3-2'!D40,'➁（交付金）別紙様式3-2'!E40,'➁（交付金）別紙様式3-2'!F40,'➁（交付金）別紙様式3-2'!G40,'➁（交付金）別紙様式3-2'!H40,'➁（交付金）別紙様式3-2'!I40,'➁（交付金）別紙様式3-2'!J40,'➁（交付金）別紙様式3-2'!K40)</f>
        <v/>
      </c>
      <c r="C22" s="529" t="str">
        <f>'➁（交付金）別紙様式3-2'!N40</f>
        <v/>
      </c>
      <c r="D22" s="529" t="str">
        <f>'➁（交付金）別紙様式3-2'!O40</f>
        <v/>
      </c>
      <c r="E22" s="529" t="str">
        <f>'➁（交付金）別紙様式3-2'!P40</f>
        <v/>
      </c>
      <c r="F22" s="529" t="str">
        <f>'➁（交付金）別紙様式3-2'!Q40</f>
        <v/>
      </c>
      <c r="G22" s="529">
        <f>'➁（交付金）別紙様式3-2'!R40</f>
        <v>0</v>
      </c>
      <c r="H22" s="529" t="str">
        <f>IF('➁（交付金）別紙様式3-2'!P40&lt;&gt;"",'➀基本情報入力シート'!$M$26,"")</f>
        <v/>
      </c>
      <c r="I22" s="529" t="str">
        <f>IF('➁（交付金）別紙様式3-2'!P40&lt;&gt;"",'➀基本情報入力シート'!$M$24,"")</f>
        <v/>
      </c>
      <c r="J22" s="529" t="str">
        <f>IF('➁（交付金）別紙様式3-2'!P40&lt;&gt;"",'➀基本情報入力シート'!$M$23,"")</f>
        <v/>
      </c>
      <c r="K22" s="529" t="str">
        <f>IF('➁（交付金）別紙様式3-2'!P40&lt;&gt;"",CONCATENATE('➀基本情報入力シート'!$M$17,'➀基本情報入力シート'!$N$17,'➀基本情報入力シート'!$O$17,'➀基本情報入力シート'!$Q$17,'➀基本情報入力シート'!$R$17,'➀基本情報入力シート'!$S$17,'➀基本情報入力シート'!$T$17),"")</f>
        <v/>
      </c>
      <c r="L22" s="529" t="str">
        <f>IF('➁（交付金）別紙様式3-2'!P40&lt;&gt;"",'➀基本情報入力シート'!$M$18&amp;'➀基本情報入力シート'!$M$19,"")</f>
        <v/>
      </c>
      <c r="M22" s="529" t="str">
        <f>IF('➁（交付金）別紙様式3-2'!P40&lt;&gt;"",CONCATENATE('③（交付金）別紙様式3-1'!$M$32,'③（交付金）別紙様式3-1'!$Z$32,'③（交付金）別紙様式3-1'!$AB$32,'③（交付金）別紙様式3-1'!$AC$32,'③（交付金）別紙様式3-1'!$AE$32,'③（交付金）別紙様式3-1'!$AG$32),"")</f>
        <v/>
      </c>
      <c r="N22" s="538">
        <f>'➁（交付金）別紙様式3-2'!S40</f>
        <v>0</v>
      </c>
    </row>
    <row r="23" spans="1:14">
      <c r="A23" s="529" t="str">
        <f>IF('➁（交付金）別紙様式3-2'!P41&lt;&gt;"",'➁（交付金）別紙様式3-2'!$D$3,"")</f>
        <v/>
      </c>
      <c r="B23" s="529" t="str">
        <f>CONCATENATE('➁（交付金）別紙様式3-2'!B41,'➁（交付金）別紙様式3-2'!C41,'➁（交付金）別紙様式3-2'!D41,'➁（交付金）別紙様式3-2'!E41,'➁（交付金）別紙様式3-2'!F41,'➁（交付金）別紙様式3-2'!G41,'➁（交付金）別紙様式3-2'!H41,'➁（交付金）別紙様式3-2'!I41,'➁（交付金）別紙様式3-2'!J41,'➁（交付金）別紙様式3-2'!K41)</f>
        <v/>
      </c>
      <c r="C23" s="529" t="str">
        <f>'➁（交付金）別紙様式3-2'!N41</f>
        <v/>
      </c>
      <c r="D23" s="529" t="str">
        <f>'➁（交付金）別紙様式3-2'!O41</f>
        <v/>
      </c>
      <c r="E23" s="529" t="str">
        <f>'➁（交付金）別紙様式3-2'!P41</f>
        <v/>
      </c>
      <c r="F23" s="529" t="str">
        <f>'➁（交付金）別紙様式3-2'!Q41</f>
        <v/>
      </c>
      <c r="G23" s="529">
        <f>'➁（交付金）別紙様式3-2'!R41</f>
        <v>0</v>
      </c>
      <c r="H23" s="529" t="str">
        <f>IF('➁（交付金）別紙様式3-2'!P41&lt;&gt;"",'➀基本情報入力シート'!$M$26,"")</f>
        <v/>
      </c>
      <c r="I23" s="529" t="str">
        <f>IF('➁（交付金）別紙様式3-2'!P41&lt;&gt;"",'➀基本情報入力シート'!$M$24,"")</f>
        <v/>
      </c>
      <c r="J23" s="529" t="str">
        <f>IF('➁（交付金）別紙様式3-2'!P41&lt;&gt;"",'➀基本情報入力シート'!$M$23,"")</f>
        <v/>
      </c>
      <c r="K23" s="529" t="str">
        <f>IF('➁（交付金）別紙様式3-2'!P41&lt;&gt;"",CONCATENATE('➀基本情報入力シート'!$M$17,'➀基本情報入力シート'!$N$17,'➀基本情報入力シート'!$O$17,'➀基本情報入力シート'!$Q$17,'➀基本情報入力シート'!$R$17,'➀基本情報入力シート'!$S$17,'➀基本情報入力シート'!$T$17),"")</f>
        <v/>
      </c>
      <c r="L23" s="529" t="str">
        <f>IF('➁（交付金）別紙様式3-2'!P41&lt;&gt;"",'➀基本情報入力シート'!$M$18&amp;'➀基本情報入力シート'!$M$19,"")</f>
        <v/>
      </c>
      <c r="M23" s="529" t="str">
        <f>IF('➁（交付金）別紙様式3-2'!P41&lt;&gt;"",CONCATENATE('③（交付金）別紙様式3-1'!$M$32,'③（交付金）別紙様式3-1'!$Z$32,'③（交付金）別紙様式3-1'!$AB$32,'③（交付金）別紙様式3-1'!$AC$32,'③（交付金）別紙様式3-1'!$AE$32,'③（交付金）別紙様式3-1'!$AG$32),"")</f>
        <v/>
      </c>
      <c r="N23" s="538">
        <f>'➁（交付金）別紙様式3-2'!S41</f>
        <v>0</v>
      </c>
    </row>
    <row r="24" spans="1:14">
      <c r="A24" s="529" t="str">
        <f>IF('➁（交付金）別紙様式3-2'!P42&lt;&gt;"",'➁（交付金）別紙様式3-2'!$D$3,"")</f>
        <v/>
      </c>
      <c r="B24" s="529" t="str">
        <f>CONCATENATE('➁（交付金）別紙様式3-2'!B42,'➁（交付金）別紙様式3-2'!C42,'➁（交付金）別紙様式3-2'!D42,'➁（交付金）別紙様式3-2'!E42,'➁（交付金）別紙様式3-2'!F42,'➁（交付金）別紙様式3-2'!G42,'➁（交付金）別紙様式3-2'!H42,'➁（交付金）別紙様式3-2'!I42,'➁（交付金）別紙様式3-2'!J42,'➁（交付金）別紙様式3-2'!K42)</f>
        <v/>
      </c>
      <c r="C24" s="529" t="str">
        <f>'➁（交付金）別紙様式3-2'!N42</f>
        <v/>
      </c>
      <c r="D24" s="529" t="str">
        <f>'➁（交付金）別紙様式3-2'!O42</f>
        <v/>
      </c>
      <c r="E24" s="529" t="str">
        <f>'➁（交付金）別紙様式3-2'!P42</f>
        <v/>
      </c>
      <c r="F24" s="529" t="str">
        <f>'➁（交付金）別紙様式3-2'!Q42</f>
        <v/>
      </c>
      <c r="G24" s="529">
        <f>'➁（交付金）別紙様式3-2'!R42</f>
        <v>0</v>
      </c>
      <c r="H24" s="529" t="str">
        <f>IF('➁（交付金）別紙様式3-2'!P42&lt;&gt;"",'➀基本情報入力シート'!$M$26,"")</f>
        <v/>
      </c>
      <c r="I24" s="529" t="str">
        <f>IF('➁（交付金）別紙様式3-2'!P42&lt;&gt;"",'➀基本情報入力シート'!$M$24,"")</f>
        <v/>
      </c>
      <c r="J24" s="529" t="str">
        <f>IF('➁（交付金）別紙様式3-2'!P42&lt;&gt;"",'➀基本情報入力シート'!$M$23,"")</f>
        <v/>
      </c>
      <c r="K24" s="529" t="str">
        <f>IF('➁（交付金）別紙様式3-2'!P42&lt;&gt;"",CONCATENATE('➀基本情報入力シート'!$M$17,'➀基本情報入力シート'!$N$17,'➀基本情報入力シート'!$O$17,'➀基本情報入力シート'!$Q$17,'➀基本情報入力シート'!$R$17,'➀基本情報入力シート'!$S$17,'➀基本情報入力シート'!$T$17),"")</f>
        <v/>
      </c>
      <c r="L24" s="529" t="str">
        <f>IF('➁（交付金）別紙様式3-2'!P42&lt;&gt;"",'➀基本情報入力シート'!$M$18&amp;'➀基本情報入力シート'!$M$19,"")</f>
        <v/>
      </c>
      <c r="M24" s="529" t="str">
        <f>IF('➁（交付金）別紙様式3-2'!P42&lt;&gt;"",CONCATENATE('③（交付金）別紙様式3-1'!$M$32,'③（交付金）別紙様式3-1'!$Z$32,'③（交付金）別紙様式3-1'!$AB$32,'③（交付金）別紙様式3-1'!$AC$32,'③（交付金）別紙様式3-1'!$AE$32,'③（交付金）別紙様式3-1'!$AG$32),"")</f>
        <v/>
      </c>
      <c r="N24" s="538">
        <f>'➁（交付金）別紙様式3-2'!S42</f>
        <v>0</v>
      </c>
    </row>
    <row r="25" spans="1:14">
      <c r="A25" s="529" t="str">
        <f>IF('➁（交付金）別紙様式3-2'!P43&lt;&gt;"",'➁（交付金）別紙様式3-2'!$D$3,"")</f>
        <v/>
      </c>
      <c r="B25" s="529" t="str">
        <f>CONCATENATE('➁（交付金）別紙様式3-2'!B43,'➁（交付金）別紙様式3-2'!C43,'➁（交付金）別紙様式3-2'!D43,'➁（交付金）別紙様式3-2'!E43,'➁（交付金）別紙様式3-2'!F43,'➁（交付金）別紙様式3-2'!G43,'➁（交付金）別紙様式3-2'!H43,'➁（交付金）別紙様式3-2'!I43,'➁（交付金）別紙様式3-2'!J43,'➁（交付金）別紙様式3-2'!K43)</f>
        <v/>
      </c>
      <c r="C25" s="529" t="str">
        <f>'➁（交付金）別紙様式3-2'!N43</f>
        <v/>
      </c>
      <c r="D25" s="529" t="str">
        <f>'➁（交付金）別紙様式3-2'!O43</f>
        <v/>
      </c>
      <c r="E25" s="529" t="str">
        <f>'➁（交付金）別紙様式3-2'!P43</f>
        <v/>
      </c>
      <c r="F25" s="529" t="str">
        <f>'➁（交付金）別紙様式3-2'!Q43</f>
        <v/>
      </c>
      <c r="G25" s="529">
        <f>'➁（交付金）別紙様式3-2'!R43</f>
        <v>0</v>
      </c>
      <c r="H25" s="529" t="str">
        <f>IF('➁（交付金）別紙様式3-2'!P43&lt;&gt;"",'➀基本情報入力シート'!$M$26,"")</f>
        <v/>
      </c>
      <c r="I25" s="529" t="str">
        <f>IF('➁（交付金）別紙様式3-2'!P43&lt;&gt;"",'➀基本情報入力シート'!$M$24,"")</f>
        <v/>
      </c>
      <c r="J25" s="529" t="str">
        <f>IF('➁（交付金）別紙様式3-2'!P43&lt;&gt;"",'➀基本情報入力シート'!$M$23,"")</f>
        <v/>
      </c>
      <c r="K25" s="529" t="str">
        <f>IF('➁（交付金）別紙様式3-2'!P43&lt;&gt;"",CONCATENATE('➀基本情報入力シート'!$M$17,'➀基本情報入力シート'!$N$17,'➀基本情報入力シート'!$O$17,'➀基本情報入力シート'!$Q$17,'➀基本情報入力シート'!$R$17,'➀基本情報入力シート'!$S$17,'➀基本情報入力シート'!$T$17),"")</f>
        <v/>
      </c>
      <c r="L25" s="529" t="str">
        <f>IF('➁（交付金）別紙様式3-2'!P43&lt;&gt;"",'➀基本情報入力シート'!$M$18&amp;'➀基本情報入力シート'!$M$19,"")</f>
        <v/>
      </c>
      <c r="M25" s="529" t="str">
        <f>IF('➁（交付金）別紙様式3-2'!P43&lt;&gt;"",CONCATENATE('③（交付金）別紙様式3-1'!$M$32,'③（交付金）別紙様式3-1'!$Z$32,'③（交付金）別紙様式3-1'!$AB$32,'③（交付金）別紙様式3-1'!$AC$32,'③（交付金）別紙様式3-1'!$AE$32,'③（交付金）別紙様式3-1'!$AG$32),"")</f>
        <v/>
      </c>
      <c r="N25" s="538">
        <f>'➁（交付金）別紙様式3-2'!S43</f>
        <v>0</v>
      </c>
    </row>
    <row r="26" spans="1:14">
      <c r="A26" s="529" t="str">
        <f>IF('➁（交付金）別紙様式3-2'!P44&lt;&gt;"",'➁（交付金）別紙様式3-2'!$D$3,"")</f>
        <v/>
      </c>
      <c r="B26" s="529" t="str">
        <f>CONCATENATE('➁（交付金）別紙様式3-2'!B44,'➁（交付金）別紙様式3-2'!C44,'➁（交付金）別紙様式3-2'!D44,'➁（交付金）別紙様式3-2'!E44,'➁（交付金）別紙様式3-2'!F44,'➁（交付金）別紙様式3-2'!G44,'➁（交付金）別紙様式3-2'!H44,'➁（交付金）別紙様式3-2'!I44,'➁（交付金）別紙様式3-2'!J44,'➁（交付金）別紙様式3-2'!K44)</f>
        <v/>
      </c>
      <c r="C26" s="529" t="str">
        <f>'➁（交付金）別紙様式3-2'!N44</f>
        <v/>
      </c>
      <c r="D26" s="529" t="str">
        <f>'➁（交付金）別紙様式3-2'!O44</f>
        <v/>
      </c>
      <c r="E26" s="529" t="str">
        <f>'➁（交付金）別紙様式3-2'!P44</f>
        <v/>
      </c>
      <c r="F26" s="529" t="str">
        <f>'➁（交付金）別紙様式3-2'!Q44</f>
        <v/>
      </c>
      <c r="G26" s="529">
        <f>'➁（交付金）別紙様式3-2'!R44</f>
        <v>0</v>
      </c>
      <c r="H26" s="529" t="str">
        <f>IF('➁（交付金）別紙様式3-2'!P44&lt;&gt;"",'➀基本情報入力シート'!$M$26,"")</f>
        <v/>
      </c>
      <c r="I26" s="529" t="str">
        <f>IF('➁（交付金）別紙様式3-2'!P44&lt;&gt;"",'➀基本情報入力シート'!$M$24,"")</f>
        <v/>
      </c>
      <c r="J26" s="529" t="str">
        <f>IF('➁（交付金）別紙様式3-2'!P44&lt;&gt;"",'➀基本情報入力シート'!$M$23,"")</f>
        <v/>
      </c>
      <c r="K26" s="529" t="str">
        <f>IF('➁（交付金）別紙様式3-2'!P44&lt;&gt;"",CONCATENATE('➀基本情報入力シート'!$M$17,'➀基本情報入力シート'!$N$17,'➀基本情報入力シート'!$O$17,'➀基本情報入力シート'!$Q$17,'➀基本情報入力シート'!$R$17,'➀基本情報入力シート'!$S$17,'➀基本情報入力シート'!$T$17),"")</f>
        <v/>
      </c>
      <c r="L26" s="529" t="str">
        <f>IF('➁（交付金）別紙様式3-2'!P44&lt;&gt;"",'➀基本情報入力シート'!$M$18&amp;'➀基本情報入力シート'!$M$19,"")</f>
        <v/>
      </c>
      <c r="M26" s="529" t="str">
        <f>IF('➁（交付金）別紙様式3-2'!P44&lt;&gt;"",CONCATENATE('③（交付金）別紙様式3-1'!$M$32,'③（交付金）別紙様式3-1'!$Z$32,'③（交付金）別紙様式3-1'!$AB$32,'③（交付金）別紙様式3-1'!$AC$32,'③（交付金）別紙様式3-1'!$AE$32,'③（交付金）別紙様式3-1'!$AG$32),"")</f>
        <v/>
      </c>
      <c r="N26" s="538">
        <f>'➁（交付金）別紙様式3-2'!S44</f>
        <v>0</v>
      </c>
    </row>
    <row r="27" spans="1:14">
      <c r="A27" s="529" t="str">
        <f>IF('➁（交付金）別紙様式3-2'!P45&lt;&gt;"",'➁（交付金）別紙様式3-2'!$D$3,"")</f>
        <v/>
      </c>
      <c r="B27" s="529" t="str">
        <f>CONCATENATE('➁（交付金）別紙様式3-2'!B45,'➁（交付金）別紙様式3-2'!C45,'➁（交付金）別紙様式3-2'!D45,'➁（交付金）別紙様式3-2'!E45,'➁（交付金）別紙様式3-2'!F45,'➁（交付金）別紙様式3-2'!G45,'➁（交付金）別紙様式3-2'!H45,'➁（交付金）別紙様式3-2'!I45,'➁（交付金）別紙様式3-2'!J45,'➁（交付金）別紙様式3-2'!K45)</f>
        <v/>
      </c>
      <c r="C27" s="529" t="str">
        <f>'➁（交付金）別紙様式3-2'!N45</f>
        <v/>
      </c>
      <c r="D27" s="529" t="str">
        <f>'➁（交付金）別紙様式3-2'!O45</f>
        <v/>
      </c>
      <c r="E27" s="529" t="str">
        <f>'➁（交付金）別紙様式3-2'!P45</f>
        <v/>
      </c>
      <c r="F27" s="529" t="str">
        <f>'➁（交付金）別紙様式3-2'!Q45</f>
        <v/>
      </c>
      <c r="G27" s="529">
        <f>'➁（交付金）別紙様式3-2'!R45</f>
        <v>0</v>
      </c>
      <c r="H27" s="529" t="str">
        <f>IF('➁（交付金）別紙様式3-2'!P45&lt;&gt;"",'➀基本情報入力シート'!$M$26,"")</f>
        <v/>
      </c>
      <c r="I27" s="529" t="str">
        <f>IF('➁（交付金）別紙様式3-2'!P45&lt;&gt;"",'➀基本情報入力シート'!$M$24,"")</f>
        <v/>
      </c>
      <c r="J27" s="529" t="str">
        <f>IF('➁（交付金）別紙様式3-2'!P45&lt;&gt;"",'➀基本情報入力シート'!$M$23,"")</f>
        <v/>
      </c>
      <c r="K27" s="529" t="str">
        <f>IF('➁（交付金）別紙様式3-2'!P45&lt;&gt;"",CONCATENATE('➀基本情報入力シート'!$M$17,'➀基本情報入力シート'!$N$17,'➀基本情報入力シート'!$O$17,'➀基本情報入力シート'!$Q$17,'➀基本情報入力シート'!$R$17,'➀基本情報入力シート'!$S$17,'➀基本情報入力シート'!$T$17),"")</f>
        <v/>
      </c>
      <c r="L27" s="529" t="str">
        <f>IF('➁（交付金）別紙様式3-2'!P45&lt;&gt;"",'➀基本情報入力シート'!$M$18&amp;'➀基本情報入力シート'!$M$19,"")</f>
        <v/>
      </c>
      <c r="M27" s="529" t="str">
        <f>IF('➁（交付金）別紙様式3-2'!P45&lt;&gt;"",CONCATENATE('③（交付金）別紙様式3-1'!$M$32,'③（交付金）別紙様式3-1'!$Z$32,'③（交付金）別紙様式3-1'!$AB$32,'③（交付金）別紙様式3-1'!$AC$32,'③（交付金）別紙様式3-1'!$AE$32,'③（交付金）別紙様式3-1'!$AG$32),"")</f>
        <v/>
      </c>
      <c r="N27" s="538">
        <f>'➁（交付金）別紙様式3-2'!S45</f>
        <v>0</v>
      </c>
    </row>
    <row r="28" spans="1:14">
      <c r="A28" s="529" t="str">
        <f>IF('➁（交付金）別紙様式3-2'!P46&lt;&gt;"",'➁（交付金）別紙様式3-2'!$D$3,"")</f>
        <v/>
      </c>
      <c r="B28" s="529" t="str">
        <f>CONCATENATE('➁（交付金）別紙様式3-2'!B46,'➁（交付金）別紙様式3-2'!C46,'➁（交付金）別紙様式3-2'!D46,'➁（交付金）別紙様式3-2'!E46,'➁（交付金）別紙様式3-2'!F46,'➁（交付金）別紙様式3-2'!G46,'➁（交付金）別紙様式3-2'!H46,'➁（交付金）別紙様式3-2'!I46,'➁（交付金）別紙様式3-2'!J46,'➁（交付金）別紙様式3-2'!K46)</f>
        <v/>
      </c>
      <c r="C28" s="529" t="str">
        <f>'➁（交付金）別紙様式3-2'!N46</f>
        <v/>
      </c>
      <c r="D28" s="529" t="str">
        <f>'➁（交付金）別紙様式3-2'!O46</f>
        <v/>
      </c>
      <c r="E28" s="529" t="str">
        <f>'➁（交付金）別紙様式3-2'!P46</f>
        <v/>
      </c>
      <c r="F28" s="529" t="str">
        <f>'➁（交付金）別紙様式3-2'!Q46</f>
        <v/>
      </c>
      <c r="G28" s="529">
        <f>'➁（交付金）別紙様式3-2'!R46</f>
        <v>0</v>
      </c>
      <c r="H28" s="529" t="str">
        <f>IF('➁（交付金）別紙様式3-2'!P46&lt;&gt;"",'➀基本情報入力シート'!$M$26,"")</f>
        <v/>
      </c>
      <c r="I28" s="529" t="str">
        <f>IF('➁（交付金）別紙様式3-2'!P46&lt;&gt;"",'➀基本情報入力シート'!$M$24,"")</f>
        <v/>
      </c>
      <c r="J28" s="529" t="str">
        <f>IF('➁（交付金）別紙様式3-2'!P46&lt;&gt;"",'➀基本情報入力シート'!$M$23,"")</f>
        <v/>
      </c>
      <c r="K28" s="529" t="str">
        <f>IF('➁（交付金）別紙様式3-2'!P46&lt;&gt;"",CONCATENATE('➀基本情報入力シート'!$M$17,'➀基本情報入力シート'!$N$17,'➀基本情報入力シート'!$O$17,'➀基本情報入力シート'!$Q$17,'➀基本情報入力シート'!$R$17,'➀基本情報入力シート'!$S$17,'➀基本情報入力シート'!$T$17),"")</f>
        <v/>
      </c>
      <c r="L28" s="529" t="str">
        <f>IF('➁（交付金）別紙様式3-2'!P46&lt;&gt;"",'➀基本情報入力シート'!$M$18&amp;'➀基本情報入力シート'!$M$19,"")</f>
        <v/>
      </c>
      <c r="M28" s="529" t="str">
        <f>IF('➁（交付金）別紙様式3-2'!P46&lt;&gt;"",CONCATENATE('③（交付金）別紙様式3-1'!$M$32,'③（交付金）別紙様式3-1'!$Z$32,'③（交付金）別紙様式3-1'!$AB$32,'③（交付金）別紙様式3-1'!$AC$32,'③（交付金）別紙様式3-1'!$AE$32,'③（交付金）別紙様式3-1'!$AG$32),"")</f>
        <v/>
      </c>
      <c r="N28" s="538">
        <f>'➁（交付金）別紙様式3-2'!S46</f>
        <v>0</v>
      </c>
    </row>
    <row r="29" spans="1:14">
      <c r="A29" s="529" t="str">
        <f>IF('➁（交付金）別紙様式3-2'!P47&lt;&gt;"",'➁（交付金）別紙様式3-2'!$D$3,"")</f>
        <v/>
      </c>
      <c r="B29" s="529" t="str">
        <f>CONCATENATE('➁（交付金）別紙様式3-2'!B47,'➁（交付金）別紙様式3-2'!C47,'➁（交付金）別紙様式3-2'!D47,'➁（交付金）別紙様式3-2'!E47,'➁（交付金）別紙様式3-2'!F47,'➁（交付金）別紙様式3-2'!G47,'➁（交付金）別紙様式3-2'!H47,'➁（交付金）別紙様式3-2'!I47,'➁（交付金）別紙様式3-2'!J47,'➁（交付金）別紙様式3-2'!K47)</f>
        <v/>
      </c>
      <c r="C29" s="529" t="str">
        <f>'➁（交付金）別紙様式3-2'!N47</f>
        <v/>
      </c>
      <c r="D29" s="529" t="str">
        <f>'➁（交付金）別紙様式3-2'!O47</f>
        <v/>
      </c>
      <c r="E29" s="529" t="str">
        <f>'➁（交付金）別紙様式3-2'!P47</f>
        <v/>
      </c>
      <c r="F29" s="529" t="str">
        <f>'➁（交付金）別紙様式3-2'!Q47</f>
        <v/>
      </c>
      <c r="G29" s="529">
        <f>'➁（交付金）別紙様式3-2'!R47</f>
        <v>0</v>
      </c>
      <c r="H29" s="529" t="str">
        <f>IF('➁（交付金）別紙様式3-2'!P47&lt;&gt;"",'➀基本情報入力シート'!$M$26,"")</f>
        <v/>
      </c>
      <c r="I29" s="529" t="str">
        <f>IF('➁（交付金）別紙様式3-2'!P47&lt;&gt;"",'➀基本情報入力シート'!$M$24,"")</f>
        <v/>
      </c>
      <c r="J29" s="529" t="str">
        <f>IF('➁（交付金）別紙様式3-2'!P47&lt;&gt;"",'➀基本情報入力シート'!$M$23,"")</f>
        <v/>
      </c>
      <c r="K29" s="529" t="str">
        <f>IF('➁（交付金）別紙様式3-2'!P47&lt;&gt;"",CONCATENATE('➀基本情報入力シート'!$M$17,'➀基本情報入力シート'!$N$17,'➀基本情報入力シート'!$O$17,'➀基本情報入力シート'!$Q$17,'➀基本情報入力シート'!$R$17,'➀基本情報入力シート'!$S$17,'➀基本情報入力シート'!$T$17),"")</f>
        <v/>
      </c>
      <c r="L29" s="529" t="str">
        <f>IF('➁（交付金）別紙様式3-2'!P47&lt;&gt;"",'➀基本情報入力シート'!$M$18&amp;'➀基本情報入力シート'!$M$19,"")</f>
        <v/>
      </c>
      <c r="M29" s="529" t="str">
        <f>IF('➁（交付金）別紙様式3-2'!P47&lt;&gt;"",CONCATENATE('③（交付金）別紙様式3-1'!$M$32,'③（交付金）別紙様式3-1'!$Z$32,'③（交付金）別紙様式3-1'!$AB$32,'③（交付金）別紙様式3-1'!$AC$32,'③（交付金）別紙様式3-1'!$AE$32,'③（交付金）別紙様式3-1'!$AG$32),"")</f>
        <v/>
      </c>
      <c r="N29" s="538">
        <f>'➁（交付金）別紙様式3-2'!S47</f>
        <v>0</v>
      </c>
    </row>
    <row r="30" spans="1:14">
      <c r="A30" s="529" t="str">
        <f>IF('➁（交付金）別紙様式3-2'!P48&lt;&gt;"",'➁（交付金）別紙様式3-2'!$D$3,"")</f>
        <v/>
      </c>
      <c r="B30" s="529" t="str">
        <f>CONCATENATE('➁（交付金）別紙様式3-2'!B48,'➁（交付金）別紙様式3-2'!C48,'➁（交付金）別紙様式3-2'!D48,'➁（交付金）別紙様式3-2'!E48,'➁（交付金）別紙様式3-2'!F48,'➁（交付金）別紙様式3-2'!G48,'➁（交付金）別紙様式3-2'!H48,'➁（交付金）別紙様式3-2'!I48,'➁（交付金）別紙様式3-2'!J48,'➁（交付金）別紙様式3-2'!K48)</f>
        <v/>
      </c>
      <c r="C30" s="529" t="str">
        <f>'➁（交付金）別紙様式3-2'!N48</f>
        <v/>
      </c>
      <c r="D30" s="529" t="str">
        <f>'➁（交付金）別紙様式3-2'!O48</f>
        <v/>
      </c>
      <c r="E30" s="529" t="str">
        <f>'➁（交付金）別紙様式3-2'!P48</f>
        <v/>
      </c>
      <c r="F30" s="529" t="str">
        <f>'➁（交付金）別紙様式3-2'!Q48</f>
        <v/>
      </c>
      <c r="G30" s="529">
        <f>'➁（交付金）別紙様式3-2'!R48</f>
        <v>0</v>
      </c>
      <c r="H30" s="529" t="str">
        <f>IF('➁（交付金）別紙様式3-2'!P48&lt;&gt;"",'➀基本情報入力シート'!$M$26,"")</f>
        <v/>
      </c>
      <c r="I30" s="529" t="str">
        <f>IF('➁（交付金）別紙様式3-2'!P48&lt;&gt;"",'➀基本情報入力シート'!$M$24,"")</f>
        <v/>
      </c>
      <c r="J30" s="529" t="str">
        <f>IF('➁（交付金）別紙様式3-2'!P48&lt;&gt;"",'➀基本情報入力シート'!$M$23,"")</f>
        <v/>
      </c>
      <c r="K30" s="529" t="str">
        <f>IF('➁（交付金）別紙様式3-2'!P48&lt;&gt;"",CONCATENATE('➀基本情報入力シート'!$M$17,'➀基本情報入力シート'!$N$17,'➀基本情報入力シート'!$O$17,'➀基本情報入力シート'!$Q$17,'➀基本情報入力シート'!$R$17,'➀基本情報入力シート'!$S$17,'➀基本情報入力シート'!$T$17),"")</f>
        <v/>
      </c>
      <c r="L30" s="529" t="str">
        <f>IF('➁（交付金）別紙様式3-2'!P48&lt;&gt;"",'➀基本情報入力シート'!$M$18&amp;'➀基本情報入力シート'!$M$19,"")</f>
        <v/>
      </c>
      <c r="M30" s="529" t="str">
        <f>IF('➁（交付金）別紙様式3-2'!P48&lt;&gt;"",CONCATENATE('③（交付金）別紙様式3-1'!$M$32,'③（交付金）別紙様式3-1'!$Z$32,'③（交付金）別紙様式3-1'!$AB$32,'③（交付金）別紙様式3-1'!$AC$32,'③（交付金）別紙様式3-1'!$AE$32,'③（交付金）別紙様式3-1'!$AG$32),"")</f>
        <v/>
      </c>
      <c r="N30" s="538">
        <f>'➁（交付金）別紙様式3-2'!S48</f>
        <v>0</v>
      </c>
    </row>
    <row r="31" spans="1:14">
      <c r="A31" s="529" t="str">
        <f>IF('➁（交付金）別紙様式3-2'!P49&lt;&gt;"",'➁（交付金）別紙様式3-2'!$D$3,"")</f>
        <v/>
      </c>
      <c r="B31" s="529" t="str">
        <f>CONCATENATE('➁（交付金）別紙様式3-2'!B49,'➁（交付金）別紙様式3-2'!C49,'➁（交付金）別紙様式3-2'!D49,'➁（交付金）別紙様式3-2'!E49,'➁（交付金）別紙様式3-2'!F49,'➁（交付金）別紙様式3-2'!G49,'➁（交付金）別紙様式3-2'!H49,'➁（交付金）別紙様式3-2'!I49,'➁（交付金）別紙様式3-2'!J49,'➁（交付金）別紙様式3-2'!K49)</f>
        <v/>
      </c>
      <c r="C31" s="529" t="str">
        <f>'➁（交付金）別紙様式3-2'!N49</f>
        <v/>
      </c>
      <c r="D31" s="529" t="str">
        <f>'➁（交付金）別紙様式3-2'!O49</f>
        <v/>
      </c>
      <c r="E31" s="529" t="str">
        <f>'➁（交付金）別紙様式3-2'!P49</f>
        <v/>
      </c>
      <c r="F31" s="529" t="str">
        <f>'➁（交付金）別紙様式3-2'!Q49</f>
        <v/>
      </c>
      <c r="G31" s="529">
        <f>'➁（交付金）別紙様式3-2'!R49</f>
        <v>0</v>
      </c>
      <c r="H31" s="529" t="str">
        <f>IF('➁（交付金）別紙様式3-2'!P49&lt;&gt;"",'➀基本情報入力シート'!$M$26,"")</f>
        <v/>
      </c>
      <c r="I31" s="529" t="str">
        <f>IF('➁（交付金）別紙様式3-2'!P49&lt;&gt;"",'➀基本情報入力シート'!$M$24,"")</f>
        <v/>
      </c>
      <c r="J31" s="529" t="str">
        <f>IF('➁（交付金）別紙様式3-2'!P49&lt;&gt;"",'➀基本情報入力シート'!$M$23,"")</f>
        <v/>
      </c>
      <c r="K31" s="529" t="str">
        <f>IF('➁（交付金）別紙様式3-2'!P49&lt;&gt;"",CONCATENATE('➀基本情報入力シート'!$M$17,'➀基本情報入力シート'!$N$17,'➀基本情報入力シート'!$O$17,'➀基本情報入力シート'!$Q$17,'➀基本情報入力シート'!$R$17,'➀基本情報入力シート'!$S$17,'➀基本情報入力シート'!$T$17),"")</f>
        <v/>
      </c>
      <c r="L31" s="529" t="str">
        <f>IF('➁（交付金）別紙様式3-2'!P49&lt;&gt;"",'➀基本情報入力シート'!$M$18&amp;'➀基本情報入力シート'!$M$19,"")</f>
        <v/>
      </c>
      <c r="M31" s="529" t="str">
        <f>IF('➁（交付金）別紙様式3-2'!P49&lt;&gt;"",CONCATENATE('③（交付金）別紙様式3-1'!$M$32,'③（交付金）別紙様式3-1'!$Z$32,'③（交付金）別紙様式3-1'!$AB$32,'③（交付金）別紙様式3-1'!$AC$32,'③（交付金）別紙様式3-1'!$AE$32,'③（交付金）別紙様式3-1'!$AG$32),"")</f>
        <v/>
      </c>
      <c r="N31" s="538">
        <f>'➁（交付金）別紙様式3-2'!S49</f>
        <v>0</v>
      </c>
    </row>
    <row r="32" spans="1:14">
      <c r="A32" s="529" t="str">
        <f>IF('➁（交付金）別紙様式3-2'!P50&lt;&gt;"",'➁（交付金）別紙様式3-2'!$D$3,"")</f>
        <v/>
      </c>
      <c r="B32" s="529" t="str">
        <f>CONCATENATE('➁（交付金）別紙様式3-2'!B50,'➁（交付金）別紙様式3-2'!C50,'➁（交付金）別紙様式3-2'!D50,'➁（交付金）別紙様式3-2'!E50,'➁（交付金）別紙様式3-2'!F50,'➁（交付金）別紙様式3-2'!G50,'➁（交付金）別紙様式3-2'!H50,'➁（交付金）別紙様式3-2'!I50,'➁（交付金）別紙様式3-2'!J50,'➁（交付金）別紙様式3-2'!K50)</f>
        <v/>
      </c>
      <c r="C32" s="529" t="str">
        <f>'➁（交付金）別紙様式3-2'!N50</f>
        <v/>
      </c>
      <c r="D32" s="529" t="str">
        <f>'➁（交付金）別紙様式3-2'!O50</f>
        <v/>
      </c>
      <c r="E32" s="529" t="str">
        <f>'➁（交付金）別紙様式3-2'!P50</f>
        <v/>
      </c>
      <c r="F32" s="529" t="str">
        <f>'➁（交付金）別紙様式3-2'!Q50</f>
        <v/>
      </c>
      <c r="G32" s="529">
        <f>'➁（交付金）別紙様式3-2'!R50</f>
        <v>0</v>
      </c>
      <c r="H32" s="529" t="str">
        <f>IF('➁（交付金）別紙様式3-2'!P50&lt;&gt;"",'➀基本情報入力シート'!$M$26,"")</f>
        <v/>
      </c>
      <c r="I32" s="529" t="str">
        <f>IF('➁（交付金）別紙様式3-2'!P50&lt;&gt;"",'➀基本情報入力シート'!$M$24,"")</f>
        <v/>
      </c>
      <c r="J32" s="529" t="str">
        <f>IF('➁（交付金）別紙様式3-2'!P50&lt;&gt;"",'➀基本情報入力シート'!$M$23,"")</f>
        <v/>
      </c>
      <c r="K32" s="529" t="str">
        <f>IF('➁（交付金）別紙様式3-2'!P50&lt;&gt;"",CONCATENATE('➀基本情報入力シート'!$M$17,'➀基本情報入力シート'!$N$17,'➀基本情報入力シート'!$O$17,'➀基本情報入力シート'!$Q$17,'➀基本情報入力シート'!$R$17,'➀基本情報入力シート'!$S$17,'➀基本情報入力シート'!$T$17),"")</f>
        <v/>
      </c>
      <c r="L32" s="529" t="str">
        <f>IF('➁（交付金）別紙様式3-2'!P50&lt;&gt;"",'➀基本情報入力シート'!$M$18&amp;'➀基本情報入力シート'!$M$19,"")</f>
        <v/>
      </c>
      <c r="M32" s="529" t="str">
        <f>IF('➁（交付金）別紙様式3-2'!P50&lt;&gt;"",CONCATENATE('③（交付金）別紙様式3-1'!$M$32,'③（交付金）別紙様式3-1'!$Z$32,'③（交付金）別紙様式3-1'!$AB$32,'③（交付金）別紙様式3-1'!$AC$32,'③（交付金）別紙様式3-1'!$AE$32,'③（交付金）別紙様式3-1'!$AG$32),"")</f>
        <v/>
      </c>
      <c r="N32" s="538">
        <f>'➁（交付金）別紙様式3-2'!S50</f>
        <v>0</v>
      </c>
    </row>
    <row r="33" spans="1:14">
      <c r="A33" s="529" t="str">
        <f>IF('➁（交付金）別紙様式3-2'!P51&lt;&gt;"",'➁（交付金）別紙様式3-2'!$D$3,"")</f>
        <v/>
      </c>
      <c r="B33" s="529" t="str">
        <f>CONCATENATE('➁（交付金）別紙様式3-2'!B51,'➁（交付金）別紙様式3-2'!C51,'➁（交付金）別紙様式3-2'!D51,'➁（交付金）別紙様式3-2'!E51,'➁（交付金）別紙様式3-2'!F51,'➁（交付金）別紙様式3-2'!G51,'➁（交付金）別紙様式3-2'!H51,'➁（交付金）別紙様式3-2'!I51,'➁（交付金）別紙様式3-2'!J51,'➁（交付金）別紙様式3-2'!K51)</f>
        <v/>
      </c>
      <c r="C33" s="529" t="str">
        <f>'➁（交付金）別紙様式3-2'!N51</f>
        <v/>
      </c>
      <c r="D33" s="529" t="str">
        <f>'➁（交付金）別紙様式3-2'!O51</f>
        <v/>
      </c>
      <c r="E33" s="529" t="str">
        <f>'➁（交付金）別紙様式3-2'!P51</f>
        <v/>
      </c>
      <c r="F33" s="529" t="str">
        <f>'➁（交付金）別紙様式3-2'!Q51</f>
        <v/>
      </c>
      <c r="G33" s="529">
        <f>'➁（交付金）別紙様式3-2'!R51</f>
        <v>0</v>
      </c>
      <c r="H33" s="529" t="str">
        <f>IF('➁（交付金）別紙様式3-2'!P51&lt;&gt;"",'➀基本情報入力シート'!$M$26,"")</f>
        <v/>
      </c>
      <c r="I33" s="529" t="str">
        <f>IF('➁（交付金）別紙様式3-2'!P51&lt;&gt;"",'➀基本情報入力シート'!$M$24,"")</f>
        <v/>
      </c>
      <c r="J33" s="529" t="str">
        <f>IF('➁（交付金）別紙様式3-2'!P51&lt;&gt;"",'➀基本情報入力シート'!$M$23,"")</f>
        <v/>
      </c>
      <c r="K33" s="529" t="str">
        <f>IF('➁（交付金）別紙様式3-2'!P51&lt;&gt;"",CONCATENATE('➀基本情報入力シート'!$M$17,'➀基本情報入力シート'!$N$17,'➀基本情報入力シート'!$O$17,'➀基本情報入力シート'!$Q$17,'➀基本情報入力シート'!$R$17,'➀基本情報入力シート'!$S$17,'➀基本情報入力シート'!$T$17),"")</f>
        <v/>
      </c>
      <c r="L33" s="529" t="str">
        <f>IF('➁（交付金）別紙様式3-2'!P51&lt;&gt;"",'➀基本情報入力シート'!$M$18&amp;'➀基本情報入力シート'!$M$19,"")</f>
        <v/>
      </c>
      <c r="M33" s="529" t="str">
        <f>IF('➁（交付金）別紙様式3-2'!P51&lt;&gt;"",CONCATENATE('③（交付金）別紙様式3-1'!$M$32,'③（交付金）別紙様式3-1'!$Z$32,'③（交付金）別紙様式3-1'!$AB$32,'③（交付金）別紙様式3-1'!$AC$32,'③（交付金）別紙様式3-1'!$AE$32,'③（交付金）別紙様式3-1'!$AG$32),"")</f>
        <v/>
      </c>
      <c r="N33" s="538">
        <f>'➁（交付金）別紙様式3-2'!S51</f>
        <v>0</v>
      </c>
    </row>
    <row r="34" spans="1:14">
      <c r="A34" s="529" t="str">
        <f>IF('➁（交付金）別紙様式3-2'!P52&lt;&gt;"",'➁（交付金）別紙様式3-2'!$D$3,"")</f>
        <v/>
      </c>
      <c r="B34" s="529" t="str">
        <f>CONCATENATE('➁（交付金）別紙様式3-2'!B52,'➁（交付金）別紙様式3-2'!C52,'➁（交付金）別紙様式3-2'!D52,'➁（交付金）別紙様式3-2'!E52,'➁（交付金）別紙様式3-2'!F52,'➁（交付金）別紙様式3-2'!G52,'➁（交付金）別紙様式3-2'!H52,'➁（交付金）別紙様式3-2'!I52,'➁（交付金）別紙様式3-2'!J52,'➁（交付金）別紙様式3-2'!K52)</f>
        <v/>
      </c>
      <c r="C34" s="529" t="str">
        <f>'➁（交付金）別紙様式3-2'!N52</f>
        <v/>
      </c>
      <c r="D34" s="529" t="str">
        <f>'➁（交付金）別紙様式3-2'!O52</f>
        <v/>
      </c>
      <c r="E34" s="529" t="str">
        <f>'➁（交付金）別紙様式3-2'!P52</f>
        <v/>
      </c>
      <c r="F34" s="529" t="str">
        <f>'➁（交付金）別紙様式3-2'!Q52</f>
        <v/>
      </c>
      <c r="G34" s="529">
        <f>'➁（交付金）別紙様式3-2'!R52</f>
        <v>0</v>
      </c>
      <c r="H34" s="529" t="str">
        <f>IF('➁（交付金）別紙様式3-2'!P52&lt;&gt;"",'➀基本情報入力シート'!$M$26,"")</f>
        <v/>
      </c>
      <c r="I34" s="529" t="str">
        <f>IF('➁（交付金）別紙様式3-2'!P52&lt;&gt;"",'➀基本情報入力シート'!$M$24,"")</f>
        <v/>
      </c>
      <c r="J34" s="529" t="str">
        <f>IF('➁（交付金）別紙様式3-2'!P52&lt;&gt;"",'➀基本情報入力シート'!$M$23,"")</f>
        <v/>
      </c>
      <c r="K34" s="529" t="str">
        <f>IF('➁（交付金）別紙様式3-2'!P52&lt;&gt;"",CONCATENATE('➀基本情報入力シート'!$M$17,'➀基本情報入力シート'!$N$17,'➀基本情報入力シート'!$O$17,'➀基本情報入力シート'!$Q$17,'➀基本情報入力シート'!$R$17,'➀基本情報入力シート'!$S$17,'➀基本情報入力シート'!$T$17),"")</f>
        <v/>
      </c>
      <c r="L34" s="529" t="str">
        <f>IF('➁（交付金）別紙様式3-2'!P52&lt;&gt;"",'➀基本情報入力シート'!$M$18&amp;'➀基本情報入力シート'!$M$19,"")</f>
        <v/>
      </c>
      <c r="M34" s="529" t="str">
        <f>IF('➁（交付金）別紙様式3-2'!P52&lt;&gt;"",CONCATENATE('③（交付金）別紙様式3-1'!$M$32,'③（交付金）別紙様式3-1'!$Z$32,'③（交付金）別紙様式3-1'!$AB$32,'③（交付金）別紙様式3-1'!$AC$32,'③（交付金）別紙様式3-1'!$AE$32,'③（交付金）別紙様式3-1'!$AG$32),"")</f>
        <v/>
      </c>
      <c r="N34" s="538">
        <f>'➁（交付金）別紙様式3-2'!S52</f>
        <v>0</v>
      </c>
    </row>
    <row r="35" spans="1:14">
      <c r="A35" s="529" t="str">
        <f>IF('➁（交付金）別紙様式3-2'!P53&lt;&gt;"",'➁（交付金）別紙様式3-2'!$D$3,"")</f>
        <v/>
      </c>
      <c r="B35" s="529" t="str">
        <f>CONCATENATE('➁（交付金）別紙様式3-2'!B53,'➁（交付金）別紙様式3-2'!C53,'➁（交付金）別紙様式3-2'!D53,'➁（交付金）別紙様式3-2'!E53,'➁（交付金）別紙様式3-2'!F53,'➁（交付金）別紙様式3-2'!G53,'➁（交付金）別紙様式3-2'!H53,'➁（交付金）別紙様式3-2'!I53,'➁（交付金）別紙様式3-2'!J53,'➁（交付金）別紙様式3-2'!K53)</f>
        <v/>
      </c>
      <c r="C35" s="529" t="str">
        <f>'➁（交付金）別紙様式3-2'!N53</f>
        <v/>
      </c>
      <c r="D35" s="529" t="str">
        <f>'➁（交付金）別紙様式3-2'!O53</f>
        <v/>
      </c>
      <c r="E35" s="529" t="str">
        <f>'➁（交付金）別紙様式3-2'!P53</f>
        <v/>
      </c>
      <c r="F35" s="529" t="str">
        <f>'➁（交付金）別紙様式3-2'!Q53</f>
        <v/>
      </c>
      <c r="G35" s="529">
        <f>'➁（交付金）別紙様式3-2'!R53</f>
        <v>0</v>
      </c>
      <c r="H35" s="529" t="str">
        <f>IF('➁（交付金）別紙様式3-2'!P53&lt;&gt;"",'➀基本情報入力シート'!$M$26,"")</f>
        <v/>
      </c>
      <c r="I35" s="529" t="str">
        <f>IF('➁（交付金）別紙様式3-2'!P53&lt;&gt;"",'➀基本情報入力シート'!$M$24,"")</f>
        <v/>
      </c>
      <c r="J35" s="529" t="str">
        <f>IF('➁（交付金）別紙様式3-2'!P53&lt;&gt;"",'➀基本情報入力シート'!$M$23,"")</f>
        <v/>
      </c>
      <c r="K35" s="529" t="str">
        <f>IF('➁（交付金）別紙様式3-2'!P53&lt;&gt;"",CONCATENATE('➀基本情報入力シート'!$M$17,'➀基本情報入力シート'!$N$17,'➀基本情報入力シート'!$O$17,'➀基本情報入力シート'!$Q$17,'➀基本情報入力シート'!$R$17,'➀基本情報入力シート'!$S$17,'➀基本情報入力シート'!$T$17),"")</f>
        <v/>
      </c>
      <c r="L35" s="529" t="str">
        <f>IF('➁（交付金）別紙様式3-2'!P53&lt;&gt;"",'➀基本情報入力シート'!$M$18&amp;'➀基本情報入力シート'!$M$19,"")</f>
        <v/>
      </c>
      <c r="M35" s="529" t="str">
        <f>IF('➁（交付金）別紙様式3-2'!P53&lt;&gt;"",CONCATENATE('③（交付金）別紙様式3-1'!$M$32,'③（交付金）別紙様式3-1'!$Z$32,'③（交付金）別紙様式3-1'!$AB$32,'③（交付金）別紙様式3-1'!$AC$32,'③（交付金）別紙様式3-1'!$AE$32,'③（交付金）別紙様式3-1'!$AG$32),"")</f>
        <v/>
      </c>
      <c r="N35" s="538">
        <f>'➁（交付金）別紙様式3-2'!S53</f>
        <v>0</v>
      </c>
    </row>
    <row r="36" spans="1:14">
      <c r="A36" s="529" t="str">
        <f>IF('➁（交付金）別紙様式3-2'!P54&lt;&gt;"",'➁（交付金）別紙様式3-2'!$D$3,"")</f>
        <v/>
      </c>
      <c r="B36" s="529" t="str">
        <f>CONCATENATE('➁（交付金）別紙様式3-2'!B54,'➁（交付金）別紙様式3-2'!C54,'➁（交付金）別紙様式3-2'!D54,'➁（交付金）別紙様式3-2'!E54,'➁（交付金）別紙様式3-2'!F54,'➁（交付金）別紙様式3-2'!G54,'➁（交付金）別紙様式3-2'!H54,'➁（交付金）別紙様式3-2'!I54,'➁（交付金）別紙様式3-2'!J54,'➁（交付金）別紙様式3-2'!K54)</f>
        <v/>
      </c>
      <c r="C36" s="529" t="str">
        <f>'➁（交付金）別紙様式3-2'!N54</f>
        <v/>
      </c>
      <c r="D36" s="529" t="str">
        <f>'➁（交付金）別紙様式3-2'!O54</f>
        <v/>
      </c>
      <c r="E36" s="529" t="str">
        <f>'➁（交付金）別紙様式3-2'!P54</f>
        <v/>
      </c>
      <c r="F36" s="529" t="str">
        <f>'➁（交付金）別紙様式3-2'!Q54</f>
        <v/>
      </c>
      <c r="G36" s="529">
        <f>'➁（交付金）別紙様式3-2'!R54</f>
        <v>0</v>
      </c>
      <c r="H36" s="529" t="str">
        <f>IF('➁（交付金）別紙様式3-2'!P54&lt;&gt;"",'➀基本情報入力シート'!$M$26,"")</f>
        <v/>
      </c>
      <c r="I36" s="529" t="str">
        <f>IF('➁（交付金）別紙様式3-2'!P54&lt;&gt;"",'➀基本情報入力シート'!$M$24,"")</f>
        <v/>
      </c>
      <c r="J36" s="529" t="str">
        <f>IF('➁（交付金）別紙様式3-2'!P54&lt;&gt;"",'➀基本情報入力シート'!$M$23,"")</f>
        <v/>
      </c>
      <c r="K36" s="529" t="str">
        <f>IF('➁（交付金）別紙様式3-2'!P54&lt;&gt;"",CONCATENATE('➀基本情報入力シート'!$M$17,'➀基本情報入力シート'!$N$17,'➀基本情報入力シート'!$O$17,'➀基本情報入力シート'!$Q$17,'➀基本情報入力シート'!$R$17,'➀基本情報入力シート'!$S$17,'➀基本情報入力シート'!$T$17),"")</f>
        <v/>
      </c>
      <c r="L36" s="529" t="str">
        <f>IF('➁（交付金）別紙様式3-2'!P54&lt;&gt;"",'➀基本情報入力シート'!$M$18&amp;'➀基本情報入力シート'!$M$19,"")</f>
        <v/>
      </c>
      <c r="M36" s="529" t="str">
        <f>IF('➁（交付金）別紙様式3-2'!P54&lt;&gt;"",CONCATENATE('③（交付金）別紙様式3-1'!$M$32,'③（交付金）別紙様式3-1'!$Z$32,'③（交付金）別紙様式3-1'!$AB$32,'③（交付金）別紙様式3-1'!$AC$32,'③（交付金）別紙様式3-1'!$AE$32,'③（交付金）別紙様式3-1'!$AG$32),"")</f>
        <v/>
      </c>
      <c r="N36" s="538">
        <f>'➁（交付金）別紙様式3-2'!S54</f>
        <v>0</v>
      </c>
    </row>
    <row r="37" spans="1:14">
      <c r="A37" s="529" t="str">
        <f>IF('➁（交付金）別紙様式3-2'!P55&lt;&gt;"",'➁（交付金）別紙様式3-2'!$D$3,"")</f>
        <v/>
      </c>
      <c r="B37" s="529" t="str">
        <f>CONCATENATE('➁（交付金）別紙様式3-2'!B55,'➁（交付金）別紙様式3-2'!C55,'➁（交付金）別紙様式3-2'!D55,'➁（交付金）別紙様式3-2'!E55,'➁（交付金）別紙様式3-2'!F55,'➁（交付金）別紙様式3-2'!G55,'➁（交付金）別紙様式3-2'!H55,'➁（交付金）別紙様式3-2'!I55,'➁（交付金）別紙様式3-2'!J55,'➁（交付金）別紙様式3-2'!K55)</f>
        <v/>
      </c>
      <c r="C37" s="529" t="str">
        <f>'➁（交付金）別紙様式3-2'!N55</f>
        <v/>
      </c>
      <c r="D37" s="529" t="str">
        <f>'➁（交付金）別紙様式3-2'!O55</f>
        <v/>
      </c>
      <c r="E37" s="529" t="str">
        <f>'➁（交付金）別紙様式3-2'!P55</f>
        <v/>
      </c>
      <c r="F37" s="529" t="str">
        <f>'➁（交付金）別紙様式3-2'!Q55</f>
        <v/>
      </c>
      <c r="G37" s="529">
        <f>'➁（交付金）別紙様式3-2'!R55</f>
        <v>0</v>
      </c>
      <c r="H37" s="529" t="str">
        <f>IF('➁（交付金）別紙様式3-2'!P55&lt;&gt;"",'➀基本情報入力シート'!$M$26,"")</f>
        <v/>
      </c>
      <c r="I37" s="529" t="str">
        <f>IF('➁（交付金）別紙様式3-2'!P55&lt;&gt;"",'➀基本情報入力シート'!$M$24,"")</f>
        <v/>
      </c>
      <c r="J37" s="529" t="str">
        <f>IF('➁（交付金）別紙様式3-2'!P55&lt;&gt;"",'➀基本情報入力シート'!$M$23,"")</f>
        <v/>
      </c>
      <c r="K37" s="529" t="str">
        <f>IF('➁（交付金）別紙様式3-2'!P55&lt;&gt;"",CONCATENATE('➀基本情報入力シート'!$M$17,'➀基本情報入力シート'!$N$17,'➀基本情報入力シート'!$O$17,'➀基本情報入力シート'!$Q$17,'➀基本情報入力シート'!$R$17,'➀基本情報入力シート'!$S$17,'➀基本情報入力シート'!$T$17),"")</f>
        <v/>
      </c>
      <c r="L37" s="529" t="str">
        <f>IF('➁（交付金）別紙様式3-2'!P55&lt;&gt;"",'➀基本情報入力シート'!$M$18&amp;'➀基本情報入力シート'!$M$19,"")</f>
        <v/>
      </c>
      <c r="M37" s="529" t="str">
        <f>IF('➁（交付金）別紙様式3-2'!P55&lt;&gt;"",CONCATENATE('③（交付金）別紙様式3-1'!$M$32,'③（交付金）別紙様式3-1'!$Z$32,'③（交付金）別紙様式3-1'!$AB$32,'③（交付金）別紙様式3-1'!$AC$32,'③（交付金）別紙様式3-1'!$AE$32,'③（交付金）別紙様式3-1'!$AG$32),"")</f>
        <v/>
      </c>
      <c r="N37" s="538">
        <f>'➁（交付金）別紙様式3-2'!S55</f>
        <v>0</v>
      </c>
    </row>
    <row r="38" spans="1:14">
      <c r="A38" s="529" t="str">
        <f>IF('➁（交付金）別紙様式3-2'!P56&lt;&gt;"",'➁（交付金）別紙様式3-2'!$D$3,"")</f>
        <v/>
      </c>
      <c r="B38" s="529" t="str">
        <f>CONCATENATE('➁（交付金）別紙様式3-2'!B56,'➁（交付金）別紙様式3-2'!C56,'➁（交付金）別紙様式3-2'!D56,'➁（交付金）別紙様式3-2'!E56,'➁（交付金）別紙様式3-2'!F56,'➁（交付金）別紙様式3-2'!G56,'➁（交付金）別紙様式3-2'!H56,'➁（交付金）別紙様式3-2'!I56,'➁（交付金）別紙様式3-2'!J56,'➁（交付金）別紙様式3-2'!K56)</f>
        <v/>
      </c>
      <c r="C38" s="529" t="str">
        <f>'➁（交付金）別紙様式3-2'!N56</f>
        <v/>
      </c>
      <c r="D38" s="529" t="str">
        <f>'➁（交付金）別紙様式3-2'!O56</f>
        <v/>
      </c>
      <c r="E38" s="529" t="str">
        <f>'➁（交付金）別紙様式3-2'!P56</f>
        <v/>
      </c>
      <c r="F38" s="529" t="str">
        <f>'➁（交付金）別紙様式3-2'!Q56</f>
        <v/>
      </c>
      <c r="G38" s="529">
        <f>'➁（交付金）別紙様式3-2'!R56</f>
        <v>0</v>
      </c>
      <c r="H38" s="529" t="str">
        <f>IF('➁（交付金）別紙様式3-2'!P56&lt;&gt;"",'➀基本情報入力シート'!$M$26,"")</f>
        <v/>
      </c>
      <c r="I38" s="529" t="str">
        <f>IF('➁（交付金）別紙様式3-2'!P56&lt;&gt;"",'➀基本情報入力シート'!$M$24,"")</f>
        <v/>
      </c>
      <c r="J38" s="529" t="str">
        <f>IF('➁（交付金）別紙様式3-2'!P56&lt;&gt;"",'➀基本情報入力シート'!$M$23,"")</f>
        <v/>
      </c>
      <c r="K38" s="529" t="str">
        <f>IF('➁（交付金）別紙様式3-2'!P56&lt;&gt;"",CONCATENATE('➀基本情報入力シート'!$M$17,'➀基本情報入力シート'!$N$17,'➀基本情報入力シート'!$O$17,'➀基本情報入力シート'!$Q$17,'➀基本情報入力シート'!$R$17,'➀基本情報入力シート'!$S$17,'➀基本情報入力シート'!$T$17),"")</f>
        <v/>
      </c>
      <c r="L38" s="529" t="str">
        <f>IF('➁（交付金）別紙様式3-2'!P56&lt;&gt;"",'➀基本情報入力シート'!$M$18&amp;'➀基本情報入力シート'!$M$19,"")</f>
        <v/>
      </c>
      <c r="M38" s="529" t="str">
        <f>IF('➁（交付金）別紙様式3-2'!P56&lt;&gt;"",CONCATENATE('③（交付金）別紙様式3-1'!$M$32,'③（交付金）別紙様式3-1'!$Z$32,'③（交付金）別紙様式3-1'!$AB$32,'③（交付金）別紙様式3-1'!$AC$32,'③（交付金）別紙様式3-1'!$AE$32,'③（交付金）別紙様式3-1'!$AG$32),"")</f>
        <v/>
      </c>
      <c r="N38" s="538">
        <f>'➁（交付金）別紙様式3-2'!S56</f>
        <v>0</v>
      </c>
    </row>
    <row r="39" spans="1:14">
      <c r="A39" s="529" t="str">
        <f>IF('➁（交付金）別紙様式3-2'!P57&lt;&gt;"",'➁（交付金）別紙様式3-2'!$D$3,"")</f>
        <v/>
      </c>
      <c r="B39" s="529" t="str">
        <f>CONCATENATE('➁（交付金）別紙様式3-2'!B57,'➁（交付金）別紙様式3-2'!C57,'➁（交付金）別紙様式3-2'!D57,'➁（交付金）別紙様式3-2'!E57,'➁（交付金）別紙様式3-2'!F57,'➁（交付金）別紙様式3-2'!G57,'➁（交付金）別紙様式3-2'!H57,'➁（交付金）別紙様式3-2'!I57,'➁（交付金）別紙様式3-2'!J57,'➁（交付金）別紙様式3-2'!K57)</f>
        <v/>
      </c>
      <c r="C39" s="529" t="str">
        <f>'➁（交付金）別紙様式3-2'!N57</f>
        <v/>
      </c>
      <c r="D39" s="529" t="str">
        <f>'➁（交付金）別紙様式3-2'!O57</f>
        <v/>
      </c>
      <c r="E39" s="529" t="str">
        <f>'➁（交付金）別紙様式3-2'!P57</f>
        <v/>
      </c>
      <c r="F39" s="529" t="str">
        <f>'➁（交付金）別紙様式3-2'!Q57</f>
        <v/>
      </c>
      <c r="G39" s="529">
        <f>'➁（交付金）別紙様式3-2'!R57</f>
        <v>0</v>
      </c>
      <c r="H39" s="529" t="str">
        <f>IF('➁（交付金）別紙様式3-2'!P57&lt;&gt;"",'➀基本情報入力シート'!$M$26,"")</f>
        <v/>
      </c>
      <c r="I39" s="529" t="str">
        <f>IF('➁（交付金）別紙様式3-2'!P57&lt;&gt;"",'➀基本情報入力シート'!$M$24,"")</f>
        <v/>
      </c>
      <c r="J39" s="529" t="str">
        <f>IF('➁（交付金）別紙様式3-2'!P57&lt;&gt;"",'➀基本情報入力シート'!$M$23,"")</f>
        <v/>
      </c>
      <c r="K39" s="529" t="str">
        <f>IF('➁（交付金）別紙様式3-2'!P57&lt;&gt;"",CONCATENATE('➀基本情報入力シート'!$M$17,'➀基本情報入力シート'!$N$17,'➀基本情報入力シート'!$O$17,'➀基本情報入力シート'!$Q$17,'➀基本情報入力シート'!$R$17,'➀基本情報入力シート'!$S$17,'➀基本情報入力シート'!$T$17),"")</f>
        <v/>
      </c>
      <c r="L39" s="529" t="str">
        <f>IF('➁（交付金）別紙様式3-2'!P57&lt;&gt;"",'➀基本情報入力シート'!$M$18&amp;'➀基本情報入力シート'!$M$19,"")</f>
        <v/>
      </c>
      <c r="M39" s="529" t="str">
        <f>IF('➁（交付金）別紙様式3-2'!P57&lt;&gt;"",CONCATENATE('③（交付金）別紙様式3-1'!$M$32,'③（交付金）別紙様式3-1'!$Z$32,'③（交付金）別紙様式3-1'!$AB$32,'③（交付金）別紙様式3-1'!$AC$32,'③（交付金）別紙様式3-1'!$AE$32,'③（交付金）別紙様式3-1'!$AG$32),"")</f>
        <v/>
      </c>
      <c r="N39" s="538">
        <f>'➁（交付金）別紙様式3-2'!S57</f>
        <v>0</v>
      </c>
    </row>
    <row r="40" spans="1:14">
      <c r="A40" s="529" t="str">
        <f>IF('➁（交付金）別紙様式3-2'!P58&lt;&gt;"",'➁（交付金）別紙様式3-2'!$D$3,"")</f>
        <v/>
      </c>
      <c r="B40" s="529" t="str">
        <f>CONCATENATE('➁（交付金）別紙様式3-2'!B58,'➁（交付金）別紙様式3-2'!C58,'➁（交付金）別紙様式3-2'!D58,'➁（交付金）別紙様式3-2'!E58,'➁（交付金）別紙様式3-2'!F58,'➁（交付金）別紙様式3-2'!G58,'➁（交付金）別紙様式3-2'!H58,'➁（交付金）別紙様式3-2'!I58,'➁（交付金）別紙様式3-2'!J58,'➁（交付金）別紙様式3-2'!K58)</f>
        <v/>
      </c>
      <c r="C40" s="529" t="str">
        <f>'➁（交付金）別紙様式3-2'!N58</f>
        <v/>
      </c>
      <c r="D40" s="529" t="str">
        <f>'➁（交付金）別紙様式3-2'!O58</f>
        <v/>
      </c>
      <c r="E40" s="529" t="str">
        <f>'➁（交付金）別紙様式3-2'!P58</f>
        <v/>
      </c>
      <c r="F40" s="529" t="str">
        <f>'➁（交付金）別紙様式3-2'!Q58</f>
        <v/>
      </c>
      <c r="G40" s="529">
        <f>'➁（交付金）別紙様式3-2'!R58</f>
        <v>0</v>
      </c>
      <c r="H40" s="529" t="str">
        <f>IF('➁（交付金）別紙様式3-2'!P58&lt;&gt;"",'➀基本情報入力シート'!$M$26,"")</f>
        <v/>
      </c>
      <c r="I40" s="529" t="str">
        <f>IF('➁（交付金）別紙様式3-2'!P58&lt;&gt;"",'➀基本情報入力シート'!$M$24,"")</f>
        <v/>
      </c>
      <c r="J40" s="529" t="str">
        <f>IF('➁（交付金）別紙様式3-2'!P58&lt;&gt;"",'➀基本情報入力シート'!$M$23,"")</f>
        <v/>
      </c>
      <c r="K40" s="529" t="str">
        <f>IF('➁（交付金）別紙様式3-2'!P58&lt;&gt;"",CONCATENATE('➀基本情報入力シート'!$M$17,'➀基本情報入力シート'!$N$17,'➀基本情報入力シート'!$O$17,'➀基本情報入力シート'!$Q$17,'➀基本情報入力シート'!$R$17,'➀基本情報入力シート'!$S$17,'➀基本情報入力シート'!$T$17),"")</f>
        <v/>
      </c>
      <c r="L40" s="529" t="str">
        <f>IF('➁（交付金）別紙様式3-2'!P58&lt;&gt;"",'➀基本情報入力シート'!$M$18&amp;'➀基本情報入力シート'!$M$19,"")</f>
        <v/>
      </c>
      <c r="M40" s="529" t="str">
        <f>IF('➁（交付金）別紙様式3-2'!P58&lt;&gt;"",CONCATENATE('③（交付金）別紙様式3-1'!$M$32,'③（交付金）別紙様式3-1'!$Z$32,'③（交付金）別紙様式3-1'!$AB$32,'③（交付金）別紙様式3-1'!$AC$32,'③（交付金）別紙様式3-1'!$AE$32,'③（交付金）別紙様式3-1'!$AG$32),"")</f>
        <v/>
      </c>
      <c r="N40" s="538">
        <f>'➁（交付金）別紙様式3-2'!S58</f>
        <v>0</v>
      </c>
    </row>
    <row r="41" spans="1:14">
      <c r="A41" s="529" t="str">
        <f>IF('➁（交付金）別紙様式3-2'!P59&lt;&gt;"",'➁（交付金）別紙様式3-2'!$D$3,"")</f>
        <v/>
      </c>
      <c r="B41" s="529" t="str">
        <f>CONCATENATE('➁（交付金）別紙様式3-2'!B59,'➁（交付金）別紙様式3-2'!C59,'➁（交付金）別紙様式3-2'!D59,'➁（交付金）別紙様式3-2'!E59,'➁（交付金）別紙様式3-2'!F59,'➁（交付金）別紙様式3-2'!G59,'➁（交付金）別紙様式3-2'!H59,'➁（交付金）別紙様式3-2'!I59,'➁（交付金）別紙様式3-2'!J59,'➁（交付金）別紙様式3-2'!K59)</f>
        <v/>
      </c>
      <c r="C41" s="529" t="str">
        <f>'➁（交付金）別紙様式3-2'!N59</f>
        <v/>
      </c>
      <c r="D41" s="529" t="str">
        <f>'➁（交付金）別紙様式3-2'!O59</f>
        <v/>
      </c>
      <c r="E41" s="529" t="str">
        <f>'➁（交付金）別紙様式3-2'!P59</f>
        <v/>
      </c>
      <c r="F41" s="529" t="str">
        <f>'➁（交付金）別紙様式3-2'!Q59</f>
        <v/>
      </c>
      <c r="G41" s="529">
        <f>'➁（交付金）別紙様式3-2'!R59</f>
        <v>0</v>
      </c>
      <c r="H41" s="529" t="str">
        <f>IF('➁（交付金）別紙様式3-2'!P59&lt;&gt;"",'➀基本情報入力シート'!$M$26,"")</f>
        <v/>
      </c>
      <c r="I41" s="529" t="str">
        <f>IF('➁（交付金）別紙様式3-2'!P59&lt;&gt;"",'➀基本情報入力シート'!$M$24,"")</f>
        <v/>
      </c>
      <c r="J41" s="529" t="str">
        <f>IF('➁（交付金）別紙様式3-2'!P59&lt;&gt;"",'➀基本情報入力シート'!$M$23,"")</f>
        <v/>
      </c>
      <c r="K41" s="529" t="str">
        <f>IF('➁（交付金）別紙様式3-2'!P59&lt;&gt;"",CONCATENATE('➀基本情報入力シート'!$M$17,'➀基本情報入力シート'!$N$17,'➀基本情報入力シート'!$O$17,'➀基本情報入力シート'!$Q$17,'➀基本情報入力シート'!$R$17,'➀基本情報入力シート'!$S$17,'➀基本情報入力シート'!$T$17),"")</f>
        <v/>
      </c>
      <c r="L41" s="529" t="str">
        <f>IF('➁（交付金）別紙様式3-2'!P59&lt;&gt;"",'➀基本情報入力シート'!$M$18&amp;'➀基本情報入力シート'!$M$19,"")</f>
        <v/>
      </c>
      <c r="M41" s="529" t="str">
        <f>IF('➁（交付金）別紙様式3-2'!P59&lt;&gt;"",CONCATENATE('③（交付金）別紙様式3-1'!$M$32,'③（交付金）別紙様式3-1'!$Z$32,'③（交付金）別紙様式3-1'!$AB$32,'③（交付金）別紙様式3-1'!$AC$32,'③（交付金）別紙様式3-1'!$AE$32,'③（交付金）別紙様式3-1'!$AG$32),"")</f>
        <v/>
      </c>
      <c r="N41" s="538">
        <f>'➁（交付金）別紙様式3-2'!S59</f>
        <v>0</v>
      </c>
    </row>
    <row r="42" spans="1:14">
      <c r="A42" s="529" t="str">
        <f>IF('➁（交付金）別紙様式3-2'!P60&lt;&gt;"",'➁（交付金）別紙様式3-2'!$D$3,"")</f>
        <v/>
      </c>
      <c r="B42" s="529" t="str">
        <f>CONCATENATE('➁（交付金）別紙様式3-2'!B60,'➁（交付金）別紙様式3-2'!C60,'➁（交付金）別紙様式3-2'!D60,'➁（交付金）別紙様式3-2'!E60,'➁（交付金）別紙様式3-2'!F60,'➁（交付金）別紙様式3-2'!G60,'➁（交付金）別紙様式3-2'!H60,'➁（交付金）別紙様式3-2'!I60,'➁（交付金）別紙様式3-2'!J60,'➁（交付金）別紙様式3-2'!K60)</f>
        <v/>
      </c>
      <c r="C42" s="529" t="str">
        <f>'➁（交付金）別紙様式3-2'!N60</f>
        <v/>
      </c>
      <c r="D42" s="529" t="str">
        <f>'➁（交付金）別紙様式3-2'!O60</f>
        <v/>
      </c>
      <c r="E42" s="529" t="str">
        <f>'➁（交付金）別紙様式3-2'!P60</f>
        <v/>
      </c>
      <c r="F42" s="529" t="str">
        <f>'➁（交付金）別紙様式3-2'!Q60</f>
        <v/>
      </c>
      <c r="G42" s="529">
        <f>'➁（交付金）別紙様式3-2'!R60</f>
        <v>0</v>
      </c>
      <c r="H42" s="529" t="str">
        <f>IF('➁（交付金）別紙様式3-2'!P60&lt;&gt;"",'➀基本情報入力シート'!$M$26,"")</f>
        <v/>
      </c>
      <c r="I42" s="529" t="str">
        <f>IF('➁（交付金）別紙様式3-2'!P60&lt;&gt;"",'➀基本情報入力シート'!$M$24,"")</f>
        <v/>
      </c>
      <c r="J42" s="529" t="str">
        <f>IF('➁（交付金）別紙様式3-2'!P60&lt;&gt;"",'➀基本情報入力シート'!$M$23,"")</f>
        <v/>
      </c>
      <c r="K42" s="529" t="str">
        <f>IF('➁（交付金）別紙様式3-2'!P60&lt;&gt;"",CONCATENATE('➀基本情報入力シート'!$M$17,'➀基本情報入力シート'!$N$17,'➀基本情報入力シート'!$O$17,'➀基本情報入力シート'!$Q$17,'➀基本情報入力シート'!$R$17,'➀基本情報入力シート'!$S$17,'➀基本情報入力シート'!$T$17),"")</f>
        <v/>
      </c>
      <c r="L42" s="529" t="str">
        <f>IF('➁（交付金）別紙様式3-2'!P60&lt;&gt;"",'➀基本情報入力シート'!$M$18&amp;'➀基本情報入力シート'!$M$19,"")</f>
        <v/>
      </c>
      <c r="M42" s="529" t="str">
        <f>IF('➁（交付金）別紙様式3-2'!P60&lt;&gt;"",CONCATENATE('③（交付金）別紙様式3-1'!$M$32,'③（交付金）別紙様式3-1'!$Z$32,'③（交付金）別紙様式3-1'!$AB$32,'③（交付金）別紙様式3-1'!$AC$32,'③（交付金）別紙様式3-1'!$AE$32,'③（交付金）別紙様式3-1'!$AG$32),"")</f>
        <v/>
      </c>
      <c r="N42" s="538">
        <f>'➁（交付金）別紙様式3-2'!S60</f>
        <v>0</v>
      </c>
    </row>
    <row r="43" spans="1:14">
      <c r="A43" s="529" t="str">
        <f>IF('➁（交付金）別紙様式3-2'!P61&lt;&gt;"",'➁（交付金）別紙様式3-2'!$D$3,"")</f>
        <v/>
      </c>
      <c r="B43" s="529" t="str">
        <f>CONCATENATE('➁（交付金）別紙様式3-2'!B61,'➁（交付金）別紙様式3-2'!C61,'➁（交付金）別紙様式3-2'!D61,'➁（交付金）別紙様式3-2'!E61,'➁（交付金）別紙様式3-2'!F61,'➁（交付金）別紙様式3-2'!G61,'➁（交付金）別紙様式3-2'!H61,'➁（交付金）別紙様式3-2'!I61,'➁（交付金）別紙様式3-2'!J61,'➁（交付金）別紙様式3-2'!K61)</f>
        <v/>
      </c>
      <c r="C43" s="529" t="str">
        <f>'➁（交付金）別紙様式3-2'!N61</f>
        <v/>
      </c>
      <c r="D43" s="529" t="str">
        <f>'➁（交付金）別紙様式3-2'!O61</f>
        <v/>
      </c>
      <c r="E43" s="529" t="str">
        <f>'➁（交付金）別紙様式3-2'!P61</f>
        <v/>
      </c>
      <c r="F43" s="529" t="str">
        <f>'➁（交付金）別紙様式3-2'!Q61</f>
        <v/>
      </c>
      <c r="G43" s="529">
        <f>'➁（交付金）別紙様式3-2'!R61</f>
        <v>0</v>
      </c>
      <c r="H43" s="529" t="str">
        <f>IF('➁（交付金）別紙様式3-2'!P61&lt;&gt;"",'➀基本情報入力シート'!$M$26,"")</f>
        <v/>
      </c>
      <c r="I43" s="529" t="str">
        <f>IF('➁（交付金）別紙様式3-2'!P61&lt;&gt;"",'➀基本情報入力シート'!$M$24,"")</f>
        <v/>
      </c>
      <c r="J43" s="529" t="str">
        <f>IF('➁（交付金）別紙様式3-2'!P61&lt;&gt;"",'➀基本情報入力シート'!$M$23,"")</f>
        <v/>
      </c>
      <c r="K43" s="529" t="str">
        <f>IF('➁（交付金）別紙様式3-2'!P61&lt;&gt;"",CONCATENATE('➀基本情報入力シート'!$M$17,'➀基本情報入力シート'!$N$17,'➀基本情報入力シート'!$O$17,'➀基本情報入力シート'!$Q$17,'➀基本情報入力シート'!$R$17,'➀基本情報入力シート'!$S$17,'➀基本情報入力シート'!$T$17),"")</f>
        <v/>
      </c>
      <c r="L43" s="529" t="str">
        <f>IF('➁（交付金）別紙様式3-2'!P61&lt;&gt;"",'➀基本情報入力シート'!$M$18&amp;'➀基本情報入力シート'!$M$19,"")</f>
        <v/>
      </c>
      <c r="M43" s="529" t="str">
        <f>IF('➁（交付金）別紙様式3-2'!P61&lt;&gt;"",CONCATENATE('③（交付金）別紙様式3-1'!$M$32,'③（交付金）別紙様式3-1'!$Z$32,'③（交付金）別紙様式3-1'!$AB$32,'③（交付金）別紙様式3-1'!$AC$32,'③（交付金）別紙様式3-1'!$AE$32,'③（交付金）別紙様式3-1'!$AG$32),"")</f>
        <v/>
      </c>
      <c r="N43" s="538">
        <f>'➁（交付金）別紙様式3-2'!S61</f>
        <v>0</v>
      </c>
    </row>
    <row r="44" spans="1:14">
      <c r="A44" s="529" t="str">
        <f>IF('➁（交付金）別紙様式3-2'!P62&lt;&gt;"",'➁（交付金）別紙様式3-2'!$D$3,"")</f>
        <v/>
      </c>
      <c r="B44" s="529" t="str">
        <f>CONCATENATE('➁（交付金）別紙様式3-2'!B62,'➁（交付金）別紙様式3-2'!C62,'➁（交付金）別紙様式3-2'!D62,'➁（交付金）別紙様式3-2'!E62,'➁（交付金）別紙様式3-2'!F62,'➁（交付金）別紙様式3-2'!G62,'➁（交付金）別紙様式3-2'!H62,'➁（交付金）別紙様式3-2'!I62,'➁（交付金）別紙様式3-2'!J62,'➁（交付金）別紙様式3-2'!K62)</f>
        <v/>
      </c>
      <c r="C44" s="529" t="str">
        <f>'➁（交付金）別紙様式3-2'!N62</f>
        <v/>
      </c>
      <c r="D44" s="529" t="str">
        <f>'➁（交付金）別紙様式3-2'!O62</f>
        <v/>
      </c>
      <c r="E44" s="529" t="str">
        <f>'➁（交付金）別紙様式3-2'!P62</f>
        <v/>
      </c>
      <c r="F44" s="529" t="str">
        <f>'➁（交付金）別紙様式3-2'!Q62</f>
        <v/>
      </c>
      <c r="G44" s="529">
        <f>'➁（交付金）別紙様式3-2'!R62</f>
        <v>0</v>
      </c>
      <c r="H44" s="529" t="str">
        <f>IF('➁（交付金）別紙様式3-2'!P62&lt;&gt;"",'➀基本情報入力シート'!$M$26,"")</f>
        <v/>
      </c>
      <c r="I44" s="529" t="str">
        <f>IF('➁（交付金）別紙様式3-2'!P62&lt;&gt;"",'➀基本情報入力シート'!$M$24,"")</f>
        <v/>
      </c>
      <c r="J44" s="529" t="str">
        <f>IF('➁（交付金）別紙様式3-2'!P62&lt;&gt;"",'➀基本情報入力シート'!$M$23,"")</f>
        <v/>
      </c>
      <c r="K44" s="529" t="str">
        <f>IF('➁（交付金）別紙様式3-2'!P62&lt;&gt;"",CONCATENATE('➀基本情報入力シート'!$M$17,'➀基本情報入力シート'!$N$17,'➀基本情報入力シート'!$O$17,'➀基本情報入力シート'!$Q$17,'➀基本情報入力シート'!$R$17,'➀基本情報入力シート'!$S$17,'➀基本情報入力シート'!$T$17),"")</f>
        <v/>
      </c>
      <c r="L44" s="529" t="str">
        <f>IF('➁（交付金）別紙様式3-2'!P62&lt;&gt;"",'➀基本情報入力シート'!$M$18&amp;'➀基本情報入力シート'!$M$19,"")</f>
        <v/>
      </c>
      <c r="M44" s="529" t="str">
        <f>IF('➁（交付金）別紙様式3-2'!P62&lt;&gt;"",CONCATENATE('③（交付金）別紙様式3-1'!$M$32,'③（交付金）別紙様式3-1'!$Z$32,'③（交付金）別紙様式3-1'!$AB$32,'③（交付金）別紙様式3-1'!$AC$32,'③（交付金）別紙様式3-1'!$AE$32,'③（交付金）別紙様式3-1'!$AG$32),"")</f>
        <v/>
      </c>
      <c r="N44" s="538">
        <f>'➁（交付金）別紙様式3-2'!S62</f>
        <v>0</v>
      </c>
    </row>
    <row r="45" spans="1:14">
      <c r="A45" s="529" t="str">
        <f>IF('➁（交付金）別紙様式3-2'!P63&lt;&gt;"",'➁（交付金）別紙様式3-2'!$D$3,"")</f>
        <v/>
      </c>
      <c r="B45" s="529" t="str">
        <f>CONCATENATE('➁（交付金）別紙様式3-2'!B63,'➁（交付金）別紙様式3-2'!C63,'➁（交付金）別紙様式3-2'!D63,'➁（交付金）別紙様式3-2'!E63,'➁（交付金）別紙様式3-2'!F63,'➁（交付金）別紙様式3-2'!G63,'➁（交付金）別紙様式3-2'!H63,'➁（交付金）別紙様式3-2'!I63,'➁（交付金）別紙様式3-2'!J63,'➁（交付金）別紙様式3-2'!K63)</f>
        <v/>
      </c>
      <c r="C45" s="529" t="str">
        <f>'➁（交付金）別紙様式3-2'!N63</f>
        <v/>
      </c>
      <c r="D45" s="529" t="str">
        <f>'➁（交付金）別紙様式3-2'!O63</f>
        <v/>
      </c>
      <c r="E45" s="529" t="str">
        <f>'➁（交付金）別紙様式3-2'!P63</f>
        <v/>
      </c>
      <c r="F45" s="529" t="str">
        <f>'➁（交付金）別紙様式3-2'!Q63</f>
        <v/>
      </c>
      <c r="G45" s="529">
        <f>'➁（交付金）別紙様式3-2'!R63</f>
        <v>0</v>
      </c>
      <c r="H45" s="529" t="str">
        <f>IF('➁（交付金）別紙様式3-2'!P63&lt;&gt;"",'➀基本情報入力シート'!$M$26,"")</f>
        <v/>
      </c>
      <c r="I45" s="529" t="str">
        <f>IF('➁（交付金）別紙様式3-2'!P63&lt;&gt;"",'➀基本情報入力シート'!$M$24,"")</f>
        <v/>
      </c>
      <c r="J45" s="529" t="str">
        <f>IF('➁（交付金）別紙様式3-2'!P63&lt;&gt;"",'➀基本情報入力シート'!$M$23,"")</f>
        <v/>
      </c>
      <c r="K45" s="529" t="str">
        <f>IF('➁（交付金）別紙様式3-2'!P63&lt;&gt;"",CONCATENATE('➀基本情報入力シート'!$M$17,'➀基本情報入力シート'!$N$17,'➀基本情報入力シート'!$O$17,'➀基本情報入力シート'!$Q$17,'➀基本情報入力シート'!$R$17,'➀基本情報入力シート'!$S$17,'➀基本情報入力シート'!$T$17),"")</f>
        <v/>
      </c>
      <c r="L45" s="529" t="str">
        <f>IF('➁（交付金）別紙様式3-2'!P63&lt;&gt;"",'➀基本情報入力シート'!$M$18&amp;'➀基本情報入力シート'!$M$19,"")</f>
        <v/>
      </c>
      <c r="M45" s="529" t="str">
        <f>IF('➁（交付金）別紙様式3-2'!P63&lt;&gt;"",CONCATENATE('③（交付金）別紙様式3-1'!$M$32,'③（交付金）別紙様式3-1'!$Z$32,'③（交付金）別紙様式3-1'!$AB$32,'③（交付金）別紙様式3-1'!$AC$32,'③（交付金）別紙様式3-1'!$AE$32,'③（交付金）別紙様式3-1'!$AG$32),"")</f>
        <v/>
      </c>
      <c r="N45" s="538">
        <f>'➁（交付金）別紙様式3-2'!S63</f>
        <v>0</v>
      </c>
    </row>
    <row r="46" spans="1:14">
      <c r="A46" s="529" t="str">
        <f>IF('➁（交付金）別紙様式3-2'!P64&lt;&gt;"",'➁（交付金）別紙様式3-2'!$D$3,"")</f>
        <v/>
      </c>
      <c r="B46" s="529" t="str">
        <f>CONCATENATE('➁（交付金）別紙様式3-2'!B64,'➁（交付金）別紙様式3-2'!C64,'➁（交付金）別紙様式3-2'!D64,'➁（交付金）別紙様式3-2'!E64,'➁（交付金）別紙様式3-2'!F64,'➁（交付金）別紙様式3-2'!G64,'➁（交付金）別紙様式3-2'!H64,'➁（交付金）別紙様式3-2'!I64,'➁（交付金）別紙様式3-2'!J64,'➁（交付金）別紙様式3-2'!K64)</f>
        <v/>
      </c>
      <c r="C46" s="529" t="str">
        <f>'➁（交付金）別紙様式3-2'!N64</f>
        <v/>
      </c>
      <c r="D46" s="529" t="str">
        <f>'➁（交付金）別紙様式3-2'!O64</f>
        <v/>
      </c>
      <c r="E46" s="529" t="str">
        <f>'➁（交付金）別紙様式3-2'!P64</f>
        <v/>
      </c>
      <c r="F46" s="529" t="str">
        <f>'➁（交付金）別紙様式3-2'!Q64</f>
        <v/>
      </c>
      <c r="G46" s="529">
        <f>'➁（交付金）別紙様式3-2'!R64</f>
        <v>0</v>
      </c>
      <c r="H46" s="529" t="str">
        <f>IF('➁（交付金）別紙様式3-2'!P64&lt;&gt;"",'➀基本情報入力シート'!$M$26,"")</f>
        <v/>
      </c>
      <c r="I46" s="529" t="str">
        <f>IF('➁（交付金）別紙様式3-2'!P64&lt;&gt;"",'➀基本情報入力シート'!$M$24,"")</f>
        <v/>
      </c>
      <c r="J46" s="529" t="str">
        <f>IF('➁（交付金）別紙様式3-2'!P64&lt;&gt;"",'➀基本情報入力シート'!$M$23,"")</f>
        <v/>
      </c>
      <c r="K46" s="529" t="str">
        <f>IF('➁（交付金）別紙様式3-2'!P64&lt;&gt;"",CONCATENATE('➀基本情報入力シート'!$M$17,'➀基本情報入力シート'!$N$17,'➀基本情報入力シート'!$O$17,'➀基本情報入力シート'!$Q$17,'➀基本情報入力シート'!$R$17,'➀基本情報入力シート'!$S$17,'➀基本情報入力シート'!$T$17),"")</f>
        <v/>
      </c>
      <c r="L46" s="529" t="str">
        <f>IF('➁（交付金）別紙様式3-2'!P64&lt;&gt;"",'➀基本情報入力シート'!$M$18&amp;'➀基本情報入力シート'!$M$19,"")</f>
        <v/>
      </c>
      <c r="M46" s="529" t="str">
        <f>IF('➁（交付金）別紙様式3-2'!P64&lt;&gt;"",CONCATENATE('③（交付金）別紙様式3-1'!$M$32,'③（交付金）別紙様式3-1'!$Z$32,'③（交付金）別紙様式3-1'!$AB$32,'③（交付金）別紙様式3-1'!$AC$32,'③（交付金）別紙様式3-1'!$AE$32,'③（交付金）別紙様式3-1'!$AG$32),"")</f>
        <v/>
      </c>
      <c r="N46" s="538">
        <f>'➁（交付金）別紙様式3-2'!S64</f>
        <v>0</v>
      </c>
    </row>
    <row r="47" spans="1:14">
      <c r="A47" s="529" t="str">
        <f>IF('➁（交付金）別紙様式3-2'!P65&lt;&gt;"",'➁（交付金）別紙様式3-2'!$D$3,"")</f>
        <v/>
      </c>
      <c r="B47" s="529" t="str">
        <f>CONCATENATE('➁（交付金）別紙様式3-2'!B65,'➁（交付金）別紙様式3-2'!C65,'➁（交付金）別紙様式3-2'!D65,'➁（交付金）別紙様式3-2'!E65,'➁（交付金）別紙様式3-2'!F65,'➁（交付金）別紙様式3-2'!G65,'➁（交付金）別紙様式3-2'!H65,'➁（交付金）別紙様式3-2'!I65,'➁（交付金）別紙様式3-2'!J65,'➁（交付金）別紙様式3-2'!K65)</f>
        <v/>
      </c>
      <c r="C47" s="529" t="str">
        <f>'➁（交付金）別紙様式3-2'!N65</f>
        <v/>
      </c>
      <c r="D47" s="529" t="str">
        <f>'➁（交付金）別紙様式3-2'!O65</f>
        <v/>
      </c>
      <c r="E47" s="529" t="str">
        <f>'➁（交付金）別紙様式3-2'!P65</f>
        <v/>
      </c>
      <c r="F47" s="529" t="str">
        <f>'➁（交付金）別紙様式3-2'!Q65</f>
        <v/>
      </c>
      <c r="G47" s="529">
        <f>'➁（交付金）別紙様式3-2'!R65</f>
        <v>0</v>
      </c>
      <c r="H47" s="529" t="str">
        <f>IF('➁（交付金）別紙様式3-2'!P65&lt;&gt;"",'➀基本情報入力シート'!$M$26,"")</f>
        <v/>
      </c>
      <c r="I47" s="529" t="str">
        <f>IF('➁（交付金）別紙様式3-2'!P65&lt;&gt;"",'➀基本情報入力シート'!$M$24,"")</f>
        <v/>
      </c>
      <c r="J47" s="529" t="str">
        <f>IF('➁（交付金）別紙様式3-2'!P65&lt;&gt;"",'➀基本情報入力シート'!$M$23,"")</f>
        <v/>
      </c>
      <c r="K47" s="529" t="str">
        <f>IF('➁（交付金）別紙様式3-2'!P65&lt;&gt;"",CONCATENATE('➀基本情報入力シート'!$M$17,'➀基本情報入力シート'!$N$17,'➀基本情報入力シート'!$O$17,'➀基本情報入力シート'!$Q$17,'➀基本情報入力シート'!$R$17,'➀基本情報入力シート'!$S$17,'➀基本情報入力シート'!$T$17),"")</f>
        <v/>
      </c>
      <c r="L47" s="529" t="str">
        <f>IF('➁（交付金）別紙様式3-2'!P65&lt;&gt;"",'➀基本情報入力シート'!$M$18&amp;'➀基本情報入力シート'!$M$19,"")</f>
        <v/>
      </c>
      <c r="M47" s="529" t="str">
        <f>IF('➁（交付金）別紙様式3-2'!P65&lt;&gt;"",CONCATENATE('③（交付金）別紙様式3-1'!$M$32,'③（交付金）別紙様式3-1'!$Z$32,'③（交付金）別紙様式3-1'!$AB$32,'③（交付金）別紙様式3-1'!$AC$32,'③（交付金）別紙様式3-1'!$AE$32,'③（交付金）別紙様式3-1'!$AG$32),"")</f>
        <v/>
      </c>
      <c r="N47" s="538">
        <f>'➁（交付金）別紙様式3-2'!S65</f>
        <v>0</v>
      </c>
    </row>
    <row r="48" spans="1:14">
      <c r="A48" s="529" t="str">
        <f>IF('➁（交付金）別紙様式3-2'!P66&lt;&gt;"",'➁（交付金）別紙様式3-2'!$D$3,"")</f>
        <v/>
      </c>
      <c r="B48" s="529" t="str">
        <f>CONCATENATE('➁（交付金）別紙様式3-2'!B66,'➁（交付金）別紙様式3-2'!C66,'➁（交付金）別紙様式3-2'!D66,'➁（交付金）別紙様式3-2'!E66,'➁（交付金）別紙様式3-2'!F66,'➁（交付金）別紙様式3-2'!G66,'➁（交付金）別紙様式3-2'!H66,'➁（交付金）別紙様式3-2'!I66,'➁（交付金）別紙様式3-2'!J66,'➁（交付金）別紙様式3-2'!K66)</f>
        <v/>
      </c>
      <c r="C48" s="529" t="str">
        <f>'➁（交付金）別紙様式3-2'!N66</f>
        <v/>
      </c>
      <c r="D48" s="529" t="str">
        <f>'➁（交付金）別紙様式3-2'!O66</f>
        <v/>
      </c>
      <c r="E48" s="529" t="str">
        <f>'➁（交付金）別紙様式3-2'!P66</f>
        <v/>
      </c>
      <c r="F48" s="529" t="str">
        <f>'➁（交付金）別紙様式3-2'!Q66</f>
        <v/>
      </c>
      <c r="G48" s="529">
        <f>'➁（交付金）別紙様式3-2'!R66</f>
        <v>0</v>
      </c>
      <c r="H48" s="529" t="str">
        <f>IF('➁（交付金）別紙様式3-2'!P66&lt;&gt;"",'➀基本情報入力シート'!$M$26,"")</f>
        <v/>
      </c>
      <c r="I48" s="529" t="str">
        <f>IF('➁（交付金）別紙様式3-2'!P66&lt;&gt;"",'➀基本情報入力シート'!$M$24,"")</f>
        <v/>
      </c>
      <c r="J48" s="529" t="str">
        <f>IF('➁（交付金）別紙様式3-2'!P66&lt;&gt;"",'➀基本情報入力シート'!$M$23,"")</f>
        <v/>
      </c>
      <c r="K48" s="529" t="str">
        <f>IF('➁（交付金）別紙様式3-2'!P66&lt;&gt;"",CONCATENATE('➀基本情報入力シート'!$M$17,'➀基本情報入力シート'!$N$17,'➀基本情報入力シート'!$O$17,'➀基本情報入力シート'!$Q$17,'➀基本情報入力シート'!$R$17,'➀基本情報入力シート'!$S$17,'➀基本情報入力シート'!$T$17),"")</f>
        <v/>
      </c>
      <c r="L48" s="529" t="str">
        <f>IF('➁（交付金）別紙様式3-2'!P66&lt;&gt;"",'➀基本情報入力シート'!$M$18&amp;'➀基本情報入力シート'!$M$19,"")</f>
        <v/>
      </c>
      <c r="M48" s="529" t="str">
        <f>IF('➁（交付金）別紙様式3-2'!P66&lt;&gt;"",CONCATENATE('③（交付金）別紙様式3-1'!$M$32,'③（交付金）別紙様式3-1'!$Z$32,'③（交付金）別紙様式3-1'!$AB$32,'③（交付金）別紙様式3-1'!$AC$32,'③（交付金）別紙様式3-1'!$AE$32,'③（交付金）別紙様式3-1'!$AG$32),"")</f>
        <v/>
      </c>
      <c r="N48" s="538">
        <f>'➁（交付金）別紙様式3-2'!S66</f>
        <v>0</v>
      </c>
    </row>
    <row r="49" spans="1:14">
      <c r="A49" s="529" t="str">
        <f>IF('➁（交付金）別紙様式3-2'!P67&lt;&gt;"",'➁（交付金）別紙様式3-2'!$D$3,"")</f>
        <v/>
      </c>
      <c r="B49" s="529" t="str">
        <f>CONCATENATE('➁（交付金）別紙様式3-2'!B67,'➁（交付金）別紙様式3-2'!C67,'➁（交付金）別紙様式3-2'!D67,'➁（交付金）別紙様式3-2'!E67,'➁（交付金）別紙様式3-2'!F67,'➁（交付金）別紙様式3-2'!G67,'➁（交付金）別紙様式3-2'!H67,'➁（交付金）別紙様式3-2'!I67,'➁（交付金）別紙様式3-2'!J67,'➁（交付金）別紙様式3-2'!K67)</f>
        <v/>
      </c>
      <c r="C49" s="529" t="str">
        <f>'➁（交付金）別紙様式3-2'!N67</f>
        <v/>
      </c>
      <c r="D49" s="529" t="str">
        <f>'➁（交付金）別紙様式3-2'!O67</f>
        <v/>
      </c>
      <c r="E49" s="529" t="str">
        <f>'➁（交付金）別紙様式3-2'!P67</f>
        <v/>
      </c>
      <c r="F49" s="529" t="str">
        <f>'➁（交付金）別紙様式3-2'!Q67</f>
        <v/>
      </c>
      <c r="G49" s="529">
        <f>'➁（交付金）別紙様式3-2'!R67</f>
        <v>0</v>
      </c>
      <c r="H49" s="529" t="str">
        <f>IF('➁（交付金）別紙様式3-2'!P67&lt;&gt;"",'➀基本情報入力シート'!$M$26,"")</f>
        <v/>
      </c>
      <c r="I49" s="529" t="str">
        <f>IF('➁（交付金）別紙様式3-2'!P67&lt;&gt;"",'➀基本情報入力シート'!$M$24,"")</f>
        <v/>
      </c>
      <c r="J49" s="529" t="str">
        <f>IF('➁（交付金）別紙様式3-2'!P67&lt;&gt;"",'➀基本情報入力シート'!$M$23,"")</f>
        <v/>
      </c>
      <c r="K49" s="529" t="str">
        <f>IF('➁（交付金）別紙様式3-2'!P67&lt;&gt;"",CONCATENATE('➀基本情報入力シート'!$M$17,'➀基本情報入力シート'!$N$17,'➀基本情報入力シート'!$O$17,'➀基本情報入力シート'!$Q$17,'➀基本情報入力シート'!$R$17,'➀基本情報入力シート'!$S$17,'➀基本情報入力シート'!$T$17),"")</f>
        <v/>
      </c>
      <c r="L49" s="529" t="str">
        <f>IF('➁（交付金）別紙様式3-2'!P67&lt;&gt;"",'➀基本情報入力シート'!$M$18&amp;'➀基本情報入力シート'!$M$19,"")</f>
        <v/>
      </c>
      <c r="M49" s="529" t="str">
        <f>IF('➁（交付金）別紙様式3-2'!P67&lt;&gt;"",CONCATENATE('③（交付金）別紙様式3-1'!$M$32,'③（交付金）別紙様式3-1'!$Z$32,'③（交付金）別紙様式3-1'!$AB$32,'③（交付金）別紙様式3-1'!$AC$32,'③（交付金）別紙様式3-1'!$AE$32,'③（交付金）別紙様式3-1'!$AG$32),"")</f>
        <v/>
      </c>
      <c r="N49" s="538">
        <f>'➁（交付金）別紙様式3-2'!S67</f>
        <v>0</v>
      </c>
    </row>
    <row r="50" spans="1:14">
      <c r="A50" s="529" t="str">
        <f>IF('➁（交付金）別紙様式3-2'!P68&lt;&gt;"",'➁（交付金）別紙様式3-2'!$D$3,"")</f>
        <v/>
      </c>
      <c r="B50" s="529" t="str">
        <f>CONCATENATE('➁（交付金）別紙様式3-2'!B68,'➁（交付金）別紙様式3-2'!C68,'➁（交付金）別紙様式3-2'!D68,'➁（交付金）別紙様式3-2'!E68,'➁（交付金）別紙様式3-2'!F68,'➁（交付金）別紙様式3-2'!G68,'➁（交付金）別紙様式3-2'!H68,'➁（交付金）別紙様式3-2'!I68,'➁（交付金）別紙様式3-2'!J68,'➁（交付金）別紙様式3-2'!K68)</f>
        <v/>
      </c>
      <c r="C50" s="529" t="str">
        <f>'➁（交付金）別紙様式3-2'!N68</f>
        <v/>
      </c>
      <c r="D50" s="529" t="str">
        <f>'➁（交付金）別紙様式3-2'!O68</f>
        <v/>
      </c>
      <c r="E50" s="529" t="str">
        <f>'➁（交付金）別紙様式3-2'!P68</f>
        <v/>
      </c>
      <c r="F50" s="529" t="str">
        <f>'➁（交付金）別紙様式3-2'!Q68</f>
        <v/>
      </c>
      <c r="G50" s="529">
        <f>'➁（交付金）別紙様式3-2'!R68</f>
        <v>0</v>
      </c>
      <c r="H50" s="529" t="str">
        <f>IF('➁（交付金）別紙様式3-2'!P68&lt;&gt;"",'➀基本情報入力シート'!$M$26,"")</f>
        <v/>
      </c>
      <c r="I50" s="529" t="str">
        <f>IF('➁（交付金）別紙様式3-2'!P68&lt;&gt;"",'➀基本情報入力シート'!$M$24,"")</f>
        <v/>
      </c>
      <c r="J50" s="529" t="str">
        <f>IF('➁（交付金）別紙様式3-2'!P68&lt;&gt;"",'➀基本情報入力シート'!$M$23,"")</f>
        <v/>
      </c>
      <c r="K50" s="529" t="str">
        <f>IF('➁（交付金）別紙様式3-2'!P68&lt;&gt;"",CONCATENATE('➀基本情報入力シート'!$M$17,'➀基本情報入力シート'!$N$17,'➀基本情報入力シート'!$O$17,'➀基本情報入力シート'!$Q$17,'➀基本情報入力シート'!$R$17,'➀基本情報入力シート'!$S$17,'➀基本情報入力シート'!$T$17),"")</f>
        <v/>
      </c>
      <c r="L50" s="529" t="str">
        <f>IF('➁（交付金）別紙様式3-2'!P68&lt;&gt;"",'➀基本情報入力シート'!$M$18&amp;'➀基本情報入力シート'!$M$19,"")</f>
        <v/>
      </c>
      <c r="M50" s="529" t="str">
        <f>IF('➁（交付金）別紙様式3-2'!P68&lt;&gt;"",CONCATENATE('③（交付金）別紙様式3-1'!$M$32,'③（交付金）別紙様式3-1'!$Z$32,'③（交付金）別紙様式3-1'!$AB$32,'③（交付金）別紙様式3-1'!$AC$32,'③（交付金）別紙様式3-1'!$AE$32,'③（交付金）別紙様式3-1'!$AG$32),"")</f>
        <v/>
      </c>
      <c r="N50" s="538">
        <f>'➁（交付金）別紙様式3-2'!S68</f>
        <v>0</v>
      </c>
    </row>
    <row r="51" spans="1:14">
      <c r="A51" s="529" t="str">
        <f>IF('➁（交付金）別紙様式3-2'!P69&lt;&gt;"",'➁（交付金）別紙様式3-2'!$D$3,"")</f>
        <v/>
      </c>
      <c r="B51" s="529" t="str">
        <f>CONCATENATE('➁（交付金）別紙様式3-2'!B69,'➁（交付金）別紙様式3-2'!C69,'➁（交付金）別紙様式3-2'!D69,'➁（交付金）別紙様式3-2'!E69,'➁（交付金）別紙様式3-2'!F69,'➁（交付金）別紙様式3-2'!G69,'➁（交付金）別紙様式3-2'!H69,'➁（交付金）別紙様式3-2'!I69,'➁（交付金）別紙様式3-2'!J69,'➁（交付金）別紙様式3-2'!K69)</f>
        <v/>
      </c>
      <c r="C51" s="529" t="str">
        <f>'➁（交付金）別紙様式3-2'!N69</f>
        <v/>
      </c>
      <c r="D51" s="529" t="str">
        <f>'➁（交付金）別紙様式3-2'!O69</f>
        <v/>
      </c>
      <c r="E51" s="529" t="str">
        <f>'➁（交付金）別紙様式3-2'!P69</f>
        <v/>
      </c>
      <c r="F51" s="529" t="str">
        <f>'➁（交付金）別紙様式3-2'!Q69</f>
        <v/>
      </c>
      <c r="G51" s="529">
        <f>'➁（交付金）別紙様式3-2'!R69</f>
        <v>0</v>
      </c>
      <c r="H51" s="529" t="str">
        <f>IF('➁（交付金）別紙様式3-2'!P69&lt;&gt;"",'➀基本情報入力シート'!$M$26,"")</f>
        <v/>
      </c>
      <c r="I51" s="529" t="str">
        <f>IF('➁（交付金）別紙様式3-2'!P69&lt;&gt;"",'➀基本情報入力シート'!$M$24,"")</f>
        <v/>
      </c>
      <c r="J51" s="529" t="str">
        <f>IF('➁（交付金）別紙様式3-2'!P69&lt;&gt;"",'➀基本情報入力シート'!$M$23,"")</f>
        <v/>
      </c>
      <c r="K51" s="529" t="str">
        <f>IF('➁（交付金）別紙様式3-2'!P69&lt;&gt;"",CONCATENATE('➀基本情報入力シート'!$M$17,'➀基本情報入力シート'!$N$17,'➀基本情報入力シート'!$O$17,'➀基本情報入力シート'!$Q$17,'➀基本情報入力シート'!$R$17,'➀基本情報入力シート'!$S$17,'➀基本情報入力シート'!$T$17),"")</f>
        <v/>
      </c>
      <c r="L51" s="529" t="str">
        <f>IF('➁（交付金）別紙様式3-2'!P69&lt;&gt;"",'➀基本情報入力シート'!$M$18&amp;'➀基本情報入力シート'!$M$19,"")</f>
        <v/>
      </c>
      <c r="M51" s="529" t="str">
        <f>IF('➁（交付金）別紙様式3-2'!P69&lt;&gt;"",CONCATENATE('③（交付金）別紙様式3-1'!$M$32,'③（交付金）別紙様式3-1'!$Z$32,'③（交付金）別紙様式3-1'!$AB$32,'③（交付金）別紙様式3-1'!$AC$32,'③（交付金）別紙様式3-1'!$AE$32,'③（交付金）別紙様式3-1'!$AG$32),"")</f>
        <v/>
      </c>
      <c r="N51" s="538">
        <f>'➁（交付金）別紙様式3-2'!S69</f>
        <v>0</v>
      </c>
    </row>
    <row r="52" spans="1:14">
      <c r="A52" s="529" t="str">
        <f>IF('➁（交付金）別紙様式3-2'!P70&lt;&gt;"",'➁（交付金）別紙様式3-2'!$D$3,"")</f>
        <v/>
      </c>
      <c r="B52" s="529" t="str">
        <f>CONCATENATE('➁（交付金）別紙様式3-2'!B70,'➁（交付金）別紙様式3-2'!C70,'➁（交付金）別紙様式3-2'!D70,'➁（交付金）別紙様式3-2'!E70,'➁（交付金）別紙様式3-2'!F70,'➁（交付金）別紙様式3-2'!G70,'➁（交付金）別紙様式3-2'!H70,'➁（交付金）別紙様式3-2'!I70,'➁（交付金）別紙様式3-2'!J70,'➁（交付金）別紙様式3-2'!K70)</f>
        <v/>
      </c>
      <c r="C52" s="529" t="str">
        <f>'➁（交付金）別紙様式3-2'!N70</f>
        <v/>
      </c>
      <c r="D52" s="529" t="str">
        <f>'➁（交付金）別紙様式3-2'!O70</f>
        <v/>
      </c>
      <c r="E52" s="529" t="str">
        <f>'➁（交付金）別紙様式3-2'!P70</f>
        <v/>
      </c>
      <c r="F52" s="529" t="str">
        <f>'➁（交付金）別紙様式3-2'!Q70</f>
        <v/>
      </c>
      <c r="G52" s="529">
        <f>'➁（交付金）別紙様式3-2'!R70</f>
        <v>0</v>
      </c>
      <c r="H52" s="529" t="str">
        <f>IF('➁（交付金）別紙様式3-2'!P70&lt;&gt;"",'➀基本情報入力シート'!$M$26,"")</f>
        <v/>
      </c>
      <c r="I52" s="529" t="str">
        <f>IF('➁（交付金）別紙様式3-2'!P70&lt;&gt;"",'➀基本情報入力シート'!$M$24,"")</f>
        <v/>
      </c>
      <c r="J52" s="529" t="str">
        <f>IF('➁（交付金）別紙様式3-2'!P70&lt;&gt;"",'➀基本情報入力シート'!$M$23,"")</f>
        <v/>
      </c>
      <c r="K52" s="529" t="str">
        <f>IF('➁（交付金）別紙様式3-2'!P70&lt;&gt;"",CONCATENATE('➀基本情報入力シート'!$M$17,'➀基本情報入力シート'!$N$17,'➀基本情報入力シート'!$O$17,'➀基本情報入力シート'!$Q$17,'➀基本情報入力シート'!$R$17,'➀基本情報入力シート'!$S$17,'➀基本情報入力シート'!$T$17),"")</f>
        <v/>
      </c>
      <c r="L52" s="529" t="str">
        <f>IF('➁（交付金）別紙様式3-2'!P70&lt;&gt;"",'➀基本情報入力シート'!$M$18&amp;'➀基本情報入力シート'!$M$19,"")</f>
        <v/>
      </c>
      <c r="M52" s="529" t="str">
        <f>IF('➁（交付金）別紙様式3-2'!P70&lt;&gt;"",CONCATENATE('③（交付金）別紙様式3-1'!$M$32,'③（交付金）別紙様式3-1'!$Z$32,'③（交付金）別紙様式3-1'!$AB$32,'③（交付金）別紙様式3-1'!$AC$32,'③（交付金）別紙様式3-1'!$AE$32,'③（交付金）別紙様式3-1'!$AG$32),"")</f>
        <v/>
      </c>
      <c r="N52" s="538">
        <f>'➁（交付金）別紙様式3-2'!S70</f>
        <v>0</v>
      </c>
    </row>
    <row r="53" spans="1:14">
      <c r="A53" s="529" t="str">
        <f>IF('➁（交付金）別紙様式3-2'!P71&lt;&gt;"",'➁（交付金）別紙様式3-2'!$D$3,"")</f>
        <v/>
      </c>
      <c r="B53" s="529" t="str">
        <f>CONCATENATE('➁（交付金）別紙様式3-2'!B71,'➁（交付金）別紙様式3-2'!C71,'➁（交付金）別紙様式3-2'!D71,'➁（交付金）別紙様式3-2'!E71,'➁（交付金）別紙様式3-2'!F71,'➁（交付金）別紙様式3-2'!G71,'➁（交付金）別紙様式3-2'!H71,'➁（交付金）別紙様式3-2'!I71,'➁（交付金）別紙様式3-2'!J71,'➁（交付金）別紙様式3-2'!K71)</f>
        <v/>
      </c>
      <c r="C53" s="529" t="str">
        <f>'➁（交付金）別紙様式3-2'!N71</f>
        <v/>
      </c>
      <c r="D53" s="529" t="str">
        <f>'➁（交付金）別紙様式3-2'!O71</f>
        <v/>
      </c>
      <c r="E53" s="529" t="str">
        <f>'➁（交付金）別紙様式3-2'!P71</f>
        <v/>
      </c>
      <c r="F53" s="529" t="str">
        <f>'➁（交付金）別紙様式3-2'!Q71</f>
        <v/>
      </c>
      <c r="G53" s="529">
        <f>'➁（交付金）別紙様式3-2'!R71</f>
        <v>0</v>
      </c>
      <c r="H53" s="529" t="str">
        <f>IF('➁（交付金）別紙様式3-2'!P71&lt;&gt;"",'➀基本情報入力シート'!$M$26,"")</f>
        <v/>
      </c>
      <c r="I53" s="529" t="str">
        <f>IF('➁（交付金）別紙様式3-2'!P71&lt;&gt;"",'➀基本情報入力シート'!$M$24,"")</f>
        <v/>
      </c>
      <c r="J53" s="529" t="str">
        <f>IF('➁（交付金）別紙様式3-2'!P71&lt;&gt;"",'➀基本情報入力シート'!$M$23,"")</f>
        <v/>
      </c>
      <c r="K53" s="529" t="str">
        <f>IF('➁（交付金）別紙様式3-2'!P71&lt;&gt;"",CONCATENATE('➀基本情報入力シート'!$M$17,'➀基本情報入力シート'!$N$17,'➀基本情報入力シート'!$O$17,'➀基本情報入力シート'!$Q$17,'➀基本情報入力シート'!$R$17,'➀基本情報入力シート'!$S$17,'➀基本情報入力シート'!$T$17),"")</f>
        <v/>
      </c>
      <c r="L53" s="529" t="str">
        <f>IF('➁（交付金）別紙様式3-2'!P71&lt;&gt;"",'➀基本情報入力シート'!$M$18&amp;'➀基本情報入力シート'!$M$19,"")</f>
        <v/>
      </c>
      <c r="M53" s="529" t="str">
        <f>IF('➁（交付金）別紙様式3-2'!P71&lt;&gt;"",CONCATENATE('③（交付金）別紙様式3-1'!$M$32,'③（交付金）別紙様式3-1'!$Z$32,'③（交付金）別紙様式3-1'!$AB$32,'③（交付金）別紙様式3-1'!$AC$32,'③（交付金）別紙様式3-1'!$AE$32,'③（交付金）別紙様式3-1'!$AG$32),"")</f>
        <v/>
      </c>
      <c r="N53" s="538">
        <f>'➁（交付金）別紙様式3-2'!S71</f>
        <v>0</v>
      </c>
    </row>
    <row r="54" spans="1:14">
      <c r="A54" s="529" t="str">
        <f>IF('➁（交付金）別紙様式3-2'!P72&lt;&gt;"",'➁（交付金）別紙様式3-2'!$D$3,"")</f>
        <v/>
      </c>
      <c r="B54" s="529" t="str">
        <f>CONCATENATE('➁（交付金）別紙様式3-2'!B72,'➁（交付金）別紙様式3-2'!C72,'➁（交付金）別紙様式3-2'!D72,'➁（交付金）別紙様式3-2'!E72,'➁（交付金）別紙様式3-2'!F72,'➁（交付金）別紙様式3-2'!G72,'➁（交付金）別紙様式3-2'!H72,'➁（交付金）別紙様式3-2'!I72,'➁（交付金）別紙様式3-2'!J72,'➁（交付金）別紙様式3-2'!K72)</f>
        <v/>
      </c>
      <c r="C54" s="529" t="str">
        <f>'➁（交付金）別紙様式3-2'!N72</f>
        <v/>
      </c>
      <c r="D54" s="529" t="str">
        <f>'➁（交付金）別紙様式3-2'!O72</f>
        <v/>
      </c>
      <c r="E54" s="529" t="str">
        <f>'➁（交付金）別紙様式3-2'!P72</f>
        <v/>
      </c>
      <c r="F54" s="529" t="str">
        <f>'➁（交付金）別紙様式3-2'!Q72</f>
        <v/>
      </c>
      <c r="G54" s="529">
        <f>'➁（交付金）別紙様式3-2'!R72</f>
        <v>0</v>
      </c>
      <c r="H54" s="529" t="str">
        <f>IF('➁（交付金）別紙様式3-2'!P72&lt;&gt;"",'➀基本情報入力シート'!$M$26,"")</f>
        <v/>
      </c>
      <c r="I54" s="529" t="str">
        <f>IF('➁（交付金）別紙様式3-2'!P72&lt;&gt;"",'➀基本情報入力シート'!$M$24,"")</f>
        <v/>
      </c>
      <c r="J54" s="529" t="str">
        <f>IF('➁（交付金）別紙様式3-2'!P72&lt;&gt;"",'➀基本情報入力シート'!$M$23,"")</f>
        <v/>
      </c>
      <c r="K54" s="529" t="str">
        <f>IF('➁（交付金）別紙様式3-2'!P72&lt;&gt;"",CONCATENATE('➀基本情報入力シート'!$M$17,'➀基本情報入力シート'!$N$17,'➀基本情報入力シート'!$O$17,'➀基本情報入力シート'!$Q$17,'➀基本情報入力シート'!$R$17,'➀基本情報入力シート'!$S$17,'➀基本情報入力シート'!$T$17),"")</f>
        <v/>
      </c>
      <c r="L54" s="529" t="str">
        <f>IF('➁（交付金）別紙様式3-2'!P72&lt;&gt;"",'➀基本情報入力シート'!$M$18&amp;'➀基本情報入力シート'!$M$19,"")</f>
        <v/>
      </c>
      <c r="M54" s="529" t="str">
        <f>IF('➁（交付金）別紙様式3-2'!P72&lt;&gt;"",CONCATENATE('③（交付金）別紙様式3-1'!$M$32,'③（交付金）別紙様式3-1'!$Z$32,'③（交付金）別紙様式3-1'!$AB$32,'③（交付金）別紙様式3-1'!$AC$32,'③（交付金）別紙様式3-1'!$AE$32,'③（交付金）別紙様式3-1'!$AG$32),"")</f>
        <v/>
      </c>
      <c r="N54" s="538">
        <f>'➁（交付金）別紙様式3-2'!S72</f>
        <v>0</v>
      </c>
    </row>
    <row r="55" spans="1:14">
      <c r="A55" s="529" t="str">
        <f>IF('➁（交付金）別紙様式3-2'!P73&lt;&gt;"",'➁（交付金）別紙様式3-2'!$D$3,"")</f>
        <v/>
      </c>
      <c r="B55" s="529" t="str">
        <f>CONCATENATE('➁（交付金）別紙様式3-2'!B73,'➁（交付金）別紙様式3-2'!C73,'➁（交付金）別紙様式3-2'!D73,'➁（交付金）別紙様式3-2'!E73,'➁（交付金）別紙様式3-2'!F73,'➁（交付金）別紙様式3-2'!G73,'➁（交付金）別紙様式3-2'!H73,'➁（交付金）別紙様式3-2'!I73,'➁（交付金）別紙様式3-2'!J73,'➁（交付金）別紙様式3-2'!K73)</f>
        <v/>
      </c>
      <c r="C55" s="529" t="str">
        <f>'➁（交付金）別紙様式3-2'!N73</f>
        <v/>
      </c>
      <c r="D55" s="529" t="str">
        <f>'➁（交付金）別紙様式3-2'!O73</f>
        <v/>
      </c>
      <c r="E55" s="529" t="str">
        <f>'➁（交付金）別紙様式3-2'!P73</f>
        <v/>
      </c>
      <c r="F55" s="529" t="str">
        <f>'➁（交付金）別紙様式3-2'!Q73</f>
        <v/>
      </c>
      <c r="G55" s="529">
        <f>'➁（交付金）別紙様式3-2'!R73</f>
        <v>0</v>
      </c>
      <c r="H55" s="529" t="str">
        <f>IF('➁（交付金）別紙様式3-2'!P73&lt;&gt;"",'➀基本情報入力シート'!$M$26,"")</f>
        <v/>
      </c>
      <c r="I55" s="529" t="str">
        <f>IF('➁（交付金）別紙様式3-2'!P73&lt;&gt;"",'➀基本情報入力シート'!$M$24,"")</f>
        <v/>
      </c>
      <c r="J55" s="529" t="str">
        <f>IF('➁（交付金）別紙様式3-2'!P73&lt;&gt;"",'➀基本情報入力シート'!$M$23,"")</f>
        <v/>
      </c>
      <c r="K55" s="529" t="str">
        <f>IF('➁（交付金）別紙様式3-2'!P73&lt;&gt;"",CONCATENATE('➀基本情報入力シート'!$M$17,'➀基本情報入力シート'!$N$17,'➀基本情報入力シート'!$O$17,'➀基本情報入力シート'!$Q$17,'➀基本情報入力シート'!$R$17,'➀基本情報入力シート'!$S$17,'➀基本情報入力シート'!$T$17),"")</f>
        <v/>
      </c>
      <c r="L55" s="529" t="str">
        <f>IF('➁（交付金）別紙様式3-2'!P73&lt;&gt;"",'➀基本情報入力シート'!$M$18&amp;'➀基本情報入力シート'!$M$19,"")</f>
        <v/>
      </c>
      <c r="M55" s="529" t="str">
        <f>IF('➁（交付金）別紙様式3-2'!P73&lt;&gt;"",CONCATENATE('③（交付金）別紙様式3-1'!$M$32,'③（交付金）別紙様式3-1'!$Z$32,'③（交付金）別紙様式3-1'!$AB$32,'③（交付金）別紙様式3-1'!$AC$32,'③（交付金）別紙様式3-1'!$AE$32,'③（交付金）別紙様式3-1'!$AG$32),"")</f>
        <v/>
      </c>
      <c r="N55" s="538">
        <f>'➁（交付金）別紙様式3-2'!S73</f>
        <v>0</v>
      </c>
    </row>
    <row r="56" spans="1:14">
      <c r="A56" s="529" t="str">
        <f>IF('➁（交付金）別紙様式3-2'!P74&lt;&gt;"",'➁（交付金）別紙様式3-2'!$D$3,"")</f>
        <v/>
      </c>
      <c r="B56" s="529" t="str">
        <f>CONCATENATE('➁（交付金）別紙様式3-2'!B74,'➁（交付金）別紙様式3-2'!C74,'➁（交付金）別紙様式3-2'!D74,'➁（交付金）別紙様式3-2'!E74,'➁（交付金）別紙様式3-2'!F74,'➁（交付金）別紙様式3-2'!G74,'➁（交付金）別紙様式3-2'!H74,'➁（交付金）別紙様式3-2'!I74,'➁（交付金）別紙様式3-2'!J74,'➁（交付金）別紙様式3-2'!K74)</f>
        <v/>
      </c>
      <c r="C56" s="529" t="str">
        <f>'➁（交付金）別紙様式3-2'!N74</f>
        <v/>
      </c>
      <c r="D56" s="529" t="str">
        <f>'➁（交付金）別紙様式3-2'!O74</f>
        <v/>
      </c>
      <c r="E56" s="529" t="str">
        <f>'➁（交付金）別紙様式3-2'!P74</f>
        <v/>
      </c>
      <c r="F56" s="529" t="str">
        <f>'➁（交付金）別紙様式3-2'!Q74</f>
        <v/>
      </c>
      <c r="G56" s="529">
        <f>'➁（交付金）別紙様式3-2'!R74</f>
        <v>0</v>
      </c>
      <c r="H56" s="529" t="str">
        <f>IF('➁（交付金）別紙様式3-2'!P74&lt;&gt;"",'➀基本情報入力シート'!$M$26,"")</f>
        <v/>
      </c>
      <c r="I56" s="529" t="str">
        <f>IF('➁（交付金）別紙様式3-2'!P74&lt;&gt;"",'➀基本情報入力シート'!$M$24,"")</f>
        <v/>
      </c>
      <c r="J56" s="529" t="str">
        <f>IF('➁（交付金）別紙様式3-2'!P74&lt;&gt;"",'➀基本情報入力シート'!$M$23,"")</f>
        <v/>
      </c>
      <c r="K56" s="529" t="str">
        <f>IF('➁（交付金）別紙様式3-2'!P74&lt;&gt;"",CONCATENATE('➀基本情報入力シート'!$M$17,'➀基本情報入力シート'!$N$17,'➀基本情報入力シート'!$O$17,'➀基本情報入力シート'!$Q$17,'➀基本情報入力シート'!$R$17,'➀基本情報入力シート'!$S$17,'➀基本情報入力シート'!$T$17),"")</f>
        <v/>
      </c>
      <c r="L56" s="529" t="str">
        <f>IF('➁（交付金）別紙様式3-2'!P74&lt;&gt;"",'➀基本情報入力シート'!$M$18&amp;'➀基本情報入力シート'!$M$19,"")</f>
        <v/>
      </c>
      <c r="M56" s="529" t="str">
        <f>IF('➁（交付金）別紙様式3-2'!P74&lt;&gt;"",CONCATENATE('③（交付金）別紙様式3-1'!$M$32,'③（交付金）別紙様式3-1'!$Z$32,'③（交付金）別紙様式3-1'!$AB$32,'③（交付金）別紙様式3-1'!$AC$32,'③（交付金）別紙様式3-1'!$AE$32,'③（交付金）別紙様式3-1'!$AG$32),"")</f>
        <v/>
      </c>
      <c r="N56" s="538">
        <f>'➁（交付金）別紙様式3-2'!S74</f>
        <v>0</v>
      </c>
    </row>
    <row r="57" spans="1:14">
      <c r="A57" s="529" t="str">
        <f>IF('➁（交付金）別紙様式3-2'!P75&lt;&gt;"",'➁（交付金）別紙様式3-2'!$D$3,"")</f>
        <v/>
      </c>
      <c r="B57" s="529" t="str">
        <f>CONCATENATE('➁（交付金）別紙様式3-2'!B75,'➁（交付金）別紙様式3-2'!C75,'➁（交付金）別紙様式3-2'!D75,'➁（交付金）別紙様式3-2'!E75,'➁（交付金）別紙様式3-2'!F75,'➁（交付金）別紙様式3-2'!G75,'➁（交付金）別紙様式3-2'!H75,'➁（交付金）別紙様式3-2'!I75,'➁（交付金）別紙様式3-2'!J75,'➁（交付金）別紙様式3-2'!K75)</f>
        <v/>
      </c>
      <c r="C57" s="529" t="str">
        <f>'➁（交付金）別紙様式3-2'!N75</f>
        <v/>
      </c>
      <c r="D57" s="529" t="str">
        <f>'➁（交付金）別紙様式3-2'!O75</f>
        <v/>
      </c>
      <c r="E57" s="529" t="str">
        <f>'➁（交付金）別紙様式3-2'!P75</f>
        <v/>
      </c>
      <c r="F57" s="529" t="str">
        <f>'➁（交付金）別紙様式3-2'!Q75</f>
        <v/>
      </c>
      <c r="G57" s="529">
        <f>'➁（交付金）別紙様式3-2'!R75</f>
        <v>0</v>
      </c>
      <c r="H57" s="529" t="str">
        <f>IF('➁（交付金）別紙様式3-2'!P75&lt;&gt;"",'➀基本情報入力シート'!$M$26,"")</f>
        <v/>
      </c>
      <c r="I57" s="529" t="str">
        <f>IF('➁（交付金）別紙様式3-2'!P75&lt;&gt;"",'➀基本情報入力シート'!$M$24,"")</f>
        <v/>
      </c>
      <c r="J57" s="529" t="str">
        <f>IF('➁（交付金）別紙様式3-2'!P75&lt;&gt;"",'➀基本情報入力シート'!$M$23,"")</f>
        <v/>
      </c>
      <c r="K57" s="529" t="str">
        <f>IF('➁（交付金）別紙様式3-2'!P75&lt;&gt;"",CONCATENATE('➀基本情報入力シート'!$M$17,'➀基本情報入力シート'!$N$17,'➀基本情報入力シート'!$O$17,'➀基本情報入力シート'!$Q$17,'➀基本情報入力シート'!$R$17,'➀基本情報入力シート'!$S$17,'➀基本情報入力シート'!$T$17),"")</f>
        <v/>
      </c>
      <c r="L57" s="529" t="str">
        <f>IF('➁（交付金）別紙様式3-2'!P75&lt;&gt;"",'➀基本情報入力シート'!$M$18&amp;'➀基本情報入力シート'!$M$19,"")</f>
        <v/>
      </c>
      <c r="M57" s="529" t="str">
        <f>IF('➁（交付金）別紙様式3-2'!P75&lt;&gt;"",CONCATENATE('③（交付金）別紙様式3-1'!$M$32,'③（交付金）別紙様式3-1'!$Z$32,'③（交付金）別紙様式3-1'!$AB$32,'③（交付金）別紙様式3-1'!$AC$32,'③（交付金）別紙様式3-1'!$AE$32,'③（交付金）別紙様式3-1'!$AG$32),"")</f>
        <v/>
      </c>
      <c r="N57" s="538">
        <f>'➁（交付金）別紙様式3-2'!S75</f>
        <v>0</v>
      </c>
    </row>
    <row r="58" spans="1:14">
      <c r="A58" s="529" t="str">
        <f>IF('➁（交付金）別紙様式3-2'!P76&lt;&gt;"",'➁（交付金）別紙様式3-2'!$D$3,"")</f>
        <v/>
      </c>
      <c r="B58" s="529" t="str">
        <f>CONCATENATE('➁（交付金）別紙様式3-2'!B76,'➁（交付金）別紙様式3-2'!C76,'➁（交付金）別紙様式3-2'!D76,'➁（交付金）別紙様式3-2'!E76,'➁（交付金）別紙様式3-2'!F76,'➁（交付金）別紙様式3-2'!G76,'➁（交付金）別紙様式3-2'!H76,'➁（交付金）別紙様式3-2'!I76,'➁（交付金）別紙様式3-2'!J76,'➁（交付金）別紙様式3-2'!K76)</f>
        <v/>
      </c>
      <c r="C58" s="529" t="str">
        <f>'➁（交付金）別紙様式3-2'!N76</f>
        <v/>
      </c>
      <c r="D58" s="529" t="str">
        <f>'➁（交付金）別紙様式3-2'!O76</f>
        <v/>
      </c>
      <c r="E58" s="529" t="str">
        <f>'➁（交付金）別紙様式3-2'!P76</f>
        <v/>
      </c>
      <c r="F58" s="529" t="str">
        <f>'➁（交付金）別紙様式3-2'!Q76</f>
        <v/>
      </c>
      <c r="G58" s="529">
        <f>'➁（交付金）別紙様式3-2'!R76</f>
        <v>0</v>
      </c>
      <c r="H58" s="529" t="str">
        <f>IF('➁（交付金）別紙様式3-2'!P76&lt;&gt;"",'➀基本情報入力シート'!$M$26,"")</f>
        <v/>
      </c>
      <c r="I58" s="529" t="str">
        <f>IF('➁（交付金）別紙様式3-2'!P76&lt;&gt;"",'➀基本情報入力シート'!$M$24,"")</f>
        <v/>
      </c>
      <c r="J58" s="529" t="str">
        <f>IF('➁（交付金）別紙様式3-2'!P76&lt;&gt;"",'➀基本情報入力シート'!$M$23,"")</f>
        <v/>
      </c>
      <c r="K58" s="529" t="str">
        <f>IF('➁（交付金）別紙様式3-2'!P76&lt;&gt;"",CONCATENATE('➀基本情報入力シート'!$M$17,'➀基本情報入力シート'!$N$17,'➀基本情報入力シート'!$O$17,'➀基本情報入力シート'!$Q$17,'➀基本情報入力シート'!$R$17,'➀基本情報入力シート'!$S$17,'➀基本情報入力シート'!$T$17),"")</f>
        <v/>
      </c>
      <c r="L58" s="529" t="str">
        <f>IF('➁（交付金）別紙様式3-2'!P76&lt;&gt;"",'➀基本情報入力シート'!$M$18&amp;'➀基本情報入力シート'!$M$19,"")</f>
        <v/>
      </c>
      <c r="M58" s="529" t="str">
        <f>IF('➁（交付金）別紙様式3-2'!P76&lt;&gt;"",CONCATENATE('③（交付金）別紙様式3-1'!$M$32,'③（交付金）別紙様式3-1'!$Z$32,'③（交付金）別紙様式3-1'!$AB$32,'③（交付金）別紙様式3-1'!$AC$32,'③（交付金）別紙様式3-1'!$AE$32,'③（交付金）別紙様式3-1'!$AG$32),"")</f>
        <v/>
      </c>
      <c r="N58" s="538">
        <f>'➁（交付金）別紙様式3-2'!S76</f>
        <v>0</v>
      </c>
    </row>
    <row r="59" spans="1:14">
      <c r="A59" s="529" t="str">
        <f>IF('➁（交付金）別紙様式3-2'!P77&lt;&gt;"",'➁（交付金）別紙様式3-2'!$D$3,"")</f>
        <v/>
      </c>
      <c r="B59" s="529" t="str">
        <f>CONCATENATE('➁（交付金）別紙様式3-2'!B77,'➁（交付金）別紙様式3-2'!C77,'➁（交付金）別紙様式3-2'!D77,'➁（交付金）別紙様式3-2'!E77,'➁（交付金）別紙様式3-2'!F77,'➁（交付金）別紙様式3-2'!G77,'➁（交付金）別紙様式3-2'!H77,'➁（交付金）別紙様式3-2'!I77,'➁（交付金）別紙様式3-2'!J77,'➁（交付金）別紙様式3-2'!K77)</f>
        <v/>
      </c>
      <c r="C59" s="529" t="str">
        <f>'➁（交付金）別紙様式3-2'!N77</f>
        <v/>
      </c>
      <c r="D59" s="529" t="str">
        <f>'➁（交付金）別紙様式3-2'!O77</f>
        <v/>
      </c>
      <c r="E59" s="529" t="str">
        <f>'➁（交付金）別紙様式3-2'!P77</f>
        <v/>
      </c>
      <c r="F59" s="529" t="str">
        <f>'➁（交付金）別紙様式3-2'!Q77</f>
        <v/>
      </c>
      <c r="G59" s="529">
        <f>'➁（交付金）別紙様式3-2'!R77</f>
        <v>0</v>
      </c>
      <c r="H59" s="529" t="str">
        <f>IF('➁（交付金）別紙様式3-2'!P77&lt;&gt;"",'➀基本情報入力シート'!$M$26,"")</f>
        <v/>
      </c>
      <c r="I59" s="529" t="str">
        <f>IF('➁（交付金）別紙様式3-2'!P77&lt;&gt;"",'➀基本情報入力シート'!$M$24,"")</f>
        <v/>
      </c>
      <c r="J59" s="529" t="str">
        <f>IF('➁（交付金）別紙様式3-2'!P77&lt;&gt;"",'➀基本情報入力シート'!$M$23,"")</f>
        <v/>
      </c>
      <c r="K59" s="529" t="str">
        <f>IF('➁（交付金）別紙様式3-2'!P77&lt;&gt;"",CONCATENATE('➀基本情報入力シート'!$M$17,'➀基本情報入力シート'!$N$17,'➀基本情報入力シート'!$O$17,'➀基本情報入力シート'!$Q$17,'➀基本情報入力シート'!$R$17,'➀基本情報入力シート'!$S$17,'➀基本情報入力シート'!$T$17),"")</f>
        <v/>
      </c>
      <c r="L59" s="529" t="str">
        <f>IF('➁（交付金）別紙様式3-2'!P77&lt;&gt;"",'➀基本情報入力シート'!$M$18&amp;'➀基本情報入力シート'!$M$19,"")</f>
        <v/>
      </c>
      <c r="M59" s="529" t="str">
        <f>IF('➁（交付金）別紙様式3-2'!P77&lt;&gt;"",CONCATENATE('③（交付金）別紙様式3-1'!$M$32,'③（交付金）別紙様式3-1'!$Z$32,'③（交付金）別紙様式3-1'!$AB$32,'③（交付金）別紙様式3-1'!$AC$32,'③（交付金）別紙様式3-1'!$AE$32,'③（交付金）別紙様式3-1'!$AG$32),"")</f>
        <v/>
      </c>
      <c r="N59" s="538">
        <f>'➁（交付金）別紙様式3-2'!S77</f>
        <v>0</v>
      </c>
    </row>
    <row r="60" spans="1:14">
      <c r="A60" s="529" t="str">
        <f>IF('➁（交付金）別紙様式3-2'!P78&lt;&gt;"",'➁（交付金）別紙様式3-2'!$D$3,"")</f>
        <v/>
      </c>
      <c r="B60" s="529" t="str">
        <f>CONCATENATE('➁（交付金）別紙様式3-2'!B78,'➁（交付金）別紙様式3-2'!C78,'➁（交付金）別紙様式3-2'!D78,'➁（交付金）別紙様式3-2'!E78,'➁（交付金）別紙様式3-2'!F78,'➁（交付金）別紙様式3-2'!G78,'➁（交付金）別紙様式3-2'!H78,'➁（交付金）別紙様式3-2'!I78,'➁（交付金）別紙様式3-2'!J78,'➁（交付金）別紙様式3-2'!K78)</f>
        <v/>
      </c>
      <c r="C60" s="529" t="str">
        <f>'➁（交付金）別紙様式3-2'!N78</f>
        <v/>
      </c>
      <c r="D60" s="529" t="str">
        <f>'➁（交付金）別紙様式3-2'!O78</f>
        <v/>
      </c>
      <c r="E60" s="529" t="str">
        <f>'➁（交付金）別紙様式3-2'!P78</f>
        <v/>
      </c>
      <c r="F60" s="529" t="str">
        <f>'➁（交付金）別紙様式3-2'!Q78</f>
        <v/>
      </c>
      <c r="G60" s="529">
        <f>'➁（交付金）別紙様式3-2'!R78</f>
        <v>0</v>
      </c>
      <c r="H60" s="529" t="str">
        <f>IF('➁（交付金）別紙様式3-2'!P78&lt;&gt;"",'➀基本情報入力シート'!$M$26,"")</f>
        <v/>
      </c>
      <c r="I60" s="529" t="str">
        <f>IF('➁（交付金）別紙様式3-2'!P78&lt;&gt;"",'➀基本情報入力シート'!$M$24,"")</f>
        <v/>
      </c>
      <c r="J60" s="529" t="str">
        <f>IF('➁（交付金）別紙様式3-2'!P78&lt;&gt;"",'➀基本情報入力シート'!$M$23,"")</f>
        <v/>
      </c>
      <c r="K60" s="529" t="str">
        <f>IF('➁（交付金）別紙様式3-2'!P78&lt;&gt;"",CONCATENATE('➀基本情報入力シート'!$M$17,'➀基本情報入力シート'!$N$17,'➀基本情報入力シート'!$O$17,'➀基本情報入力シート'!$Q$17,'➀基本情報入力シート'!$R$17,'➀基本情報入力シート'!$S$17,'➀基本情報入力シート'!$T$17),"")</f>
        <v/>
      </c>
      <c r="L60" s="529" t="str">
        <f>IF('➁（交付金）別紙様式3-2'!P78&lt;&gt;"",'➀基本情報入力シート'!$M$18&amp;'➀基本情報入力シート'!$M$19,"")</f>
        <v/>
      </c>
      <c r="M60" s="529" t="str">
        <f>IF('➁（交付金）別紙様式3-2'!P78&lt;&gt;"",CONCATENATE('③（交付金）別紙様式3-1'!$M$32,'③（交付金）別紙様式3-1'!$Z$32,'③（交付金）別紙様式3-1'!$AB$32,'③（交付金）別紙様式3-1'!$AC$32,'③（交付金）別紙様式3-1'!$AE$32,'③（交付金）別紙様式3-1'!$AG$32),"")</f>
        <v/>
      </c>
      <c r="N60" s="538">
        <f>'➁（交付金）別紙様式3-2'!S78</f>
        <v>0</v>
      </c>
    </row>
    <row r="61" spans="1:14">
      <c r="A61" s="529" t="str">
        <f>IF('➁（交付金）別紙様式3-2'!P79&lt;&gt;"",'➁（交付金）別紙様式3-2'!$D$3,"")</f>
        <v/>
      </c>
      <c r="B61" s="529" t="str">
        <f>CONCATENATE('➁（交付金）別紙様式3-2'!B79,'➁（交付金）別紙様式3-2'!C79,'➁（交付金）別紙様式3-2'!D79,'➁（交付金）別紙様式3-2'!E79,'➁（交付金）別紙様式3-2'!F79,'➁（交付金）別紙様式3-2'!G79,'➁（交付金）別紙様式3-2'!H79,'➁（交付金）別紙様式3-2'!I79,'➁（交付金）別紙様式3-2'!J79,'➁（交付金）別紙様式3-2'!K79)</f>
        <v/>
      </c>
      <c r="C61" s="529" t="str">
        <f>'➁（交付金）別紙様式3-2'!N79</f>
        <v/>
      </c>
      <c r="D61" s="529" t="str">
        <f>'➁（交付金）別紙様式3-2'!O79</f>
        <v/>
      </c>
      <c r="E61" s="529" t="str">
        <f>'➁（交付金）別紙様式3-2'!P79</f>
        <v/>
      </c>
      <c r="F61" s="529" t="str">
        <f>'➁（交付金）別紙様式3-2'!Q79</f>
        <v/>
      </c>
      <c r="G61" s="529">
        <f>'➁（交付金）別紙様式3-2'!R79</f>
        <v>0</v>
      </c>
      <c r="H61" s="529" t="str">
        <f>IF('➁（交付金）別紙様式3-2'!P79&lt;&gt;"",'➀基本情報入力シート'!$M$26,"")</f>
        <v/>
      </c>
      <c r="I61" s="529" t="str">
        <f>IF('➁（交付金）別紙様式3-2'!P79&lt;&gt;"",'➀基本情報入力シート'!$M$24,"")</f>
        <v/>
      </c>
      <c r="J61" s="529" t="str">
        <f>IF('➁（交付金）別紙様式3-2'!P79&lt;&gt;"",'➀基本情報入力シート'!$M$23,"")</f>
        <v/>
      </c>
      <c r="K61" s="529" t="str">
        <f>IF('➁（交付金）別紙様式3-2'!P79&lt;&gt;"",CONCATENATE('➀基本情報入力シート'!$M$17,'➀基本情報入力シート'!$N$17,'➀基本情報入力シート'!$O$17,'➀基本情報入力シート'!$Q$17,'➀基本情報入力シート'!$R$17,'➀基本情報入力シート'!$S$17,'➀基本情報入力シート'!$T$17),"")</f>
        <v/>
      </c>
      <c r="L61" s="529" t="str">
        <f>IF('➁（交付金）別紙様式3-2'!P79&lt;&gt;"",'➀基本情報入力シート'!$M$18&amp;'➀基本情報入力シート'!$M$19,"")</f>
        <v/>
      </c>
      <c r="M61" s="529" t="str">
        <f>IF('➁（交付金）別紙様式3-2'!P79&lt;&gt;"",CONCATENATE('③（交付金）別紙様式3-1'!$M$32,'③（交付金）別紙様式3-1'!$Z$32,'③（交付金）別紙様式3-1'!$AB$32,'③（交付金）別紙様式3-1'!$AC$32,'③（交付金）別紙様式3-1'!$AE$32,'③（交付金）別紙様式3-1'!$AG$32),"")</f>
        <v/>
      </c>
      <c r="N61" s="538">
        <f>'➁（交付金）別紙様式3-2'!S79</f>
        <v>0</v>
      </c>
    </row>
    <row r="62" spans="1:14">
      <c r="A62" s="529" t="str">
        <f>IF('➁（交付金）別紙様式3-2'!P80&lt;&gt;"",'➁（交付金）別紙様式3-2'!$D$3,"")</f>
        <v/>
      </c>
      <c r="B62" s="529" t="str">
        <f>CONCATENATE('➁（交付金）別紙様式3-2'!B80,'➁（交付金）別紙様式3-2'!C80,'➁（交付金）別紙様式3-2'!D80,'➁（交付金）別紙様式3-2'!E80,'➁（交付金）別紙様式3-2'!F80,'➁（交付金）別紙様式3-2'!G80,'➁（交付金）別紙様式3-2'!H80,'➁（交付金）別紙様式3-2'!I80,'➁（交付金）別紙様式3-2'!J80,'➁（交付金）別紙様式3-2'!K80)</f>
        <v/>
      </c>
      <c r="C62" s="529" t="str">
        <f>'➁（交付金）別紙様式3-2'!N80</f>
        <v/>
      </c>
      <c r="D62" s="529" t="str">
        <f>'➁（交付金）別紙様式3-2'!O80</f>
        <v/>
      </c>
      <c r="E62" s="529" t="str">
        <f>'➁（交付金）別紙様式3-2'!P80</f>
        <v/>
      </c>
      <c r="F62" s="529" t="str">
        <f>'➁（交付金）別紙様式3-2'!Q80</f>
        <v/>
      </c>
      <c r="G62" s="529">
        <f>'➁（交付金）別紙様式3-2'!R80</f>
        <v>0</v>
      </c>
      <c r="H62" s="529" t="str">
        <f>IF('➁（交付金）別紙様式3-2'!P80&lt;&gt;"",'➀基本情報入力シート'!$M$26,"")</f>
        <v/>
      </c>
      <c r="I62" s="529" t="str">
        <f>IF('➁（交付金）別紙様式3-2'!P80&lt;&gt;"",'➀基本情報入力シート'!$M$24,"")</f>
        <v/>
      </c>
      <c r="J62" s="529" t="str">
        <f>IF('➁（交付金）別紙様式3-2'!P80&lt;&gt;"",'➀基本情報入力シート'!$M$23,"")</f>
        <v/>
      </c>
      <c r="K62" s="529" t="str">
        <f>IF('➁（交付金）別紙様式3-2'!P80&lt;&gt;"",CONCATENATE('➀基本情報入力シート'!$M$17,'➀基本情報入力シート'!$N$17,'➀基本情報入力シート'!$O$17,'➀基本情報入力シート'!$Q$17,'➀基本情報入力シート'!$R$17,'➀基本情報入力シート'!$S$17,'➀基本情報入力シート'!$T$17),"")</f>
        <v/>
      </c>
      <c r="L62" s="529" t="str">
        <f>IF('➁（交付金）別紙様式3-2'!P80&lt;&gt;"",'➀基本情報入力シート'!$M$18&amp;'➀基本情報入力シート'!$M$19,"")</f>
        <v/>
      </c>
      <c r="M62" s="529" t="str">
        <f>IF('➁（交付金）別紙様式3-2'!P80&lt;&gt;"",CONCATENATE('③（交付金）別紙様式3-1'!$M$32,'③（交付金）別紙様式3-1'!$Z$32,'③（交付金）別紙様式3-1'!$AB$32,'③（交付金）別紙様式3-1'!$AC$32,'③（交付金）別紙様式3-1'!$AE$32,'③（交付金）別紙様式3-1'!$AG$32),"")</f>
        <v/>
      </c>
      <c r="N62" s="538">
        <f>'➁（交付金）別紙様式3-2'!S80</f>
        <v>0</v>
      </c>
    </row>
    <row r="63" spans="1:14">
      <c r="A63" s="529" t="str">
        <f>IF('➁（交付金）別紙様式3-2'!P81&lt;&gt;"",'➁（交付金）別紙様式3-2'!$D$3,"")</f>
        <v/>
      </c>
      <c r="B63" s="529" t="str">
        <f>CONCATENATE('➁（交付金）別紙様式3-2'!B81,'➁（交付金）別紙様式3-2'!C81,'➁（交付金）別紙様式3-2'!D81,'➁（交付金）別紙様式3-2'!E81,'➁（交付金）別紙様式3-2'!F81,'➁（交付金）別紙様式3-2'!G81,'➁（交付金）別紙様式3-2'!H81,'➁（交付金）別紙様式3-2'!I81,'➁（交付金）別紙様式3-2'!J81,'➁（交付金）別紙様式3-2'!K81)</f>
        <v/>
      </c>
      <c r="C63" s="529" t="str">
        <f>'➁（交付金）別紙様式3-2'!N81</f>
        <v/>
      </c>
      <c r="D63" s="529" t="str">
        <f>'➁（交付金）別紙様式3-2'!O81</f>
        <v/>
      </c>
      <c r="E63" s="529" t="str">
        <f>'➁（交付金）別紙様式3-2'!P81</f>
        <v/>
      </c>
      <c r="F63" s="529" t="str">
        <f>'➁（交付金）別紙様式3-2'!Q81</f>
        <v/>
      </c>
      <c r="G63" s="529">
        <f>'➁（交付金）別紙様式3-2'!R81</f>
        <v>0</v>
      </c>
      <c r="H63" s="529" t="str">
        <f>IF('➁（交付金）別紙様式3-2'!P81&lt;&gt;"",'➀基本情報入力シート'!$M$26,"")</f>
        <v/>
      </c>
      <c r="I63" s="529" t="str">
        <f>IF('➁（交付金）別紙様式3-2'!P81&lt;&gt;"",'➀基本情報入力シート'!$M$24,"")</f>
        <v/>
      </c>
      <c r="J63" s="529" t="str">
        <f>IF('➁（交付金）別紙様式3-2'!P81&lt;&gt;"",'➀基本情報入力シート'!$M$23,"")</f>
        <v/>
      </c>
      <c r="K63" s="529" t="str">
        <f>IF('➁（交付金）別紙様式3-2'!P81&lt;&gt;"",CONCATENATE('➀基本情報入力シート'!$M$17,'➀基本情報入力シート'!$N$17,'➀基本情報入力シート'!$O$17,'➀基本情報入力シート'!$Q$17,'➀基本情報入力シート'!$R$17,'➀基本情報入力シート'!$S$17,'➀基本情報入力シート'!$T$17),"")</f>
        <v/>
      </c>
      <c r="L63" s="529" t="str">
        <f>IF('➁（交付金）別紙様式3-2'!P81&lt;&gt;"",'➀基本情報入力シート'!$M$18&amp;'➀基本情報入力シート'!$M$19,"")</f>
        <v/>
      </c>
      <c r="M63" s="529" t="str">
        <f>IF('➁（交付金）別紙様式3-2'!P81&lt;&gt;"",CONCATENATE('③（交付金）別紙様式3-1'!$M$32,'③（交付金）別紙様式3-1'!$Z$32,'③（交付金）別紙様式3-1'!$AB$32,'③（交付金）別紙様式3-1'!$AC$32,'③（交付金）別紙様式3-1'!$AE$32,'③（交付金）別紙様式3-1'!$AG$32),"")</f>
        <v/>
      </c>
      <c r="N63" s="538">
        <f>'➁（交付金）別紙様式3-2'!S81</f>
        <v>0</v>
      </c>
    </row>
    <row r="64" spans="1:14">
      <c r="A64" s="529" t="str">
        <f>IF('➁（交付金）別紙様式3-2'!P82&lt;&gt;"",'➁（交付金）別紙様式3-2'!$D$3,"")</f>
        <v/>
      </c>
      <c r="B64" s="529" t="str">
        <f>CONCATENATE('➁（交付金）別紙様式3-2'!B82,'➁（交付金）別紙様式3-2'!C82,'➁（交付金）別紙様式3-2'!D82,'➁（交付金）別紙様式3-2'!E82,'➁（交付金）別紙様式3-2'!F82,'➁（交付金）別紙様式3-2'!G82,'➁（交付金）別紙様式3-2'!H82,'➁（交付金）別紙様式3-2'!I82,'➁（交付金）別紙様式3-2'!J82,'➁（交付金）別紙様式3-2'!K82)</f>
        <v/>
      </c>
      <c r="C64" s="529" t="str">
        <f>'➁（交付金）別紙様式3-2'!N82</f>
        <v/>
      </c>
      <c r="D64" s="529" t="str">
        <f>'➁（交付金）別紙様式3-2'!O82</f>
        <v/>
      </c>
      <c r="E64" s="529" t="str">
        <f>'➁（交付金）別紙様式3-2'!P82</f>
        <v/>
      </c>
      <c r="F64" s="529" t="str">
        <f>'➁（交付金）別紙様式3-2'!Q82</f>
        <v/>
      </c>
      <c r="G64" s="529">
        <f>'➁（交付金）別紙様式3-2'!R82</f>
        <v>0</v>
      </c>
      <c r="H64" s="529" t="str">
        <f>IF('➁（交付金）別紙様式3-2'!P82&lt;&gt;"",'➀基本情報入力シート'!$M$26,"")</f>
        <v/>
      </c>
      <c r="I64" s="529" t="str">
        <f>IF('➁（交付金）別紙様式3-2'!P82&lt;&gt;"",'➀基本情報入力シート'!$M$24,"")</f>
        <v/>
      </c>
      <c r="J64" s="529" t="str">
        <f>IF('➁（交付金）別紙様式3-2'!P82&lt;&gt;"",'➀基本情報入力シート'!$M$23,"")</f>
        <v/>
      </c>
      <c r="K64" s="529" t="str">
        <f>IF('➁（交付金）別紙様式3-2'!P82&lt;&gt;"",CONCATENATE('➀基本情報入力シート'!$M$17,'➀基本情報入力シート'!$N$17,'➀基本情報入力シート'!$O$17,'➀基本情報入力シート'!$Q$17,'➀基本情報入力シート'!$R$17,'➀基本情報入力シート'!$S$17,'➀基本情報入力シート'!$T$17),"")</f>
        <v/>
      </c>
      <c r="L64" s="529" t="str">
        <f>IF('➁（交付金）別紙様式3-2'!P82&lt;&gt;"",'➀基本情報入力シート'!$M$18&amp;'➀基本情報入力シート'!$M$19,"")</f>
        <v/>
      </c>
      <c r="M64" s="529" t="str">
        <f>IF('➁（交付金）別紙様式3-2'!P82&lt;&gt;"",CONCATENATE('③（交付金）別紙様式3-1'!$M$32,'③（交付金）別紙様式3-1'!$Z$32,'③（交付金）別紙様式3-1'!$AB$32,'③（交付金）別紙様式3-1'!$AC$32,'③（交付金）別紙様式3-1'!$AE$32,'③（交付金）別紙様式3-1'!$AG$32),"")</f>
        <v/>
      </c>
      <c r="N64" s="538">
        <f>'➁（交付金）別紙様式3-2'!S82</f>
        <v>0</v>
      </c>
    </row>
    <row r="65" spans="1:14">
      <c r="A65" s="529" t="str">
        <f>IF('➁（交付金）別紙様式3-2'!P83&lt;&gt;"",'➁（交付金）別紙様式3-2'!$D$3,"")</f>
        <v/>
      </c>
      <c r="B65" s="529" t="str">
        <f>CONCATENATE('➁（交付金）別紙様式3-2'!B83,'➁（交付金）別紙様式3-2'!C83,'➁（交付金）別紙様式3-2'!D83,'➁（交付金）別紙様式3-2'!E83,'➁（交付金）別紙様式3-2'!F83,'➁（交付金）別紙様式3-2'!G83,'➁（交付金）別紙様式3-2'!H83,'➁（交付金）別紙様式3-2'!I83,'➁（交付金）別紙様式3-2'!J83,'➁（交付金）別紙様式3-2'!K83)</f>
        <v/>
      </c>
      <c r="C65" s="529" t="str">
        <f>'➁（交付金）別紙様式3-2'!N83</f>
        <v/>
      </c>
      <c r="D65" s="529" t="str">
        <f>'➁（交付金）別紙様式3-2'!O83</f>
        <v/>
      </c>
      <c r="E65" s="529" t="str">
        <f>'➁（交付金）別紙様式3-2'!P83</f>
        <v/>
      </c>
      <c r="F65" s="529" t="str">
        <f>'➁（交付金）別紙様式3-2'!Q83</f>
        <v/>
      </c>
      <c r="G65" s="529">
        <f>'➁（交付金）別紙様式3-2'!R83</f>
        <v>0</v>
      </c>
      <c r="H65" s="529" t="str">
        <f>IF('➁（交付金）別紙様式3-2'!P83&lt;&gt;"",'➀基本情報入力シート'!$M$26,"")</f>
        <v/>
      </c>
      <c r="I65" s="529" t="str">
        <f>IF('➁（交付金）別紙様式3-2'!P83&lt;&gt;"",'➀基本情報入力シート'!$M$24,"")</f>
        <v/>
      </c>
      <c r="J65" s="529" t="str">
        <f>IF('➁（交付金）別紙様式3-2'!P83&lt;&gt;"",'➀基本情報入力シート'!$M$23,"")</f>
        <v/>
      </c>
      <c r="K65" s="529" t="str">
        <f>IF('➁（交付金）別紙様式3-2'!P83&lt;&gt;"",CONCATENATE('➀基本情報入力シート'!$M$17,'➀基本情報入力シート'!$N$17,'➀基本情報入力シート'!$O$17,'➀基本情報入力シート'!$Q$17,'➀基本情報入力シート'!$R$17,'➀基本情報入力シート'!$S$17,'➀基本情報入力シート'!$T$17),"")</f>
        <v/>
      </c>
      <c r="L65" s="529" t="str">
        <f>IF('➁（交付金）別紙様式3-2'!P83&lt;&gt;"",'➀基本情報入力シート'!$M$18&amp;'➀基本情報入力シート'!$M$19,"")</f>
        <v/>
      </c>
      <c r="M65" s="529" t="str">
        <f>IF('➁（交付金）別紙様式3-2'!P83&lt;&gt;"",CONCATENATE('③（交付金）別紙様式3-1'!$M$32,'③（交付金）別紙様式3-1'!$Z$32,'③（交付金）別紙様式3-1'!$AB$32,'③（交付金）別紙様式3-1'!$AC$32,'③（交付金）別紙様式3-1'!$AE$32,'③（交付金）別紙様式3-1'!$AG$32),"")</f>
        <v/>
      </c>
      <c r="N65" s="538">
        <f>'➁（交付金）別紙様式3-2'!S83</f>
        <v>0</v>
      </c>
    </row>
    <row r="66" spans="1:14">
      <c r="A66" s="529" t="str">
        <f>IF('➁（交付金）別紙様式3-2'!P84&lt;&gt;"",'➁（交付金）別紙様式3-2'!$D$3,"")</f>
        <v/>
      </c>
      <c r="B66" s="529" t="str">
        <f>CONCATENATE('➁（交付金）別紙様式3-2'!B84,'➁（交付金）別紙様式3-2'!C84,'➁（交付金）別紙様式3-2'!D84,'➁（交付金）別紙様式3-2'!E84,'➁（交付金）別紙様式3-2'!F84,'➁（交付金）別紙様式3-2'!G84,'➁（交付金）別紙様式3-2'!H84,'➁（交付金）別紙様式3-2'!I84,'➁（交付金）別紙様式3-2'!J84,'➁（交付金）別紙様式3-2'!K84)</f>
        <v/>
      </c>
      <c r="C66" s="529" t="str">
        <f>'➁（交付金）別紙様式3-2'!N84</f>
        <v/>
      </c>
      <c r="D66" s="529" t="str">
        <f>'➁（交付金）別紙様式3-2'!O84</f>
        <v/>
      </c>
      <c r="E66" s="529" t="str">
        <f>'➁（交付金）別紙様式3-2'!P84</f>
        <v/>
      </c>
      <c r="F66" s="529" t="str">
        <f>'➁（交付金）別紙様式3-2'!Q84</f>
        <v/>
      </c>
      <c r="G66" s="529">
        <f>'➁（交付金）別紙様式3-2'!R84</f>
        <v>0</v>
      </c>
      <c r="H66" s="529" t="str">
        <f>IF('➁（交付金）別紙様式3-2'!P84&lt;&gt;"",'➀基本情報入力シート'!$M$26,"")</f>
        <v/>
      </c>
      <c r="I66" s="529" t="str">
        <f>IF('➁（交付金）別紙様式3-2'!P84&lt;&gt;"",'➀基本情報入力シート'!$M$24,"")</f>
        <v/>
      </c>
      <c r="J66" s="529" t="str">
        <f>IF('➁（交付金）別紙様式3-2'!P84&lt;&gt;"",'➀基本情報入力シート'!$M$23,"")</f>
        <v/>
      </c>
      <c r="K66" s="529" t="str">
        <f>IF('➁（交付金）別紙様式3-2'!P84&lt;&gt;"",CONCATENATE('➀基本情報入力シート'!$M$17,'➀基本情報入力シート'!$N$17,'➀基本情報入力シート'!$O$17,'➀基本情報入力シート'!$Q$17,'➀基本情報入力シート'!$R$17,'➀基本情報入力シート'!$S$17,'➀基本情報入力シート'!$T$17),"")</f>
        <v/>
      </c>
      <c r="L66" s="529" t="str">
        <f>IF('➁（交付金）別紙様式3-2'!P84&lt;&gt;"",'➀基本情報入力シート'!$M$18&amp;'➀基本情報入力シート'!$M$19,"")</f>
        <v/>
      </c>
      <c r="M66" s="529" t="str">
        <f>IF('➁（交付金）別紙様式3-2'!P84&lt;&gt;"",CONCATENATE('③（交付金）別紙様式3-1'!$M$32,'③（交付金）別紙様式3-1'!$Z$32,'③（交付金）別紙様式3-1'!$AB$32,'③（交付金）別紙様式3-1'!$AC$32,'③（交付金）別紙様式3-1'!$AE$32,'③（交付金）別紙様式3-1'!$AG$32),"")</f>
        <v/>
      </c>
      <c r="N66" s="538">
        <f>'➁（交付金）別紙様式3-2'!S84</f>
        <v>0</v>
      </c>
    </row>
    <row r="67" spans="1:14">
      <c r="A67" s="529" t="str">
        <f>IF('➁（交付金）別紙様式3-2'!P85&lt;&gt;"",'➁（交付金）別紙様式3-2'!$D$3,"")</f>
        <v/>
      </c>
      <c r="B67" s="529" t="str">
        <f>CONCATENATE('➁（交付金）別紙様式3-2'!B85,'➁（交付金）別紙様式3-2'!C85,'➁（交付金）別紙様式3-2'!D85,'➁（交付金）別紙様式3-2'!E85,'➁（交付金）別紙様式3-2'!F85,'➁（交付金）別紙様式3-2'!G85,'➁（交付金）別紙様式3-2'!H85,'➁（交付金）別紙様式3-2'!I85,'➁（交付金）別紙様式3-2'!J85,'➁（交付金）別紙様式3-2'!K85)</f>
        <v/>
      </c>
      <c r="C67" s="529" t="str">
        <f>'➁（交付金）別紙様式3-2'!N85</f>
        <v/>
      </c>
      <c r="D67" s="529" t="str">
        <f>'➁（交付金）別紙様式3-2'!O85</f>
        <v/>
      </c>
      <c r="E67" s="529" t="str">
        <f>'➁（交付金）別紙様式3-2'!P85</f>
        <v/>
      </c>
      <c r="F67" s="529" t="str">
        <f>'➁（交付金）別紙様式3-2'!Q85</f>
        <v/>
      </c>
      <c r="G67" s="529">
        <f>'➁（交付金）別紙様式3-2'!R85</f>
        <v>0</v>
      </c>
      <c r="H67" s="529" t="str">
        <f>IF('➁（交付金）別紙様式3-2'!P85&lt;&gt;"",'➀基本情報入力シート'!$M$26,"")</f>
        <v/>
      </c>
      <c r="I67" s="529" t="str">
        <f>IF('➁（交付金）別紙様式3-2'!P85&lt;&gt;"",'➀基本情報入力シート'!$M$24,"")</f>
        <v/>
      </c>
      <c r="J67" s="529" t="str">
        <f>IF('➁（交付金）別紙様式3-2'!P85&lt;&gt;"",'➀基本情報入力シート'!$M$23,"")</f>
        <v/>
      </c>
      <c r="K67" s="529" t="str">
        <f>IF('➁（交付金）別紙様式3-2'!P85&lt;&gt;"",CONCATENATE('➀基本情報入力シート'!$M$17,'➀基本情報入力シート'!$N$17,'➀基本情報入力シート'!$O$17,'➀基本情報入力シート'!$Q$17,'➀基本情報入力シート'!$R$17,'➀基本情報入力シート'!$S$17,'➀基本情報入力シート'!$T$17),"")</f>
        <v/>
      </c>
      <c r="L67" s="529" t="str">
        <f>IF('➁（交付金）別紙様式3-2'!P85&lt;&gt;"",'➀基本情報入力シート'!$M$18&amp;'➀基本情報入力シート'!$M$19,"")</f>
        <v/>
      </c>
      <c r="M67" s="529" t="str">
        <f>IF('➁（交付金）別紙様式3-2'!P85&lt;&gt;"",CONCATENATE('③（交付金）別紙様式3-1'!$M$32,'③（交付金）別紙様式3-1'!$Z$32,'③（交付金）別紙様式3-1'!$AB$32,'③（交付金）別紙様式3-1'!$AC$32,'③（交付金）別紙様式3-1'!$AE$32,'③（交付金）別紙様式3-1'!$AG$32),"")</f>
        <v/>
      </c>
      <c r="N67" s="538">
        <f>'➁（交付金）別紙様式3-2'!S85</f>
        <v>0</v>
      </c>
    </row>
    <row r="68" spans="1:14">
      <c r="A68" s="529" t="str">
        <f>IF('➁（交付金）別紙様式3-2'!P86&lt;&gt;"",'➁（交付金）別紙様式3-2'!$D$3,"")</f>
        <v/>
      </c>
      <c r="B68" s="529" t="str">
        <f>CONCATENATE('➁（交付金）別紙様式3-2'!B86,'➁（交付金）別紙様式3-2'!C86,'➁（交付金）別紙様式3-2'!D86,'➁（交付金）別紙様式3-2'!E86,'➁（交付金）別紙様式3-2'!F86,'➁（交付金）別紙様式3-2'!G86,'➁（交付金）別紙様式3-2'!H86,'➁（交付金）別紙様式3-2'!I86,'➁（交付金）別紙様式3-2'!J86,'➁（交付金）別紙様式3-2'!K86)</f>
        <v/>
      </c>
      <c r="C68" s="529" t="str">
        <f>'➁（交付金）別紙様式3-2'!N86</f>
        <v/>
      </c>
      <c r="D68" s="529" t="str">
        <f>'➁（交付金）別紙様式3-2'!O86</f>
        <v/>
      </c>
      <c r="E68" s="529" t="str">
        <f>'➁（交付金）別紙様式3-2'!P86</f>
        <v/>
      </c>
      <c r="F68" s="529" t="str">
        <f>'➁（交付金）別紙様式3-2'!Q86</f>
        <v/>
      </c>
      <c r="G68" s="529">
        <f>'➁（交付金）別紙様式3-2'!R86</f>
        <v>0</v>
      </c>
      <c r="H68" s="529" t="str">
        <f>IF('➁（交付金）別紙様式3-2'!P86&lt;&gt;"",'➀基本情報入力シート'!$M$26,"")</f>
        <v/>
      </c>
      <c r="I68" s="529" t="str">
        <f>IF('➁（交付金）別紙様式3-2'!P86&lt;&gt;"",'➀基本情報入力シート'!$M$24,"")</f>
        <v/>
      </c>
      <c r="J68" s="529" t="str">
        <f>IF('➁（交付金）別紙様式3-2'!P86&lt;&gt;"",'➀基本情報入力シート'!$M$23,"")</f>
        <v/>
      </c>
      <c r="K68" s="529" t="str">
        <f>IF('➁（交付金）別紙様式3-2'!P86&lt;&gt;"",CONCATENATE('➀基本情報入力シート'!$M$17,'➀基本情報入力シート'!$N$17,'➀基本情報入力シート'!$O$17,'➀基本情報入力シート'!$Q$17,'➀基本情報入力シート'!$R$17,'➀基本情報入力シート'!$S$17,'➀基本情報入力シート'!$T$17),"")</f>
        <v/>
      </c>
      <c r="L68" s="529" t="str">
        <f>IF('➁（交付金）別紙様式3-2'!P86&lt;&gt;"",'➀基本情報入力シート'!$M$18&amp;'➀基本情報入力シート'!$M$19,"")</f>
        <v/>
      </c>
      <c r="M68" s="529" t="str">
        <f>IF('➁（交付金）別紙様式3-2'!P86&lt;&gt;"",CONCATENATE('③（交付金）別紙様式3-1'!$M$32,'③（交付金）別紙様式3-1'!$Z$32,'③（交付金）別紙様式3-1'!$AB$32,'③（交付金）別紙様式3-1'!$AC$32,'③（交付金）別紙様式3-1'!$AE$32,'③（交付金）別紙様式3-1'!$AG$32),"")</f>
        <v/>
      </c>
      <c r="N68" s="538">
        <f>'➁（交付金）別紙様式3-2'!S86</f>
        <v>0</v>
      </c>
    </row>
    <row r="69" spans="1:14">
      <c r="A69" s="529" t="str">
        <f>IF('➁（交付金）別紙様式3-2'!P87&lt;&gt;"",'➁（交付金）別紙様式3-2'!$D$3,"")</f>
        <v/>
      </c>
      <c r="B69" s="529" t="str">
        <f>CONCATENATE('➁（交付金）別紙様式3-2'!B87,'➁（交付金）別紙様式3-2'!C87,'➁（交付金）別紙様式3-2'!D87,'➁（交付金）別紙様式3-2'!E87,'➁（交付金）別紙様式3-2'!F87,'➁（交付金）別紙様式3-2'!G87,'➁（交付金）別紙様式3-2'!H87,'➁（交付金）別紙様式3-2'!I87,'➁（交付金）別紙様式3-2'!J87,'➁（交付金）別紙様式3-2'!K87)</f>
        <v/>
      </c>
      <c r="C69" s="529" t="str">
        <f>'➁（交付金）別紙様式3-2'!N87</f>
        <v/>
      </c>
      <c r="D69" s="529" t="str">
        <f>'➁（交付金）別紙様式3-2'!O87</f>
        <v/>
      </c>
      <c r="E69" s="529" t="str">
        <f>'➁（交付金）別紙様式3-2'!P87</f>
        <v/>
      </c>
      <c r="F69" s="529" t="str">
        <f>'➁（交付金）別紙様式3-2'!Q87</f>
        <v/>
      </c>
      <c r="G69" s="529">
        <f>'➁（交付金）別紙様式3-2'!R87</f>
        <v>0</v>
      </c>
      <c r="H69" s="529" t="str">
        <f>IF('➁（交付金）別紙様式3-2'!P87&lt;&gt;"",'➀基本情報入力シート'!$M$26,"")</f>
        <v/>
      </c>
      <c r="I69" s="529" t="str">
        <f>IF('➁（交付金）別紙様式3-2'!P87&lt;&gt;"",'➀基本情報入力シート'!$M$24,"")</f>
        <v/>
      </c>
      <c r="J69" s="529" t="str">
        <f>IF('➁（交付金）別紙様式3-2'!P87&lt;&gt;"",'➀基本情報入力シート'!$M$23,"")</f>
        <v/>
      </c>
      <c r="K69" s="529" t="str">
        <f>IF('➁（交付金）別紙様式3-2'!P87&lt;&gt;"",CONCATENATE('➀基本情報入力シート'!$M$17,'➀基本情報入力シート'!$N$17,'➀基本情報入力シート'!$O$17,'➀基本情報入力シート'!$Q$17,'➀基本情報入力シート'!$R$17,'➀基本情報入力シート'!$S$17,'➀基本情報入力シート'!$T$17),"")</f>
        <v/>
      </c>
      <c r="L69" s="529" t="str">
        <f>IF('➁（交付金）別紙様式3-2'!P87&lt;&gt;"",'➀基本情報入力シート'!$M$18&amp;'➀基本情報入力シート'!$M$19,"")</f>
        <v/>
      </c>
      <c r="M69" s="529" t="str">
        <f>IF('➁（交付金）別紙様式3-2'!P87&lt;&gt;"",CONCATENATE('③（交付金）別紙様式3-1'!$M$32,'③（交付金）別紙様式3-1'!$Z$32,'③（交付金）別紙様式3-1'!$AB$32,'③（交付金）別紙様式3-1'!$AC$32,'③（交付金）別紙様式3-1'!$AE$32,'③（交付金）別紙様式3-1'!$AG$32),"")</f>
        <v/>
      </c>
      <c r="N69" s="538">
        <f>'➁（交付金）別紙様式3-2'!S87</f>
        <v>0</v>
      </c>
    </row>
    <row r="70" spans="1:14">
      <c r="A70" s="529" t="str">
        <f>IF('➁（交付金）別紙様式3-2'!P88&lt;&gt;"",'➁（交付金）別紙様式3-2'!$D$3,"")</f>
        <v/>
      </c>
      <c r="B70" s="529" t="str">
        <f>CONCATENATE('➁（交付金）別紙様式3-2'!B88,'➁（交付金）別紙様式3-2'!C88,'➁（交付金）別紙様式3-2'!D88,'➁（交付金）別紙様式3-2'!E88,'➁（交付金）別紙様式3-2'!F88,'➁（交付金）別紙様式3-2'!G88,'➁（交付金）別紙様式3-2'!H88,'➁（交付金）別紙様式3-2'!I88,'➁（交付金）別紙様式3-2'!J88,'➁（交付金）別紙様式3-2'!K88)</f>
        <v/>
      </c>
      <c r="C70" s="529" t="str">
        <f>'➁（交付金）別紙様式3-2'!N88</f>
        <v/>
      </c>
      <c r="D70" s="529" t="str">
        <f>'➁（交付金）別紙様式3-2'!O88</f>
        <v/>
      </c>
      <c r="E70" s="529" t="str">
        <f>'➁（交付金）別紙様式3-2'!P88</f>
        <v/>
      </c>
      <c r="F70" s="529" t="str">
        <f>'➁（交付金）別紙様式3-2'!Q88</f>
        <v/>
      </c>
      <c r="G70" s="529">
        <f>'➁（交付金）別紙様式3-2'!R88</f>
        <v>0</v>
      </c>
      <c r="H70" s="529" t="str">
        <f>IF('➁（交付金）別紙様式3-2'!P88&lt;&gt;"",'➀基本情報入力シート'!$M$26,"")</f>
        <v/>
      </c>
      <c r="I70" s="529" t="str">
        <f>IF('➁（交付金）別紙様式3-2'!P88&lt;&gt;"",'➀基本情報入力シート'!$M$24,"")</f>
        <v/>
      </c>
      <c r="J70" s="529" t="str">
        <f>IF('➁（交付金）別紙様式3-2'!P88&lt;&gt;"",'➀基本情報入力シート'!$M$23,"")</f>
        <v/>
      </c>
      <c r="K70" s="529" t="str">
        <f>IF('➁（交付金）別紙様式3-2'!P88&lt;&gt;"",CONCATENATE('➀基本情報入力シート'!$M$17,'➀基本情報入力シート'!$N$17,'➀基本情報入力シート'!$O$17,'➀基本情報入力シート'!$Q$17,'➀基本情報入力シート'!$R$17,'➀基本情報入力シート'!$S$17,'➀基本情報入力シート'!$T$17),"")</f>
        <v/>
      </c>
      <c r="L70" s="529" t="str">
        <f>IF('➁（交付金）別紙様式3-2'!P88&lt;&gt;"",'➀基本情報入力シート'!$M$18&amp;'➀基本情報入力シート'!$M$19,"")</f>
        <v/>
      </c>
      <c r="M70" s="529" t="str">
        <f>IF('➁（交付金）別紙様式3-2'!P88&lt;&gt;"",CONCATENATE('③（交付金）別紙様式3-1'!$M$32,'③（交付金）別紙様式3-1'!$Z$32,'③（交付金）別紙様式3-1'!$AB$32,'③（交付金）別紙様式3-1'!$AC$32,'③（交付金）別紙様式3-1'!$AE$32,'③（交付金）別紙様式3-1'!$AG$32),"")</f>
        <v/>
      </c>
      <c r="N70" s="538">
        <f>'➁（交付金）別紙様式3-2'!S88</f>
        <v>0</v>
      </c>
    </row>
    <row r="71" spans="1:14">
      <c r="A71" s="529" t="str">
        <f>IF('➁（交付金）別紙様式3-2'!P89&lt;&gt;"",'➁（交付金）別紙様式3-2'!$D$3,"")</f>
        <v/>
      </c>
      <c r="B71" s="529" t="str">
        <f>CONCATENATE('➁（交付金）別紙様式3-2'!B89,'➁（交付金）別紙様式3-2'!C89,'➁（交付金）別紙様式3-2'!D89,'➁（交付金）別紙様式3-2'!E89,'➁（交付金）別紙様式3-2'!F89,'➁（交付金）別紙様式3-2'!G89,'➁（交付金）別紙様式3-2'!H89,'➁（交付金）別紙様式3-2'!I89,'➁（交付金）別紙様式3-2'!J89,'➁（交付金）別紙様式3-2'!K89)</f>
        <v/>
      </c>
      <c r="C71" s="529" t="str">
        <f>'➁（交付金）別紙様式3-2'!N89</f>
        <v/>
      </c>
      <c r="D71" s="529" t="str">
        <f>'➁（交付金）別紙様式3-2'!O89</f>
        <v/>
      </c>
      <c r="E71" s="529" t="str">
        <f>'➁（交付金）別紙様式3-2'!P89</f>
        <v/>
      </c>
      <c r="F71" s="529" t="str">
        <f>'➁（交付金）別紙様式3-2'!Q89</f>
        <v/>
      </c>
      <c r="G71" s="529">
        <f>'➁（交付金）別紙様式3-2'!R89</f>
        <v>0</v>
      </c>
      <c r="H71" s="529" t="str">
        <f>IF('➁（交付金）別紙様式3-2'!P89&lt;&gt;"",'➀基本情報入力シート'!$M$26,"")</f>
        <v/>
      </c>
      <c r="I71" s="529" t="str">
        <f>IF('➁（交付金）別紙様式3-2'!P89&lt;&gt;"",'➀基本情報入力シート'!$M$24,"")</f>
        <v/>
      </c>
      <c r="J71" s="529" t="str">
        <f>IF('➁（交付金）別紙様式3-2'!P89&lt;&gt;"",'➀基本情報入力シート'!$M$23,"")</f>
        <v/>
      </c>
      <c r="K71" s="529" t="str">
        <f>IF('➁（交付金）別紙様式3-2'!P89&lt;&gt;"",CONCATENATE('➀基本情報入力シート'!$M$17,'➀基本情報入力シート'!$N$17,'➀基本情報入力シート'!$O$17,'➀基本情報入力シート'!$Q$17,'➀基本情報入力シート'!$R$17,'➀基本情報入力シート'!$S$17,'➀基本情報入力シート'!$T$17),"")</f>
        <v/>
      </c>
      <c r="L71" s="529" t="str">
        <f>IF('➁（交付金）別紙様式3-2'!P89&lt;&gt;"",'➀基本情報入力シート'!$M$18&amp;'➀基本情報入力シート'!$M$19,"")</f>
        <v/>
      </c>
      <c r="M71" s="529" t="str">
        <f>IF('➁（交付金）別紙様式3-2'!P89&lt;&gt;"",CONCATENATE('③（交付金）別紙様式3-1'!$M$32,'③（交付金）別紙様式3-1'!$Z$32,'③（交付金）別紙様式3-1'!$AB$32,'③（交付金）別紙様式3-1'!$AC$32,'③（交付金）別紙様式3-1'!$AE$32,'③（交付金）別紙様式3-1'!$AG$32),"")</f>
        <v/>
      </c>
      <c r="N71" s="538">
        <f>'➁（交付金）別紙様式3-2'!S89</f>
        <v>0</v>
      </c>
    </row>
    <row r="72" spans="1:14">
      <c r="A72" s="529" t="str">
        <f>IF('➁（交付金）別紙様式3-2'!P90&lt;&gt;"",'➁（交付金）別紙様式3-2'!$D$3,"")</f>
        <v/>
      </c>
      <c r="B72" s="529" t="str">
        <f>CONCATENATE('➁（交付金）別紙様式3-2'!B90,'➁（交付金）別紙様式3-2'!C90,'➁（交付金）別紙様式3-2'!D90,'➁（交付金）別紙様式3-2'!E90,'➁（交付金）別紙様式3-2'!F90,'➁（交付金）別紙様式3-2'!G90,'➁（交付金）別紙様式3-2'!H90,'➁（交付金）別紙様式3-2'!I90,'➁（交付金）別紙様式3-2'!J90,'➁（交付金）別紙様式3-2'!K90)</f>
        <v/>
      </c>
      <c r="C72" s="529" t="str">
        <f>'➁（交付金）別紙様式3-2'!N90</f>
        <v/>
      </c>
      <c r="D72" s="529" t="str">
        <f>'➁（交付金）別紙様式3-2'!O90</f>
        <v/>
      </c>
      <c r="E72" s="529" t="str">
        <f>'➁（交付金）別紙様式3-2'!P90</f>
        <v/>
      </c>
      <c r="F72" s="529" t="str">
        <f>'➁（交付金）別紙様式3-2'!Q90</f>
        <v/>
      </c>
      <c r="G72" s="529">
        <f>'➁（交付金）別紙様式3-2'!R90</f>
        <v>0</v>
      </c>
      <c r="H72" s="529" t="str">
        <f>IF('➁（交付金）別紙様式3-2'!P90&lt;&gt;"",'➀基本情報入力シート'!$M$26,"")</f>
        <v/>
      </c>
      <c r="I72" s="529" t="str">
        <f>IF('➁（交付金）別紙様式3-2'!P90&lt;&gt;"",'➀基本情報入力シート'!$M$24,"")</f>
        <v/>
      </c>
      <c r="J72" s="529" t="str">
        <f>IF('➁（交付金）別紙様式3-2'!P90&lt;&gt;"",'➀基本情報入力シート'!$M$23,"")</f>
        <v/>
      </c>
      <c r="K72" s="529" t="str">
        <f>IF('➁（交付金）別紙様式3-2'!P90&lt;&gt;"",CONCATENATE('➀基本情報入力シート'!$M$17,'➀基本情報入力シート'!$N$17,'➀基本情報入力シート'!$O$17,'➀基本情報入力シート'!$Q$17,'➀基本情報入力シート'!$R$17,'➀基本情報入力シート'!$S$17,'➀基本情報入力シート'!$T$17),"")</f>
        <v/>
      </c>
      <c r="L72" s="529" t="str">
        <f>IF('➁（交付金）別紙様式3-2'!P90&lt;&gt;"",'➀基本情報入力シート'!$M$18&amp;'➀基本情報入力シート'!$M$19,"")</f>
        <v/>
      </c>
      <c r="M72" s="529" t="str">
        <f>IF('➁（交付金）別紙様式3-2'!P90&lt;&gt;"",CONCATENATE('③（交付金）別紙様式3-1'!$M$32,'③（交付金）別紙様式3-1'!$Z$32,'③（交付金）別紙様式3-1'!$AB$32,'③（交付金）別紙様式3-1'!$AC$32,'③（交付金）別紙様式3-1'!$AE$32,'③（交付金）別紙様式3-1'!$AG$32),"")</f>
        <v/>
      </c>
      <c r="N72" s="538">
        <f>'➁（交付金）別紙様式3-2'!S90</f>
        <v>0</v>
      </c>
    </row>
    <row r="73" spans="1:14">
      <c r="A73" s="529" t="str">
        <f>IF('➁（交付金）別紙様式3-2'!P91&lt;&gt;"",'➁（交付金）別紙様式3-2'!$D$3,"")</f>
        <v/>
      </c>
      <c r="B73" s="529" t="str">
        <f>CONCATENATE('➁（交付金）別紙様式3-2'!B91,'➁（交付金）別紙様式3-2'!C91,'➁（交付金）別紙様式3-2'!D91,'➁（交付金）別紙様式3-2'!E91,'➁（交付金）別紙様式3-2'!F91,'➁（交付金）別紙様式3-2'!G91,'➁（交付金）別紙様式3-2'!H91,'➁（交付金）別紙様式3-2'!I91,'➁（交付金）別紙様式3-2'!J91,'➁（交付金）別紙様式3-2'!K91)</f>
        <v/>
      </c>
      <c r="C73" s="529" t="str">
        <f>'➁（交付金）別紙様式3-2'!N91</f>
        <v/>
      </c>
      <c r="D73" s="529" t="str">
        <f>'➁（交付金）別紙様式3-2'!O91</f>
        <v/>
      </c>
      <c r="E73" s="529" t="str">
        <f>'➁（交付金）別紙様式3-2'!P91</f>
        <v/>
      </c>
      <c r="F73" s="529" t="str">
        <f>'➁（交付金）別紙様式3-2'!Q91</f>
        <v/>
      </c>
      <c r="G73" s="529">
        <f>'➁（交付金）別紙様式3-2'!R91</f>
        <v>0</v>
      </c>
      <c r="H73" s="529" t="str">
        <f>IF('➁（交付金）別紙様式3-2'!P91&lt;&gt;"",'➀基本情報入力シート'!$M$26,"")</f>
        <v/>
      </c>
      <c r="I73" s="529" t="str">
        <f>IF('➁（交付金）別紙様式3-2'!P91&lt;&gt;"",'➀基本情報入力シート'!$M$24,"")</f>
        <v/>
      </c>
      <c r="J73" s="529" t="str">
        <f>IF('➁（交付金）別紙様式3-2'!P91&lt;&gt;"",'➀基本情報入力シート'!$M$23,"")</f>
        <v/>
      </c>
      <c r="K73" s="529" t="str">
        <f>IF('➁（交付金）別紙様式3-2'!P91&lt;&gt;"",CONCATENATE('➀基本情報入力シート'!$M$17,'➀基本情報入力シート'!$N$17,'➀基本情報入力シート'!$O$17,'➀基本情報入力シート'!$Q$17,'➀基本情報入力シート'!$R$17,'➀基本情報入力シート'!$S$17,'➀基本情報入力シート'!$T$17),"")</f>
        <v/>
      </c>
      <c r="L73" s="529" t="str">
        <f>IF('➁（交付金）別紙様式3-2'!P91&lt;&gt;"",'➀基本情報入力シート'!$M$18&amp;'➀基本情報入力シート'!$M$19,"")</f>
        <v/>
      </c>
      <c r="M73" s="529" t="str">
        <f>IF('➁（交付金）別紙様式3-2'!P91&lt;&gt;"",CONCATENATE('③（交付金）別紙様式3-1'!$M$32,'③（交付金）別紙様式3-1'!$Z$32,'③（交付金）別紙様式3-1'!$AB$32,'③（交付金）別紙様式3-1'!$AC$32,'③（交付金）別紙様式3-1'!$AE$32,'③（交付金）別紙様式3-1'!$AG$32),"")</f>
        <v/>
      </c>
      <c r="N73" s="538">
        <f>'➁（交付金）別紙様式3-2'!S91</f>
        <v>0</v>
      </c>
    </row>
    <row r="74" spans="1:14">
      <c r="A74" s="529" t="str">
        <f>IF('➁（交付金）別紙様式3-2'!P92&lt;&gt;"",'➁（交付金）別紙様式3-2'!$D$3,"")</f>
        <v/>
      </c>
      <c r="B74" s="529" t="str">
        <f>CONCATENATE('➁（交付金）別紙様式3-2'!B92,'➁（交付金）別紙様式3-2'!C92,'➁（交付金）別紙様式3-2'!D92,'➁（交付金）別紙様式3-2'!E92,'➁（交付金）別紙様式3-2'!F92,'➁（交付金）別紙様式3-2'!G92,'➁（交付金）別紙様式3-2'!H92,'➁（交付金）別紙様式3-2'!I92,'➁（交付金）別紙様式3-2'!J92,'➁（交付金）別紙様式3-2'!K92)</f>
        <v/>
      </c>
      <c r="C74" s="529" t="str">
        <f>'➁（交付金）別紙様式3-2'!N92</f>
        <v/>
      </c>
      <c r="D74" s="529" t="str">
        <f>'➁（交付金）別紙様式3-2'!O92</f>
        <v/>
      </c>
      <c r="E74" s="529" t="str">
        <f>'➁（交付金）別紙様式3-2'!P92</f>
        <v/>
      </c>
      <c r="F74" s="529" t="str">
        <f>'➁（交付金）別紙様式3-2'!Q92</f>
        <v/>
      </c>
      <c r="G74" s="529">
        <f>'➁（交付金）別紙様式3-2'!R92</f>
        <v>0</v>
      </c>
      <c r="H74" s="529" t="str">
        <f>IF('➁（交付金）別紙様式3-2'!P92&lt;&gt;"",'➀基本情報入力シート'!$M$26,"")</f>
        <v/>
      </c>
      <c r="I74" s="529" t="str">
        <f>IF('➁（交付金）別紙様式3-2'!P92&lt;&gt;"",'➀基本情報入力シート'!$M$24,"")</f>
        <v/>
      </c>
      <c r="J74" s="529" t="str">
        <f>IF('➁（交付金）別紙様式3-2'!P92&lt;&gt;"",'➀基本情報入力シート'!$M$23,"")</f>
        <v/>
      </c>
      <c r="K74" s="529" t="str">
        <f>IF('➁（交付金）別紙様式3-2'!P92&lt;&gt;"",CONCATENATE('➀基本情報入力シート'!$M$17,'➀基本情報入力シート'!$N$17,'➀基本情報入力シート'!$O$17,'➀基本情報入力シート'!$Q$17,'➀基本情報入力シート'!$R$17,'➀基本情報入力シート'!$S$17,'➀基本情報入力シート'!$T$17),"")</f>
        <v/>
      </c>
      <c r="L74" s="529" t="str">
        <f>IF('➁（交付金）別紙様式3-2'!P92&lt;&gt;"",'➀基本情報入力シート'!$M$18&amp;'➀基本情報入力シート'!$M$19,"")</f>
        <v/>
      </c>
      <c r="M74" s="529" t="str">
        <f>IF('➁（交付金）別紙様式3-2'!P92&lt;&gt;"",CONCATENATE('③（交付金）別紙様式3-1'!$M$32,'③（交付金）別紙様式3-1'!$Z$32,'③（交付金）別紙様式3-1'!$AB$32,'③（交付金）別紙様式3-1'!$AC$32,'③（交付金）別紙様式3-1'!$AE$32,'③（交付金）別紙様式3-1'!$AG$32),"")</f>
        <v/>
      </c>
      <c r="N74" s="538">
        <f>'➁（交付金）別紙様式3-2'!S92</f>
        <v>0</v>
      </c>
    </row>
    <row r="75" spans="1:14">
      <c r="A75" s="529" t="str">
        <f>IF('➁（交付金）別紙様式3-2'!P93&lt;&gt;"",'➁（交付金）別紙様式3-2'!$D$3,"")</f>
        <v/>
      </c>
      <c r="B75" s="529" t="str">
        <f>CONCATENATE('➁（交付金）別紙様式3-2'!B93,'➁（交付金）別紙様式3-2'!C93,'➁（交付金）別紙様式3-2'!D93,'➁（交付金）別紙様式3-2'!E93,'➁（交付金）別紙様式3-2'!F93,'➁（交付金）別紙様式3-2'!G93,'➁（交付金）別紙様式3-2'!H93,'➁（交付金）別紙様式3-2'!I93,'➁（交付金）別紙様式3-2'!J93,'➁（交付金）別紙様式3-2'!K93)</f>
        <v/>
      </c>
      <c r="C75" s="529" t="str">
        <f>'➁（交付金）別紙様式3-2'!N93</f>
        <v/>
      </c>
      <c r="D75" s="529" t="str">
        <f>'➁（交付金）別紙様式3-2'!O93</f>
        <v/>
      </c>
      <c r="E75" s="529" t="str">
        <f>'➁（交付金）別紙様式3-2'!P93</f>
        <v/>
      </c>
      <c r="F75" s="529" t="str">
        <f>'➁（交付金）別紙様式3-2'!Q93</f>
        <v/>
      </c>
      <c r="G75" s="529">
        <f>'➁（交付金）別紙様式3-2'!R93</f>
        <v>0</v>
      </c>
      <c r="H75" s="529" t="str">
        <f>IF('➁（交付金）別紙様式3-2'!P93&lt;&gt;"",'➀基本情報入力シート'!$M$26,"")</f>
        <v/>
      </c>
      <c r="I75" s="529" t="str">
        <f>IF('➁（交付金）別紙様式3-2'!P93&lt;&gt;"",'➀基本情報入力シート'!$M$24,"")</f>
        <v/>
      </c>
      <c r="J75" s="529" t="str">
        <f>IF('➁（交付金）別紙様式3-2'!P93&lt;&gt;"",'➀基本情報入力シート'!$M$23,"")</f>
        <v/>
      </c>
      <c r="K75" s="529" t="str">
        <f>IF('➁（交付金）別紙様式3-2'!P93&lt;&gt;"",CONCATENATE('➀基本情報入力シート'!$M$17,'➀基本情報入力シート'!$N$17,'➀基本情報入力シート'!$O$17,'➀基本情報入力シート'!$Q$17,'➀基本情報入力シート'!$R$17,'➀基本情報入力シート'!$S$17,'➀基本情報入力シート'!$T$17),"")</f>
        <v/>
      </c>
      <c r="L75" s="529" t="str">
        <f>IF('➁（交付金）別紙様式3-2'!P93&lt;&gt;"",'➀基本情報入力シート'!$M$18&amp;'➀基本情報入力シート'!$M$19,"")</f>
        <v/>
      </c>
      <c r="M75" s="529" t="str">
        <f>IF('➁（交付金）別紙様式3-2'!P93&lt;&gt;"",CONCATENATE('③（交付金）別紙様式3-1'!$M$32,'③（交付金）別紙様式3-1'!$Z$32,'③（交付金）別紙様式3-1'!$AB$32,'③（交付金）別紙様式3-1'!$AC$32,'③（交付金）別紙様式3-1'!$AE$32,'③（交付金）別紙様式3-1'!$AG$32),"")</f>
        <v/>
      </c>
      <c r="N75" s="538">
        <f>'➁（交付金）別紙様式3-2'!S93</f>
        <v>0</v>
      </c>
    </row>
    <row r="76" spans="1:14">
      <c r="A76" s="529" t="str">
        <f>IF('➁（交付金）別紙様式3-2'!P94&lt;&gt;"",'➁（交付金）別紙様式3-2'!$D$3,"")</f>
        <v/>
      </c>
      <c r="B76" s="529" t="str">
        <f>CONCATENATE('➁（交付金）別紙様式3-2'!B94,'➁（交付金）別紙様式3-2'!C94,'➁（交付金）別紙様式3-2'!D94,'➁（交付金）別紙様式3-2'!E94,'➁（交付金）別紙様式3-2'!F94,'➁（交付金）別紙様式3-2'!G94,'➁（交付金）別紙様式3-2'!H94,'➁（交付金）別紙様式3-2'!I94,'➁（交付金）別紙様式3-2'!J94,'➁（交付金）別紙様式3-2'!K94)</f>
        <v/>
      </c>
      <c r="C76" s="529" t="str">
        <f>'➁（交付金）別紙様式3-2'!N94</f>
        <v/>
      </c>
      <c r="D76" s="529" t="str">
        <f>'➁（交付金）別紙様式3-2'!O94</f>
        <v/>
      </c>
      <c r="E76" s="529" t="str">
        <f>'➁（交付金）別紙様式3-2'!P94</f>
        <v/>
      </c>
      <c r="F76" s="529" t="str">
        <f>'➁（交付金）別紙様式3-2'!Q94</f>
        <v/>
      </c>
      <c r="G76" s="529">
        <f>'➁（交付金）別紙様式3-2'!R94</f>
        <v>0</v>
      </c>
      <c r="H76" s="529" t="str">
        <f>IF('➁（交付金）別紙様式3-2'!P94&lt;&gt;"",'➀基本情報入力シート'!$M$26,"")</f>
        <v/>
      </c>
      <c r="I76" s="529" t="str">
        <f>IF('➁（交付金）別紙様式3-2'!P94&lt;&gt;"",'➀基本情報入力シート'!$M$24,"")</f>
        <v/>
      </c>
      <c r="J76" s="529" t="str">
        <f>IF('➁（交付金）別紙様式3-2'!P94&lt;&gt;"",'➀基本情報入力シート'!$M$23,"")</f>
        <v/>
      </c>
      <c r="K76" s="529" t="str">
        <f>IF('➁（交付金）別紙様式3-2'!P94&lt;&gt;"",CONCATENATE('➀基本情報入力シート'!$M$17,'➀基本情報入力シート'!$N$17,'➀基本情報入力シート'!$O$17,'➀基本情報入力シート'!$Q$17,'➀基本情報入力シート'!$R$17,'➀基本情報入力シート'!$S$17,'➀基本情報入力シート'!$T$17),"")</f>
        <v/>
      </c>
      <c r="L76" s="529" t="str">
        <f>IF('➁（交付金）別紙様式3-2'!P94&lt;&gt;"",'➀基本情報入力シート'!$M$18&amp;'➀基本情報入力シート'!$M$19,"")</f>
        <v/>
      </c>
      <c r="M76" s="529" t="str">
        <f>IF('➁（交付金）別紙様式3-2'!P94&lt;&gt;"",CONCATENATE('③（交付金）別紙様式3-1'!$M$32,'③（交付金）別紙様式3-1'!$Z$32,'③（交付金）別紙様式3-1'!$AB$32,'③（交付金）別紙様式3-1'!$AC$32,'③（交付金）別紙様式3-1'!$AE$32,'③（交付金）別紙様式3-1'!$AG$32),"")</f>
        <v/>
      </c>
      <c r="N76" s="538">
        <f>'➁（交付金）別紙様式3-2'!S94</f>
        <v>0</v>
      </c>
    </row>
    <row r="77" spans="1:14">
      <c r="A77" s="529" t="str">
        <f>IF('➁（交付金）別紙様式3-2'!P95&lt;&gt;"",'➁（交付金）別紙様式3-2'!$D$3,"")</f>
        <v/>
      </c>
      <c r="B77" s="529" t="str">
        <f>CONCATENATE('➁（交付金）別紙様式3-2'!B95,'➁（交付金）別紙様式3-2'!C95,'➁（交付金）別紙様式3-2'!D95,'➁（交付金）別紙様式3-2'!E95,'➁（交付金）別紙様式3-2'!F95,'➁（交付金）別紙様式3-2'!G95,'➁（交付金）別紙様式3-2'!H95,'➁（交付金）別紙様式3-2'!I95,'➁（交付金）別紙様式3-2'!J95,'➁（交付金）別紙様式3-2'!K95)</f>
        <v/>
      </c>
      <c r="C77" s="529" t="str">
        <f>'➁（交付金）別紙様式3-2'!N95</f>
        <v/>
      </c>
      <c r="D77" s="529" t="str">
        <f>'➁（交付金）別紙様式3-2'!O95</f>
        <v/>
      </c>
      <c r="E77" s="529" t="str">
        <f>'➁（交付金）別紙様式3-2'!P95</f>
        <v/>
      </c>
      <c r="F77" s="529" t="str">
        <f>'➁（交付金）別紙様式3-2'!Q95</f>
        <v/>
      </c>
      <c r="G77" s="529">
        <f>'➁（交付金）別紙様式3-2'!R95</f>
        <v>0</v>
      </c>
      <c r="H77" s="529" t="str">
        <f>IF('➁（交付金）別紙様式3-2'!P95&lt;&gt;"",'➀基本情報入力シート'!$M$26,"")</f>
        <v/>
      </c>
      <c r="I77" s="529" t="str">
        <f>IF('➁（交付金）別紙様式3-2'!P95&lt;&gt;"",'➀基本情報入力シート'!$M$24,"")</f>
        <v/>
      </c>
      <c r="J77" s="529" t="str">
        <f>IF('➁（交付金）別紙様式3-2'!P95&lt;&gt;"",'➀基本情報入力シート'!$M$23,"")</f>
        <v/>
      </c>
      <c r="K77" s="529" t="str">
        <f>IF('➁（交付金）別紙様式3-2'!P95&lt;&gt;"",CONCATENATE('➀基本情報入力シート'!$M$17,'➀基本情報入力シート'!$N$17,'➀基本情報入力シート'!$O$17,'➀基本情報入力シート'!$Q$17,'➀基本情報入力シート'!$R$17,'➀基本情報入力シート'!$S$17,'➀基本情報入力シート'!$T$17),"")</f>
        <v/>
      </c>
      <c r="L77" s="529" t="str">
        <f>IF('➁（交付金）別紙様式3-2'!P95&lt;&gt;"",'➀基本情報入力シート'!$M$18&amp;'➀基本情報入力シート'!$M$19,"")</f>
        <v/>
      </c>
      <c r="M77" s="529" t="str">
        <f>IF('➁（交付金）別紙様式3-2'!P95&lt;&gt;"",CONCATENATE('③（交付金）別紙様式3-1'!$M$32,'③（交付金）別紙様式3-1'!$Z$32,'③（交付金）別紙様式3-1'!$AB$32,'③（交付金）別紙様式3-1'!$AC$32,'③（交付金）別紙様式3-1'!$AE$32,'③（交付金）別紙様式3-1'!$AG$32),"")</f>
        <v/>
      </c>
      <c r="N77" s="538">
        <f>'➁（交付金）別紙様式3-2'!S95</f>
        <v>0</v>
      </c>
    </row>
    <row r="78" spans="1:14">
      <c r="A78" s="529" t="str">
        <f>IF('➁（交付金）別紙様式3-2'!P96&lt;&gt;"",'➁（交付金）別紙様式3-2'!$D$3,"")</f>
        <v/>
      </c>
      <c r="B78" s="529" t="str">
        <f>CONCATENATE('➁（交付金）別紙様式3-2'!B96,'➁（交付金）別紙様式3-2'!C96,'➁（交付金）別紙様式3-2'!D96,'➁（交付金）別紙様式3-2'!E96,'➁（交付金）別紙様式3-2'!F96,'➁（交付金）別紙様式3-2'!G96,'➁（交付金）別紙様式3-2'!H96,'➁（交付金）別紙様式3-2'!I96,'➁（交付金）別紙様式3-2'!J96,'➁（交付金）別紙様式3-2'!K96)</f>
        <v/>
      </c>
      <c r="C78" s="529" t="str">
        <f>'➁（交付金）別紙様式3-2'!N96</f>
        <v/>
      </c>
      <c r="D78" s="529" t="str">
        <f>'➁（交付金）別紙様式3-2'!O96</f>
        <v/>
      </c>
      <c r="E78" s="529" t="str">
        <f>'➁（交付金）別紙様式3-2'!P96</f>
        <v/>
      </c>
      <c r="F78" s="529" t="str">
        <f>'➁（交付金）別紙様式3-2'!Q96</f>
        <v/>
      </c>
      <c r="G78" s="529">
        <f>'➁（交付金）別紙様式3-2'!R96</f>
        <v>0</v>
      </c>
      <c r="H78" s="529" t="str">
        <f>IF('➁（交付金）別紙様式3-2'!P96&lt;&gt;"",'➀基本情報入力シート'!$M$26,"")</f>
        <v/>
      </c>
      <c r="I78" s="529" t="str">
        <f>IF('➁（交付金）別紙様式3-2'!P96&lt;&gt;"",'➀基本情報入力シート'!$M$24,"")</f>
        <v/>
      </c>
      <c r="J78" s="529" t="str">
        <f>IF('➁（交付金）別紙様式3-2'!P96&lt;&gt;"",'➀基本情報入力シート'!$M$23,"")</f>
        <v/>
      </c>
      <c r="K78" s="529" t="str">
        <f>IF('➁（交付金）別紙様式3-2'!P96&lt;&gt;"",CONCATENATE('➀基本情報入力シート'!$M$17,'➀基本情報入力シート'!$N$17,'➀基本情報入力シート'!$O$17,'➀基本情報入力シート'!$Q$17,'➀基本情報入力シート'!$R$17,'➀基本情報入力シート'!$S$17,'➀基本情報入力シート'!$T$17),"")</f>
        <v/>
      </c>
      <c r="L78" s="529" t="str">
        <f>IF('➁（交付金）別紙様式3-2'!P96&lt;&gt;"",'➀基本情報入力シート'!$M$18&amp;'➀基本情報入力シート'!$M$19,"")</f>
        <v/>
      </c>
      <c r="M78" s="529" t="str">
        <f>IF('➁（交付金）別紙様式3-2'!P96&lt;&gt;"",CONCATENATE('③（交付金）別紙様式3-1'!$M$32,'③（交付金）別紙様式3-1'!$Z$32,'③（交付金）別紙様式3-1'!$AB$32,'③（交付金）別紙様式3-1'!$AC$32,'③（交付金）別紙様式3-1'!$AE$32,'③（交付金）別紙様式3-1'!$AG$32),"")</f>
        <v/>
      </c>
      <c r="N78" s="538">
        <f>'➁（交付金）別紙様式3-2'!S96</f>
        <v>0</v>
      </c>
    </row>
    <row r="79" spans="1:14">
      <c r="A79" s="529" t="str">
        <f>IF('➁（交付金）別紙様式3-2'!P97&lt;&gt;"",'➁（交付金）別紙様式3-2'!$D$3,"")</f>
        <v/>
      </c>
      <c r="B79" s="529" t="str">
        <f>CONCATENATE('➁（交付金）別紙様式3-2'!B97,'➁（交付金）別紙様式3-2'!C97,'➁（交付金）別紙様式3-2'!D97,'➁（交付金）別紙様式3-2'!E97,'➁（交付金）別紙様式3-2'!F97,'➁（交付金）別紙様式3-2'!G97,'➁（交付金）別紙様式3-2'!H97,'➁（交付金）別紙様式3-2'!I97,'➁（交付金）別紙様式3-2'!J97,'➁（交付金）別紙様式3-2'!K97)</f>
        <v/>
      </c>
      <c r="C79" s="529" t="str">
        <f>'➁（交付金）別紙様式3-2'!N97</f>
        <v/>
      </c>
      <c r="D79" s="529" t="str">
        <f>'➁（交付金）別紙様式3-2'!O97</f>
        <v/>
      </c>
      <c r="E79" s="529" t="str">
        <f>'➁（交付金）別紙様式3-2'!P97</f>
        <v/>
      </c>
      <c r="F79" s="529" t="str">
        <f>'➁（交付金）別紙様式3-2'!Q97</f>
        <v/>
      </c>
      <c r="G79" s="529">
        <f>'➁（交付金）別紙様式3-2'!R97</f>
        <v>0</v>
      </c>
      <c r="H79" s="529" t="str">
        <f>IF('➁（交付金）別紙様式3-2'!P97&lt;&gt;"",'➀基本情報入力シート'!$M$26,"")</f>
        <v/>
      </c>
      <c r="I79" s="529" t="str">
        <f>IF('➁（交付金）別紙様式3-2'!P97&lt;&gt;"",'➀基本情報入力シート'!$M$24,"")</f>
        <v/>
      </c>
      <c r="J79" s="529" t="str">
        <f>IF('➁（交付金）別紙様式3-2'!P97&lt;&gt;"",'➀基本情報入力シート'!$M$23,"")</f>
        <v/>
      </c>
      <c r="K79" s="529" t="str">
        <f>IF('➁（交付金）別紙様式3-2'!P97&lt;&gt;"",CONCATENATE('➀基本情報入力シート'!$M$17,'➀基本情報入力シート'!$N$17,'➀基本情報入力シート'!$O$17,'➀基本情報入力シート'!$Q$17,'➀基本情報入力シート'!$R$17,'➀基本情報入力シート'!$S$17,'➀基本情報入力シート'!$T$17),"")</f>
        <v/>
      </c>
      <c r="L79" s="529" t="str">
        <f>IF('➁（交付金）別紙様式3-2'!P97&lt;&gt;"",'➀基本情報入力シート'!$M$18&amp;'➀基本情報入力シート'!$M$19,"")</f>
        <v/>
      </c>
      <c r="M79" s="529" t="str">
        <f>IF('➁（交付金）別紙様式3-2'!P97&lt;&gt;"",CONCATENATE('③（交付金）別紙様式3-1'!$M$32,'③（交付金）別紙様式3-1'!$Z$32,'③（交付金）別紙様式3-1'!$AB$32,'③（交付金）別紙様式3-1'!$AC$32,'③（交付金）別紙様式3-1'!$AE$32,'③（交付金）別紙様式3-1'!$AG$32),"")</f>
        <v/>
      </c>
      <c r="N79" s="538">
        <f>'➁（交付金）別紙様式3-2'!S97</f>
        <v>0</v>
      </c>
    </row>
    <row r="80" spans="1:14">
      <c r="A80" s="529" t="str">
        <f>IF('➁（交付金）別紙様式3-2'!P98&lt;&gt;"",'➁（交付金）別紙様式3-2'!$D$3,"")</f>
        <v/>
      </c>
      <c r="B80" s="529" t="str">
        <f>CONCATENATE('➁（交付金）別紙様式3-2'!B98,'➁（交付金）別紙様式3-2'!C98,'➁（交付金）別紙様式3-2'!D98,'➁（交付金）別紙様式3-2'!E98,'➁（交付金）別紙様式3-2'!F98,'➁（交付金）別紙様式3-2'!G98,'➁（交付金）別紙様式3-2'!H98,'➁（交付金）別紙様式3-2'!I98,'➁（交付金）別紙様式3-2'!J98,'➁（交付金）別紙様式3-2'!K98)</f>
        <v/>
      </c>
      <c r="C80" s="529" t="str">
        <f>'➁（交付金）別紙様式3-2'!N98</f>
        <v/>
      </c>
      <c r="D80" s="529" t="str">
        <f>'➁（交付金）別紙様式3-2'!O98</f>
        <v/>
      </c>
      <c r="E80" s="529" t="str">
        <f>'➁（交付金）別紙様式3-2'!P98</f>
        <v/>
      </c>
      <c r="F80" s="529" t="str">
        <f>'➁（交付金）別紙様式3-2'!Q98</f>
        <v/>
      </c>
      <c r="G80" s="529">
        <f>'➁（交付金）別紙様式3-2'!R98</f>
        <v>0</v>
      </c>
      <c r="H80" s="529" t="str">
        <f>IF('➁（交付金）別紙様式3-2'!P98&lt;&gt;"",'➀基本情報入力シート'!$M$26,"")</f>
        <v/>
      </c>
      <c r="I80" s="529" t="str">
        <f>IF('➁（交付金）別紙様式3-2'!P98&lt;&gt;"",'➀基本情報入力シート'!$M$24,"")</f>
        <v/>
      </c>
      <c r="J80" s="529" t="str">
        <f>IF('➁（交付金）別紙様式3-2'!P98&lt;&gt;"",'➀基本情報入力シート'!$M$23,"")</f>
        <v/>
      </c>
      <c r="K80" s="529" t="str">
        <f>IF('➁（交付金）別紙様式3-2'!P98&lt;&gt;"",CONCATENATE('➀基本情報入力シート'!$M$17,'➀基本情報入力シート'!$N$17,'➀基本情報入力シート'!$O$17,'➀基本情報入力シート'!$Q$17,'➀基本情報入力シート'!$R$17,'➀基本情報入力シート'!$S$17,'➀基本情報入力シート'!$T$17),"")</f>
        <v/>
      </c>
      <c r="L80" s="529" t="str">
        <f>IF('➁（交付金）別紙様式3-2'!P98&lt;&gt;"",'➀基本情報入力シート'!$M$18&amp;'➀基本情報入力シート'!$M$19,"")</f>
        <v/>
      </c>
      <c r="M80" s="529" t="str">
        <f>IF('➁（交付金）別紙様式3-2'!P98&lt;&gt;"",CONCATENATE('③（交付金）別紙様式3-1'!$M$32,'③（交付金）別紙様式3-1'!$Z$32,'③（交付金）別紙様式3-1'!$AB$32,'③（交付金）別紙様式3-1'!$AC$32,'③（交付金）別紙様式3-1'!$AE$32,'③（交付金）別紙様式3-1'!$AG$32),"")</f>
        <v/>
      </c>
      <c r="N80" s="538">
        <f>'➁（交付金）別紙様式3-2'!S98</f>
        <v>0</v>
      </c>
    </row>
    <row r="81" spans="1:14">
      <c r="A81" s="529" t="str">
        <f>IF('➁（交付金）別紙様式3-2'!P99&lt;&gt;"",'➁（交付金）別紙様式3-2'!$D$3,"")</f>
        <v/>
      </c>
      <c r="B81" s="529" t="str">
        <f>CONCATENATE('➁（交付金）別紙様式3-2'!B99,'➁（交付金）別紙様式3-2'!C99,'➁（交付金）別紙様式3-2'!D99,'➁（交付金）別紙様式3-2'!E99,'➁（交付金）別紙様式3-2'!F99,'➁（交付金）別紙様式3-2'!G99,'➁（交付金）別紙様式3-2'!H99,'➁（交付金）別紙様式3-2'!I99,'➁（交付金）別紙様式3-2'!J99,'➁（交付金）別紙様式3-2'!K99)</f>
        <v/>
      </c>
      <c r="C81" s="529" t="str">
        <f>'➁（交付金）別紙様式3-2'!N99</f>
        <v/>
      </c>
      <c r="D81" s="529" t="str">
        <f>'➁（交付金）別紙様式3-2'!O99</f>
        <v/>
      </c>
      <c r="E81" s="529" t="str">
        <f>'➁（交付金）別紙様式3-2'!P99</f>
        <v/>
      </c>
      <c r="F81" s="529" t="str">
        <f>'➁（交付金）別紙様式3-2'!Q99</f>
        <v/>
      </c>
      <c r="G81" s="529">
        <f>'➁（交付金）別紙様式3-2'!R99</f>
        <v>0</v>
      </c>
      <c r="H81" s="529" t="str">
        <f>IF('➁（交付金）別紙様式3-2'!P99&lt;&gt;"",'➀基本情報入力シート'!$M$26,"")</f>
        <v/>
      </c>
      <c r="I81" s="529" t="str">
        <f>IF('➁（交付金）別紙様式3-2'!P99&lt;&gt;"",'➀基本情報入力シート'!$M$24,"")</f>
        <v/>
      </c>
      <c r="J81" s="529" t="str">
        <f>IF('➁（交付金）別紙様式3-2'!P99&lt;&gt;"",'➀基本情報入力シート'!$M$23,"")</f>
        <v/>
      </c>
      <c r="K81" s="529" t="str">
        <f>IF('➁（交付金）別紙様式3-2'!P99&lt;&gt;"",CONCATENATE('➀基本情報入力シート'!$M$17,'➀基本情報入力シート'!$N$17,'➀基本情報入力シート'!$O$17,'➀基本情報入力シート'!$Q$17,'➀基本情報入力シート'!$R$17,'➀基本情報入力シート'!$S$17,'➀基本情報入力シート'!$T$17),"")</f>
        <v/>
      </c>
      <c r="L81" s="529" t="str">
        <f>IF('➁（交付金）別紙様式3-2'!P99&lt;&gt;"",'➀基本情報入力シート'!$M$18&amp;'➀基本情報入力シート'!$M$19,"")</f>
        <v/>
      </c>
      <c r="M81" s="529" t="str">
        <f>IF('➁（交付金）別紙様式3-2'!P99&lt;&gt;"",CONCATENATE('③（交付金）別紙様式3-1'!$M$32,'③（交付金）別紙様式3-1'!$Z$32,'③（交付金）別紙様式3-1'!$AB$32,'③（交付金）別紙様式3-1'!$AC$32,'③（交付金）別紙様式3-1'!$AE$32,'③（交付金）別紙様式3-1'!$AG$32),"")</f>
        <v/>
      </c>
      <c r="N81" s="538">
        <f>'➁（交付金）別紙様式3-2'!S99</f>
        <v>0</v>
      </c>
    </row>
    <row r="82" spans="1:14">
      <c r="A82" s="529" t="str">
        <f>IF('➁（交付金）別紙様式3-2'!P100&lt;&gt;"",'➁（交付金）別紙様式3-2'!$D$3,"")</f>
        <v/>
      </c>
      <c r="B82" s="529" t="str">
        <f>CONCATENATE('➁（交付金）別紙様式3-2'!B100,'➁（交付金）別紙様式3-2'!C100,'➁（交付金）別紙様式3-2'!D100,'➁（交付金）別紙様式3-2'!E100,'➁（交付金）別紙様式3-2'!F100,'➁（交付金）別紙様式3-2'!G100,'➁（交付金）別紙様式3-2'!H100,'➁（交付金）別紙様式3-2'!I100,'➁（交付金）別紙様式3-2'!J100,'➁（交付金）別紙様式3-2'!K100)</f>
        <v/>
      </c>
      <c r="C82" s="529" t="str">
        <f>'➁（交付金）別紙様式3-2'!N100</f>
        <v/>
      </c>
      <c r="D82" s="529" t="str">
        <f>'➁（交付金）別紙様式3-2'!O100</f>
        <v/>
      </c>
      <c r="E82" s="529" t="str">
        <f>'➁（交付金）別紙様式3-2'!P100</f>
        <v/>
      </c>
      <c r="F82" s="529" t="str">
        <f>'➁（交付金）別紙様式3-2'!Q100</f>
        <v/>
      </c>
      <c r="G82" s="529">
        <f>'➁（交付金）別紙様式3-2'!R100</f>
        <v>0</v>
      </c>
      <c r="H82" s="529" t="str">
        <f>IF('➁（交付金）別紙様式3-2'!P100&lt;&gt;"",'➀基本情報入力シート'!$M$26,"")</f>
        <v/>
      </c>
      <c r="I82" s="529" t="str">
        <f>IF('➁（交付金）別紙様式3-2'!P100&lt;&gt;"",'➀基本情報入力シート'!$M$24,"")</f>
        <v/>
      </c>
      <c r="J82" s="529" t="str">
        <f>IF('➁（交付金）別紙様式3-2'!P100&lt;&gt;"",'➀基本情報入力シート'!$M$23,"")</f>
        <v/>
      </c>
      <c r="K82" s="529" t="str">
        <f>IF('➁（交付金）別紙様式3-2'!P100&lt;&gt;"",CONCATENATE('➀基本情報入力シート'!$M$17,'➀基本情報入力シート'!$N$17,'➀基本情報入力シート'!$O$17,'➀基本情報入力シート'!$Q$17,'➀基本情報入力シート'!$R$17,'➀基本情報入力シート'!$S$17,'➀基本情報入力シート'!$T$17),"")</f>
        <v/>
      </c>
      <c r="L82" s="529" t="str">
        <f>IF('➁（交付金）別紙様式3-2'!P100&lt;&gt;"",'➀基本情報入力シート'!$M$18&amp;'➀基本情報入力シート'!$M$19,"")</f>
        <v/>
      </c>
      <c r="M82" s="529" t="str">
        <f>IF('➁（交付金）別紙様式3-2'!P100&lt;&gt;"",CONCATENATE('③（交付金）別紙様式3-1'!$M$32,'③（交付金）別紙様式3-1'!$Z$32,'③（交付金）別紙様式3-1'!$AB$32,'③（交付金）別紙様式3-1'!$AC$32,'③（交付金）別紙様式3-1'!$AE$32,'③（交付金）別紙様式3-1'!$AG$32),"")</f>
        <v/>
      </c>
      <c r="N82" s="538">
        <f>'➁（交付金）別紙様式3-2'!S100</f>
        <v>0</v>
      </c>
    </row>
    <row r="83" spans="1:14">
      <c r="A83" s="529" t="str">
        <f>IF('➁（交付金）別紙様式3-2'!P101&lt;&gt;"",'➁（交付金）別紙様式3-2'!$D$3,"")</f>
        <v/>
      </c>
      <c r="B83" s="529" t="str">
        <f>CONCATENATE('➁（交付金）別紙様式3-2'!B101,'➁（交付金）別紙様式3-2'!C101,'➁（交付金）別紙様式3-2'!D101,'➁（交付金）別紙様式3-2'!E101,'➁（交付金）別紙様式3-2'!F101,'➁（交付金）別紙様式3-2'!G101,'➁（交付金）別紙様式3-2'!H101,'➁（交付金）別紙様式3-2'!I101,'➁（交付金）別紙様式3-2'!J101,'➁（交付金）別紙様式3-2'!K101)</f>
        <v/>
      </c>
      <c r="C83" s="529" t="str">
        <f>'➁（交付金）別紙様式3-2'!N101</f>
        <v/>
      </c>
      <c r="D83" s="529" t="str">
        <f>'➁（交付金）別紙様式3-2'!O101</f>
        <v/>
      </c>
      <c r="E83" s="529" t="str">
        <f>'➁（交付金）別紙様式3-2'!P101</f>
        <v/>
      </c>
      <c r="F83" s="529" t="str">
        <f>'➁（交付金）別紙様式3-2'!Q101</f>
        <v/>
      </c>
      <c r="G83" s="529">
        <f>'➁（交付金）別紙様式3-2'!R101</f>
        <v>0</v>
      </c>
      <c r="H83" s="529" t="str">
        <f>IF('➁（交付金）別紙様式3-2'!P101&lt;&gt;"",'➀基本情報入力シート'!$M$26,"")</f>
        <v/>
      </c>
      <c r="I83" s="529" t="str">
        <f>IF('➁（交付金）別紙様式3-2'!P101&lt;&gt;"",'➀基本情報入力シート'!$M$24,"")</f>
        <v/>
      </c>
      <c r="J83" s="529" t="str">
        <f>IF('➁（交付金）別紙様式3-2'!P101&lt;&gt;"",'➀基本情報入力シート'!$M$23,"")</f>
        <v/>
      </c>
      <c r="K83" s="529" t="str">
        <f>IF('➁（交付金）別紙様式3-2'!P101&lt;&gt;"",CONCATENATE('➀基本情報入力シート'!$M$17,'➀基本情報入力シート'!$N$17,'➀基本情報入力シート'!$O$17,'➀基本情報入力シート'!$Q$17,'➀基本情報入力シート'!$R$17,'➀基本情報入力シート'!$S$17,'➀基本情報入力シート'!$T$17),"")</f>
        <v/>
      </c>
      <c r="L83" s="529" t="str">
        <f>IF('➁（交付金）別紙様式3-2'!P101&lt;&gt;"",'➀基本情報入力シート'!$M$18&amp;'➀基本情報入力シート'!$M$19,"")</f>
        <v/>
      </c>
      <c r="M83" s="529" t="str">
        <f>IF('➁（交付金）別紙様式3-2'!P101&lt;&gt;"",CONCATENATE('③（交付金）別紙様式3-1'!$M$32,'③（交付金）別紙様式3-1'!$Z$32,'③（交付金）別紙様式3-1'!$AB$32,'③（交付金）別紙様式3-1'!$AC$32,'③（交付金）別紙様式3-1'!$AE$32,'③（交付金）別紙様式3-1'!$AG$32),"")</f>
        <v/>
      </c>
      <c r="N83" s="538">
        <f>'➁（交付金）別紙様式3-2'!S101</f>
        <v>0</v>
      </c>
    </row>
    <row r="84" spans="1:14">
      <c r="A84" s="529" t="str">
        <f>IF('➁（交付金）別紙様式3-2'!P102&lt;&gt;"",'➁（交付金）別紙様式3-2'!$D$3,"")</f>
        <v/>
      </c>
      <c r="B84" s="529" t="str">
        <f>CONCATENATE('➁（交付金）別紙様式3-2'!B102,'➁（交付金）別紙様式3-2'!C102,'➁（交付金）別紙様式3-2'!D102,'➁（交付金）別紙様式3-2'!E102,'➁（交付金）別紙様式3-2'!F102,'➁（交付金）別紙様式3-2'!G102,'➁（交付金）別紙様式3-2'!H102,'➁（交付金）別紙様式3-2'!I102,'➁（交付金）別紙様式3-2'!J102,'➁（交付金）別紙様式3-2'!K102)</f>
        <v/>
      </c>
      <c r="C84" s="529" t="str">
        <f>'➁（交付金）別紙様式3-2'!N102</f>
        <v/>
      </c>
      <c r="D84" s="529" t="str">
        <f>'➁（交付金）別紙様式3-2'!O102</f>
        <v/>
      </c>
      <c r="E84" s="529" t="str">
        <f>'➁（交付金）別紙様式3-2'!P102</f>
        <v/>
      </c>
      <c r="F84" s="529" t="str">
        <f>'➁（交付金）別紙様式3-2'!Q102</f>
        <v/>
      </c>
      <c r="G84" s="529">
        <f>'➁（交付金）別紙様式3-2'!R102</f>
        <v>0</v>
      </c>
      <c r="H84" s="529" t="str">
        <f>IF('➁（交付金）別紙様式3-2'!P102&lt;&gt;"",'➀基本情報入力シート'!$M$26,"")</f>
        <v/>
      </c>
      <c r="I84" s="529" t="str">
        <f>IF('➁（交付金）別紙様式3-2'!P102&lt;&gt;"",'➀基本情報入力シート'!$M$24,"")</f>
        <v/>
      </c>
      <c r="J84" s="529" t="str">
        <f>IF('➁（交付金）別紙様式3-2'!P102&lt;&gt;"",'➀基本情報入力シート'!$M$23,"")</f>
        <v/>
      </c>
      <c r="K84" s="529" t="str">
        <f>IF('➁（交付金）別紙様式3-2'!P102&lt;&gt;"",CONCATENATE('➀基本情報入力シート'!$M$17,'➀基本情報入力シート'!$N$17,'➀基本情報入力シート'!$O$17,'➀基本情報入力シート'!$Q$17,'➀基本情報入力シート'!$R$17,'➀基本情報入力シート'!$S$17,'➀基本情報入力シート'!$T$17),"")</f>
        <v/>
      </c>
      <c r="L84" s="529" t="str">
        <f>IF('➁（交付金）別紙様式3-2'!P102&lt;&gt;"",'➀基本情報入力シート'!$M$18&amp;'➀基本情報入力シート'!$M$19,"")</f>
        <v/>
      </c>
      <c r="M84" s="529" t="str">
        <f>IF('➁（交付金）別紙様式3-2'!P102&lt;&gt;"",CONCATENATE('③（交付金）別紙様式3-1'!$M$32,'③（交付金）別紙様式3-1'!$Z$32,'③（交付金）別紙様式3-1'!$AB$32,'③（交付金）別紙様式3-1'!$AC$32,'③（交付金）別紙様式3-1'!$AE$32,'③（交付金）別紙様式3-1'!$AG$32),"")</f>
        <v/>
      </c>
      <c r="N84" s="538">
        <f>'➁（交付金）別紙様式3-2'!S102</f>
        <v>0</v>
      </c>
    </row>
    <row r="85" spans="1:14">
      <c r="A85" s="529" t="str">
        <f>IF('➁（交付金）別紙様式3-2'!P103&lt;&gt;"",'➁（交付金）別紙様式3-2'!$D$3,"")</f>
        <v/>
      </c>
      <c r="B85" s="529" t="str">
        <f>CONCATENATE('➁（交付金）別紙様式3-2'!B103,'➁（交付金）別紙様式3-2'!C103,'➁（交付金）別紙様式3-2'!D103,'➁（交付金）別紙様式3-2'!E103,'➁（交付金）別紙様式3-2'!F103,'➁（交付金）別紙様式3-2'!G103,'➁（交付金）別紙様式3-2'!H103,'➁（交付金）別紙様式3-2'!I103,'➁（交付金）別紙様式3-2'!J103,'➁（交付金）別紙様式3-2'!K103)</f>
        <v/>
      </c>
      <c r="C85" s="529" t="str">
        <f>'➁（交付金）別紙様式3-2'!N103</f>
        <v/>
      </c>
      <c r="D85" s="529" t="str">
        <f>'➁（交付金）別紙様式3-2'!O103</f>
        <v/>
      </c>
      <c r="E85" s="529" t="str">
        <f>'➁（交付金）別紙様式3-2'!P103</f>
        <v/>
      </c>
      <c r="F85" s="529" t="str">
        <f>'➁（交付金）別紙様式3-2'!Q103</f>
        <v/>
      </c>
      <c r="G85" s="529">
        <f>'➁（交付金）別紙様式3-2'!R103</f>
        <v>0</v>
      </c>
      <c r="H85" s="529" t="str">
        <f>IF('➁（交付金）別紙様式3-2'!P103&lt;&gt;"",'➀基本情報入力シート'!$M$26,"")</f>
        <v/>
      </c>
      <c r="I85" s="529" t="str">
        <f>IF('➁（交付金）別紙様式3-2'!P103&lt;&gt;"",'➀基本情報入力シート'!$M$24,"")</f>
        <v/>
      </c>
      <c r="J85" s="529" t="str">
        <f>IF('➁（交付金）別紙様式3-2'!P103&lt;&gt;"",'➀基本情報入力シート'!$M$23,"")</f>
        <v/>
      </c>
      <c r="K85" s="529" t="str">
        <f>IF('➁（交付金）別紙様式3-2'!P103&lt;&gt;"",CONCATENATE('➀基本情報入力シート'!$M$17,'➀基本情報入力シート'!$N$17,'➀基本情報入力シート'!$O$17,'➀基本情報入力シート'!$Q$17,'➀基本情報入力シート'!$R$17,'➀基本情報入力シート'!$S$17,'➀基本情報入力シート'!$T$17),"")</f>
        <v/>
      </c>
      <c r="L85" s="529" t="str">
        <f>IF('➁（交付金）別紙様式3-2'!P103&lt;&gt;"",'➀基本情報入力シート'!$M$18&amp;'➀基本情報入力シート'!$M$19,"")</f>
        <v/>
      </c>
      <c r="M85" s="529" t="str">
        <f>IF('➁（交付金）別紙様式3-2'!P103&lt;&gt;"",CONCATENATE('③（交付金）別紙様式3-1'!$M$32,'③（交付金）別紙様式3-1'!$Z$32,'③（交付金）別紙様式3-1'!$AB$32,'③（交付金）別紙様式3-1'!$AC$32,'③（交付金）別紙様式3-1'!$AE$32,'③（交付金）別紙様式3-1'!$AG$32),"")</f>
        <v/>
      </c>
      <c r="N85" s="538">
        <f>'➁（交付金）別紙様式3-2'!S103</f>
        <v>0</v>
      </c>
    </row>
    <row r="86" spans="1:14">
      <c r="A86" s="529" t="str">
        <f>IF('➁（交付金）別紙様式3-2'!P104&lt;&gt;"",'➁（交付金）別紙様式3-2'!$D$3,"")</f>
        <v/>
      </c>
      <c r="B86" s="529" t="str">
        <f>CONCATENATE('➁（交付金）別紙様式3-2'!B104,'➁（交付金）別紙様式3-2'!C104,'➁（交付金）別紙様式3-2'!D104,'➁（交付金）別紙様式3-2'!E104,'➁（交付金）別紙様式3-2'!F104,'➁（交付金）別紙様式3-2'!G104,'➁（交付金）別紙様式3-2'!H104,'➁（交付金）別紙様式3-2'!I104,'➁（交付金）別紙様式3-2'!J104,'➁（交付金）別紙様式3-2'!K104)</f>
        <v/>
      </c>
      <c r="C86" s="529" t="str">
        <f>'➁（交付金）別紙様式3-2'!N104</f>
        <v/>
      </c>
      <c r="D86" s="529" t="str">
        <f>'➁（交付金）別紙様式3-2'!O104</f>
        <v/>
      </c>
      <c r="E86" s="529" t="str">
        <f>'➁（交付金）別紙様式3-2'!P104</f>
        <v/>
      </c>
      <c r="F86" s="529" t="str">
        <f>'➁（交付金）別紙様式3-2'!Q104</f>
        <v/>
      </c>
      <c r="G86" s="529">
        <f>'➁（交付金）別紙様式3-2'!R104</f>
        <v>0</v>
      </c>
      <c r="H86" s="529" t="str">
        <f>IF('➁（交付金）別紙様式3-2'!P104&lt;&gt;"",'➀基本情報入力シート'!$M$26,"")</f>
        <v/>
      </c>
      <c r="I86" s="529" t="str">
        <f>IF('➁（交付金）別紙様式3-2'!P104&lt;&gt;"",'➀基本情報入力シート'!$M$24,"")</f>
        <v/>
      </c>
      <c r="J86" s="529" t="str">
        <f>IF('➁（交付金）別紙様式3-2'!P104&lt;&gt;"",'➀基本情報入力シート'!$M$23,"")</f>
        <v/>
      </c>
      <c r="K86" s="529" t="str">
        <f>IF('➁（交付金）別紙様式3-2'!P104&lt;&gt;"",CONCATENATE('➀基本情報入力シート'!$M$17,'➀基本情報入力シート'!$N$17,'➀基本情報入力シート'!$O$17,'➀基本情報入力シート'!$Q$17,'➀基本情報入力シート'!$R$17,'➀基本情報入力シート'!$S$17,'➀基本情報入力シート'!$T$17),"")</f>
        <v/>
      </c>
      <c r="L86" s="529" t="str">
        <f>IF('➁（交付金）別紙様式3-2'!P104&lt;&gt;"",'➀基本情報入力シート'!$M$18&amp;'➀基本情報入力シート'!$M$19,"")</f>
        <v/>
      </c>
      <c r="M86" s="529" t="str">
        <f>IF('➁（交付金）別紙様式3-2'!P104&lt;&gt;"",CONCATENATE('③（交付金）別紙様式3-1'!$M$32,'③（交付金）別紙様式3-1'!$Z$32,'③（交付金）別紙様式3-1'!$AB$32,'③（交付金）別紙様式3-1'!$AC$32,'③（交付金）別紙様式3-1'!$AE$32,'③（交付金）別紙様式3-1'!$AG$32),"")</f>
        <v/>
      </c>
      <c r="N86" s="538">
        <f>'➁（交付金）別紙様式3-2'!S104</f>
        <v>0</v>
      </c>
    </row>
    <row r="87" spans="1:14">
      <c r="A87" s="529" t="str">
        <f>IF('➁（交付金）別紙様式3-2'!P105&lt;&gt;"",'➁（交付金）別紙様式3-2'!$D$3,"")</f>
        <v/>
      </c>
      <c r="B87" s="529" t="str">
        <f>CONCATENATE('➁（交付金）別紙様式3-2'!B105,'➁（交付金）別紙様式3-2'!C105,'➁（交付金）別紙様式3-2'!D105,'➁（交付金）別紙様式3-2'!E105,'➁（交付金）別紙様式3-2'!F105,'➁（交付金）別紙様式3-2'!G105,'➁（交付金）別紙様式3-2'!H105,'➁（交付金）別紙様式3-2'!I105,'➁（交付金）別紙様式3-2'!J105,'➁（交付金）別紙様式3-2'!K105)</f>
        <v/>
      </c>
      <c r="C87" s="529" t="str">
        <f>'➁（交付金）別紙様式3-2'!N105</f>
        <v/>
      </c>
      <c r="D87" s="529" t="str">
        <f>'➁（交付金）別紙様式3-2'!O105</f>
        <v/>
      </c>
      <c r="E87" s="529" t="str">
        <f>'➁（交付金）別紙様式3-2'!P105</f>
        <v/>
      </c>
      <c r="F87" s="529" t="str">
        <f>'➁（交付金）別紙様式3-2'!Q105</f>
        <v/>
      </c>
      <c r="G87" s="529">
        <f>'➁（交付金）別紙様式3-2'!R105</f>
        <v>0</v>
      </c>
      <c r="H87" s="529" t="str">
        <f>IF('➁（交付金）別紙様式3-2'!P105&lt;&gt;"",'➀基本情報入力シート'!$M$26,"")</f>
        <v/>
      </c>
      <c r="I87" s="529" t="str">
        <f>IF('➁（交付金）別紙様式3-2'!P105&lt;&gt;"",'➀基本情報入力シート'!$M$24,"")</f>
        <v/>
      </c>
      <c r="J87" s="529" t="str">
        <f>IF('➁（交付金）別紙様式3-2'!P105&lt;&gt;"",'➀基本情報入力シート'!$M$23,"")</f>
        <v/>
      </c>
      <c r="K87" s="529" t="str">
        <f>IF('➁（交付金）別紙様式3-2'!P105&lt;&gt;"",CONCATENATE('➀基本情報入力シート'!$M$17,'➀基本情報入力シート'!$N$17,'➀基本情報入力シート'!$O$17,'➀基本情報入力シート'!$Q$17,'➀基本情報入力シート'!$R$17,'➀基本情報入力シート'!$S$17,'➀基本情報入力シート'!$T$17),"")</f>
        <v/>
      </c>
      <c r="L87" s="529" t="str">
        <f>IF('➁（交付金）別紙様式3-2'!P105&lt;&gt;"",'➀基本情報入力シート'!$M$18&amp;'➀基本情報入力シート'!$M$19,"")</f>
        <v/>
      </c>
      <c r="M87" s="529" t="str">
        <f>IF('➁（交付金）別紙様式3-2'!P105&lt;&gt;"",CONCATENATE('③（交付金）別紙様式3-1'!$M$32,'③（交付金）別紙様式3-1'!$Z$32,'③（交付金）別紙様式3-1'!$AB$32,'③（交付金）別紙様式3-1'!$AC$32,'③（交付金）別紙様式3-1'!$AE$32,'③（交付金）別紙様式3-1'!$AG$32),"")</f>
        <v/>
      </c>
      <c r="N87" s="538">
        <f>'➁（交付金）別紙様式3-2'!S105</f>
        <v>0</v>
      </c>
    </row>
    <row r="88" spans="1:14">
      <c r="A88" s="529" t="str">
        <f>IF('➁（交付金）別紙様式3-2'!P106&lt;&gt;"",'➁（交付金）別紙様式3-2'!$D$3,"")</f>
        <v/>
      </c>
      <c r="B88" s="529" t="str">
        <f>CONCATENATE('➁（交付金）別紙様式3-2'!B106,'➁（交付金）別紙様式3-2'!C106,'➁（交付金）別紙様式3-2'!D106,'➁（交付金）別紙様式3-2'!E106,'➁（交付金）別紙様式3-2'!F106,'➁（交付金）別紙様式3-2'!G106,'➁（交付金）別紙様式3-2'!H106,'➁（交付金）別紙様式3-2'!I106,'➁（交付金）別紙様式3-2'!J106,'➁（交付金）別紙様式3-2'!K106)</f>
        <v/>
      </c>
      <c r="C88" s="529" t="str">
        <f>'➁（交付金）別紙様式3-2'!N106</f>
        <v/>
      </c>
      <c r="D88" s="529" t="str">
        <f>'➁（交付金）別紙様式3-2'!O106</f>
        <v/>
      </c>
      <c r="E88" s="529" t="str">
        <f>'➁（交付金）別紙様式3-2'!P106</f>
        <v/>
      </c>
      <c r="F88" s="529" t="str">
        <f>'➁（交付金）別紙様式3-2'!Q106</f>
        <v/>
      </c>
      <c r="G88" s="529">
        <f>'➁（交付金）別紙様式3-2'!R106</f>
        <v>0</v>
      </c>
      <c r="H88" s="529" t="str">
        <f>IF('➁（交付金）別紙様式3-2'!P106&lt;&gt;"",'➀基本情報入力シート'!$M$26,"")</f>
        <v/>
      </c>
      <c r="I88" s="529" t="str">
        <f>IF('➁（交付金）別紙様式3-2'!P106&lt;&gt;"",'➀基本情報入力シート'!$M$24,"")</f>
        <v/>
      </c>
      <c r="J88" s="529" t="str">
        <f>IF('➁（交付金）別紙様式3-2'!P106&lt;&gt;"",'➀基本情報入力シート'!$M$23,"")</f>
        <v/>
      </c>
      <c r="K88" s="529" t="str">
        <f>IF('➁（交付金）別紙様式3-2'!P106&lt;&gt;"",CONCATENATE('➀基本情報入力シート'!$M$17,'➀基本情報入力シート'!$N$17,'➀基本情報入力シート'!$O$17,'➀基本情報入力シート'!$Q$17,'➀基本情報入力シート'!$R$17,'➀基本情報入力シート'!$S$17,'➀基本情報入力シート'!$T$17),"")</f>
        <v/>
      </c>
      <c r="L88" s="529" t="str">
        <f>IF('➁（交付金）別紙様式3-2'!P106&lt;&gt;"",'➀基本情報入力シート'!$M$18&amp;'➀基本情報入力シート'!$M$19,"")</f>
        <v/>
      </c>
      <c r="M88" s="529" t="str">
        <f>IF('➁（交付金）別紙様式3-2'!P106&lt;&gt;"",CONCATENATE('③（交付金）別紙様式3-1'!$M$32,'③（交付金）別紙様式3-1'!$Z$32,'③（交付金）別紙様式3-1'!$AB$32,'③（交付金）別紙様式3-1'!$AC$32,'③（交付金）別紙様式3-1'!$AE$32,'③（交付金）別紙様式3-1'!$AG$32),"")</f>
        <v/>
      </c>
      <c r="N88" s="538">
        <f>'➁（交付金）別紙様式3-2'!S106</f>
        <v>0</v>
      </c>
    </row>
    <row r="89" spans="1:14">
      <c r="A89" s="529" t="str">
        <f>IF('➁（交付金）別紙様式3-2'!P107&lt;&gt;"",'➁（交付金）別紙様式3-2'!$D$3,"")</f>
        <v/>
      </c>
      <c r="B89" s="529" t="str">
        <f>CONCATENATE('➁（交付金）別紙様式3-2'!B107,'➁（交付金）別紙様式3-2'!C107,'➁（交付金）別紙様式3-2'!D107,'➁（交付金）別紙様式3-2'!E107,'➁（交付金）別紙様式3-2'!F107,'➁（交付金）別紙様式3-2'!G107,'➁（交付金）別紙様式3-2'!H107,'➁（交付金）別紙様式3-2'!I107,'➁（交付金）別紙様式3-2'!J107,'➁（交付金）別紙様式3-2'!K107)</f>
        <v/>
      </c>
      <c r="C89" s="529" t="str">
        <f>'➁（交付金）別紙様式3-2'!N107</f>
        <v/>
      </c>
      <c r="D89" s="529" t="str">
        <f>'➁（交付金）別紙様式3-2'!O107</f>
        <v/>
      </c>
      <c r="E89" s="529" t="str">
        <f>'➁（交付金）別紙様式3-2'!P107</f>
        <v/>
      </c>
      <c r="F89" s="529" t="str">
        <f>'➁（交付金）別紙様式3-2'!Q107</f>
        <v/>
      </c>
      <c r="G89" s="529">
        <f>'➁（交付金）別紙様式3-2'!R107</f>
        <v>0</v>
      </c>
      <c r="H89" s="529" t="str">
        <f>IF('➁（交付金）別紙様式3-2'!P107&lt;&gt;"",'➀基本情報入力シート'!$M$26,"")</f>
        <v/>
      </c>
      <c r="I89" s="529" t="str">
        <f>IF('➁（交付金）別紙様式3-2'!P107&lt;&gt;"",'➀基本情報入力シート'!$M$24,"")</f>
        <v/>
      </c>
      <c r="J89" s="529" t="str">
        <f>IF('➁（交付金）別紙様式3-2'!P107&lt;&gt;"",'➀基本情報入力シート'!$M$23,"")</f>
        <v/>
      </c>
      <c r="K89" s="529" t="str">
        <f>IF('➁（交付金）別紙様式3-2'!P107&lt;&gt;"",CONCATENATE('➀基本情報入力シート'!$M$17,'➀基本情報入力シート'!$N$17,'➀基本情報入力シート'!$O$17,'➀基本情報入力シート'!$Q$17,'➀基本情報入力シート'!$R$17,'➀基本情報入力シート'!$S$17,'➀基本情報入力シート'!$T$17),"")</f>
        <v/>
      </c>
      <c r="L89" s="529" t="str">
        <f>IF('➁（交付金）別紙様式3-2'!P107&lt;&gt;"",'➀基本情報入力シート'!$M$18&amp;'➀基本情報入力シート'!$M$19,"")</f>
        <v/>
      </c>
      <c r="M89" s="529" t="str">
        <f>IF('➁（交付金）別紙様式3-2'!P107&lt;&gt;"",CONCATENATE('③（交付金）別紙様式3-1'!$M$32,'③（交付金）別紙様式3-1'!$Z$32,'③（交付金）別紙様式3-1'!$AB$32,'③（交付金）別紙様式3-1'!$AC$32,'③（交付金）別紙様式3-1'!$AE$32,'③（交付金）別紙様式3-1'!$AG$32),"")</f>
        <v/>
      </c>
      <c r="N89" s="538">
        <f>'➁（交付金）別紙様式3-2'!S107</f>
        <v>0</v>
      </c>
    </row>
    <row r="90" spans="1:14">
      <c r="A90" s="529" t="str">
        <f>IF('➁（交付金）別紙様式3-2'!P108&lt;&gt;"",'➁（交付金）別紙様式3-2'!$D$3,"")</f>
        <v/>
      </c>
      <c r="B90" s="529" t="str">
        <f>CONCATENATE('➁（交付金）別紙様式3-2'!B108,'➁（交付金）別紙様式3-2'!C108,'➁（交付金）別紙様式3-2'!D108,'➁（交付金）別紙様式3-2'!E108,'➁（交付金）別紙様式3-2'!F108,'➁（交付金）別紙様式3-2'!G108,'➁（交付金）別紙様式3-2'!H108,'➁（交付金）別紙様式3-2'!I108,'➁（交付金）別紙様式3-2'!J108,'➁（交付金）別紙様式3-2'!K108)</f>
        <v/>
      </c>
      <c r="C90" s="529" t="str">
        <f>'➁（交付金）別紙様式3-2'!N108</f>
        <v/>
      </c>
      <c r="D90" s="529" t="str">
        <f>'➁（交付金）別紙様式3-2'!O108</f>
        <v/>
      </c>
      <c r="E90" s="529" t="str">
        <f>'➁（交付金）別紙様式3-2'!P108</f>
        <v/>
      </c>
      <c r="F90" s="529" t="str">
        <f>'➁（交付金）別紙様式3-2'!Q108</f>
        <v/>
      </c>
      <c r="G90" s="529">
        <f>'➁（交付金）別紙様式3-2'!R108</f>
        <v>0</v>
      </c>
      <c r="H90" s="529" t="str">
        <f>IF('➁（交付金）別紙様式3-2'!P108&lt;&gt;"",'➀基本情報入力シート'!$M$26,"")</f>
        <v/>
      </c>
      <c r="I90" s="529" t="str">
        <f>IF('➁（交付金）別紙様式3-2'!P108&lt;&gt;"",'➀基本情報入力シート'!$M$24,"")</f>
        <v/>
      </c>
      <c r="J90" s="529" t="str">
        <f>IF('➁（交付金）別紙様式3-2'!P108&lt;&gt;"",'➀基本情報入力シート'!$M$23,"")</f>
        <v/>
      </c>
      <c r="K90" s="529" t="str">
        <f>IF('➁（交付金）別紙様式3-2'!P108&lt;&gt;"",CONCATENATE('➀基本情報入力シート'!$M$17,'➀基本情報入力シート'!$N$17,'➀基本情報入力シート'!$O$17,'➀基本情報入力シート'!$Q$17,'➀基本情報入力シート'!$R$17,'➀基本情報入力シート'!$S$17,'➀基本情報入力シート'!$T$17),"")</f>
        <v/>
      </c>
      <c r="L90" s="529" t="str">
        <f>IF('➁（交付金）別紙様式3-2'!P108&lt;&gt;"",'➀基本情報入力シート'!$M$18&amp;'➀基本情報入力シート'!$M$19,"")</f>
        <v/>
      </c>
      <c r="M90" s="529" t="str">
        <f>IF('➁（交付金）別紙様式3-2'!P108&lt;&gt;"",CONCATENATE('③（交付金）別紙様式3-1'!$M$32,'③（交付金）別紙様式3-1'!$Z$32,'③（交付金）別紙様式3-1'!$AB$32,'③（交付金）別紙様式3-1'!$AC$32,'③（交付金）別紙様式3-1'!$AE$32,'③（交付金）別紙様式3-1'!$AG$32),"")</f>
        <v/>
      </c>
      <c r="N90" s="538">
        <f>'➁（交付金）別紙様式3-2'!S108</f>
        <v>0</v>
      </c>
    </row>
    <row r="91" spans="1:14">
      <c r="A91" s="529" t="str">
        <f>IF('➁（交付金）別紙様式3-2'!P109&lt;&gt;"",'➁（交付金）別紙様式3-2'!$D$3,"")</f>
        <v/>
      </c>
      <c r="B91" s="529" t="str">
        <f>CONCATENATE('➁（交付金）別紙様式3-2'!B109,'➁（交付金）別紙様式3-2'!C109,'➁（交付金）別紙様式3-2'!D109,'➁（交付金）別紙様式3-2'!E109,'➁（交付金）別紙様式3-2'!F109,'➁（交付金）別紙様式3-2'!G109,'➁（交付金）別紙様式3-2'!H109,'➁（交付金）別紙様式3-2'!I109,'➁（交付金）別紙様式3-2'!J109,'➁（交付金）別紙様式3-2'!K109)</f>
        <v/>
      </c>
      <c r="C91" s="529" t="str">
        <f>'➁（交付金）別紙様式3-2'!N109</f>
        <v/>
      </c>
      <c r="D91" s="529" t="str">
        <f>'➁（交付金）別紙様式3-2'!O109</f>
        <v/>
      </c>
      <c r="E91" s="529" t="str">
        <f>'➁（交付金）別紙様式3-2'!P109</f>
        <v/>
      </c>
      <c r="F91" s="529" t="str">
        <f>'➁（交付金）別紙様式3-2'!Q109</f>
        <v/>
      </c>
      <c r="G91" s="529">
        <f>'➁（交付金）別紙様式3-2'!R109</f>
        <v>0</v>
      </c>
      <c r="H91" s="529" t="str">
        <f>IF('➁（交付金）別紙様式3-2'!P109&lt;&gt;"",'➀基本情報入力シート'!$M$26,"")</f>
        <v/>
      </c>
      <c r="I91" s="529" t="str">
        <f>IF('➁（交付金）別紙様式3-2'!P109&lt;&gt;"",'➀基本情報入力シート'!$M$24,"")</f>
        <v/>
      </c>
      <c r="J91" s="529" t="str">
        <f>IF('➁（交付金）別紙様式3-2'!P109&lt;&gt;"",'➀基本情報入力シート'!$M$23,"")</f>
        <v/>
      </c>
      <c r="K91" s="529" t="str">
        <f>IF('➁（交付金）別紙様式3-2'!P109&lt;&gt;"",CONCATENATE('➀基本情報入力シート'!$M$17,'➀基本情報入力シート'!$N$17,'➀基本情報入力シート'!$O$17,'➀基本情報入力シート'!$Q$17,'➀基本情報入力シート'!$R$17,'➀基本情報入力シート'!$S$17,'➀基本情報入力シート'!$T$17),"")</f>
        <v/>
      </c>
      <c r="L91" s="529" t="str">
        <f>IF('➁（交付金）別紙様式3-2'!P109&lt;&gt;"",'➀基本情報入力シート'!$M$18&amp;'➀基本情報入力シート'!$M$19,"")</f>
        <v/>
      </c>
      <c r="M91" s="529" t="str">
        <f>IF('➁（交付金）別紙様式3-2'!P109&lt;&gt;"",CONCATENATE('③（交付金）別紙様式3-1'!$M$32,'③（交付金）別紙様式3-1'!$Z$32,'③（交付金）別紙様式3-1'!$AB$32,'③（交付金）別紙様式3-1'!$AC$32,'③（交付金）別紙様式3-1'!$AE$32,'③（交付金）別紙様式3-1'!$AG$32),"")</f>
        <v/>
      </c>
      <c r="N91" s="538">
        <f>'➁（交付金）別紙様式3-2'!S109</f>
        <v>0</v>
      </c>
    </row>
    <row r="92" spans="1:14">
      <c r="A92" s="529" t="str">
        <f>IF('➁（交付金）別紙様式3-2'!P110&lt;&gt;"",'➁（交付金）別紙様式3-2'!$D$3,"")</f>
        <v/>
      </c>
      <c r="B92" s="529" t="str">
        <f>CONCATENATE('➁（交付金）別紙様式3-2'!B110,'➁（交付金）別紙様式3-2'!C110,'➁（交付金）別紙様式3-2'!D110,'➁（交付金）別紙様式3-2'!E110,'➁（交付金）別紙様式3-2'!F110,'➁（交付金）別紙様式3-2'!G110,'➁（交付金）別紙様式3-2'!H110,'➁（交付金）別紙様式3-2'!I110,'➁（交付金）別紙様式3-2'!J110,'➁（交付金）別紙様式3-2'!K110)</f>
        <v/>
      </c>
      <c r="C92" s="529" t="str">
        <f>'➁（交付金）別紙様式3-2'!N110</f>
        <v/>
      </c>
      <c r="D92" s="529" t="str">
        <f>'➁（交付金）別紙様式3-2'!O110</f>
        <v/>
      </c>
      <c r="E92" s="529" t="str">
        <f>'➁（交付金）別紙様式3-2'!P110</f>
        <v/>
      </c>
      <c r="F92" s="529" t="str">
        <f>'➁（交付金）別紙様式3-2'!Q110</f>
        <v/>
      </c>
      <c r="G92" s="529">
        <f>'➁（交付金）別紙様式3-2'!R110</f>
        <v>0</v>
      </c>
      <c r="H92" s="529" t="str">
        <f>IF('➁（交付金）別紙様式3-2'!P110&lt;&gt;"",'➀基本情報入力シート'!$M$26,"")</f>
        <v/>
      </c>
      <c r="I92" s="529" t="str">
        <f>IF('➁（交付金）別紙様式3-2'!P110&lt;&gt;"",'➀基本情報入力シート'!$M$24,"")</f>
        <v/>
      </c>
      <c r="J92" s="529" t="str">
        <f>IF('➁（交付金）別紙様式3-2'!P110&lt;&gt;"",'➀基本情報入力シート'!$M$23,"")</f>
        <v/>
      </c>
      <c r="K92" s="529" t="str">
        <f>IF('➁（交付金）別紙様式3-2'!P110&lt;&gt;"",CONCATENATE('➀基本情報入力シート'!$M$17,'➀基本情報入力シート'!$N$17,'➀基本情報入力シート'!$O$17,'➀基本情報入力シート'!$Q$17,'➀基本情報入力シート'!$R$17,'➀基本情報入力シート'!$S$17,'➀基本情報入力シート'!$T$17),"")</f>
        <v/>
      </c>
      <c r="L92" s="529" t="str">
        <f>IF('➁（交付金）別紙様式3-2'!P110&lt;&gt;"",'➀基本情報入力シート'!$M$18&amp;'➀基本情報入力シート'!$M$19,"")</f>
        <v/>
      </c>
      <c r="M92" s="529" t="str">
        <f>IF('➁（交付金）別紙様式3-2'!P110&lt;&gt;"",CONCATENATE('③（交付金）別紙様式3-1'!$M$32,'③（交付金）別紙様式3-1'!$Z$32,'③（交付金）別紙様式3-1'!$AB$32,'③（交付金）別紙様式3-1'!$AC$32,'③（交付金）別紙様式3-1'!$AE$32,'③（交付金）別紙様式3-1'!$AG$32),"")</f>
        <v/>
      </c>
      <c r="N92" s="538">
        <f>'➁（交付金）別紙様式3-2'!S110</f>
        <v>0</v>
      </c>
    </row>
    <row r="93" spans="1:14">
      <c r="A93" s="529" t="str">
        <f>IF('➁（交付金）別紙様式3-2'!P111&lt;&gt;"",'➁（交付金）別紙様式3-2'!$D$3,"")</f>
        <v/>
      </c>
      <c r="B93" s="529" t="str">
        <f>CONCATENATE('➁（交付金）別紙様式3-2'!B111,'➁（交付金）別紙様式3-2'!C111,'➁（交付金）別紙様式3-2'!D111,'➁（交付金）別紙様式3-2'!E111,'➁（交付金）別紙様式3-2'!F111,'➁（交付金）別紙様式3-2'!G111,'➁（交付金）別紙様式3-2'!H111,'➁（交付金）別紙様式3-2'!I111,'➁（交付金）別紙様式3-2'!J111,'➁（交付金）別紙様式3-2'!K111)</f>
        <v/>
      </c>
      <c r="C93" s="529" t="str">
        <f>'➁（交付金）別紙様式3-2'!N111</f>
        <v/>
      </c>
      <c r="D93" s="529" t="str">
        <f>'➁（交付金）別紙様式3-2'!O111</f>
        <v/>
      </c>
      <c r="E93" s="529" t="str">
        <f>'➁（交付金）別紙様式3-2'!P111</f>
        <v/>
      </c>
      <c r="F93" s="529" t="str">
        <f>'➁（交付金）別紙様式3-2'!Q111</f>
        <v/>
      </c>
      <c r="G93" s="529">
        <f>'➁（交付金）別紙様式3-2'!R111</f>
        <v>0</v>
      </c>
      <c r="H93" s="529" t="str">
        <f>IF('➁（交付金）別紙様式3-2'!P111&lt;&gt;"",'➀基本情報入力シート'!$M$26,"")</f>
        <v/>
      </c>
      <c r="I93" s="529" t="str">
        <f>IF('➁（交付金）別紙様式3-2'!P111&lt;&gt;"",'➀基本情報入力シート'!$M$24,"")</f>
        <v/>
      </c>
      <c r="J93" s="529" t="str">
        <f>IF('➁（交付金）別紙様式3-2'!P111&lt;&gt;"",'➀基本情報入力シート'!$M$23,"")</f>
        <v/>
      </c>
      <c r="K93" s="529" t="str">
        <f>IF('➁（交付金）別紙様式3-2'!P111&lt;&gt;"",CONCATENATE('➀基本情報入力シート'!$M$17,'➀基本情報入力シート'!$N$17,'➀基本情報入力シート'!$O$17,'➀基本情報入力シート'!$Q$17,'➀基本情報入力シート'!$R$17,'➀基本情報入力シート'!$S$17,'➀基本情報入力シート'!$T$17),"")</f>
        <v/>
      </c>
      <c r="L93" s="529" t="str">
        <f>IF('➁（交付金）別紙様式3-2'!P111&lt;&gt;"",'➀基本情報入力シート'!$M$18&amp;'➀基本情報入力シート'!$M$19,"")</f>
        <v/>
      </c>
      <c r="M93" s="529" t="str">
        <f>IF('➁（交付金）別紙様式3-2'!P111&lt;&gt;"",CONCATENATE('③（交付金）別紙様式3-1'!$M$32,'③（交付金）別紙様式3-1'!$Z$32,'③（交付金）別紙様式3-1'!$AB$32,'③（交付金）別紙様式3-1'!$AC$32,'③（交付金）別紙様式3-1'!$AE$32,'③（交付金）別紙様式3-1'!$AG$32),"")</f>
        <v/>
      </c>
      <c r="N93" s="538">
        <f>'➁（交付金）別紙様式3-2'!S111</f>
        <v>0</v>
      </c>
    </row>
    <row r="94" spans="1:14">
      <c r="A94" s="529" t="str">
        <f>IF('➁（交付金）別紙様式3-2'!P112&lt;&gt;"",'➁（交付金）別紙様式3-2'!$D$3,"")</f>
        <v/>
      </c>
      <c r="B94" s="529" t="str">
        <f>CONCATENATE('➁（交付金）別紙様式3-2'!B112,'➁（交付金）別紙様式3-2'!C112,'➁（交付金）別紙様式3-2'!D112,'➁（交付金）別紙様式3-2'!E112,'➁（交付金）別紙様式3-2'!F112,'➁（交付金）別紙様式3-2'!G112,'➁（交付金）別紙様式3-2'!H112,'➁（交付金）別紙様式3-2'!I112,'➁（交付金）別紙様式3-2'!J112,'➁（交付金）別紙様式3-2'!K112)</f>
        <v/>
      </c>
      <c r="C94" s="529" t="str">
        <f>'➁（交付金）別紙様式3-2'!N112</f>
        <v/>
      </c>
      <c r="D94" s="529" t="str">
        <f>'➁（交付金）別紙様式3-2'!O112</f>
        <v/>
      </c>
      <c r="E94" s="529" t="str">
        <f>'➁（交付金）別紙様式3-2'!P112</f>
        <v/>
      </c>
      <c r="F94" s="529" t="str">
        <f>'➁（交付金）別紙様式3-2'!Q112</f>
        <v/>
      </c>
      <c r="G94" s="529">
        <f>'➁（交付金）別紙様式3-2'!R112</f>
        <v>0</v>
      </c>
      <c r="H94" s="529" t="str">
        <f>IF('➁（交付金）別紙様式3-2'!P112&lt;&gt;"",'➀基本情報入力シート'!$M$26,"")</f>
        <v/>
      </c>
      <c r="I94" s="529" t="str">
        <f>IF('➁（交付金）別紙様式3-2'!P112&lt;&gt;"",'➀基本情報入力シート'!$M$24,"")</f>
        <v/>
      </c>
      <c r="J94" s="529" t="str">
        <f>IF('➁（交付金）別紙様式3-2'!P112&lt;&gt;"",'➀基本情報入力シート'!$M$23,"")</f>
        <v/>
      </c>
      <c r="K94" s="529" t="str">
        <f>IF('➁（交付金）別紙様式3-2'!P112&lt;&gt;"",CONCATENATE('➀基本情報入力シート'!$M$17,'➀基本情報入力シート'!$N$17,'➀基本情報入力シート'!$O$17,'➀基本情報入力シート'!$Q$17,'➀基本情報入力シート'!$R$17,'➀基本情報入力シート'!$S$17,'➀基本情報入力シート'!$T$17),"")</f>
        <v/>
      </c>
      <c r="L94" s="529" t="str">
        <f>IF('➁（交付金）別紙様式3-2'!P112&lt;&gt;"",'➀基本情報入力シート'!$M$18&amp;'➀基本情報入力シート'!$M$19,"")</f>
        <v/>
      </c>
      <c r="M94" s="529" t="str">
        <f>IF('➁（交付金）別紙様式3-2'!P112&lt;&gt;"",CONCATENATE('③（交付金）別紙様式3-1'!$M$32,'③（交付金）別紙様式3-1'!$Z$32,'③（交付金）別紙様式3-1'!$AB$32,'③（交付金）別紙様式3-1'!$AC$32,'③（交付金）別紙様式3-1'!$AE$32,'③（交付金）別紙様式3-1'!$AG$32),"")</f>
        <v/>
      </c>
      <c r="N94" s="538">
        <f>'➁（交付金）別紙様式3-2'!S112</f>
        <v>0</v>
      </c>
    </row>
    <row r="95" spans="1:14">
      <c r="A95" s="529" t="str">
        <f>IF('➁（交付金）別紙様式3-2'!P113&lt;&gt;"",'➁（交付金）別紙様式3-2'!$D$3,"")</f>
        <v/>
      </c>
      <c r="B95" s="529" t="str">
        <f>CONCATENATE('➁（交付金）別紙様式3-2'!B113,'➁（交付金）別紙様式3-2'!C113,'➁（交付金）別紙様式3-2'!D113,'➁（交付金）別紙様式3-2'!E113,'➁（交付金）別紙様式3-2'!F113,'➁（交付金）別紙様式3-2'!G113,'➁（交付金）別紙様式3-2'!H113,'➁（交付金）別紙様式3-2'!I113,'➁（交付金）別紙様式3-2'!J113,'➁（交付金）別紙様式3-2'!K113)</f>
        <v/>
      </c>
      <c r="C95" s="529" t="str">
        <f>'➁（交付金）別紙様式3-2'!N113</f>
        <v/>
      </c>
      <c r="D95" s="529" t="str">
        <f>'➁（交付金）別紙様式3-2'!O113</f>
        <v/>
      </c>
      <c r="E95" s="529" t="str">
        <f>'➁（交付金）別紙様式3-2'!P113</f>
        <v/>
      </c>
      <c r="F95" s="529" t="str">
        <f>'➁（交付金）別紙様式3-2'!Q113</f>
        <v/>
      </c>
      <c r="G95" s="529">
        <f>'➁（交付金）別紙様式3-2'!R113</f>
        <v>0</v>
      </c>
      <c r="H95" s="529" t="str">
        <f>IF('➁（交付金）別紙様式3-2'!P113&lt;&gt;"",'➀基本情報入力シート'!$M$26,"")</f>
        <v/>
      </c>
      <c r="I95" s="529" t="str">
        <f>IF('➁（交付金）別紙様式3-2'!P113&lt;&gt;"",'➀基本情報入力シート'!$M$24,"")</f>
        <v/>
      </c>
      <c r="J95" s="529" t="str">
        <f>IF('➁（交付金）別紙様式3-2'!P113&lt;&gt;"",'➀基本情報入力シート'!$M$23,"")</f>
        <v/>
      </c>
      <c r="K95" s="529" t="str">
        <f>IF('➁（交付金）別紙様式3-2'!P113&lt;&gt;"",CONCATENATE('➀基本情報入力シート'!$M$17,'➀基本情報入力シート'!$N$17,'➀基本情報入力シート'!$O$17,'➀基本情報入力シート'!$Q$17,'➀基本情報入力シート'!$R$17,'➀基本情報入力シート'!$S$17,'➀基本情報入力シート'!$T$17),"")</f>
        <v/>
      </c>
      <c r="L95" s="529" t="str">
        <f>IF('➁（交付金）別紙様式3-2'!P113&lt;&gt;"",'➀基本情報入力シート'!$M$18&amp;'➀基本情報入力シート'!$M$19,"")</f>
        <v/>
      </c>
      <c r="M95" s="529" t="str">
        <f>IF('➁（交付金）別紙様式3-2'!P113&lt;&gt;"",CONCATENATE('③（交付金）別紙様式3-1'!$M$32,'③（交付金）別紙様式3-1'!$Z$32,'③（交付金）別紙様式3-1'!$AB$32,'③（交付金）別紙様式3-1'!$AC$32,'③（交付金）別紙様式3-1'!$AE$32,'③（交付金）別紙様式3-1'!$AG$32),"")</f>
        <v/>
      </c>
      <c r="N95" s="538">
        <f>'➁（交付金）別紙様式3-2'!S113</f>
        <v>0</v>
      </c>
    </row>
    <row r="96" spans="1:14">
      <c r="A96" s="529" t="str">
        <f>IF('➁（交付金）別紙様式3-2'!P114&lt;&gt;"",'➁（交付金）別紙様式3-2'!$D$3,"")</f>
        <v/>
      </c>
      <c r="B96" s="529" t="str">
        <f>CONCATENATE('➁（交付金）別紙様式3-2'!B114,'➁（交付金）別紙様式3-2'!C114,'➁（交付金）別紙様式3-2'!D114,'➁（交付金）別紙様式3-2'!E114,'➁（交付金）別紙様式3-2'!F114,'➁（交付金）別紙様式3-2'!G114,'➁（交付金）別紙様式3-2'!H114,'➁（交付金）別紙様式3-2'!I114,'➁（交付金）別紙様式3-2'!J114,'➁（交付金）別紙様式3-2'!K114)</f>
        <v/>
      </c>
      <c r="C96" s="529" t="str">
        <f>'➁（交付金）別紙様式3-2'!N114</f>
        <v/>
      </c>
      <c r="D96" s="529" t="str">
        <f>'➁（交付金）別紙様式3-2'!O114</f>
        <v/>
      </c>
      <c r="E96" s="529" t="str">
        <f>'➁（交付金）別紙様式3-2'!P114</f>
        <v/>
      </c>
      <c r="F96" s="529" t="str">
        <f>'➁（交付金）別紙様式3-2'!Q114</f>
        <v/>
      </c>
      <c r="G96" s="529">
        <f>'➁（交付金）別紙様式3-2'!R114</f>
        <v>0</v>
      </c>
      <c r="H96" s="529" t="str">
        <f>IF('➁（交付金）別紙様式3-2'!P114&lt;&gt;"",'➀基本情報入力シート'!$M$26,"")</f>
        <v/>
      </c>
      <c r="I96" s="529" t="str">
        <f>IF('➁（交付金）別紙様式3-2'!P114&lt;&gt;"",'➀基本情報入力シート'!$M$24,"")</f>
        <v/>
      </c>
      <c r="J96" s="529" t="str">
        <f>IF('➁（交付金）別紙様式3-2'!P114&lt;&gt;"",'➀基本情報入力シート'!$M$23,"")</f>
        <v/>
      </c>
      <c r="K96" s="529" t="str">
        <f>IF('➁（交付金）別紙様式3-2'!P114&lt;&gt;"",CONCATENATE('➀基本情報入力シート'!$M$17,'➀基本情報入力シート'!$N$17,'➀基本情報入力シート'!$O$17,'➀基本情報入力シート'!$Q$17,'➀基本情報入力シート'!$R$17,'➀基本情報入力シート'!$S$17,'➀基本情報入力シート'!$T$17),"")</f>
        <v/>
      </c>
      <c r="L96" s="529" t="str">
        <f>IF('➁（交付金）別紙様式3-2'!P114&lt;&gt;"",'➀基本情報入力シート'!$M$18&amp;'➀基本情報入力シート'!$M$19,"")</f>
        <v/>
      </c>
      <c r="M96" s="529" t="str">
        <f>IF('➁（交付金）別紙様式3-2'!P114&lt;&gt;"",CONCATENATE('③（交付金）別紙様式3-1'!$M$32,'③（交付金）別紙様式3-1'!$Z$32,'③（交付金）別紙様式3-1'!$AB$32,'③（交付金）別紙様式3-1'!$AC$32,'③（交付金）別紙様式3-1'!$AE$32,'③（交付金）別紙様式3-1'!$AG$32),"")</f>
        <v/>
      </c>
      <c r="N96" s="538">
        <f>'➁（交付金）別紙様式3-2'!S114</f>
        <v>0</v>
      </c>
    </row>
    <row r="97" spans="1:14">
      <c r="A97" s="529" t="str">
        <f>IF('➁（交付金）別紙様式3-2'!P115&lt;&gt;"",'➁（交付金）別紙様式3-2'!$D$3,"")</f>
        <v/>
      </c>
      <c r="B97" s="529" t="str">
        <f>CONCATENATE('➁（交付金）別紙様式3-2'!B115,'➁（交付金）別紙様式3-2'!C115,'➁（交付金）別紙様式3-2'!D115,'➁（交付金）別紙様式3-2'!E115,'➁（交付金）別紙様式3-2'!F115,'➁（交付金）別紙様式3-2'!G115,'➁（交付金）別紙様式3-2'!H115,'➁（交付金）別紙様式3-2'!I115,'➁（交付金）別紙様式3-2'!J115,'➁（交付金）別紙様式3-2'!K115)</f>
        <v/>
      </c>
      <c r="C97" s="529" t="str">
        <f>'➁（交付金）別紙様式3-2'!N115</f>
        <v/>
      </c>
      <c r="D97" s="529" t="str">
        <f>'➁（交付金）別紙様式3-2'!O115</f>
        <v/>
      </c>
      <c r="E97" s="529" t="str">
        <f>'➁（交付金）別紙様式3-2'!P115</f>
        <v/>
      </c>
      <c r="F97" s="529" t="str">
        <f>'➁（交付金）別紙様式3-2'!Q115</f>
        <v/>
      </c>
      <c r="G97" s="529">
        <f>'➁（交付金）別紙様式3-2'!R115</f>
        <v>0</v>
      </c>
      <c r="H97" s="529" t="str">
        <f>IF('➁（交付金）別紙様式3-2'!P115&lt;&gt;"",'➀基本情報入力シート'!$M$26,"")</f>
        <v/>
      </c>
      <c r="I97" s="529" t="str">
        <f>IF('➁（交付金）別紙様式3-2'!P115&lt;&gt;"",'➀基本情報入力シート'!$M$24,"")</f>
        <v/>
      </c>
      <c r="J97" s="529" t="str">
        <f>IF('➁（交付金）別紙様式3-2'!P115&lt;&gt;"",'➀基本情報入力シート'!$M$23,"")</f>
        <v/>
      </c>
      <c r="K97" s="529" t="str">
        <f>IF('➁（交付金）別紙様式3-2'!P115&lt;&gt;"",CONCATENATE('➀基本情報入力シート'!$M$17,'➀基本情報入力シート'!$N$17,'➀基本情報入力シート'!$O$17,'➀基本情報入力シート'!$Q$17,'➀基本情報入力シート'!$R$17,'➀基本情報入力シート'!$S$17,'➀基本情報入力シート'!$T$17),"")</f>
        <v/>
      </c>
      <c r="L97" s="529" t="str">
        <f>IF('➁（交付金）別紙様式3-2'!P115&lt;&gt;"",'➀基本情報入力シート'!$M$18&amp;'➀基本情報入力シート'!$M$19,"")</f>
        <v/>
      </c>
      <c r="M97" s="529" t="str">
        <f>IF('➁（交付金）別紙様式3-2'!P115&lt;&gt;"",CONCATENATE('③（交付金）別紙様式3-1'!$M$32,'③（交付金）別紙様式3-1'!$Z$32,'③（交付金）別紙様式3-1'!$AB$32,'③（交付金）別紙様式3-1'!$AC$32,'③（交付金）別紙様式3-1'!$AE$32,'③（交付金）別紙様式3-1'!$AG$32),"")</f>
        <v/>
      </c>
      <c r="N97" s="538">
        <f>'➁（交付金）別紙様式3-2'!S115</f>
        <v>0</v>
      </c>
    </row>
    <row r="98" spans="1:14">
      <c r="A98" s="529" t="str">
        <f>IF('➁（交付金）別紙様式3-2'!P116&lt;&gt;"",'➁（交付金）別紙様式3-2'!$D$3,"")</f>
        <v/>
      </c>
      <c r="B98" s="529" t="str">
        <f>CONCATENATE('➁（交付金）別紙様式3-2'!B116,'➁（交付金）別紙様式3-2'!C116,'➁（交付金）別紙様式3-2'!D116,'➁（交付金）別紙様式3-2'!E116,'➁（交付金）別紙様式3-2'!F116,'➁（交付金）別紙様式3-2'!G116,'➁（交付金）別紙様式3-2'!H116,'➁（交付金）別紙様式3-2'!I116,'➁（交付金）別紙様式3-2'!J116,'➁（交付金）別紙様式3-2'!K116)</f>
        <v/>
      </c>
      <c r="C98" s="529" t="str">
        <f>'➁（交付金）別紙様式3-2'!N116</f>
        <v/>
      </c>
      <c r="D98" s="529" t="str">
        <f>'➁（交付金）別紙様式3-2'!O116</f>
        <v/>
      </c>
      <c r="E98" s="529" t="str">
        <f>'➁（交付金）別紙様式3-2'!P116</f>
        <v/>
      </c>
      <c r="F98" s="529" t="str">
        <f>'➁（交付金）別紙様式3-2'!Q116</f>
        <v/>
      </c>
      <c r="G98" s="529">
        <f>'➁（交付金）別紙様式3-2'!R116</f>
        <v>0</v>
      </c>
      <c r="H98" s="529" t="str">
        <f>IF('➁（交付金）別紙様式3-2'!P116&lt;&gt;"",'➀基本情報入力シート'!$M$26,"")</f>
        <v/>
      </c>
      <c r="I98" s="529" t="str">
        <f>IF('➁（交付金）別紙様式3-2'!P116&lt;&gt;"",'➀基本情報入力シート'!$M$24,"")</f>
        <v/>
      </c>
      <c r="J98" s="529" t="str">
        <f>IF('➁（交付金）別紙様式3-2'!P116&lt;&gt;"",'➀基本情報入力シート'!$M$23,"")</f>
        <v/>
      </c>
      <c r="K98" s="529" t="str">
        <f>IF('➁（交付金）別紙様式3-2'!P116&lt;&gt;"",CONCATENATE('➀基本情報入力シート'!$M$17,'➀基本情報入力シート'!$N$17,'➀基本情報入力シート'!$O$17,'➀基本情報入力シート'!$Q$17,'➀基本情報入力シート'!$R$17,'➀基本情報入力シート'!$S$17,'➀基本情報入力シート'!$T$17),"")</f>
        <v/>
      </c>
      <c r="L98" s="529" t="str">
        <f>IF('➁（交付金）別紙様式3-2'!P116&lt;&gt;"",'➀基本情報入力シート'!$M$18&amp;'➀基本情報入力シート'!$M$19,"")</f>
        <v/>
      </c>
      <c r="M98" s="529" t="str">
        <f>IF('➁（交付金）別紙様式3-2'!P116&lt;&gt;"",CONCATENATE('③（交付金）別紙様式3-1'!$M$32,'③（交付金）別紙様式3-1'!$Z$32,'③（交付金）別紙様式3-1'!$AB$32,'③（交付金）別紙様式3-1'!$AC$32,'③（交付金）別紙様式3-1'!$AE$32,'③（交付金）別紙様式3-1'!$AG$32),"")</f>
        <v/>
      </c>
      <c r="N98" s="538">
        <f>'➁（交付金）別紙様式3-2'!S116</f>
        <v>0</v>
      </c>
    </row>
    <row r="99" spans="1:14">
      <c r="A99" s="529" t="str">
        <f>IF('➁（交付金）別紙様式3-2'!P117&lt;&gt;"",'➁（交付金）別紙様式3-2'!$D$3,"")</f>
        <v/>
      </c>
      <c r="B99" s="529" t="str">
        <f>CONCATENATE('➁（交付金）別紙様式3-2'!B117,'➁（交付金）別紙様式3-2'!C117,'➁（交付金）別紙様式3-2'!D117,'➁（交付金）別紙様式3-2'!E117,'➁（交付金）別紙様式3-2'!F117,'➁（交付金）別紙様式3-2'!G117,'➁（交付金）別紙様式3-2'!H117,'➁（交付金）別紙様式3-2'!I117,'➁（交付金）別紙様式3-2'!J117,'➁（交付金）別紙様式3-2'!K117)</f>
        <v/>
      </c>
      <c r="C99" s="529" t="str">
        <f>'➁（交付金）別紙様式3-2'!N117</f>
        <v/>
      </c>
      <c r="D99" s="529" t="str">
        <f>'➁（交付金）別紙様式3-2'!O117</f>
        <v/>
      </c>
      <c r="E99" s="529" t="str">
        <f>'➁（交付金）別紙様式3-2'!P117</f>
        <v/>
      </c>
      <c r="F99" s="529" t="str">
        <f>'➁（交付金）別紙様式3-2'!Q117</f>
        <v/>
      </c>
      <c r="G99" s="529">
        <f>'➁（交付金）別紙様式3-2'!R117</f>
        <v>0</v>
      </c>
      <c r="H99" s="529" t="str">
        <f>IF('➁（交付金）別紙様式3-2'!P117&lt;&gt;"",'➀基本情報入力シート'!$M$26,"")</f>
        <v/>
      </c>
      <c r="I99" s="529" t="str">
        <f>IF('➁（交付金）別紙様式3-2'!P117&lt;&gt;"",'➀基本情報入力シート'!$M$24,"")</f>
        <v/>
      </c>
      <c r="J99" s="529" t="str">
        <f>IF('➁（交付金）別紙様式3-2'!P117&lt;&gt;"",'➀基本情報入力シート'!$M$23,"")</f>
        <v/>
      </c>
      <c r="K99" s="529" t="str">
        <f>IF('➁（交付金）別紙様式3-2'!P117&lt;&gt;"",CONCATENATE('➀基本情報入力シート'!$M$17,'➀基本情報入力シート'!$N$17,'➀基本情報入力シート'!$O$17,'➀基本情報入力シート'!$Q$17,'➀基本情報入力シート'!$R$17,'➀基本情報入力シート'!$S$17,'➀基本情報入力シート'!$T$17),"")</f>
        <v/>
      </c>
      <c r="L99" s="529" t="str">
        <f>IF('➁（交付金）別紙様式3-2'!P117&lt;&gt;"",'➀基本情報入力シート'!$M$18&amp;'➀基本情報入力シート'!$M$19,"")</f>
        <v/>
      </c>
      <c r="M99" s="529" t="str">
        <f>IF('➁（交付金）別紙様式3-2'!P117&lt;&gt;"",CONCATENATE('③（交付金）別紙様式3-1'!$M$32,'③（交付金）別紙様式3-1'!$Z$32,'③（交付金）別紙様式3-1'!$AB$32,'③（交付金）別紙様式3-1'!$AC$32,'③（交付金）別紙様式3-1'!$AE$32,'③（交付金）別紙様式3-1'!$AG$32),"")</f>
        <v/>
      </c>
      <c r="N99" s="538">
        <f>'➁（交付金）別紙様式3-2'!S117</f>
        <v>0</v>
      </c>
    </row>
    <row r="100" spans="1:14">
      <c r="A100" s="529" t="str">
        <f>IF('➁（交付金）別紙様式3-2'!P118&lt;&gt;"",'➁（交付金）別紙様式3-2'!$D$3,"")</f>
        <v/>
      </c>
      <c r="B100" s="529" t="str">
        <f>CONCATENATE('➁（交付金）別紙様式3-2'!B118,'➁（交付金）別紙様式3-2'!C118,'➁（交付金）別紙様式3-2'!D118,'➁（交付金）別紙様式3-2'!E118,'➁（交付金）別紙様式3-2'!F118,'➁（交付金）別紙様式3-2'!G118,'➁（交付金）別紙様式3-2'!H118,'➁（交付金）別紙様式3-2'!I118,'➁（交付金）別紙様式3-2'!J118,'➁（交付金）別紙様式3-2'!K118)</f>
        <v/>
      </c>
      <c r="C100" s="529" t="str">
        <f>'➁（交付金）別紙様式3-2'!N118</f>
        <v/>
      </c>
      <c r="D100" s="529" t="str">
        <f>'➁（交付金）別紙様式3-2'!O118</f>
        <v/>
      </c>
      <c r="E100" s="529" t="str">
        <f>'➁（交付金）別紙様式3-2'!P118</f>
        <v/>
      </c>
      <c r="F100" s="529" t="str">
        <f>'➁（交付金）別紙様式3-2'!Q118</f>
        <v/>
      </c>
      <c r="G100" s="529">
        <f>'➁（交付金）別紙様式3-2'!R118</f>
        <v>0</v>
      </c>
      <c r="H100" s="529" t="str">
        <f>IF('➁（交付金）別紙様式3-2'!P118&lt;&gt;"",'➀基本情報入力シート'!$M$26,"")</f>
        <v/>
      </c>
      <c r="I100" s="529" t="str">
        <f>IF('➁（交付金）別紙様式3-2'!P118&lt;&gt;"",'➀基本情報入力シート'!$M$24,"")</f>
        <v/>
      </c>
      <c r="J100" s="529" t="str">
        <f>IF('➁（交付金）別紙様式3-2'!P118&lt;&gt;"",'➀基本情報入力シート'!$M$23,"")</f>
        <v/>
      </c>
      <c r="K100" s="529" t="str">
        <f>IF('➁（交付金）別紙様式3-2'!P118&lt;&gt;"",CONCATENATE('➀基本情報入力シート'!$M$17,'➀基本情報入力シート'!$N$17,'➀基本情報入力シート'!$O$17,'➀基本情報入力シート'!$Q$17,'➀基本情報入力シート'!$R$17,'➀基本情報入力シート'!$S$17,'➀基本情報入力シート'!$T$17),"")</f>
        <v/>
      </c>
      <c r="L100" s="529" t="str">
        <f>IF('➁（交付金）別紙様式3-2'!P118&lt;&gt;"",'➀基本情報入力シート'!$M$18&amp;'➀基本情報入力シート'!$M$19,"")</f>
        <v/>
      </c>
      <c r="M100" s="529" t="str">
        <f>IF('➁（交付金）別紙様式3-2'!P118&lt;&gt;"",CONCATENATE('③（交付金）別紙様式3-1'!$M$32,'③（交付金）別紙様式3-1'!$Z$32,'③（交付金）別紙様式3-1'!$AB$32,'③（交付金）別紙様式3-1'!$AC$32,'③（交付金）別紙様式3-1'!$AE$32,'③（交付金）別紙様式3-1'!$AG$32),"")</f>
        <v/>
      </c>
      <c r="N100" s="538">
        <f>'➁（交付金）別紙様式3-2'!S118</f>
        <v>0</v>
      </c>
    </row>
    <row r="101" spans="1:14">
      <c r="A101" s="529" t="str">
        <f>IF('➁（交付金）別紙様式3-2'!P119&lt;&gt;"",'➁（交付金）別紙様式3-2'!$D$3,"")</f>
        <v/>
      </c>
      <c r="B101" s="529" t="str">
        <f>CONCATENATE('➁（交付金）別紙様式3-2'!B119,'➁（交付金）別紙様式3-2'!C119,'➁（交付金）別紙様式3-2'!D119,'➁（交付金）別紙様式3-2'!E119,'➁（交付金）別紙様式3-2'!F119,'➁（交付金）別紙様式3-2'!G119,'➁（交付金）別紙様式3-2'!H119,'➁（交付金）別紙様式3-2'!I119,'➁（交付金）別紙様式3-2'!J119,'➁（交付金）別紙様式3-2'!K119)</f>
        <v/>
      </c>
      <c r="C101" s="529" t="str">
        <f>'➁（交付金）別紙様式3-2'!N119</f>
        <v/>
      </c>
      <c r="D101" s="529" t="str">
        <f>'➁（交付金）別紙様式3-2'!O119</f>
        <v/>
      </c>
      <c r="E101" s="529" t="str">
        <f>'➁（交付金）別紙様式3-2'!P119</f>
        <v/>
      </c>
      <c r="F101" s="529" t="str">
        <f>'➁（交付金）別紙様式3-2'!Q119</f>
        <v/>
      </c>
      <c r="G101" s="529">
        <f>'➁（交付金）別紙様式3-2'!R119</f>
        <v>0</v>
      </c>
      <c r="H101" s="529" t="str">
        <f>IF('➁（交付金）別紙様式3-2'!P119&lt;&gt;"",'➀基本情報入力シート'!$M$26,"")</f>
        <v/>
      </c>
      <c r="I101" s="529" t="str">
        <f>IF('➁（交付金）別紙様式3-2'!P119&lt;&gt;"",'➀基本情報入力シート'!$M$24,"")</f>
        <v/>
      </c>
      <c r="J101" s="529" t="str">
        <f>IF('➁（交付金）別紙様式3-2'!P119&lt;&gt;"",'➀基本情報入力シート'!$M$23,"")</f>
        <v/>
      </c>
      <c r="K101" s="529" t="str">
        <f>IF('➁（交付金）別紙様式3-2'!P119&lt;&gt;"",CONCATENATE('➀基本情報入力シート'!$M$17,'➀基本情報入力シート'!$N$17,'➀基本情報入力シート'!$O$17,'➀基本情報入力シート'!$Q$17,'➀基本情報入力シート'!$R$17,'➀基本情報入力シート'!$S$17,'➀基本情報入力シート'!$T$17),"")</f>
        <v/>
      </c>
      <c r="L101" s="529" t="str">
        <f>IF('➁（交付金）別紙様式3-2'!P119&lt;&gt;"",'➀基本情報入力シート'!$M$18&amp;'➀基本情報入力シート'!$M$19,"")</f>
        <v/>
      </c>
      <c r="M101" s="529" t="str">
        <f>IF('➁（交付金）別紙様式3-2'!P119&lt;&gt;"",CONCATENATE('③（交付金）別紙様式3-1'!$M$32,'③（交付金）別紙様式3-1'!$Z$32,'③（交付金）別紙様式3-1'!$AB$32,'③（交付金）別紙様式3-1'!$AC$32,'③（交付金）別紙様式3-1'!$AE$32,'③（交付金）別紙様式3-1'!$AG$32),"")</f>
        <v/>
      </c>
      <c r="N101" s="538">
        <f>'➁（交付金）別紙様式3-2'!S119</f>
        <v>0</v>
      </c>
    </row>
  </sheetData>
  <sheetProtection password="CF7A" sheet="1"/>
  <autoFilter ref="A1:N101"/>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3"/>
  <sheetViews>
    <sheetView view="pageBreakPreview" zoomScale="60" zoomScaleNormal="100" workbookViewId="0">
      <selection activeCell="D33" sqref="D33"/>
    </sheetView>
  </sheetViews>
  <sheetFormatPr defaultRowHeight="13.5"/>
  <cols>
    <col min="1" max="1" width="78.375" bestFit="1" customWidth="1"/>
  </cols>
  <sheetData>
    <row r="1" spans="1:1">
      <c r="A1" s="1"/>
    </row>
    <row r="2" spans="1:1" ht="22.5" customHeight="1">
      <c r="A2" s="1" t="s">
        <v>134</v>
      </c>
    </row>
    <row r="3" spans="1:1" ht="39.75" customHeight="1">
      <c r="A3" s="297" t="s">
        <v>133</v>
      </c>
    </row>
    <row r="4" spans="1:1" ht="16.5" customHeight="1">
      <c r="A4" s="305" t="s">
        <v>113</v>
      </c>
    </row>
    <row r="5" spans="1:1" ht="16.5" customHeight="1">
      <c r="A5" s="306" t="s">
        <v>114</v>
      </c>
    </row>
    <row r="6" spans="1:1" ht="16.5" customHeight="1">
      <c r="A6" s="305" t="s">
        <v>115</v>
      </c>
    </row>
    <row r="7" spans="1:1" ht="16.5" customHeight="1">
      <c r="A7" s="305" t="s">
        <v>116</v>
      </c>
    </row>
    <row r="8" spans="1:1" ht="16.5" customHeight="1">
      <c r="A8" s="305" t="s">
        <v>119</v>
      </c>
    </row>
    <row r="9" spans="1:1" ht="16.5" customHeight="1">
      <c r="A9" s="305" t="s">
        <v>118</v>
      </c>
    </row>
    <row r="10" spans="1:1" ht="16.5" customHeight="1">
      <c r="A10" s="305" t="s">
        <v>120</v>
      </c>
    </row>
    <row r="11" spans="1:1" ht="16.5" customHeight="1">
      <c r="A11" s="305" t="s">
        <v>191</v>
      </c>
    </row>
    <row r="12" spans="1:1" ht="16.5" customHeight="1">
      <c r="A12" s="305" t="s">
        <v>117</v>
      </c>
    </row>
    <row r="13" spans="1:1" ht="16.5" customHeight="1">
      <c r="A13" s="305" t="s">
        <v>121</v>
      </c>
    </row>
    <row r="14" spans="1:1" ht="16.5" customHeight="1">
      <c r="A14" s="305" t="s">
        <v>122</v>
      </c>
    </row>
    <row r="15" spans="1:1" ht="16.5" customHeight="1">
      <c r="A15" s="306" t="s">
        <v>123</v>
      </c>
    </row>
    <row r="16" spans="1:1" ht="16.5" customHeight="1">
      <c r="A16" s="305" t="s">
        <v>124</v>
      </c>
    </row>
    <row r="17" spans="1:1" ht="16.5" customHeight="1">
      <c r="A17" s="305" t="s">
        <v>125</v>
      </c>
    </row>
    <row r="18" spans="1:1" ht="16.5" customHeight="1">
      <c r="A18" s="306" t="s">
        <v>192</v>
      </c>
    </row>
    <row r="19" spans="1:1" ht="16.5" customHeight="1">
      <c r="A19" s="305" t="s">
        <v>193</v>
      </c>
    </row>
    <row r="20" spans="1:1" ht="16.5" customHeight="1">
      <c r="A20" s="306" t="s">
        <v>194</v>
      </c>
    </row>
    <row r="21" spans="1:1" ht="16.5" customHeight="1">
      <c r="A21" s="305" t="s">
        <v>126</v>
      </c>
    </row>
    <row r="22" spans="1:1" ht="16.5" customHeight="1">
      <c r="A22" s="306" t="s">
        <v>127</v>
      </c>
    </row>
    <row r="23" spans="1:1" ht="16.5" customHeight="1">
      <c r="A23" s="305" t="s">
        <v>128</v>
      </c>
    </row>
    <row r="24" spans="1:1" ht="16.5" customHeight="1">
      <c r="A24" s="305" t="s">
        <v>129</v>
      </c>
    </row>
    <row r="25" spans="1:1" ht="16.5" customHeight="1">
      <c r="A25" s="305" t="s">
        <v>130</v>
      </c>
    </row>
    <row r="26" spans="1:1" ht="16.5" customHeight="1">
      <c r="A26" s="305" t="s">
        <v>131</v>
      </c>
    </row>
    <row r="27" spans="1:1" ht="16.5" customHeight="1">
      <c r="A27" s="305" t="s">
        <v>132</v>
      </c>
    </row>
    <row r="28" spans="1:1" ht="16.5" customHeight="1">
      <c r="A28" s="316" t="s">
        <v>210</v>
      </c>
    </row>
    <row r="29" spans="1:1" ht="16.5" customHeight="1">
      <c r="A29" s="316" t="s">
        <v>211</v>
      </c>
    </row>
    <row r="30" spans="1:1" ht="16.5" customHeight="1">
      <c r="A30" s="316" t="s">
        <v>212</v>
      </c>
    </row>
    <row r="31" spans="1:1" ht="16.5" customHeight="1">
      <c r="A31" s="316" t="s">
        <v>213</v>
      </c>
    </row>
    <row r="32" spans="1:1" ht="16.5" customHeight="1">
      <c r="A32" s="316" t="s">
        <v>214</v>
      </c>
    </row>
    <row r="33" spans="1:1" ht="16.5" customHeight="1">
      <c r="A33" s="316" t="s">
        <v>215</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はじめに</vt:lpstr>
      <vt:lpstr>➀基本情報入力シート</vt:lpstr>
      <vt:lpstr>別紙様式3-1</vt:lpstr>
      <vt:lpstr>別紙様式3-2</vt:lpstr>
      <vt:lpstr>➁（交付金）別紙様式3-2</vt:lpstr>
      <vt:lpstr>③（交付金）別紙様式3-1</vt:lpstr>
      <vt:lpstr>集計用【編集しないでください】</vt:lpstr>
      <vt:lpstr>【参考】サービス名一覧</vt:lpstr>
      <vt:lpstr>_new1</vt:lpstr>
      <vt:lpstr>【参考】サービス名一覧!erea</vt:lpstr>
      <vt:lpstr>【参考】サービス名一覧!new</vt:lpstr>
      <vt:lpstr>'➀基本情報入力シート'!Print_Area</vt:lpstr>
      <vt:lpstr>'➁（交付金）別紙様式3-2'!Print_Area</vt:lpstr>
      <vt:lpstr>'③（交付金）別紙様式3-1'!Print_Area</vt:lpstr>
      <vt:lpstr>はじめに!Print_Area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R0202-1xxx</cp:lastModifiedBy>
  <cp:lastPrinted>2022-12-08T06:15:40Z</cp:lastPrinted>
  <dcterms:created xsi:type="dcterms:W3CDTF">2018-06-19T01:27:02Z</dcterms:created>
  <dcterms:modified xsi:type="dcterms:W3CDTF">2022-12-13T04:54:02Z</dcterms:modified>
</cp:coreProperties>
</file>