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４歳児 (2)" sheetId="1" r:id="rId1"/>
    <sheet name="５歳児 (2)" sheetId="2" r:id="rId2"/>
    <sheet name="４歳児" sheetId="3" r:id="rId3"/>
    <sheet name="５歳児" sheetId="4" r:id="rId4"/>
  </sheets>
  <definedNames/>
  <calcPr fullCalcOnLoad="1"/>
</workbook>
</file>

<file path=xl/sharedStrings.xml><?xml version="1.0" encoding="utf-8"?>
<sst xmlns="http://schemas.openxmlformats.org/spreadsheetml/2006/main" count="276" uniqueCount="78">
  <si>
    <t>市町村名</t>
  </si>
  <si>
    <t>一人平均むし歯数</t>
  </si>
  <si>
    <t>水戸市</t>
  </si>
  <si>
    <t>笠間市</t>
  </si>
  <si>
    <t>茨城町</t>
  </si>
  <si>
    <t>実施保育所数</t>
  </si>
  <si>
    <t>歯科健診実施児数</t>
  </si>
  <si>
    <t>むし歯罹患児数</t>
  </si>
  <si>
    <t>むし歯罹患児率</t>
  </si>
  <si>
    <t>むし歯総数</t>
  </si>
  <si>
    <t>処置歯数</t>
  </si>
  <si>
    <t>処置歯率</t>
  </si>
  <si>
    <t>永久歯（再掲）</t>
  </si>
  <si>
    <t>６才臼歯（永久歯の再掲）</t>
  </si>
  <si>
    <t>萌出歯数</t>
  </si>
  <si>
    <t>萌出児数</t>
  </si>
  <si>
    <t>萌出歯総数</t>
  </si>
  <si>
    <t>むし歯罹患歯数</t>
  </si>
  <si>
    <t>県計</t>
  </si>
  <si>
    <t>水戸保健所計</t>
  </si>
  <si>
    <t>ひたちなか市</t>
  </si>
  <si>
    <t>東海村</t>
  </si>
  <si>
    <t>ひたちなか保健所計</t>
  </si>
  <si>
    <t>常陸太田市</t>
  </si>
  <si>
    <t>大子町</t>
  </si>
  <si>
    <t>日立市</t>
  </si>
  <si>
    <t>高萩市</t>
  </si>
  <si>
    <t>北茨城市</t>
  </si>
  <si>
    <t>日立保健所計</t>
  </si>
  <si>
    <t>鉾田保健所計</t>
  </si>
  <si>
    <t>潮来市</t>
  </si>
  <si>
    <t>潮来保健所計</t>
  </si>
  <si>
    <t>竜ヶ崎市</t>
  </si>
  <si>
    <t>取手市</t>
  </si>
  <si>
    <t>牛久市</t>
  </si>
  <si>
    <t>守谷市</t>
  </si>
  <si>
    <t>河内町</t>
  </si>
  <si>
    <t>利根町</t>
  </si>
  <si>
    <t>竜ヶ崎保健所計</t>
  </si>
  <si>
    <t>土浦市</t>
  </si>
  <si>
    <t>石岡市</t>
  </si>
  <si>
    <t>美浦村</t>
  </si>
  <si>
    <t>阿見町</t>
  </si>
  <si>
    <t>土浦保健所計</t>
  </si>
  <si>
    <t>つくば市</t>
  </si>
  <si>
    <t>結城市</t>
  </si>
  <si>
    <t>下妻市</t>
  </si>
  <si>
    <t>八千代町</t>
  </si>
  <si>
    <t>古河市</t>
  </si>
  <si>
    <t>五霞町</t>
  </si>
  <si>
    <t>境町</t>
  </si>
  <si>
    <t>古河保健所計</t>
  </si>
  <si>
    <t>城里町</t>
  </si>
  <si>
    <t>大洗町</t>
  </si>
  <si>
    <t>常陸大宮市</t>
  </si>
  <si>
    <t>那珂市</t>
  </si>
  <si>
    <t>常陸大宮保健所計</t>
  </si>
  <si>
    <t>鉾田市</t>
  </si>
  <si>
    <t>行方市</t>
  </si>
  <si>
    <t>稲敷市</t>
  </si>
  <si>
    <t>かすみがうら市</t>
  </si>
  <si>
    <t>筑西市</t>
  </si>
  <si>
    <t>桜川市</t>
  </si>
  <si>
    <t>坂東市</t>
  </si>
  <si>
    <t>鹿島市</t>
  </si>
  <si>
    <t>神栖市</t>
  </si>
  <si>
    <t>筑西保健所計</t>
  </si>
  <si>
    <t>常総保健所計</t>
  </si>
  <si>
    <t>小美玉市</t>
  </si>
  <si>
    <t>つくばみらい市</t>
  </si>
  <si>
    <t>常総市</t>
  </si>
  <si>
    <t>つくば保健所計</t>
  </si>
  <si>
    <t>５歳児</t>
  </si>
  <si>
    <t>４歳児</t>
  </si>
  <si>
    <t>水戸市</t>
  </si>
  <si>
    <t>大洗町</t>
  </si>
  <si>
    <t>平成21年度保育所歯科健康診断実施状況（５歳児）</t>
  </si>
  <si>
    <t>平成21年度保育所歯科健康診断実施状況（4歳児）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</si>
</sst>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#,##0.0_);[Red]\(#,##0.0\)"/>
    <numFmt numFmtId="180" formatCode="#,##0.0;[Red]\-#,##0.0"/>
    <numFmt numFmtId="181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178" fontId="0" fillId="0" borderId="10" xfId="0" applyNumberFormat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179" fontId="0" fillId="33" borderId="10" xfId="0" applyNumberForma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178" fontId="6" fillId="0" borderId="10" xfId="0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178" fontId="6" fillId="33" borderId="10" xfId="0" applyNumberFormat="1" applyFont="1" applyFill="1" applyBorder="1" applyAlignment="1">
      <alignment vertical="center"/>
    </xf>
    <xf numFmtId="179" fontId="6" fillId="33" borderId="10" xfId="0" applyNumberFormat="1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/>
    </xf>
    <xf numFmtId="178" fontId="6" fillId="0" borderId="0" xfId="0" applyNumberFormat="1" applyFont="1" applyAlignment="1">
      <alignment vertical="center"/>
    </xf>
    <xf numFmtId="0" fontId="0" fillId="0" borderId="10" xfId="0" applyFont="1" applyBorder="1" applyAlignment="1">
      <alignment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/>
    </xf>
    <xf numFmtId="178" fontId="0" fillId="0" borderId="10" xfId="0" applyNumberFormat="1" applyFont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9" fontId="6" fillId="0" borderId="10" xfId="0" applyNumberFormat="1" applyFont="1" applyBorder="1" applyAlignment="1">
      <alignment horizontal="right" vertical="center"/>
    </xf>
    <xf numFmtId="179" fontId="6" fillId="33" borderId="13" xfId="0" applyNumberFormat="1" applyFont="1" applyFill="1" applyBorder="1" applyAlignment="1">
      <alignment vertical="center"/>
    </xf>
    <xf numFmtId="178" fontId="6" fillId="33" borderId="13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right"/>
    </xf>
    <xf numFmtId="178" fontId="6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78" fontId="6" fillId="0" borderId="1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0" fontId="6" fillId="33" borderId="0" xfId="0" applyFont="1" applyFill="1" applyAlignment="1">
      <alignment vertical="center"/>
    </xf>
    <xf numFmtId="0" fontId="0" fillId="34" borderId="10" xfId="0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PageLayoutView="0" workbookViewId="0" topLeftCell="A1">
      <pane xSplit="1" ySplit="4" topLeftCell="B38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E49" sqref="E49"/>
    </sheetView>
  </sheetViews>
  <sheetFormatPr defaultColWidth="9.00390625" defaultRowHeight="13.5"/>
  <cols>
    <col min="1" max="1" width="21.50390625" style="0" customWidth="1"/>
    <col min="2" max="14" width="9.375" style="0" customWidth="1"/>
    <col min="15" max="15" width="13.125" style="0" hidden="1" customWidth="1"/>
    <col min="16" max="16" width="9.00390625" style="0" hidden="1" customWidth="1"/>
  </cols>
  <sheetData>
    <row r="1" ht="17.25">
      <c r="B1" s="1" t="s">
        <v>77</v>
      </c>
    </row>
    <row r="2" ht="18.75" customHeight="1" thickBot="1">
      <c r="A2" s="10" t="s">
        <v>73</v>
      </c>
    </row>
    <row r="3" spans="10:14" ht="20.25" customHeight="1" thickBot="1" thickTop="1">
      <c r="J3" s="51" t="s">
        <v>12</v>
      </c>
      <c r="K3" s="52"/>
      <c r="L3" s="51" t="s">
        <v>13</v>
      </c>
      <c r="M3" s="53"/>
      <c r="N3" s="52"/>
    </row>
    <row r="4" spans="1:26" ht="32.25" customHeight="1" thickBot="1" thickTop="1">
      <c r="A4" s="11" t="s">
        <v>0</v>
      </c>
      <c r="B4" s="12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25" t="s">
        <v>1</v>
      </c>
      <c r="H4" s="13" t="s">
        <v>10</v>
      </c>
      <c r="I4" s="13" t="s">
        <v>11</v>
      </c>
      <c r="J4" s="13" t="s">
        <v>14</v>
      </c>
      <c r="K4" s="13" t="s">
        <v>9</v>
      </c>
      <c r="L4" s="13" t="s">
        <v>15</v>
      </c>
      <c r="M4" s="13" t="s">
        <v>16</v>
      </c>
      <c r="N4" s="13" t="s">
        <v>17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21" customHeight="1" thickBot="1" thickTop="1">
      <c r="A5" s="34" t="s">
        <v>74</v>
      </c>
      <c r="B5" s="39">
        <v>37</v>
      </c>
      <c r="C5" s="40">
        <v>722</v>
      </c>
      <c r="D5" s="40">
        <v>292</v>
      </c>
      <c r="E5" s="36">
        <f aca="true" t="shared" si="0" ref="E5:E10">D5/C5*100</f>
        <v>40.443213296398895</v>
      </c>
      <c r="F5" s="40">
        <v>1496</v>
      </c>
      <c r="G5" s="36">
        <f aca="true" t="shared" si="1" ref="G5:G49">F5/C5</f>
        <v>2.07202216066482</v>
      </c>
      <c r="H5" s="41">
        <v>436</v>
      </c>
      <c r="I5" s="36">
        <f aca="true" t="shared" si="2" ref="I5:I49">H5/F5*100</f>
        <v>29.144385026737968</v>
      </c>
      <c r="J5" s="40">
        <v>31</v>
      </c>
      <c r="K5" s="40">
        <v>0</v>
      </c>
      <c r="L5" s="40">
        <v>9</v>
      </c>
      <c r="M5" s="40">
        <v>12</v>
      </c>
      <c r="N5" s="40">
        <v>0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1" customHeight="1" thickBot="1" thickTop="1">
      <c r="A6" s="34" t="s">
        <v>3</v>
      </c>
      <c r="B6" s="39">
        <v>9</v>
      </c>
      <c r="C6" s="40">
        <v>197</v>
      </c>
      <c r="D6" s="40">
        <v>98</v>
      </c>
      <c r="E6" s="36">
        <f t="shared" si="0"/>
        <v>49.746192893401016</v>
      </c>
      <c r="F6" s="40">
        <v>434</v>
      </c>
      <c r="G6" s="36">
        <f t="shared" si="1"/>
        <v>2.203045685279188</v>
      </c>
      <c r="H6" s="40">
        <v>70</v>
      </c>
      <c r="I6" s="36">
        <f t="shared" si="2"/>
        <v>16.129032258064516</v>
      </c>
      <c r="J6" s="40">
        <v>4</v>
      </c>
      <c r="K6" s="40">
        <v>0</v>
      </c>
      <c r="L6" s="40">
        <v>1</v>
      </c>
      <c r="M6" s="40">
        <v>2</v>
      </c>
      <c r="N6" s="40">
        <v>0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1" customHeight="1" thickBot="1" thickTop="1">
      <c r="A7" s="34" t="s">
        <v>68</v>
      </c>
      <c r="B7" s="39">
        <v>9</v>
      </c>
      <c r="C7" s="40">
        <v>212</v>
      </c>
      <c r="D7" s="40">
        <v>111</v>
      </c>
      <c r="E7" s="36">
        <f t="shared" si="0"/>
        <v>52.358490566037744</v>
      </c>
      <c r="F7" s="40">
        <v>595</v>
      </c>
      <c r="G7" s="36">
        <f t="shared" si="1"/>
        <v>2.806603773584906</v>
      </c>
      <c r="H7" s="41">
        <v>138</v>
      </c>
      <c r="I7" s="36">
        <f t="shared" si="2"/>
        <v>23.19327731092437</v>
      </c>
      <c r="J7" s="40">
        <v>10</v>
      </c>
      <c r="K7" s="40">
        <v>0</v>
      </c>
      <c r="L7" s="40">
        <v>2</v>
      </c>
      <c r="M7" s="40">
        <v>4</v>
      </c>
      <c r="N7" s="40">
        <v>0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21" customHeight="1" thickBot="1" thickTop="1">
      <c r="A8" s="34" t="s">
        <v>4</v>
      </c>
      <c r="B8" s="39">
        <v>7</v>
      </c>
      <c r="C8" s="40">
        <v>105</v>
      </c>
      <c r="D8" s="40">
        <v>45</v>
      </c>
      <c r="E8" s="36">
        <f t="shared" si="0"/>
        <v>42.857142857142854</v>
      </c>
      <c r="F8" s="40">
        <v>217</v>
      </c>
      <c r="G8" s="36">
        <f t="shared" si="1"/>
        <v>2.066666666666667</v>
      </c>
      <c r="H8" s="40">
        <v>30</v>
      </c>
      <c r="I8" s="36">
        <f t="shared" si="2"/>
        <v>13.82488479262673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1" customHeight="1" thickBot="1" thickTop="1">
      <c r="A9" s="34" t="s">
        <v>75</v>
      </c>
      <c r="B9" s="39">
        <v>5</v>
      </c>
      <c r="C9" s="40">
        <v>102</v>
      </c>
      <c r="D9" s="40">
        <v>52</v>
      </c>
      <c r="E9" s="36">
        <f t="shared" si="0"/>
        <v>50.98039215686274</v>
      </c>
      <c r="F9" s="40">
        <v>248</v>
      </c>
      <c r="G9" s="36">
        <f t="shared" si="1"/>
        <v>2.4313725490196076</v>
      </c>
      <c r="H9" s="41">
        <v>58</v>
      </c>
      <c r="I9" s="36">
        <f t="shared" si="2"/>
        <v>23.387096774193548</v>
      </c>
      <c r="J9" s="40">
        <v>14</v>
      </c>
      <c r="K9" s="40">
        <v>0</v>
      </c>
      <c r="L9" s="40">
        <v>10</v>
      </c>
      <c r="M9" s="40">
        <v>14</v>
      </c>
      <c r="N9" s="40">
        <v>0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1" customHeight="1" thickBot="1" thickTop="1">
      <c r="A10" s="34" t="s">
        <v>52</v>
      </c>
      <c r="B10" s="42">
        <v>5</v>
      </c>
      <c r="C10" s="43">
        <v>71</v>
      </c>
      <c r="D10" s="43">
        <v>29</v>
      </c>
      <c r="E10" s="36">
        <f t="shared" si="0"/>
        <v>40.845070422535215</v>
      </c>
      <c r="F10" s="43">
        <v>132</v>
      </c>
      <c r="G10" s="36">
        <f t="shared" si="1"/>
        <v>1.8591549295774648</v>
      </c>
      <c r="H10" s="44">
        <v>29</v>
      </c>
      <c r="I10" s="36">
        <f t="shared" si="2"/>
        <v>21.96969696969697</v>
      </c>
      <c r="J10" s="43">
        <v>3</v>
      </c>
      <c r="K10" s="43">
        <v>0</v>
      </c>
      <c r="L10" s="43">
        <v>1</v>
      </c>
      <c r="M10" s="43">
        <v>1</v>
      </c>
      <c r="N10" s="43">
        <v>0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1" customHeight="1" thickBot="1" thickTop="1">
      <c r="A11" s="34" t="s">
        <v>20</v>
      </c>
      <c r="B11" s="14">
        <v>22</v>
      </c>
      <c r="C11" s="14">
        <v>544</v>
      </c>
      <c r="D11" s="14">
        <v>214</v>
      </c>
      <c r="E11" s="15">
        <f aca="true" t="shared" si="3" ref="E11:E49">D11/C11*100</f>
        <v>39.338235294117645</v>
      </c>
      <c r="F11" s="14">
        <v>1293</v>
      </c>
      <c r="G11" s="15">
        <f t="shared" si="1"/>
        <v>2.3768382352941178</v>
      </c>
      <c r="H11" s="14">
        <v>516</v>
      </c>
      <c r="I11" s="15">
        <f t="shared" si="2"/>
        <v>39.90719257540603</v>
      </c>
      <c r="J11" s="14">
        <v>21</v>
      </c>
      <c r="K11" s="14">
        <v>0</v>
      </c>
      <c r="L11" s="14">
        <v>3</v>
      </c>
      <c r="M11" s="14">
        <v>4</v>
      </c>
      <c r="N11" s="14">
        <v>0</v>
      </c>
      <c r="O11" s="10"/>
      <c r="P11" s="10"/>
      <c r="Q11" s="26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1" customHeight="1" thickBot="1" thickTop="1">
      <c r="A12" s="34" t="s">
        <v>21</v>
      </c>
      <c r="B12" s="14">
        <v>7</v>
      </c>
      <c r="C12" s="14">
        <v>127</v>
      </c>
      <c r="D12" s="14">
        <v>50</v>
      </c>
      <c r="E12" s="15">
        <f t="shared" si="3"/>
        <v>39.37007874015748</v>
      </c>
      <c r="F12" s="14">
        <v>240</v>
      </c>
      <c r="G12" s="15">
        <f t="shared" si="1"/>
        <v>1.889763779527559</v>
      </c>
      <c r="H12" s="14">
        <v>82</v>
      </c>
      <c r="I12" s="15">
        <f t="shared" si="2"/>
        <v>34.166666666666664</v>
      </c>
      <c r="J12" s="14">
        <v>2</v>
      </c>
      <c r="K12" s="14">
        <v>0</v>
      </c>
      <c r="L12" s="14">
        <v>0</v>
      </c>
      <c r="M12" s="14">
        <v>0</v>
      </c>
      <c r="N12" s="14">
        <v>0</v>
      </c>
      <c r="O12" s="10"/>
      <c r="P12" s="10"/>
      <c r="Q12" s="26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1" customHeight="1" thickBot="1" thickTop="1">
      <c r="A13" s="34" t="s">
        <v>23</v>
      </c>
      <c r="B13" s="5">
        <v>8</v>
      </c>
      <c r="C13" s="5">
        <v>120</v>
      </c>
      <c r="D13" s="5">
        <v>52</v>
      </c>
      <c r="E13" s="7">
        <f t="shared" si="3"/>
        <v>43.333333333333336</v>
      </c>
      <c r="F13" s="5">
        <v>222</v>
      </c>
      <c r="G13" s="7">
        <f t="shared" si="1"/>
        <v>1.85</v>
      </c>
      <c r="H13" s="5">
        <v>83</v>
      </c>
      <c r="I13" s="7">
        <f t="shared" si="2"/>
        <v>37.38738738738739</v>
      </c>
      <c r="J13" s="5">
        <v>2</v>
      </c>
      <c r="K13" s="5">
        <v>0</v>
      </c>
      <c r="L13" s="5">
        <v>1</v>
      </c>
      <c r="M13" s="5">
        <v>2</v>
      </c>
      <c r="N13" s="5">
        <v>0</v>
      </c>
      <c r="O13" s="10"/>
      <c r="P13" s="10"/>
      <c r="Q13" s="26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1" customHeight="1" thickBot="1" thickTop="1">
      <c r="A14" s="34" t="s">
        <v>54</v>
      </c>
      <c r="B14" s="14">
        <v>12</v>
      </c>
      <c r="C14" s="14">
        <v>241</v>
      </c>
      <c r="D14" s="14">
        <v>124</v>
      </c>
      <c r="E14" s="15">
        <f t="shared" si="3"/>
        <v>51.45228215767634</v>
      </c>
      <c r="F14" s="14">
        <v>713</v>
      </c>
      <c r="G14" s="15">
        <f t="shared" si="1"/>
        <v>2.95850622406639</v>
      </c>
      <c r="H14" s="14">
        <v>288</v>
      </c>
      <c r="I14" s="15">
        <f t="shared" si="2"/>
        <v>40.39270687237027</v>
      </c>
      <c r="J14" s="14">
        <v>10</v>
      </c>
      <c r="K14" s="14">
        <v>3</v>
      </c>
      <c r="L14" s="14">
        <v>3</v>
      </c>
      <c r="M14" s="14">
        <v>5</v>
      </c>
      <c r="N14" s="14">
        <v>0</v>
      </c>
      <c r="O14" s="10"/>
      <c r="P14" s="10"/>
      <c r="Q14" s="26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1" customHeight="1" thickBot="1" thickTop="1">
      <c r="A15" s="34" t="s">
        <v>55</v>
      </c>
      <c r="B15" s="14">
        <v>6</v>
      </c>
      <c r="C15" s="14">
        <v>143</v>
      </c>
      <c r="D15" s="14">
        <v>51</v>
      </c>
      <c r="E15" s="15">
        <f t="shared" si="3"/>
        <v>35.66433566433567</v>
      </c>
      <c r="F15" s="14">
        <v>301</v>
      </c>
      <c r="G15" s="15">
        <f t="shared" si="1"/>
        <v>2.104895104895105</v>
      </c>
      <c r="H15" s="14">
        <v>121</v>
      </c>
      <c r="I15" s="15">
        <f t="shared" si="2"/>
        <v>40.19933554817276</v>
      </c>
      <c r="J15" s="14">
        <v>5</v>
      </c>
      <c r="K15" s="14">
        <v>2</v>
      </c>
      <c r="L15" s="14">
        <v>3</v>
      </c>
      <c r="M15" s="14">
        <v>2</v>
      </c>
      <c r="N15" s="14">
        <v>2</v>
      </c>
      <c r="O15" s="10"/>
      <c r="P15" s="10"/>
      <c r="Q15" s="26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1" customHeight="1" thickBot="1" thickTop="1">
      <c r="A16" s="34" t="s">
        <v>24</v>
      </c>
      <c r="B16" s="14">
        <v>5</v>
      </c>
      <c r="C16" s="14">
        <v>78</v>
      </c>
      <c r="D16" s="14">
        <v>32</v>
      </c>
      <c r="E16" s="15">
        <f t="shared" si="3"/>
        <v>41.02564102564102</v>
      </c>
      <c r="F16" s="14">
        <v>142</v>
      </c>
      <c r="G16" s="15">
        <f t="shared" si="1"/>
        <v>1.8205128205128205</v>
      </c>
      <c r="H16" s="14">
        <v>26</v>
      </c>
      <c r="I16" s="15">
        <f t="shared" si="2"/>
        <v>18.30985915492958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0"/>
      <c r="P16" s="10"/>
      <c r="Q16" s="26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1" customHeight="1" thickBot="1" thickTop="1">
      <c r="A17" s="34" t="s">
        <v>25</v>
      </c>
      <c r="B17" s="14">
        <v>20</v>
      </c>
      <c r="C17" s="14">
        <v>398</v>
      </c>
      <c r="D17" s="14">
        <v>176</v>
      </c>
      <c r="E17" s="15">
        <f t="shared" si="3"/>
        <v>44.221105527638194</v>
      </c>
      <c r="F17" s="14">
        <v>981</v>
      </c>
      <c r="G17" s="15">
        <f t="shared" si="1"/>
        <v>2.4648241206030153</v>
      </c>
      <c r="H17" s="14">
        <v>344</v>
      </c>
      <c r="I17" s="15">
        <f t="shared" si="2"/>
        <v>35.06625891946993</v>
      </c>
      <c r="J17" s="14">
        <v>7</v>
      </c>
      <c r="K17" s="14">
        <v>0</v>
      </c>
      <c r="L17" s="14">
        <v>1</v>
      </c>
      <c r="M17" s="14">
        <v>2</v>
      </c>
      <c r="N17" s="14">
        <v>0</v>
      </c>
      <c r="O17" s="10"/>
      <c r="P17" s="10"/>
      <c r="Q17" s="26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21" customHeight="1" thickBot="1" thickTop="1">
      <c r="A18" s="34" t="s">
        <v>26</v>
      </c>
      <c r="B18" s="14">
        <v>5</v>
      </c>
      <c r="C18" s="14">
        <v>81</v>
      </c>
      <c r="D18" s="14">
        <v>37</v>
      </c>
      <c r="E18" s="15">
        <f t="shared" si="3"/>
        <v>45.67901234567901</v>
      </c>
      <c r="F18" s="14">
        <v>153</v>
      </c>
      <c r="G18" s="15">
        <f t="shared" si="1"/>
        <v>1.8888888888888888</v>
      </c>
      <c r="H18" s="14">
        <v>41</v>
      </c>
      <c r="I18" s="15">
        <f t="shared" si="2"/>
        <v>26.797385620915033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0"/>
      <c r="P18" s="10"/>
      <c r="Q18" s="26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1" customHeight="1" thickBot="1" thickTop="1">
      <c r="A19" s="34" t="s">
        <v>27</v>
      </c>
      <c r="B19" s="14">
        <v>6</v>
      </c>
      <c r="C19" s="14">
        <v>112</v>
      </c>
      <c r="D19" s="14">
        <v>64</v>
      </c>
      <c r="E19" s="15">
        <f t="shared" si="3"/>
        <v>57.14285714285714</v>
      </c>
      <c r="F19" s="14">
        <v>369</v>
      </c>
      <c r="G19" s="15">
        <f t="shared" si="1"/>
        <v>3.294642857142857</v>
      </c>
      <c r="H19" s="14">
        <v>72</v>
      </c>
      <c r="I19" s="15">
        <f t="shared" si="2"/>
        <v>19.51219512195122</v>
      </c>
      <c r="J19" s="14">
        <v>1</v>
      </c>
      <c r="K19" s="14">
        <v>0</v>
      </c>
      <c r="L19" s="14">
        <v>0</v>
      </c>
      <c r="M19" s="14">
        <v>0</v>
      </c>
      <c r="N19" s="14">
        <v>0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21" customHeight="1" thickBot="1" thickTop="1">
      <c r="A20" s="34" t="s">
        <v>57</v>
      </c>
      <c r="B20" s="20">
        <v>9</v>
      </c>
      <c r="C20" s="20">
        <v>193</v>
      </c>
      <c r="D20" s="20">
        <v>89</v>
      </c>
      <c r="E20" s="15">
        <f t="shared" si="3"/>
        <v>46.1139896373057</v>
      </c>
      <c r="F20" s="20">
        <v>466</v>
      </c>
      <c r="G20" s="33">
        <f t="shared" si="1"/>
        <v>2.4145077720207255</v>
      </c>
      <c r="H20" s="20">
        <v>117</v>
      </c>
      <c r="I20" s="15">
        <f t="shared" si="2"/>
        <v>25.10729613733906</v>
      </c>
      <c r="J20" s="20">
        <v>4</v>
      </c>
      <c r="K20" s="20">
        <v>0</v>
      </c>
      <c r="L20" s="20">
        <v>1</v>
      </c>
      <c r="M20" s="20">
        <v>2</v>
      </c>
      <c r="N20" s="14">
        <v>0</v>
      </c>
      <c r="O20" s="10"/>
      <c r="P20" s="10"/>
      <c r="Q20" s="26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21" customHeight="1" thickBot="1" thickTop="1">
      <c r="A21" s="34" t="s">
        <v>58</v>
      </c>
      <c r="B21" s="20">
        <v>6</v>
      </c>
      <c r="C21" s="20">
        <v>108</v>
      </c>
      <c r="D21" s="20">
        <v>53</v>
      </c>
      <c r="E21" s="15">
        <f t="shared" si="3"/>
        <v>49.074074074074076</v>
      </c>
      <c r="F21" s="20">
        <v>248</v>
      </c>
      <c r="G21" s="15">
        <f t="shared" si="1"/>
        <v>2.2962962962962963</v>
      </c>
      <c r="H21" s="20">
        <v>92</v>
      </c>
      <c r="I21" s="15">
        <f t="shared" si="2"/>
        <v>37.096774193548384</v>
      </c>
      <c r="J21" s="20">
        <v>3</v>
      </c>
      <c r="K21" s="20">
        <v>0</v>
      </c>
      <c r="L21" s="20">
        <v>2</v>
      </c>
      <c r="M21" s="20">
        <v>3</v>
      </c>
      <c r="N21" s="14">
        <v>0</v>
      </c>
      <c r="O21" s="10"/>
      <c r="P21" s="10"/>
      <c r="Q21" s="26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21" customHeight="1" thickBot="1" thickTop="1">
      <c r="A22" s="34" t="s">
        <v>64</v>
      </c>
      <c r="B22" s="14">
        <v>11</v>
      </c>
      <c r="C22" s="14">
        <v>251</v>
      </c>
      <c r="D22" s="14">
        <v>115</v>
      </c>
      <c r="E22" s="15">
        <f t="shared" si="3"/>
        <v>45.81673306772908</v>
      </c>
      <c r="F22" s="14">
        <v>558</v>
      </c>
      <c r="G22" s="15">
        <f t="shared" si="1"/>
        <v>2.2231075697211153</v>
      </c>
      <c r="H22" s="14">
        <v>183</v>
      </c>
      <c r="I22" s="15">
        <f t="shared" si="2"/>
        <v>32.795698924731184</v>
      </c>
      <c r="J22" s="14">
        <v>13</v>
      </c>
      <c r="K22" s="14">
        <v>0</v>
      </c>
      <c r="L22" s="14">
        <v>3</v>
      </c>
      <c r="M22" s="14">
        <v>6</v>
      </c>
      <c r="N22" s="14">
        <v>0</v>
      </c>
      <c r="O22" s="10"/>
      <c r="P22" s="10"/>
      <c r="Q22" s="26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21" customHeight="1" thickBot="1" thickTop="1">
      <c r="A23" s="34" t="s">
        <v>30</v>
      </c>
      <c r="B23" s="14">
        <v>8</v>
      </c>
      <c r="C23" s="14">
        <v>136</v>
      </c>
      <c r="D23" s="14">
        <v>73</v>
      </c>
      <c r="E23" s="15">
        <f t="shared" si="3"/>
        <v>53.67647058823529</v>
      </c>
      <c r="F23" s="14">
        <v>477</v>
      </c>
      <c r="G23" s="15">
        <f t="shared" si="1"/>
        <v>3.5073529411764706</v>
      </c>
      <c r="H23" s="14">
        <v>130</v>
      </c>
      <c r="I23" s="15">
        <f t="shared" si="2"/>
        <v>27.253668763102723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0"/>
      <c r="P23" s="10"/>
      <c r="Q23" s="26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1" customHeight="1" thickBot="1" thickTop="1">
      <c r="A24" s="34" t="s">
        <v>65</v>
      </c>
      <c r="B24" s="14"/>
      <c r="C24" s="14">
        <v>529</v>
      </c>
      <c r="D24" s="14">
        <v>268</v>
      </c>
      <c r="E24" s="15">
        <f t="shared" si="3"/>
        <v>50.661625708884685</v>
      </c>
      <c r="F24" s="14">
        <v>1398</v>
      </c>
      <c r="G24" s="15">
        <f t="shared" si="1"/>
        <v>2.6427221172022684</v>
      </c>
      <c r="H24" s="14">
        <v>344</v>
      </c>
      <c r="I24" s="15">
        <f t="shared" si="2"/>
        <v>24.606580829756798</v>
      </c>
      <c r="J24" s="14">
        <v>18</v>
      </c>
      <c r="K24" s="14">
        <v>0</v>
      </c>
      <c r="L24" s="14">
        <v>6</v>
      </c>
      <c r="M24" s="14">
        <v>8</v>
      </c>
      <c r="N24" s="14">
        <v>0</v>
      </c>
      <c r="O24" s="10"/>
      <c r="P24" s="10"/>
      <c r="Q24" s="26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1" customHeight="1" thickBot="1" thickTop="1">
      <c r="A25" s="35" t="s">
        <v>32</v>
      </c>
      <c r="B25" s="20">
        <v>10</v>
      </c>
      <c r="C25" s="20">
        <v>229</v>
      </c>
      <c r="D25" s="20">
        <v>107</v>
      </c>
      <c r="E25" s="15">
        <f t="shared" si="3"/>
        <v>46.724890829694324</v>
      </c>
      <c r="F25" s="14">
        <v>416</v>
      </c>
      <c r="G25" s="15">
        <f t="shared" si="1"/>
        <v>1.8165938864628821</v>
      </c>
      <c r="H25" s="14">
        <v>121</v>
      </c>
      <c r="I25" s="15">
        <f t="shared" si="2"/>
        <v>29.086538461538463</v>
      </c>
      <c r="J25" s="14">
        <v>1</v>
      </c>
      <c r="K25" s="14">
        <v>0</v>
      </c>
      <c r="L25" s="14">
        <v>0</v>
      </c>
      <c r="M25" s="14">
        <v>0</v>
      </c>
      <c r="N25" s="14">
        <v>0</v>
      </c>
      <c r="O25" s="10"/>
      <c r="P25" s="10"/>
      <c r="Q25" s="26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1" customHeight="1" thickBot="1" thickTop="1">
      <c r="A26" s="34" t="s">
        <v>33</v>
      </c>
      <c r="B26" s="20">
        <v>16</v>
      </c>
      <c r="C26" s="20">
        <v>279</v>
      </c>
      <c r="D26" s="20">
        <v>111</v>
      </c>
      <c r="E26" s="15">
        <f t="shared" si="3"/>
        <v>39.784946236559136</v>
      </c>
      <c r="F26" s="14">
        <v>487</v>
      </c>
      <c r="G26" s="15">
        <f t="shared" si="1"/>
        <v>1.7455197132616487</v>
      </c>
      <c r="H26" s="14">
        <v>227</v>
      </c>
      <c r="I26" s="15">
        <f t="shared" si="2"/>
        <v>46.61190965092403</v>
      </c>
      <c r="J26" s="14">
        <v>4</v>
      </c>
      <c r="K26" s="14">
        <v>0</v>
      </c>
      <c r="L26" s="14">
        <v>3</v>
      </c>
      <c r="M26" s="14">
        <v>4</v>
      </c>
      <c r="N26" s="14">
        <v>0</v>
      </c>
      <c r="O26" s="10"/>
      <c r="P26" s="10"/>
      <c r="Q26" s="26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1" customHeight="1" thickBot="1" thickTop="1">
      <c r="A27" s="34" t="s">
        <v>34</v>
      </c>
      <c r="B27" s="20">
        <v>10</v>
      </c>
      <c r="C27" s="20">
        <v>192</v>
      </c>
      <c r="D27" s="20">
        <v>87</v>
      </c>
      <c r="E27" s="15">
        <f t="shared" si="3"/>
        <v>45.3125</v>
      </c>
      <c r="F27" s="14">
        <v>405</v>
      </c>
      <c r="G27" s="15">
        <f t="shared" si="1"/>
        <v>2.109375</v>
      </c>
      <c r="H27" s="14">
        <v>106</v>
      </c>
      <c r="I27" s="15">
        <f t="shared" si="2"/>
        <v>26.172839506172842</v>
      </c>
      <c r="J27" s="14">
        <v>7</v>
      </c>
      <c r="K27" s="14">
        <v>0</v>
      </c>
      <c r="L27" s="14">
        <v>2</v>
      </c>
      <c r="M27" s="14">
        <v>4</v>
      </c>
      <c r="N27" s="14">
        <v>0</v>
      </c>
      <c r="O27" s="10"/>
      <c r="P27" s="10"/>
      <c r="Q27" s="26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1" customHeight="1" thickBot="1" thickTop="1">
      <c r="A28" s="34" t="s">
        <v>35</v>
      </c>
      <c r="B28" s="20">
        <v>8</v>
      </c>
      <c r="C28" s="20">
        <v>149</v>
      </c>
      <c r="D28" s="20">
        <v>42</v>
      </c>
      <c r="E28" s="15">
        <f t="shared" si="3"/>
        <v>28.187919463087248</v>
      </c>
      <c r="F28" s="14">
        <v>150</v>
      </c>
      <c r="G28" s="15">
        <f t="shared" si="1"/>
        <v>1.0067114093959733</v>
      </c>
      <c r="H28" s="14">
        <v>67</v>
      </c>
      <c r="I28" s="15">
        <f t="shared" si="2"/>
        <v>44.666666666666664</v>
      </c>
      <c r="J28" s="14">
        <v>2</v>
      </c>
      <c r="K28" s="14">
        <v>0</v>
      </c>
      <c r="L28" s="14">
        <v>0</v>
      </c>
      <c r="M28" s="14">
        <v>0</v>
      </c>
      <c r="N28" s="14">
        <v>0</v>
      </c>
      <c r="O28" s="10"/>
      <c r="P28" s="10"/>
      <c r="Q28" s="26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1" customHeight="1" thickBot="1" thickTop="1">
      <c r="A29" s="34" t="s">
        <v>36</v>
      </c>
      <c r="B29" s="14">
        <v>2</v>
      </c>
      <c r="C29" s="20">
        <v>59</v>
      </c>
      <c r="D29" s="20">
        <v>43</v>
      </c>
      <c r="E29" s="15">
        <f t="shared" si="3"/>
        <v>72.88135593220339</v>
      </c>
      <c r="F29" s="14">
        <v>287</v>
      </c>
      <c r="G29" s="15">
        <f t="shared" si="1"/>
        <v>4.864406779661017</v>
      </c>
      <c r="H29" s="14">
        <v>68</v>
      </c>
      <c r="I29" s="15">
        <f t="shared" si="2"/>
        <v>23.693379790940767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0"/>
      <c r="P29" s="10"/>
      <c r="Q29" s="26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1" customHeight="1" thickBot="1" thickTop="1">
      <c r="A30" s="34" t="s">
        <v>37</v>
      </c>
      <c r="B30" s="14">
        <v>3</v>
      </c>
      <c r="C30" s="20">
        <v>45</v>
      </c>
      <c r="D30" s="20">
        <v>22</v>
      </c>
      <c r="E30" s="15">
        <f t="shared" si="3"/>
        <v>48.888888888888886</v>
      </c>
      <c r="F30" s="14">
        <v>114</v>
      </c>
      <c r="G30" s="15">
        <f t="shared" si="1"/>
        <v>2.533333333333333</v>
      </c>
      <c r="H30" s="14">
        <v>56</v>
      </c>
      <c r="I30" s="15">
        <f t="shared" si="2"/>
        <v>49.122807017543856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0"/>
      <c r="P30" s="10"/>
      <c r="Q30" s="26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21" customHeight="1" thickBot="1" thickTop="1">
      <c r="A31" s="34" t="s">
        <v>59</v>
      </c>
      <c r="B31" s="14">
        <v>6</v>
      </c>
      <c r="C31" s="20">
        <v>144</v>
      </c>
      <c r="D31" s="20">
        <v>60</v>
      </c>
      <c r="E31" s="15">
        <f t="shared" si="3"/>
        <v>41.66666666666667</v>
      </c>
      <c r="F31" s="14">
        <v>280</v>
      </c>
      <c r="G31" s="15">
        <f t="shared" si="1"/>
        <v>1.9444444444444444</v>
      </c>
      <c r="H31" s="14">
        <v>108</v>
      </c>
      <c r="I31" s="15">
        <f t="shared" si="2"/>
        <v>38.57142857142858</v>
      </c>
      <c r="J31" s="14">
        <v>2</v>
      </c>
      <c r="K31" s="14">
        <v>0</v>
      </c>
      <c r="L31" s="14">
        <v>0</v>
      </c>
      <c r="M31" s="14">
        <v>0</v>
      </c>
      <c r="N31" s="14">
        <v>0</v>
      </c>
      <c r="O31" s="10"/>
      <c r="P31" s="10"/>
      <c r="Q31" s="26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1" customHeight="1" thickBot="1" thickTop="1">
      <c r="A32" s="34" t="s">
        <v>39</v>
      </c>
      <c r="B32" s="20">
        <v>20</v>
      </c>
      <c r="C32" s="14">
        <v>375</v>
      </c>
      <c r="D32" s="14">
        <v>134</v>
      </c>
      <c r="E32" s="15">
        <f t="shared" si="3"/>
        <v>35.733333333333334</v>
      </c>
      <c r="F32" s="14">
        <v>634</v>
      </c>
      <c r="G32" s="15">
        <f t="shared" si="1"/>
        <v>1.6906666666666668</v>
      </c>
      <c r="H32" s="14">
        <v>181</v>
      </c>
      <c r="I32" s="15">
        <f t="shared" si="2"/>
        <v>28.548895899053626</v>
      </c>
      <c r="J32" s="14">
        <v>6</v>
      </c>
      <c r="K32" s="14">
        <v>1</v>
      </c>
      <c r="L32" s="14">
        <v>2</v>
      </c>
      <c r="M32" s="14">
        <v>2</v>
      </c>
      <c r="N32" s="14">
        <v>1</v>
      </c>
      <c r="O32" s="10"/>
      <c r="P32" s="10"/>
      <c r="Q32" s="26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21" customHeight="1" thickBot="1" thickTop="1">
      <c r="A33" s="34" t="s">
        <v>40</v>
      </c>
      <c r="B33" s="20">
        <v>19</v>
      </c>
      <c r="C33" s="14">
        <v>316</v>
      </c>
      <c r="D33" s="14">
        <v>158</v>
      </c>
      <c r="E33" s="15">
        <f t="shared" si="3"/>
        <v>50</v>
      </c>
      <c r="F33" s="14">
        <v>872</v>
      </c>
      <c r="G33" s="15">
        <f t="shared" si="1"/>
        <v>2.759493670886076</v>
      </c>
      <c r="H33" s="14">
        <v>207</v>
      </c>
      <c r="I33" s="15">
        <f t="shared" si="2"/>
        <v>23.738532110091743</v>
      </c>
      <c r="J33" s="14">
        <v>1</v>
      </c>
      <c r="K33" s="14">
        <v>0</v>
      </c>
      <c r="L33" s="14">
        <v>1</v>
      </c>
      <c r="M33" s="14">
        <v>1</v>
      </c>
      <c r="N33" s="14">
        <v>0</v>
      </c>
      <c r="O33" s="10"/>
      <c r="P33" s="10"/>
      <c r="Q33" s="26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21" customHeight="1" thickBot="1" thickTop="1">
      <c r="A34" s="34" t="s">
        <v>60</v>
      </c>
      <c r="B34" s="20">
        <v>7</v>
      </c>
      <c r="C34" s="14">
        <v>215</v>
      </c>
      <c r="D34" s="14">
        <v>85</v>
      </c>
      <c r="E34" s="15">
        <f t="shared" si="3"/>
        <v>39.53488372093023</v>
      </c>
      <c r="F34" s="14">
        <v>409</v>
      </c>
      <c r="G34" s="15">
        <f t="shared" si="1"/>
        <v>1.9023255813953488</v>
      </c>
      <c r="H34" s="14">
        <v>201</v>
      </c>
      <c r="I34" s="15">
        <f t="shared" si="2"/>
        <v>49.1442542787286</v>
      </c>
      <c r="J34" s="14">
        <v>8</v>
      </c>
      <c r="K34" s="14">
        <v>0</v>
      </c>
      <c r="L34" s="14">
        <v>4</v>
      </c>
      <c r="M34" s="14">
        <v>8</v>
      </c>
      <c r="N34" s="14">
        <v>0</v>
      </c>
      <c r="O34" s="10"/>
      <c r="P34" s="10"/>
      <c r="Q34" s="26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1" customHeight="1" thickBot="1" thickTop="1">
      <c r="A35" s="34" t="s">
        <v>41</v>
      </c>
      <c r="B35" s="14">
        <v>2</v>
      </c>
      <c r="C35" s="14">
        <v>37</v>
      </c>
      <c r="D35" s="14">
        <v>18</v>
      </c>
      <c r="E35" s="15">
        <f t="shared" si="3"/>
        <v>48.64864864864865</v>
      </c>
      <c r="F35" s="14">
        <v>63</v>
      </c>
      <c r="G35" s="15">
        <f t="shared" si="1"/>
        <v>1.7027027027027026</v>
      </c>
      <c r="H35" s="14">
        <v>46</v>
      </c>
      <c r="I35" s="15">
        <f t="shared" si="2"/>
        <v>73.01587301587301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0"/>
      <c r="P35" s="10"/>
      <c r="Q35" s="26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1" customHeight="1" thickBot="1" thickTop="1">
      <c r="A36" s="34" t="s">
        <v>42</v>
      </c>
      <c r="B36" s="14">
        <v>7</v>
      </c>
      <c r="C36" s="14">
        <v>143</v>
      </c>
      <c r="D36" s="14">
        <v>67</v>
      </c>
      <c r="E36" s="15">
        <f t="shared" si="3"/>
        <v>46.85314685314685</v>
      </c>
      <c r="F36" s="14">
        <v>300</v>
      </c>
      <c r="G36" s="15">
        <f t="shared" si="1"/>
        <v>2.097902097902098</v>
      </c>
      <c r="H36" s="14">
        <v>147</v>
      </c>
      <c r="I36" s="15">
        <f t="shared" si="2"/>
        <v>49</v>
      </c>
      <c r="J36" s="14">
        <v>2</v>
      </c>
      <c r="K36" s="14">
        <v>0</v>
      </c>
      <c r="L36" s="14">
        <v>1</v>
      </c>
      <c r="M36" s="14">
        <v>2</v>
      </c>
      <c r="N36" s="14">
        <v>0</v>
      </c>
      <c r="O36" s="10"/>
      <c r="P36" s="10"/>
      <c r="Q36" s="26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1" customHeight="1" thickBot="1" thickTop="1">
      <c r="A37" s="34" t="s">
        <v>44</v>
      </c>
      <c r="B37" s="14">
        <v>36</v>
      </c>
      <c r="C37" s="14">
        <v>707</v>
      </c>
      <c r="D37" s="14">
        <v>232</v>
      </c>
      <c r="E37" s="15">
        <f t="shared" si="3"/>
        <v>32.814710042432814</v>
      </c>
      <c r="F37" s="14">
        <v>1660</v>
      </c>
      <c r="G37" s="15">
        <f t="shared" si="1"/>
        <v>2.3479490806223478</v>
      </c>
      <c r="H37" s="14">
        <v>577</v>
      </c>
      <c r="I37" s="15">
        <f t="shared" si="2"/>
        <v>34.75903614457832</v>
      </c>
      <c r="J37" s="14">
        <v>15</v>
      </c>
      <c r="K37" s="14">
        <v>0</v>
      </c>
      <c r="L37" s="14">
        <v>6</v>
      </c>
      <c r="M37" s="14">
        <v>12</v>
      </c>
      <c r="N37" s="14">
        <v>0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21" customHeight="1" thickBot="1" thickTop="1">
      <c r="A38" s="34" t="s">
        <v>69</v>
      </c>
      <c r="B38" s="14">
        <v>8</v>
      </c>
      <c r="C38" s="14">
        <v>122</v>
      </c>
      <c r="D38" s="14">
        <v>51</v>
      </c>
      <c r="E38" s="15">
        <f t="shared" si="3"/>
        <v>41.80327868852459</v>
      </c>
      <c r="F38" s="14">
        <v>424</v>
      </c>
      <c r="G38" s="15">
        <f t="shared" si="1"/>
        <v>3.4754098360655736</v>
      </c>
      <c r="H38" s="14">
        <v>131</v>
      </c>
      <c r="I38" s="15">
        <f t="shared" si="2"/>
        <v>30.89622641509434</v>
      </c>
      <c r="J38" s="14">
        <v>2</v>
      </c>
      <c r="K38" s="14">
        <v>0</v>
      </c>
      <c r="L38" s="14">
        <v>0</v>
      </c>
      <c r="M38" s="14">
        <v>0</v>
      </c>
      <c r="N38" s="14">
        <v>0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1" customHeight="1" thickBot="1" thickTop="1">
      <c r="A39" s="34" t="s">
        <v>45</v>
      </c>
      <c r="B39" s="20">
        <v>11</v>
      </c>
      <c r="C39" s="20">
        <v>267</v>
      </c>
      <c r="D39" s="20">
        <v>116</v>
      </c>
      <c r="E39" s="15">
        <f t="shared" si="3"/>
        <v>43.445692883895134</v>
      </c>
      <c r="F39" s="20">
        <v>588</v>
      </c>
      <c r="G39" s="15">
        <f t="shared" si="1"/>
        <v>2.202247191011236</v>
      </c>
      <c r="H39" s="20">
        <v>172</v>
      </c>
      <c r="I39" s="15">
        <f t="shared" si="2"/>
        <v>29.25170068027211</v>
      </c>
      <c r="J39" s="20">
        <v>32</v>
      </c>
      <c r="K39" s="20">
        <v>5</v>
      </c>
      <c r="L39" s="20">
        <v>1</v>
      </c>
      <c r="M39" s="20">
        <v>1</v>
      </c>
      <c r="N39" s="20">
        <v>0</v>
      </c>
      <c r="O39" s="10"/>
      <c r="P39" s="10"/>
      <c r="Q39" s="26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21" customHeight="1" thickBot="1" thickTop="1">
      <c r="A40" s="34" t="s">
        <v>61</v>
      </c>
      <c r="B40" s="20">
        <v>18</v>
      </c>
      <c r="C40" s="20">
        <v>468</v>
      </c>
      <c r="D40" s="20">
        <v>198</v>
      </c>
      <c r="E40" s="15">
        <f t="shared" si="3"/>
        <v>42.30769230769231</v>
      </c>
      <c r="F40" s="20">
        <v>1032</v>
      </c>
      <c r="G40" s="15">
        <f t="shared" si="1"/>
        <v>2.2051282051282053</v>
      </c>
      <c r="H40" s="20">
        <v>326</v>
      </c>
      <c r="I40" s="15">
        <f t="shared" si="2"/>
        <v>31.589147286821706</v>
      </c>
      <c r="J40" s="20">
        <v>10</v>
      </c>
      <c r="K40" s="20">
        <v>2</v>
      </c>
      <c r="L40" s="20">
        <v>2</v>
      </c>
      <c r="M40" s="20">
        <v>6</v>
      </c>
      <c r="N40" s="20">
        <v>2</v>
      </c>
      <c r="O40" s="10"/>
      <c r="P40" s="10"/>
      <c r="Q40" s="26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21" customHeight="1" thickBot="1" thickTop="1">
      <c r="A41" s="34" t="s">
        <v>62</v>
      </c>
      <c r="B41" s="20">
        <v>6</v>
      </c>
      <c r="C41" s="20">
        <v>161</v>
      </c>
      <c r="D41" s="20">
        <v>69</v>
      </c>
      <c r="E41" s="15">
        <f t="shared" si="3"/>
        <v>42.857142857142854</v>
      </c>
      <c r="F41" s="20">
        <v>339</v>
      </c>
      <c r="G41" s="15">
        <f t="shared" si="1"/>
        <v>2.1055900621118013</v>
      </c>
      <c r="H41" s="20">
        <v>145</v>
      </c>
      <c r="I41" s="15">
        <f t="shared" si="2"/>
        <v>42.772861356932154</v>
      </c>
      <c r="J41" s="20">
        <v>1</v>
      </c>
      <c r="K41" s="20">
        <v>0</v>
      </c>
      <c r="L41" s="20">
        <v>0</v>
      </c>
      <c r="M41" s="20">
        <v>0</v>
      </c>
      <c r="N41" s="20">
        <v>0</v>
      </c>
      <c r="O41" s="21"/>
      <c r="P41" s="22"/>
      <c r="Q41" s="26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21" customHeight="1" thickBot="1" thickTop="1">
      <c r="A42" s="34" t="s">
        <v>46</v>
      </c>
      <c r="B42" s="20">
        <v>5</v>
      </c>
      <c r="C42" s="14">
        <v>116</v>
      </c>
      <c r="D42" s="14">
        <v>66</v>
      </c>
      <c r="E42" s="15">
        <f t="shared" si="3"/>
        <v>56.896551724137936</v>
      </c>
      <c r="F42" s="14">
        <v>319</v>
      </c>
      <c r="G42" s="15">
        <f t="shared" si="1"/>
        <v>2.75</v>
      </c>
      <c r="H42" s="14">
        <v>91</v>
      </c>
      <c r="I42" s="15">
        <f t="shared" si="2"/>
        <v>28.526645768025077</v>
      </c>
      <c r="J42" s="14">
        <v>7</v>
      </c>
      <c r="K42" s="14">
        <v>2</v>
      </c>
      <c r="L42" s="14">
        <v>1</v>
      </c>
      <c r="M42" s="14">
        <v>4</v>
      </c>
      <c r="N42" s="14">
        <v>2</v>
      </c>
      <c r="O42" s="10"/>
      <c r="P42" s="10"/>
      <c r="Q42" s="26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21" customHeight="1" thickBot="1" thickTop="1">
      <c r="A43" s="34" t="s">
        <v>70</v>
      </c>
      <c r="B43" s="20">
        <v>11</v>
      </c>
      <c r="C43" s="14">
        <v>204</v>
      </c>
      <c r="D43" s="14">
        <v>108</v>
      </c>
      <c r="E43" s="15">
        <f t="shared" si="3"/>
        <v>52.94117647058824</v>
      </c>
      <c r="F43" s="14">
        <v>609</v>
      </c>
      <c r="G43" s="15">
        <f t="shared" si="1"/>
        <v>2.985294117647059</v>
      </c>
      <c r="H43" s="14">
        <v>153</v>
      </c>
      <c r="I43" s="15">
        <f t="shared" si="2"/>
        <v>25.12315270935961</v>
      </c>
      <c r="J43" s="14">
        <v>2</v>
      </c>
      <c r="K43" s="14">
        <v>0</v>
      </c>
      <c r="L43" s="14">
        <v>1</v>
      </c>
      <c r="M43" s="14">
        <v>1</v>
      </c>
      <c r="N43" s="14">
        <v>0</v>
      </c>
      <c r="O43" s="10"/>
      <c r="P43" s="10"/>
      <c r="Q43" s="26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21" customHeight="1" thickBot="1" thickTop="1">
      <c r="A44" s="34" t="s">
        <v>63</v>
      </c>
      <c r="B44" s="20">
        <v>9</v>
      </c>
      <c r="C44" s="14">
        <v>202</v>
      </c>
      <c r="D44" s="14">
        <v>87</v>
      </c>
      <c r="E44" s="15">
        <f t="shared" si="3"/>
        <v>43.06930693069307</v>
      </c>
      <c r="F44" s="14">
        <v>374</v>
      </c>
      <c r="G44" s="15">
        <f t="shared" si="1"/>
        <v>1.8514851485148516</v>
      </c>
      <c r="H44" s="14">
        <v>177</v>
      </c>
      <c r="I44" s="15">
        <f t="shared" si="2"/>
        <v>47.32620320855615</v>
      </c>
      <c r="J44" s="14">
        <v>4</v>
      </c>
      <c r="K44" s="14">
        <v>0</v>
      </c>
      <c r="L44" s="14">
        <v>1</v>
      </c>
      <c r="M44" s="14">
        <v>4</v>
      </c>
      <c r="N44" s="14">
        <v>0</v>
      </c>
      <c r="O44" s="10"/>
      <c r="P44" s="10"/>
      <c r="Q44" s="26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21" customHeight="1" thickBot="1" thickTop="1">
      <c r="A45" s="34" t="s">
        <v>47</v>
      </c>
      <c r="B45" s="20">
        <v>6</v>
      </c>
      <c r="C45" s="14">
        <v>85</v>
      </c>
      <c r="D45" s="14">
        <v>42</v>
      </c>
      <c r="E45" s="15">
        <f t="shared" si="3"/>
        <v>49.411764705882355</v>
      </c>
      <c r="F45" s="14">
        <v>247</v>
      </c>
      <c r="G45" s="15">
        <f t="shared" si="1"/>
        <v>2.9058823529411764</v>
      </c>
      <c r="H45" s="14">
        <v>30</v>
      </c>
      <c r="I45" s="15">
        <f t="shared" si="2"/>
        <v>12.145748987854251</v>
      </c>
      <c r="J45" s="14">
        <v>3</v>
      </c>
      <c r="K45" s="14">
        <v>0</v>
      </c>
      <c r="L45" s="14">
        <v>1</v>
      </c>
      <c r="M45" s="14">
        <v>1</v>
      </c>
      <c r="N45" s="14">
        <v>0</v>
      </c>
      <c r="O45" s="10"/>
      <c r="P45" s="10"/>
      <c r="Q45" s="26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21" customHeight="1" thickBot="1" thickTop="1">
      <c r="A46" s="34" t="s">
        <v>48</v>
      </c>
      <c r="B46" s="20">
        <v>21</v>
      </c>
      <c r="C46" s="14">
        <v>368</v>
      </c>
      <c r="D46" s="14">
        <v>181</v>
      </c>
      <c r="E46" s="15">
        <f t="shared" si="3"/>
        <v>49.184782608695656</v>
      </c>
      <c r="F46" s="14">
        <v>847</v>
      </c>
      <c r="G46" s="15">
        <f t="shared" si="1"/>
        <v>2.301630434782609</v>
      </c>
      <c r="H46" s="14">
        <v>228</v>
      </c>
      <c r="I46" s="15">
        <f t="shared" si="2"/>
        <v>26.9185360094451</v>
      </c>
      <c r="J46" s="14">
        <v>14</v>
      </c>
      <c r="K46" s="14">
        <v>0</v>
      </c>
      <c r="L46" s="14">
        <v>4</v>
      </c>
      <c r="M46" s="14">
        <v>8</v>
      </c>
      <c r="N46" s="14">
        <v>0</v>
      </c>
      <c r="O46" s="10"/>
      <c r="P46" s="10"/>
      <c r="Q46" s="26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21" customHeight="1" thickBot="1" thickTop="1">
      <c r="A47" s="34" t="s">
        <v>49</v>
      </c>
      <c r="B47" s="20">
        <v>2</v>
      </c>
      <c r="C47" s="14">
        <v>45</v>
      </c>
      <c r="D47" s="14">
        <v>20</v>
      </c>
      <c r="E47" s="15">
        <f t="shared" si="3"/>
        <v>44.44444444444444</v>
      </c>
      <c r="F47" s="14">
        <v>151</v>
      </c>
      <c r="G47" s="15">
        <f t="shared" si="1"/>
        <v>3.3555555555555556</v>
      </c>
      <c r="H47" s="14">
        <v>84</v>
      </c>
      <c r="I47" s="15">
        <f t="shared" si="2"/>
        <v>55.62913907284768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0"/>
      <c r="P47" s="10"/>
      <c r="Q47" s="26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21" customHeight="1" thickBot="1" thickTop="1">
      <c r="A48" s="34" t="s">
        <v>50</v>
      </c>
      <c r="B48" s="20">
        <v>4</v>
      </c>
      <c r="C48" s="14">
        <v>80</v>
      </c>
      <c r="D48" s="14">
        <v>43</v>
      </c>
      <c r="E48" s="15">
        <f t="shared" si="3"/>
        <v>53.75</v>
      </c>
      <c r="F48" s="14">
        <v>232</v>
      </c>
      <c r="G48" s="15">
        <f t="shared" si="1"/>
        <v>2.9</v>
      </c>
      <c r="H48" s="14">
        <v>56</v>
      </c>
      <c r="I48" s="15">
        <f t="shared" si="2"/>
        <v>24.137931034482758</v>
      </c>
      <c r="J48" s="14">
        <v>2</v>
      </c>
      <c r="K48" s="14">
        <v>0</v>
      </c>
      <c r="L48" s="14">
        <v>0</v>
      </c>
      <c r="M48" s="14">
        <v>0</v>
      </c>
      <c r="N48" s="14">
        <v>0</v>
      </c>
      <c r="O48" s="10"/>
      <c r="P48" s="10"/>
      <c r="Q48" s="26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21" customHeight="1" thickBot="1" thickTop="1">
      <c r="A49" s="23" t="s">
        <v>18</v>
      </c>
      <c r="B49" s="14">
        <f>SUM(B25:B48)</f>
        <v>247</v>
      </c>
      <c r="C49" s="14">
        <f aca="true" t="shared" si="4" ref="C49:N49">SUM(C25:C48)</f>
        <v>5008</v>
      </c>
      <c r="D49" s="14">
        <f t="shared" si="4"/>
        <v>2147</v>
      </c>
      <c r="E49" s="15">
        <f t="shared" si="3"/>
        <v>42.87140575079872</v>
      </c>
      <c r="F49" s="14">
        <f t="shared" si="4"/>
        <v>11239</v>
      </c>
      <c r="G49" s="15">
        <f t="shared" si="1"/>
        <v>2.244209265175719</v>
      </c>
      <c r="H49" s="14">
        <f t="shared" si="4"/>
        <v>3705</v>
      </c>
      <c r="I49" s="15">
        <f t="shared" si="2"/>
        <v>32.96556633152415</v>
      </c>
      <c r="J49" s="14">
        <f t="shared" si="4"/>
        <v>125</v>
      </c>
      <c r="K49" s="14">
        <f t="shared" si="4"/>
        <v>10</v>
      </c>
      <c r="L49" s="14">
        <f t="shared" si="4"/>
        <v>30</v>
      </c>
      <c r="M49" s="14">
        <f t="shared" si="4"/>
        <v>58</v>
      </c>
      <c r="N49" s="14">
        <f t="shared" si="4"/>
        <v>5</v>
      </c>
      <c r="O49" s="10"/>
      <c r="P49" s="10"/>
      <c r="Q49" s="26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" thickTop="1">
      <c r="A50" s="10"/>
      <c r="B50" s="10"/>
      <c r="C50" s="10"/>
      <c r="D50" s="10"/>
      <c r="E50" s="10"/>
      <c r="F50" s="24"/>
      <c r="G50" s="10"/>
      <c r="H50" s="24"/>
      <c r="I50" s="10"/>
      <c r="J50" s="10"/>
      <c r="K50" s="10"/>
      <c r="L50" s="10"/>
      <c r="M50" s="10"/>
      <c r="N50" s="10"/>
      <c r="O50" s="10"/>
      <c r="P50" s="10"/>
      <c r="Q50" s="26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26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</sheetData>
  <sheetProtection/>
  <mergeCells count="2">
    <mergeCell ref="J3:K3"/>
    <mergeCell ref="L3:N3"/>
  </mergeCells>
  <printOptions/>
  <pageMargins left="0.31" right="0.36" top="0.73" bottom="0.1968503937007874" header="0.81" footer="0.196850393700787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4">
      <selection activeCell="E49" sqref="E49"/>
    </sheetView>
  </sheetViews>
  <sheetFormatPr defaultColWidth="9.00390625" defaultRowHeight="13.5"/>
  <cols>
    <col min="1" max="1" width="18.625" style="0" customWidth="1"/>
  </cols>
  <sheetData>
    <row r="1" ht="21" customHeight="1">
      <c r="B1" s="1" t="s">
        <v>76</v>
      </c>
    </row>
    <row r="2" ht="18.75" customHeight="1" thickBot="1">
      <c r="A2" t="s">
        <v>72</v>
      </c>
    </row>
    <row r="3" spans="10:14" ht="15" thickBot="1" thickTop="1">
      <c r="J3" s="51" t="s">
        <v>12</v>
      </c>
      <c r="K3" s="52"/>
      <c r="L3" s="51" t="s">
        <v>13</v>
      </c>
      <c r="M3" s="53"/>
      <c r="N3" s="52"/>
    </row>
    <row r="4" spans="1:14" ht="28.5" thickBot="1" thickTop="1">
      <c r="A4" s="2" t="s">
        <v>0</v>
      </c>
      <c r="B4" s="4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</v>
      </c>
      <c r="H4" s="3" t="s">
        <v>10</v>
      </c>
      <c r="I4" s="3" t="s">
        <v>11</v>
      </c>
      <c r="J4" s="3" t="s">
        <v>14</v>
      </c>
      <c r="K4" s="3" t="s">
        <v>9</v>
      </c>
      <c r="L4" s="3" t="s">
        <v>15</v>
      </c>
      <c r="M4" s="3" t="s">
        <v>16</v>
      </c>
      <c r="N4" s="3" t="s">
        <v>17</v>
      </c>
    </row>
    <row r="5" spans="1:14" ht="21" customHeight="1" thickBot="1" thickTop="1">
      <c r="A5" s="28" t="s">
        <v>2</v>
      </c>
      <c r="B5" s="5">
        <v>37</v>
      </c>
      <c r="C5" s="5">
        <v>721</v>
      </c>
      <c r="D5" s="5">
        <v>307</v>
      </c>
      <c r="E5" s="29">
        <f aca="true" t="shared" si="0" ref="E5:E49">D5/C5*100</f>
        <v>42.57975034674064</v>
      </c>
      <c r="F5" s="5">
        <v>1900</v>
      </c>
      <c r="G5" s="7">
        <f aca="true" t="shared" si="1" ref="G5:G49">F5/C5</f>
        <v>2.635228848821082</v>
      </c>
      <c r="H5" s="5">
        <v>935</v>
      </c>
      <c r="I5" s="7">
        <f aca="true" t="shared" si="2" ref="I5:I49">H5/F5*100</f>
        <v>49.21052631578947</v>
      </c>
      <c r="J5" s="5">
        <v>623</v>
      </c>
      <c r="K5" s="5">
        <v>12</v>
      </c>
      <c r="L5" s="5">
        <v>151</v>
      </c>
      <c r="M5" s="5">
        <v>372</v>
      </c>
      <c r="N5" s="5">
        <v>7</v>
      </c>
    </row>
    <row r="6" spans="1:14" ht="21" customHeight="1" thickBot="1" thickTop="1">
      <c r="A6" s="28" t="s">
        <v>3</v>
      </c>
      <c r="B6" s="5">
        <v>9</v>
      </c>
      <c r="C6" s="5">
        <v>202</v>
      </c>
      <c r="D6" s="5">
        <v>98</v>
      </c>
      <c r="E6" s="29">
        <f t="shared" si="0"/>
        <v>48.51485148514851</v>
      </c>
      <c r="F6" s="5">
        <v>587</v>
      </c>
      <c r="G6" s="7">
        <f t="shared" si="1"/>
        <v>2.905940594059406</v>
      </c>
      <c r="H6" s="5">
        <v>280</v>
      </c>
      <c r="I6" s="7">
        <f t="shared" si="2"/>
        <v>47.700170357751276</v>
      </c>
      <c r="J6" s="5">
        <v>167</v>
      </c>
      <c r="K6" s="5">
        <v>1</v>
      </c>
      <c r="L6" s="5">
        <v>34</v>
      </c>
      <c r="M6" s="5">
        <v>91</v>
      </c>
      <c r="N6" s="5">
        <v>1</v>
      </c>
    </row>
    <row r="7" spans="1:14" ht="21" customHeight="1" thickBot="1" thickTop="1">
      <c r="A7" s="28" t="s">
        <v>68</v>
      </c>
      <c r="B7" s="5">
        <v>9</v>
      </c>
      <c r="C7" s="5">
        <v>224</v>
      </c>
      <c r="D7" s="32">
        <v>129</v>
      </c>
      <c r="E7" s="29">
        <f t="shared" si="0"/>
        <v>57.58928571428571</v>
      </c>
      <c r="F7" s="32">
        <v>799</v>
      </c>
      <c r="G7" s="7">
        <f t="shared" si="1"/>
        <v>3.5669642857142856</v>
      </c>
      <c r="H7" s="5">
        <v>270</v>
      </c>
      <c r="I7" s="7">
        <f t="shared" si="2"/>
        <v>33.79224030037547</v>
      </c>
      <c r="J7" s="5">
        <v>229</v>
      </c>
      <c r="K7" s="5">
        <v>2</v>
      </c>
      <c r="L7" s="5">
        <v>64</v>
      </c>
      <c r="M7" s="5">
        <v>168</v>
      </c>
      <c r="N7" s="5">
        <v>2</v>
      </c>
    </row>
    <row r="8" spans="1:14" ht="21" customHeight="1" thickBot="1" thickTop="1">
      <c r="A8" s="28" t="s">
        <v>4</v>
      </c>
      <c r="B8" s="5">
        <v>7</v>
      </c>
      <c r="C8" s="5">
        <v>125</v>
      </c>
      <c r="D8" s="32">
        <v>77</v>
      </c>
      <c r="E8" s="29">
        <f t="shared" si="0"/>
        <v>61.6</v>
      </c>
      <c r="F8" s="32">
        <v>390</v>
      </c>
      <c r="G8" s="7">
        <f t="shared" si="1"/>
        <v>3.12</v>
      </c>
      <c r="H8" s="5">
        <v>163</v>
      </c>
      <c r="I8" s="7">
        <f t="shared" si="2"/>
        <v>41.794871794871796</v>
      </c>
      <c r="J8" s="5">
        <v>327</v>
      </c>
      <c r="K8" s="5">
        <v>0</v>
      </c>
      <c r="L8" s="5">
        <v>31</v>
      </c>
      <c r="M8" s="5">
        <v>79</v>
      </c>
      <c r="N8" s="5">
        <v>0</v>
      </c>
    </row>
    <row r="9" spans="1:14" ht="21" customHeight="1" thickBot="1" thickTop="1">
      <c r="A9" s="28" t="s">
        <v>53</v>
      </c>
      <c r="B9" s="5">
        <v>4</v>
      </c>
      <c r="C9" s="5">
        <v>88</v>
      </c>
      <c r="D9" s="32">
        <v>51</v>
      </c>
      <c r="E9" s="29">
        <f t="shared" si="0"/>
        <v>57.95454545454546</v>
      </c>
      <c r="F9" s="32">
        <v>294</v>
      </c>
      <c r="G9" s="7">
        <f t="shared" si="1"/>
        <v>3.340909090909091</v>
      </c>
      <c r="H9" s="5">
        <v>143</v>
      </c>
      <c r="I9" s="7">
        <f t="shared" si="2"/>
        <v>48.63945578231292</v>
      </c>
      <c r="J9" s="5">
        <v>69</v>
      </c>
      <c r="K9" s="5">
        <v>2</v>
      </c>
      <c r="L9" s="5">
        <v>16</v>
      </c>
      <c r="M9" s="5">
        <v>41</v>
      </c>
      <c r="N9" s="5">
        <v>2</v>
      </c>
    </row>
    <row r="10" spans="1:14" ht="21" customHeight="1" thickBot="1" thickTop="1">
      <c r="A10" s="28" t="s">
        <v>52</v>
      </c>
      <c r="B10" s="5">
        <v>5</v>
      </c>
      <c r="C10" s="5">
        <v>90</v>
      </c>
      <c r="D10" s="32">
        <v>47</v>
      </c>
      <c r="E10" s="29">
        <f t="shared" si="0"/>
        <v>52.22222222222223</v>
      </c>
      <c r="F10" s="32">
        <v>268</v>
      </c>
      <c r="G10" s="7">
        <f t="shared" si="1"/>
        <v>2.977777777777778</v>
      </c>
      <c r="H10" s="5">
        <v>86</v>
      </c>
      <c r="I10" s="7">
        <f t="shared" si="2"/>
        <v>32.08955223880597</v>
      </c>
      <c r="J10" s="5">
        <v>76</v>
      </c>
      <c r="K10" s="5">
        <v>4</v>
      </c>
      <c r="L10" s="5">
        <v>23</v>
      </c>
      <c r="M10" s="5">
        <v>46</v>
      </c>
      <c r="N10" s="5">
        <v>4</v>
      </c>
    </row>
    <row r="11" spans="1:15" ht="21" customHeight="1" thickBot="1" thickTop="1">
      <c r="A11" s="28" t="s">
        <v>20</v>
      </c>
      <c r="B11" s="5">
        <v>22</v>
      </c>
      <c r="C11" s="5">
        <v>593</v>
      </c>
      <c r="D11" s="5">
        <v>287</v>
      </c>
      <c r="E11" s="29">
        <f t="shared" si="0"/>
        <v>48.397976391231026</v>
      </c>
      <c r="F11" s="5">
        <v>1663</v>
      </c>
      <c r="G11" s="7">
        <f t="shared" si="1"/>
        <v>2.8043844856661044</v>
      </c>
      <c r="H11" s="5">
        <v>808</v>
      </c>
      <c r="I11" s="7">
        <f t="shared" si="2"/>
        <v>48.58689116055322</v>
      </c>
      <c r="J11" s="5">
        <v>402</v>
      </c>
      <c r="K11" s="5">
        <v>16</v>
      </c>
      <c r="L11" s="5">
        <v>113</v>
      </c>
      <c r="M11" s="5">
        <v>283</v>
      </c>
      <c r="N11" s="5">
        <v>2</v>
      </c>
      <c r="O11" s="27"/>
    </row>
    <row r="12" spans="1:15" ht="21" customHeight="1" thickBot="1" thickTop="1">
      <c r="A12" s="28" t="s">
        <v>21</v>
      </c>
      <c r="B12" s="5">
        <v>7</v>
      </c>
      <c r="C12" s="5">
        <v>131</v>
      </c>
      <c r="D12" s="5">
        <v>55</v>
      </c>
      <c r="E12" s="29">
        <f t="shared" si="0"/>
        <v>41.98473282442748</v>
      </c>
      <c r="F12" s="5">
        <v>347</v>
      </c>
      <c r="G12" s="7">
        <f t="shared" si="1"/>
        <v>2.648854961832061</v>
      </c>
      <c r="H12" s="5">
        <v>205</v>
      </c>
      <c r="I12" s="7">
        <f t="shared" si="2"/>
        <v>59.0778097982709</v>
      </c>
      <c r="J12" s="5">
        <v>68</v>
      </c>
      <c r="K12" s="5">
        <v>0</v>
      </c>
      <c r="L12" s="5">
        <v>20</v>
      </c>
      <c r="M12" s="5">
        <v>53</v>
      </c>
      <c r="N12" s="5">
        <v>0</v>
      </c>
      <c r="O12" s="27"/>
    </row>
    <row r="13" spans="1:15" ht="21" customHeight="1" thickBot="1" thickTop="1">
      <c r="A13" s="28" t="s">
        <v>23</v>
      </c>
      <c r="B13" s="5">
        <v>8</v>
      </c>
      <c r="C13" s="5">
        <v>133</v>
      </c>
      <c r="D13" s="5">
        <v>60</v>
      </c>
      <c r="E13" s="7">
        <f t="shared" si="0"/>
        <v>45.11278195488722</v>
      </c>
      <c r="F13" s="5">
        <v>412</v>
      </c>
      <c r="G13" s="7">
        <f t="shared" si="1"/>
        <v>3.0977443609022557</v>
      </c>
      <c r="H13" s="5">
        <v>185</v>
      </c>
      <c r="I13" s="7">
        <f t="shared" si="2"/>
        <v>44.90291262135923</v>
      </c>
      <c r="J13" s="5">
        <v>153</v>
      </c>
      <c r="K13" s="5">
        <v>1</v>
      </c>
      <c r="L13" s="5">
        <v>36</v>
      </c>
      <c r="M13" s="5">
        <v>88</v>
      </c>
      <c r="N13" s="5">
        <v>1</v>
      </c>
      <c r="O13" s="27"/>
    </row>
    <row r="14" spans="1:15" ht="21" customHeight="1" thickBot="1" thickTop="1">
      <c r="A14" s="28" t="s">
        <v>54</v>
      </c>
      <c r="B14" s="5">
        <v>12</v>
      </c>
      <c r="C14" s="5">
        <v>243</v>
      </c>
      <c r="D14" s="5">
        <v>132</v>
      </c>
      <c r="E14" s="7">
        <f t="shared" si="0"/>
        <v>54.32098765432099</v>
      </c>
      <c r="F14" s="5">
        <v>781</v>
      </c>
      <c r="G14" s="7">
        <f t="shared" si="1"/>
        <v>3.213991769547325</v>
      </c>
      <c r="H14" s="5">
        <v>409</v>
      </c>
      <c r="I14" s="7">
        <f t="shared" si="2"/>
        <v>52.368758002560824</v>
      </c>
      <c r="J14" s="5">
        <v>222</v>
      </c>
      <c r="K14" s="5">
        <v>20</v>
      </c>
      <c r="L14" s="5">
        <v>48</v>
      </c>
      <c r="M14" s="5">
        <v>118</v>
      </c>
      <c r="N14" s="5">
        <v>6</v>
      </c>
      <c r="O14" s="27"/>
    </row>
    <row r="15" spans="1:15" ht="21" customHeight="1" thickBot="1" thickTop="1">
      <c r="A15" s="28" t="s">
        <v>55</v>
      </c>
      <c r="B15" s="5">
        <v>6</v>
      </c>
      <c r="C15" s="5">
        <v>138</v>
      </c>
      <c r="D15" s="5">
        <v>56</v>
      </c>
      <c r="E15" s="7">
        <f t="shared" si="0"/>
        <v>40.57971014492754</v>
      </c>
      <c r="F15" s="5">
        <v>369</v>
      </c>
      <c r="G15" s="7">
        <f t="shared" si="1"/>
        <v>2.6739130434782608</v>
      </c>
      <c r="H15" s="5">
        <v>217</v>
      </c>
      <c r="I15" s="7">
        <f t="shared" si="2"/>
        <v>58.80758807588076</v>
      </c>
      <c r="J15" s="5">
        <v>159</v>
      </c>
      <c r="K15" s="5">
        <v>2</v>
      </c>
      <c r="L15" s="5">
        <v>29</v>
      </c>
      <c r="M15" s="5">
        <v>68</v>
      </c>
      <c r="N15" s="5">
        <v>2</v>
      </c>
      <c r="O15" s="27"/>
    </row>
    <row r="16" spans="1:15" ht="21" customHeight="1" thickBot="1" thickTop="1">
      <c r="A16" s="28" t="s">
        <v>24</v>
      </c>
      <c r="B16" s="5">
        <v>5</v>
      </c>
      <c r="C16" s="5">
        <v>80</v>
      </c>
      <c r="D16" s="5">
        <v>38</v>
      </c>
      <c r="E16" s="7">
        <f t="shared" si="0"/>
        <v>47.5</v>
      </c>
      <c r="F16" s="5">
        <v>176</v>
      </c>
      <c r="G16" s="7">
        <f t="shared" si="1"/>
        <v>2.2</v>
      </c>
      <c r="H16" s="5">
        <v>62</v>
      </c>
      <c r="I16" s="7">
        <f t="shared" si="2"/>
        <v>35.22727272727273</v>
      </c>
      <c r="J16" s="5">
        <v>46</v>
      </c>
      <c r="K16" s="5">
        <v>0</v>
      </c>
      <c r="L16" s="5">
        <v>13</v>
      </c>
      <c r="M16" s="5">
        <v>27</v>
      </c>
      <c r="N16" s="5">
        <v>0</v>
      </c>
      <c r="O16" s="27"/>
    </row>
    <row r="17" spans="1:14" s="27" customFormat="1" ht="21" customHeight="1" thickBot="1" thickTop="1">
      <c r="A17" s="28" t="s">
        <v>25</v>
      </c>
      <c r="B17" s="6">
        <v>20</v>
      </c>
      <c r="C17" s="6">
        <v>373</v>
      </c>
      <c r="D17" s="6">
        <v>190</v>
      </c>
      <c r="E17" s="29">
        <f t="shared" si="0"/>
        <v>50.93833780160858</v>
      </c>
      <c r="F17" s="6">
        <v>1282</v>
      </c>
      <c r="G17" s="29">
        <f t="shared" si="1"/>
        <v>3.4369973190348526</v>
      </c>
      <c r="H17" s="6">
        <v>501</v>
      </c>
      <c r="I17" s="29">
        <f t="shared" si="2"/>
        <v>39.0795631825273</v>
      </c>
      <c r="J17" s="6">
        <v>214</v>
      </c>
      <c r="K17" s="6">
        <v>3</v>
      </c>
      <c r="L17" s="6">
        <v>41</v>
      </c>
      <c r="M17" s="6">
        <v>91</v>
      </c>
      <c r="N17" s="6">
        <v>3</v>
      </c>
    </row>
    <row r="18" spans="1:14" s="27" customFormat="1" ht="21" customHeight="1" thickBot="1" thickTop="1">
      <c r="A18" s="28" t="s">
        <v>26</v>
      </c>
      <c r="B18" s="6">
        <v>5</v>
      </c>
      <c r="C18" s="6">
        <v>79</v>
      </c>
      <c r="D18" s="6">
        <v>35</v>
      </c>
      <c r="E18" s="29">
        <f t="shared" si="0"/>
        <v>44.303797468354425</v>
      </c>
      <c r="F18" s="6">
        <v>146</v>
      </c>
      <c r="G18" s="29">
        <f t="shared" si="1"/>
        <v>1.8481012658227849</v>
      </c>
      <c r="H18" s="6">
        <v>40</v>
      </c>
      <c r="I18" s="29">
        <f t="shared" si="2"/>
        <v>27.397260273972602</v>
      </c>
      <c r="J18" s="6">
        <v>36</v>
      </c>
      <c r="K18" s="6">
        <v>0</v>
      </c>
      <c r="L18" s="6">
        <v>10</v>
      </c>
      <c r="M18" s="6">
        <v>30</v>
      </c>
      <c r="N18" s="6">
        <v>0</v>
      </c>
    </row>
    <row r="19" spans="1:14" s="27" customFormat="1" ht="21" customHeight="1" thickBot="1" thickTop="1">
      <c r="A19" s="28" t="s">
        <v>27</v>
      </c>
      <c r="B19" s="6">
        <v>6</v>
      </c>
      <c r="C19" s="6">
        <v>102</v>
      </c>
      <c r="D19" s="6">
        <v>61</v>
      </c>
      <c r="E19" s="29">
        <f t="shared" si="0"/>
        <v>59.80392156862745</v>
      </c>
      <c r="F19" s="6">
        <v>432</v>
      </c>
      <c r="G19" s="29">
        <f t="shared" si="1"/>
        <v>4.235294117647059</v>
      </c>
      <c r="H19" s="6">
        <v>99</v>
      </c>
      <c r="I19" s="29">
        <f t="shared" si="2"/>
        <v>22.916666666666664</v>
      </c>
      <c r="J19" s="6">
        <v>114</v>
      </c>
      <c r="K19" s="6">
        <v>0</v>
      </c>
      <c r="L19" s="6">
        <v>31</v>
      </c>
      <c r="M19" s="6">
        <v>81</v>
      </c>
      <c r="N19" s="6">
        <v>3</v>
      </c>
    </row>
    <row r="20" spans="1:14" s="27" customFormat="1" ht="21" customHeight="1" thickBot="1" thickTop="1">
      <c r="A20" s="28" t="s">
        <v>57</v>
      </c>
      <c r="B20" s="6">
        <v>9</v>
      </c>
      <c r="C20" s="6">
        <v>194</v>
      </c>
      <c r="D20" s="6">
        <v>91</v>
      </c>
      <c r="E20" s="29">
        <f t="shared" si="0"/>
        <v>46.90721649484536</v>
      </c>
      <c r="F20" s="6">
        <v>561</v>
      </c>
      <c r="G20" s="29">
        <f t="shared" si="1"/>
        <v>2.8917525773195876</v>
      </c>
      <c r="H20" s="6">
        <v>178</v>
      </c>
      <c r="I20" s="29">
        <f t="shared" si="2"/>
        <v>31.72905525846702</v>
      </c>
      <c r="J20" s="6">
        <v>133</v>
      </c>
      <c r="K20" s="6">
        <v>0</v>
      </c>
      <c r="L20" s="6">
        <v>27</v>
      </c>
      <c r="M20" s="6">
        <v>70</v>
      </c>
      <c r="N20" s="6">
        <v>0</v>
      </c>
    </row>
    <row r="21" spans="1:14" s="27" customFormat="1" ht="21" customHeight="1" thickBot="1" thickTop="1">
      <c r="A21" s="28" t="s">
        <v>58</v>
      </c>
      <c r="B21" s="6">
        <v>6</v>
      </c>
      <c r="C21" s="6">
        <v>103</v>
      </c>
      <c r="D21" s="6">
        <v>63</v>
      </c>
      <c r="E21" s="29">
        <f t="shared" si="0"/>
        <v>61.165048543689316</v>
      </c>
      <c r="F21" s="6">
        <v>326</v>
      </c>
      <c r="G21" s="29">
        <f t="shared" si="1"/>
        <v>3.1650485436893203</v>
      </c>
      <c r="H21" s="6">
        <v>113</v>
      </c>
      <c r="I21" s="29">
        <f t="shared" si="2"/>
        <v>34.66257668711656</v>
      </c>
      <c r="J21" s="6">
        <v>143</v>
      </c>
      <c r="K21" s="6">
        <v>3</v>
      </c>
      <c r="L21" s="6">
        <v>32</v>
      </c>
      <c r="M21" s="6">
        <v>104</v>
      </c>
      <c r="N21" s="6">
        <v>1</v>
      </c>
    </row>
    <row r="22" spans="1:14" s="27" customFormat="1" ht="21" customHeight="1" thickBot="1" thickTop="1">
      <c r="A22" s="28" t="s">
        <v>64</v>
      </c>
      <c r="B22" s="6">
        <v>11</v>
      </c>
      <c r="C22" s="6">
        <v>276</v>
      </c>
      <c r="D22" s="6">
        <v>174</v>
      </c>
      <c r="E22" s="29">
        <f t="shared" si="0"/>
        <v>63.04347826086957</v>
      </c>
      <c r="F22" s="6">
        <v>1034</v>
      </c>
      <c r="G22" s="29">
        <f t="shared" si="1"/>
        <v>3.746376811594203</v>
      </c>
      <c r="H22" s="6">
        <v>320</v>
      </c>
      <c r="I22" s="29">
        <f t="shared" si="2"/>
        <v>30.947775628626694</v>
      </c>
      <c r="J22" s="6">
        <v>258</v>
      </c>
      <c r="K22" s="6">
        <v>4</v>
      </c>
      <c r="L22" s="6">
        <v>51</v>
      </c>
      <c r="M22" s="6">
        <v>112</v>
      </c>
      <c r="N22" s="6">
        <v>3</v>
      </c>
    </row>
    <row r="23" spans="1:14" s="27" customFormat="1" ht="21" customHeight="1" thickBot="1" thickTop="1">
      <c r="A23" s="28" t="s">
        <v>30</v>
      </c>
      <c r="B23" s="6">
        <v>8</v>
      </c>
      <c r="C23" s="6">
        <v>155</v>
      </c>
      <c r="D23" s="6">
        <v>93</v>
      </c>
      <c r="E23" s="29">
        <f t="shared" si="0"/>
        <v>60</v>
      </c>
      <c r="F23" s="6">
        <v>547</v>
      </c>
      <c r="G23" s="29">
        <f t="shared" si="1"/>
        <v>3.529032258064516</v>
      </c>
      <c r="H23" s="6">
        <v>256</v>
      </c>
      <c r="I23" s="29">
        <f t="shared" si="2"/>
        <v>46.80073126142596</v>
      </c>
      <c r="J23" s="6">
        <v>76</v>
      </c>
      <c r="K23" s="6">
        <v>5</v>
      </c>
      <c r="L23" s="6">
        <v>25</v>
      </c>
      <c r="M23" s="6">
        <v>57</v>
      </c>
      <c r="N23" s="6">
        <v>4</v>
      </c>
    </row>
    <row r="24" spans="1:14" s="27" customFormat="1" ht="21" customHeight="1" thickBot="1" thickTop="1">
      <c r="A24" s="28" t="s">
        <v>65</v>
      </c>
      <c r="B24" s="6"/>
      <c r="C24" s="6">
        <v>509</v>
      </c>
      <c r="D24" s="6">
        <v>297</v>
      </c>
      <c r="E24" s="29">
        <f t="shared" si="0"/>
        <v>58.349705304518665</v>
      </c>
      <c r="F24" s="6">
        <v>1759</v>
      </c>
      <c r="G24" s="29">
        <f t="shared" si="1"/>
        <v>3.4557956777996073</v>
      </c>
      <c r="H24" s="6">
        <v>694</v>
      </c>
      <c r="I24" s="29">
        <f t="shared" si="2"/>
        <v>39.45423536100057</v>
      </c>
      <c r="J24" s="6">
        <v>564</v>
      </c>
      <c r="K24" s="6">
        <v>5</v>
      </c>
      <c r="L24" s="6">
        <v>113</v>
      </c>
      <c r="M24" s="6">
        <v>287</v>
      </c>
      <c r="N24" s="6">
        <v>6</v>
      </c>
    </row>
    <row r="25" spans="1:14" s="27" customFormat="1" ht="21" customHeight="1" thickBot="1" thickTop="1">
      <c r="A25" s="48" t="s">
        <v>32</v>
      </c>
      <c r="B25" s="6">
        <v>10</v>
      </c>
      <c r="C25" s="6">
        <v>215</v>
      </c>
      <c r="D25" s="6">
        <v>124</v>
      </c>
      <c r="E25" s="29">
        <f t="shared" si="0"/>
        <v>57.674418604651166</v>
      </c>
      <c r="F25" s="6">
        <v>476</v>
      </c>
      <c r="G25" s="29">
        <f t="shared" si="1"/>
        <v>2.213953488372093</v>
      </c>
      <c r="H25" s="6">
        <v>164</v>
      </c>
      <c r="I25" s="29">
        <f t="shared" si="2"/>
        <v>34.45378151260504</v>
      </c>
      <c r="J25" s="6">
        <v>131</v>
      </c>
      <c r="K25" s="6">
        <v>4</v>
      </c>
      <c r="L25" s="6">
        <v>29</v>
      </c>
      <c r="M25" s="6">
        <v>62</v>
      </c>
      <c r="N25" s="6">
        <v>4</v>
      </c>
    </row>
    <row r="26" spans="1:14" s="27" customFormat="1" ht="21" customHeight="1" thickBot="1" thickTop="1">
      <c r="A26" s="28" t="s">
        <v>33</v>
      </c>
      <c r="B26" s="6">
        <v>16</v>
      </c>
      <c r="C26" s="6">
        <v>301</v>
      </c>
      <c r="D26" s="6">
        <v>148</v>
      </c>
      <c r="E26" s="29">
        <f t="shared" si="0"/>
        <v>49.16943521594684</v>
      </c>
      <c r="F26" s="6">
        <v>708</v>
      </c>
      <c r="G26" s="29">
        <f t="shared" si="1"/>
        <v>2.352159468438538</v>
      </c>
      <c r="H26" s="6">
        <v>472</v>
      </c>
      <c r="I26" s="29">
        <f t="shared" si="2"/>
        <v>66.66666666666666</v>
      </c>
      <c r="J26" s="6">
        <v>243</v>
      </c>
      <c r="K26" s="6">
        <v>0</v>
      </c>
      <c r="L26" s="6">
        <v>69</v>
      </c>
      <c r="M26" s="6">
        <v>177</v>
      </c>
      <c r="N26" s="6">
        <v>0</v>
      </c>
    </row>
    <row r="27" spans="1:14" s="27" customFormat="1" ht="21" customHeight="1" thickBot="1" thickTop="1">
      <c r="A27" s="28" t="s">
        <v>34</v>
      </c>
      <c r="B27" s="6">
        <v>10</v>
      </c>
      <c r="C27" s="6">
        <v>173</v>
      </c>
      <c r="D27" s="6">
        <v>67</v>
      </c>
      <c r="E27" s="29">
        <f t="shared" si="0"/>
        <v>38.72832369942196</v>
      </c>
      <c r="F27" s="6">
        <v>509</v>
      </c>
      <c r="G27" s="29">
        <f t="shared" si="1"/>
        <v>2.9421965317919074</v>
      </c>
      <c r="H27" s="6">
        <v>253</v>
      </c>
      <c r="I27" s="29">
        <f t="shared" si="2"/>
        <v>49.70530451866404</v>
      </c>
      <c r="J27" s="6">
        <v>109</v>
      </c>
      <c r="K27" s="6">
        <v>1</v>
      </c>
      <c r="L27" s="6">
        <v>23</v>
      </c>
      <c r="M27" s="6">
        <v>48</v>
      </c>
      <c r="N27" s="6">
        <v>1</v>
      </c>
    </row>
    <row r="28" spans="1:14" s="27" customFormat="1" ht="21" customHeight="1" thickBot="1" thickTop="1">
      <c r="A28" s="28" t="s">
        <v>35</v>
      </c>
      <c r="B28" s="6">
        <v>6</v>
      </c>
      <c r="C28" s="6">
        <v>133</v>
      </c>
      <c r="D28" s="6">
        <v>44</v>
      </c>
      <c r="E28" s="29">
        <f t="shared" si="0"/>
        <v>33.08270676691729</v>
      </c>
      <c r="F28" s="6">
        <v>156</v>
      </c>
      <c r="G28" s="29">
        <f t="shared" si="1"/>
        <v>1.1729323308270676</v>
      </c>
      <c r="H28" s="6">
        <v>97</v>
      </c>
      <c r="I28" s="29">
        <f t="shared" si="2"/>
        <v>62.17948717948718</v>
      </c>
      <c r="J28" s="6">
        <v>92</v>
      </c>
      <c r="K28" s="6">
        <v>0</v>
      </c>
      <c r="L28" s="6">
        <v>18</v>
      </c>
      <c r="M28" s="6">
        <v>35</v>
      </c>
      <c r="N28" s="6">
        <v>2</v>
      </c>
    </row>
    <row r="29" spans="1:14" s="27" customFormat="1" ht="21" customHeight="1" thickBot="1" thickTop="1">
      <c r="A29" s="28" t="s">
        <v>36</v>
      </c>
      <c r="B29" s="6">
        <v>2</v>
      </c>
      <c r="C29" s="6">
        <v>61</v>
      </c>
      <c r="D29" s="6">
        <v>42</v>
      </c>
      <c r="E29" s="29">
        <f t="shared" si="0"/>
        <v>68.85245901639344</v>
      </c>
      <c r="F29" s="6">
        <v>265</v>
      </c>
      <c r="G29" s="29">
        <f t="shared" si="1"/>
        <v>4.344262295081967</v>
      </c>
      <c r="H29" s="6">
        <v>97</v>
      </c>
      <c r="I29" s="29">
        <f t="shared" si="2"/>
        <v>36.60377358490566</v>
      </c>
      <c r="J29" s="6">
        <v>82</v>
      </c>
      <c r="K29" s="6">
        <v>4</v>
      </c>
      <c r="L29" s="6">
        <v>25</v>
      </c>
      <c r="M29" s="6">
        <v>83</v>
      </c>
      <c r="N29" s="6">
        <v>4</v>
      </c>
    </row>
    <row r="30" spans="1:14" s="27" customFormat="1" ht="21" customHeight="1" thickBot="1" thickTop="1">
      <c r="A30" s="28" t="s">
        <v>37</v>
      </c>
      <c r="B30" s="6">
        <v>3</v>
      </c>
      <c r="C30" s="6">
        <v>47</v>
      </c>
      <c r="D30" s="6">
        <v>31</v>
      </c>
      <c r="E30" s="29">
        <f t="shared" si="0"/>
        <v>65.95744680851064</v>
      </c>
      <c r="F30" s="6">
        <v>155</v>
      </c>
      <c r="G30" s="29">
        <f t="shared" si="1"/>
        <v>3.297872340425532</v>
      </c>
      <c r="H30" s="6">
        <v>50</v>
      </c>
      <c r="I30" s="29">
        <f t="shared" si="2"/>
        <v>32.25806451612903</v>
      </c>
      <c r="J30" s="6">
        <v>78</v>
      </c>
      <c r="K30" s="6">
        <v>2</v>
      </c>
      <c r="L30" s="6">
        <v>12</v>
      </c>
      <c r="M30" s="6">
        <v>31</v>
      </c>
      <c r="N30" s="6">
        <v>2</v>
      </c>
    </row>
    <row r="31" spans="1:14" s="27" customFormat="1" ht="21" customHeight="1" thickBot="1" thickTop="1">
      <c r="A31" s="28" t="s">
        <v>59</v>
      </c>
      <c r="B31" s="6">
        <v>6</v>
      </c>
      <c r="C31" s="6">
        <v>123</v>
      </c>
      <c r="D31" s="6">
        <v>74</v>
      </c>
      <c r="E31" s="29">
        <f t="shared" si="0"/>
        <v>60.16260162601627</v>
      </c>
      <c r="F31" s="6">
        <v>402</v>
      </c>
      <c r="G31" s="29">
        <f t="shared" si="1"/>
        <v>3.268292682926829</v>
      </c>
      <c r="H31" s="6">
        <v>217</v>
      </c>
      <c r="I31" s="29">
        <f t="shared" si="2"/>
        <v>53.98009950248757</v>
      </c>
      <c r="J31" s="6">
        <v>151</v>
      </c>
      <c r="K31" s="6">
        <v>3</v>
      </c>
      <c r="L31" s="6">
        <v>29</v>
      </c>
      <c r="M31" s="6">
        <v>85</v>
      </c>
      <c r="N31" s="6">
        <v>3</v>
      </c>
    </row>
    <row r="32" spans="1:14" s="27" customFormat="1" ht="21" customHeight="1" thickBot="1" thickTop="1">
      <c r="A32" s="28" t="s">
        <v>39</v>
      </c>
      <c r="B32" s="6">
        <v>20</v>
      </c>
      <c r="C32" s="6">
        <v>356</v>
      </c>
      <c r="D32" s="6">
        <v>148</v>
      </c>
      <c r="E32" s="29">
        <f>D32/C32*100</f>
        <v>41.57303370786517</v>
      </c>
      <c r="F32" s="6">
        <v>801</v>
      </c>
      <c r="G32" s="29">
        <f>F32/C32</f>
        <v>2.25</v>
      </c>
      <c r="H32" s="6">
        <v>326</v>
      </c>
      <c r="I32" s="29">
        <f>H32/F32*100</f>
        <v>40.69912609238452</v>
      </c>
      <c r="J32" s="6">
        <v>258</v>
      </c>
      <c r="K32" s="6">
        <v>1</v>
      </c>
      <c r="L32" s="6">
        <v>78</v>
      </c>
      <c r="M32" s="6">
        <v>177</v>
      </c>
      <c r="N32" s="6">
        <v>1</v>
      </c>
    </row>
    <row r="33" spans="1:14" s="27" customFormat="1" ht="21" customHeight="1" thickBot="1" thickTop="1">
      <c r="A33" s="28" t="s">
        <v>40</v>
      </c>
      <c r="B33" s="6">
        <v>19</v>
      </c>
      <c r="C33" s="6">
        <v>342</v>
      </c>
      <c r="D33" s="6">
        <v>190</v>
      </c>
      <c r="E33" s="29">
        <f t="shared" si="0"/>
        <v>55.55555555555556</v>
      </c>
      <c r="F33" s="6">
        <v>1222</v>
      </c>
      <c r="G33" s="29">
        <f t="shared" si="1"/>
        <v>3.573099415204678</v>
      </c>
      <c r="H33" s="6">
        <v>546</v>
      </c>
      <c r="I33" s="29">
        <f t="shared" si="2"/>
        <v>44.680851063829785</v>
      </c>
      <c r="J33" s="6">
        <v>301</v>
      </c>
      <c r="K33" s="6">
        <v>0</v>
      </c>
      <c r="L33" s="6">
        <v>66</v>
      </c>
      <c r="M33" s="6">
        <v>161</v>
      </c>
      <c r="N33" s="6">
        <v>0</v>
      </c>
    </row>
    <row r="34" spans="1:14" s="27" customFormat="1" ht="21" customHeight="1" thickBot="1" thickTop="1">
      <c r="A34" s="28" t="s">
        <v>60</v>
      </c>
      <c r="B34" s="6">
        <v>7</v>
      </c>
      <c r="C34" s="6">
        <v>259</v>
      </c>
      <c r="D34" s="6">
        <v>126</v>
      </c>
      <c r="E34" s="29">
        <f t="shared" si="0"/>
        <v>48.64864864864865</v>
      </c>
      <c r="F34" s="6">
        <v>552</v>
      </c>
      <c r="G34" s="29">
        <f t="shared" si="1"/>
        <v>2.1312741312741315</v>
      </c>
      <c r="H34" s="6">
        <v>358</v>
      </c>
      <c r="I34" s="29">
        <f t="shared" si="2"/>
        <v>64.85507246376811</v>
      </c>
      <c r="J34" s="6">
        <v>230</v>
      </c>
      <c r="K34" s="6">
        <v>2</v>
      </c>
      <c r="L34" s="6">
        <v>55</v>
      </c>
      <c r="M34" s="6">
        <v>146</v>
      </c>
      <c r="N34" s="6">
        <v>2</v>
      </c>
    </row>
    <row r="35" spans="1:14" s="27" customFormat="1" ht="21" customHeight="1" thickBot="1" thickTop="1">
      <c r="A35" s="28" t="s">
        <v>41</v>
      </c>
      <c r="B35" s="6">
        <v>2</v>
      </c>
      <c r="C35" s="6">
        <v>44</v>
      </c>
      <c r="D35" s="6">
        <v>26</v>
      </c>
      <c r="E35" s="29">
        <f t="shared" si="0"/>
        <v>59.09090909090909</v>
      </c>
      <c r="F35" s="6">
        <v>147</v>
      </c>
      <c r="G35" s="29">
        <f t="shared" si="1"/>
        <v>3.340909090909091</v>
      </c>
      <c r="H35" s="6">
        <v>101</v>
      </c>
      <c r="I35" s="29">
        <f t="shared" si="2"/>
        <v>68.70748299319727</v>
      </c>
      <c r="J35" s="6">
        <v>21</v>
      </c>
      <c r="K35" s="6">
        <v>0</v>
      </c>
      <c r="L35" s="6">
        <v>12</v>
      </c>
      <c r="M35" s="6">
        <v>11</v>
      </c>
      <c r="N35" s="6">
        <v>0</v>
      </c>
    </row>
    <row r="36" spans="1:14" s="27" customFormat="1" ht="21" customHeight="1" thickBot="1" thickTop="1">
      <c r="A36" s="28" t="s">
        <v>42</v>
      </c>
      <c r="B36" s="6">
        <v>7</v>
      </c>
      <c r="C36" s="6">
        <v>134</v>
      </c>
      <c r="D36" s="6">
        <v>58</v>
      </c>
      <c r="E36" s="29">
        <f t="shared" si="0"/>
        <v>43.28358208955223</v>
      </c>
      <c r="F36" s="6">
        <v>410</v>
      </c>
      <c r="G36" s="29">
        <f t="shared" si="1"/>
        <v>3.0597014925373136</v>
      </c>
      <c r="H36" s="6">
        <v>217</v>
      </c>
      <c r="I36" s="29">
        <f t="shared" si="2"/>
        <v>52.926829268292686</v>
      </c>
      <c r="J36" s="6">
        <v>92</v>
      </c>
      <c r="K36" s="6">
        <v>6</v>
      </c>
      <c r="L36" s="6">
        <v>19</v>
      </c>
      <c r="M36" s="6">
        <v>43</v>
      </c>
      <c r="N36" s="6">
        <v>0</v>
      </c>
    </row>
    <row r="37" spans="1:14" s="27" customFormat="1" ht="21" customHeight="1" thickBot="1" thickTop="1">
      <c r="A37" s="28" t="s">
        <v>44</v>
      </c>
      <c r="B37" s="6">
        <v>35</v>
      </c>
      <c r="C37" s="6">
        <v>689</v>
      </c>
      <c r="D37" s="6">
        <v>306</v>
      </c>
      <c r="E37" s="29">
        <f t="shared" si="0"/>
        <v>44.412191582002905</v>
      </c>
      <c r="F37" s="6">
        <v>2768</v>
      </c>
      <c r="G37" s="29">
        <f t="shared" si="1"/>
        <v>4.017416545718432</v>
      </c>
      <c r="H37" s="6">
        <v>1008</v>
      </c>
      <c r="I37" s="29">
        <f t="shared" si="2"/>
        <v>36.41618497109826</v>
      </c>
      <c r="J37" s="6">
        <v>765</v>
      </c>
      <c r="K37" s="6">
        <v>4</v>
      </c>
      <c r="L37" s="6">
        <v>162</v>
      </c>
      <c r="M37" s="6">
        <v>412</v>
      </c>
      <c r="N37" s="6">
        <v>4</v>
      </c>
    </row>
    <row r="38" spans="1:14" s="27" customFormat="1" ht="21" customHeight="1" thickBot="1" thickTop="1">
      <c r="A38" s="28" t="s">
        <v>69</v>
      </c>
      <c r="B38" s="6">
        <v>8</v>
      </c>
      <c r="C38" s="6">
        <v>139</v>
      </c>
      <c r="D38" s="6">
        <v>56</v>
      </c>
      <c r="E38" s="29">
        <f t="shared" si="0"/>
        <v>40.28776978417266</v>
      </c>
      <c r="F38" s="6">
        <v>578</v>
      </c>
      <c r="G38" s="29">
        <f t="shared" si="1"/>
        <v>4.158273381294964</v>
      </c>
      <c r="H38" s="6">
        <v>206</v>
      </c>
      <c r="I38" s="29">
        <f t="shared" si="2"/>
        <v>35.6401384083045</v>
      </c>
      <c r="J38" s="6">
        <v>105</v>
      </c>
      <c r="K38" s="6">
        <v>0</v>
      </c>
      <c r="L38" s="6">
        <v>32</v>
      </c>
      <c r="M38" s="6">
        <v>70</v>
      </c>
      <c r="N38" s="6">
        <v>0</v>
      </c>
    </row>
    <row r="39" spans="1:14" s="27" customFormat="1" ht="21" customHeight="1" thickBot="1" thickTop="1">
      <c r="A39" s="28" t="s">
        <v>45</v>
      </c>
      <c r="B39" s="6">
        <v>11</v>
      </c>
      <c r="C39" s="6">
        <v>267</v>
      </c>
      <c r="D39" s="6">
        <v>129</v>
      </c>
      <c r="E39" s="29">
        <f t="shared" si="0"/>
        <v>48.31460674157304</v>
      </c>
      <c r="F39" s="6">
        <v>662</v>
      </c>
      <c r="G39" s="29">
        <f t="shared" si="1"/>
        <v>2.4794007490636703</v>
      </c>
      <c r="H39" s="6">
        <v>289</v>
      </c>
      <c r="I39" s="29">
        <f t="shared" si="2"/>
        <v>43.65558912386707</v>
      </c>
      <c r="J39" s="6">
        <v>176</v>
      </c>
      <c r="K39" s="6">
        <v>5</v>
      </c>
      <c r="L39" s="6">
        <v>36</v>
      </c>
      <c r="M39" s="6">
        <v>86</v>
      </c>
      <c r="N39" s="6">
        <v>0</v>
      </c>
    </row>
    <row r="40" spans="1:14" s="27" customFormat="1" ht="21" customHeight="1" thickBot="1" thickTop="1">
      <c r="A40" s="28" t="s">
        <v>61</v>
      </c>
      <c r="B40" s="6">
        <v>18</v>
      </c>
      <c r="C40" s="6">
        <v>382</v>
      </c>
      <c r="D40" s="6">
        <v>229</v>
      </c>
      <c r="E40" s="29">
        <f t="shared" si="0"/>
        <v>59.947643979057595</v>
      </c>
      <c r="F40" s="6">
        <v>1355</v>
      </c>
      <c r="G40" s="29">
        <f t="shared" si="1"/>
        <v>3.5471204188481678</v>
      </c>
      <c r="H40" s="6">
        <v>526</v>
      </c>
      <c r="I40" s="29">
        <f t="shared" si="2"/>
        <v>38.81918819188192</v>
      </c>
      <c r="J40" s="6">
        <v>317</v>
      </c>
      <c r="K40" s="6">
        <v>8</v>
      </c>
      <c r="L40" s="6">
        <v>70</v>
      </c>
      <c r="M40" s="6">
        <v>171</v>
      </c>
      <c r="N40" s="6">
        <v>5</v>
      </c>
    </row>
    <row r="41" spans="1:14" s="27" customFormat="1" ht="21" customHeight="1" thickBot="1" thickTop="1">
      <c r="A41" s="28" t="s">
        <v>62</v>
      </c>
      <c r="B41" s="6">
        <v>4</v>
      </c>
      <c r="C41" s="6">
        <v>144</v>
      </c>
      <c r="D41" s="6">
        <v>65</v>
      </c>
      <c r="E41" s="29">
        <f t="shared" si="0"/>
        <v>45.13888888888889</v>
      </c>
      <c r="F41" s="6">
        <v>373</v>
      </c>
      <c r="G41" s="29">
        <f t="shared" si="1"/>
        <v>2.5902777777777777</v>
      </c>
      <c r="H41" s="6">
        <v>171</v>
      </c>
      <c r="I41" s="29">
        <f t="shared" si="2"/>
        <v>45.84450402144772</v>
      </c>
      <c r="J41" s="6">
        <v>146</v>
      </c>
      <c r="K41" s="6">
        <v>0</v>
      </c>
      <c r="L41" s="6">
        <v>27</v>
      </c>
      <c r="M41" s="6">
        <v>68</v>
      </c>
      <c r="N41" s="6">
        <v>0</v>
      </c>
    </row>
    <row r="42" spans="1:14" s="27" customFormat="1" ht="21" customHeight="1" thickBot="1" thickTop="1">
      <c r="A42" s="28" t="s">
        <v>46</v>
      </c>
      <c r="B42" s="6">
        <v>5</v>
      </c>
      <c r="C42" s="6">
        <v>126</v>
      </c>
      <c r="D42" s="6">
        <v>79</v>
      </c>
      <c r="E42" s="29">
        <f t="shared" si="0"/>
        <v>62.698412698412696</v>
      </c>
      <c r="F42" s="6">
        <v>401</v>
      </c>
      <c r="G42" s="29">
        <f t="shared" si="1"/>
        <v>3.1825396825396823</v>
      </c>
      <c r="H42" s="6">
        <v>148</v>
      </c>
      <c r="I42" s="29">
        <f t="shared" si="2"/>
        <v>36.907730673316706</v>
      </c>
      <c r="J42" s="6">
        <v>58</v>
      </c>
      <c r="K42" s="6">
        <v>2</v>
      </c>
      <c r="L42" s="6">
        <v>22</v>
      </c>
      <c r="M42" s="6">
        <v>61</v>
      </c>
      <c r="N42" s="6">
        <v>0</v>
      </c>
    </row>
    <row r="43" spans="1:14" s="27" customFormat="1" ht="21" customHeight="1" thickBot="1" thickTop="1">
      <c r="A43" s="28" t="s">
        <v>70</v>
      </c>
      <c r="B43" s="6">
        <v>11</v>
      </c>
      <c r="C43" s="6">
        <v>188</v>
      </c>
      <c r="D43" s="6">
        <v>109</v>
      </c>
      <c r="E43" s="29">
        <f t="shared" si="0"/>
        <v>57.97872340425532</v>
      </c>
      <c r="F43" s="6">
        <v>645</v>
      </c>
      <c r="G43" s="29">
        <f t="shared" si="1"/>
        <v>3.4308510638297873</v>
      </c>
      <c r="H43" s="6">
        <v>387</v>
      </c>
      <c r="I43" s="29">
        <f t="shared" si="2"/>
        <v>60</v>
      </c>
      <c r="J43" s="6">
        <v>166</v>
      </c>
      <c r="K43" s="6">
        <v>3</v>
      </c>
      <c r="L43" s="6">
        <v>32</v>
      </c>
      <c r="M43" s="6">
        <v>80</v>
      </c>
      <c r="N43" s="6">
        <v>1</v>
      </c>
    </row>
    <row r="44" spans="1:14" s="27" customFormat="1" ht="21" customHeight="1" thickBot="1" thickTop="1">
      <c r="A44" s="28" t="s">
        <v>63</v>
      </c>
      <c r="B44" s="6">
        <v>9</v>
      </c>
      <c r="C44" s="6">
        <v>205</v>
      </c>
      <c r="D44" s="6">
        <v>109</v>
      </c>
      <c r="E44" s="29">
        <f t="shared" si="0"/>
        <v>53.170731707317074</v>
      </c>
      <c r="F44" s="6">
        <v>606</v>
      </c>
      <c r="G44" s="29">
        <f t="shared" si="1"/>
        <v>2.9560975609756097</v>
      </c>
      <c r="H44" s="6">
        <v>318</v>
      </c>
      <c r="I44" s="29">
        <f t="shared" si="2"/>
        <v>52.475247524752476</v>
      </c>
      <c r="J44" s="6">
        <v>166</v>
      </c>
      <c r="K44" s="6">
        <v>0</v>
      </c>
      <c r="L44" s="6">
        <v>33</v>
      </c>
      <c r="M44" s="6">
        <v>81</v>
      </c>
      <c r="N44" s="6">
        <v>0</v>
      </c>
    </row>
    <row r="45" spans="1:14" s="27" customFormat="1" ht="21" customHeight="1" thickBot="1" thickTop="1">
      <c r="A45" s="28" t="s">
        <v>47</v>
      </c>
      <c r="B45" s="6">
        <v>6</v>
      </c>
      <c r="C45" s="6">
        <v>86</v>
      </c>
      <c r="D45" s="6">
        <v>48</v>
      </c>
      <c r="E45" s="29">
        <f t="shared" si="0"/>
        <v>55.81395348837209</v>
      </c>
      <c r="F45" s="6">
        <v>349</v>
      </c>
      <c r="G45" s="29">
        <f t="shared" si="1"/>
        <v>4.058139534883721</v>
      </c>
      <c r="H45" s="6">
        <v>102</v>
      </c>
      <c r="I45" s="29">
        <f t="shared" si="2"/>
        <v>29.22636103151863</v>
      </c>
      <c r="J45" s="6">
        <v>110</v>
      </c>
      <c r="K45" s="6">
        <v>1</v>
      </c>
      <c r="L45" s="6">
        <v>28</v>
      </c>
      <c r="M45" s="6">
        <v>55</v>
      </c>
      <c r="N45" s="6">
        <v>1</v>
      </c>
    </row>
    <row r="46" spans="1:14" s="27" customFormat="1" ht="21" customHeight="1" thickBot="1" thickTop="1">
      <c r="A46" s="28" t="s">
        <v>48</v>
      </c>
      <c r="B46" s="6">
        <v>21</v>
      </c>
      <c r="C46" s="6">
        <v>373</v>
      </c>
      <c r="D46" s="6">
        <v>195</v>
      </c>
      <c r="E46" s="29">
        <f t="shared" si="0"/>
        <v>52.27882037533512</v>
      </c>
      <c r="F46" s="6">
        <v>839</v>
      </c>
      <c r="G46" s="29">
        <f t="shared" si="1"/>
        <v>2.2493297587131367</v>
      </c>
      <c r="H46" s="6">
        <v>318</v>
      </c>
      <c r="I46" s="29">
        <f t="shared" si="2"/>
        <v>37.902264600715135</v>
      </c>
      <c r="J46" s="6">
        <v>270</v>
      </c>
      <c r="K46" s="6">
        <v>1</v>
      </c>
      <c r="L46" s="6">
        <v>64</v>
      </c>
      <c r="M46" s="6">
        <v>163</v>
      </c>
      <c r="N46" s="6">
        <v>1</v>
      </c>
    </row>
    <row r="47" spans="1:14" s="27" customFormat="1" ht="21" customHeight="1" thickBot="1" thickTop="1">
      <c r="A47" s="28" t="s">
        <v>49</v>
      </c>
      <c r="B47" s="6">
        <v>2</v>
      </c>
      <c r="C47" s="6">
        <v>42</v>
      </c>
      <c r="D47" s="6">
        <v>25</v>
      </c>
      <c r="E47" s="29">
        <f t="shared" si="0"/>
        <v>59.523809523809526</v>
      </c>
      <c r="F47" s="6">
        <v>182</v>
      </c>
      <c r="G47" s="29">
        <f t="shared" si="1"/>
        <v>4.333333333333333</v>
      </c>
      <c r="H47" s="6">
        <v>89</v>
      </c>
      <c r="I47" s="29">
        <f t="shared" si="2"/>
        <v>48.9010989010989</v>
      </c>
      <c r="J47" s="6">
        <v>34</v>
      </c>
      <c r="K47" s="6">
        <v>0</v>
      </c>
      <c r="L47" s="6">
        <v>7</v>
      </c>
      <c r="M47" s="6">
        <v>15</v>
      </c>
      <c r="N47" s="6">
        <v>1</v>
      </c>
    </row>
    <row r="48" spans="1:14" s="27" customFormat="1" ht="21" customHeight="1" thickBot="1" thickTop="1">
      <c r="A48" s="28" t="s">
        <v>50</v>
      </c>
      <c r="B48" s="6">
        <v>4</v>
      </c>
      <c r="C48" s="6">
        <v>80</v>
      </c>
      <c r="D48" s="6">
        <v>43</v>
      </c>
      <c r="E48" s="29">
        <f t="shared" si="0"/>
        <v>53.75</v>
      </c>
      <c r="F48" s="6">
        <v>232</v>
      </c>
      <c r="G48" s="29">
        <f t="shared" si="1"/>
        <v>2.9</v>
      </c>
      <c r="H48" s="6">
        <v>56</v>
      </c>
      <c r="I48" s="29">
        <f t="shared" si="2"/>
        <v>24.137931034482758</v>
      </c>
      <c r="J48" s="6">
        <v>2</v>
      </c>
      <c r="K48" s="6">
        <v>0</v>
      </c>
      <c r="L48" s="6">
        <v>17</v>
      </c>
      <c r="M48" s="6">
        <v>32</v>
      </c>
      <c r="N48" s="6">
        <v>0</v>
      </c>
    </row>
    <row r="49" spans="1:14" s="27" customFormat="1" ht="21" customHeight="1" thickBot="1" thickTop="1">
      <c r="A49" s="31" t="s">
        <v>18</v>
      </c>
      <c r="B49" s="6">
        <f>SUM(B25:B48)</f>
        <v>242</v>
      </c>
      <c r="C49" s="6">
        <f aca="true" t="shared" si="3" ref="C49:N49">SUM(C25:C48)</f>
        <v>4909</v>
      </c>
      <c r="D49" s="6">
        <f t="shared" si="3"/>
        <v>2471</v>
      </c>
      <c r="E49" s="29">
        <f t="shared" si="0"/>
        <v>50.336117335506216</v>
      </c>
      <c r="F49" s="6">
        <f t="shared" si="3"/>
        <v>14793</v>
      </c>
      <c r="G49" s="29">
        <f t="shared" si="1"/>
        <v>3.0134446934202486</v>
      </c>
      <c r="H49" s="6">
        <f t="shared" si="3"/>
        <v>6516</v>
      </c>
      <c r="I49" s="29">
        <f t="shared" si="2"/>
        <v>44.04786047454877</v>
      </c>
      <c r="J49" s="6">
        <f t="shared" si="3"/>
        <v>4103</v>
      </c>
      <c r="K49" s="6">
        <f t="shared" si="3"/>
        <v>47</v>
      </c>
      <c r="L49" s="6">
        <f t="shared" si="3"/>
        <v>965</v>
      </c>
      <c r="M49" s="6">
        <f t="shared" si="3"/>
        <v>2353</v>
      </c>
      <c r="N49" s="6">
        <f t="shared" si="3"/>
        <v>32</v>
      </c>
    </row>
    <row r="50" s="27" customFormat="1" ht="14.25" thickTop="1"/>
    <row r="51" s="27" customFormat="1" ht="13.5"/>
    <row r="52" s="27" customFormat="1" ht="13.5"/>
    <row r="53" s="27" customFormat="1" ht="13.5"/>
    <row r="54" s="27" customFormat="1" ht="13.5"/>
    <row r="55" s="27" customFormat="1" ht="13.5"/>
    <row r="56" s="27" customFormat="1" ht="13.5"/>
    <row r="57" s="27" customFormat="1" ht="13.5"/>
    <row r="58" s="27" customFormat="1" ht="13.5"/>
    <row r="59" s="27" customFormat="1" ht="13.5"/>
    <row r="60" s="27" customFormat="1" ht="13.5"/>
    <row r="61" s="27" customFormat="1" ht="13.5"/>
    <row r="62" s="27" customFormat="1" ht="13.5"/>
    <row r="63" s="27" customFormat="1" ht="13.5"/>
    <row r="64" s="27" customFormat="1" ht="13.5"/>
    <row r="65" s="27" customFormat="1" ht="13.5"/>
    <row r="66" s="27" customFormat="1" ht="13.5"/>
    <row r="67" s="27" customFormat="1" ht="13.5"/>
    <row r="68" s="27" customFormat="1" ht="13.5"/>
    <row r="69" s="27" customFormat="1" ht="13.5"/>
    <row r="70" s="27" customFormat="1" ht="13.5"/>
    <row r="71" s="27" customFormat="1" ht="13.5"/>
    <row r="72" s="27" customFormat="1" ht="13.5"/>
    <row r="73" s="27" customFormat="1" ht="13.5"/>
    <row r="74" s="27" customFormat="1" ht="13.5"/>
    <row r="75" s="27" customFormat="1" ht="13.5"/>
    <row r="76" s="27" customFormat="1" ht="13.5"/>
    <row r="77" s="27" customFormat="1" ht="13.5"/>
    <row r="78" s="27" customFormat="1" ht="13.5"/>
    <row r="79" s="27" customFormat="1" ht="13.5"/>
    <row r="80" s="27" customFormat="1" ht="13.5"/>
    <row r="81" s="27" customFormat="1" ht="13.5"/>
    <row r="82" s="27" customFormat="1" ht="13.5"/>
    <row r="83" s="27" customFormat="1" ht="13.5"/>
    <row r="84" s="27" customFormat="1" ht="13.5"/>
    <row r="85" s="27" customFormat="1" ht="13.5"/>
    <row r="86" s="27" customFormat="1" ht="13.5"/>
    <row r="87" s="27" customFormat="1" ht="13.5"/>
    <row r="88" s="27" customFormat="1" ht="13.5"/>
    <row r="89" s="27" customFormat="1" ht="13.5"/>
    <row r="90" s="27" customFormat="1" ht="13.5"/>
    <row r="91" s="27" customFormat="1" ht="13.5"/>
    <row r="92" s="27" customFormat="1" ht="13.5"/>
    <row r="93" s="27" customFormat="1" ht="13.5"/>
    <row r="94" s="27" customFormat="1" ht="13.5"/>
    <row r="95" s="27" customFormat="1" ht="13.5"/>
    <row r="96" s="27" customFormat="1" ht="13.5"/>
    <row r="97" s="27" customFormat="1" ht="13.5"/>
    <row r="98" s="27" customFormat="1" ht="13.5"/>
    <row r="99" s="27" customFormat="1" ht="13.5"/>
    <row r="100" s="27" customFormat="1" ht="13.5"/>
    <row r="101" s="27" customFormat="1" ht="13.5"/>
    <row r="102" s="27" customFormat="1" ht="13.5"/>
    <row r="103" s="27" customFormat="1" ht="13.5"/>
    <row r="104" s="27" customFormat="1" ht="13.5"/>
    <row r="105" s="27" customFormat="1" ht="13.5"/>
    <row r="106" s="27" customFormat="1" ht="13.5"/>
    <row r="107" s="27" customFormat="1" ht="13.5"/>
    <row r="108" s="27" customFormat="1" ht="13.5"/>
    <row r="109" s="27" customFormat="1" ht="13.5"/>
    <row r="110" s="27" customFormat="1" ht="13.5"/>
    <row r="111" s="27" customFormat="1" ht="13.5"/>
    <row r="112" s="27" customFormat="1" ht="13.5"/>
    <row r="113" s="27" customFormat="1" ht="13.5"/>
    <row r="114" s="27" customFormat="1" ht="13.5"/>
    <row r="115" s="27" customFormat="1" ht="13.5"/>
    <row r="116" s="27" customFormat="1" ht="13.5"/>
    <row r="117" s="27" customFormat="1" ht="13.5"/>
    <row r="118" s="27" customFormat="1" ht="13.5"/>
    <row r="119" s="27" customFormat="1" ht="13.5"/>
    <row r="120" s="27" customFormat="1" ht="13.5"/>
    <row r="121" s="27" customFormat="1" ht="13.5"/>
    <row r="122" s="27" customFormat="1" ht="13.5"/>
    <row r="123" s="27" customFormat="1" ht="13.5"/>
    <row r="124" s="27" customFormat="1" ht="13.5"/>
    <row r="125" s="27" customFormat="1" ht="13.5"/>
    <row r="126" s="27" customFormat="1" ht="13.5"/>
    <row r="127" s="27" customFormat="1" ht="13.5"/>
  </sheetData>
  <sheetProtection/>
  <mergeCells count="2">
    <mergeCell ref="J3:K3"/>
    <mergeCell ref="L3:N3"/>
  </mergeCells>
  <printOptions/>
  <pageMargins left="0.6" right="0.34" top="0.43" bottom="0.47" header="0.33" footer="0.51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4"/>
  <sheetViews>
    <sheetView zoomScalePageLayoutView="0" workbookViewId="0" topLeftCell="A1">
      <pane xSplit="1" ySplit="4" topLeftCell="B59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I61" sqref="I61"/>
    </sheetView>
  </sheetViews>
  <sheetFormatPr defaultColWidth="9.00390625" defaultRowHeight="13.5"/>
  <cols>
    <col min="1" max="1" width="21.50390625" style="0" customWidth="1"/>
    <col min="2" max="14" width="9.375" style="0" customWidth="1"/>
    <col min="15" max="15" width="13.125" style="0" hidden="1" customWidth="1"/>
    <col min="16" max="16" width="9.00390625" style="0" hidden="1" customWidth="1"/>
  </cols>
  <sheetData>
    <row r="1" ht="17.25">
      <c r="B1" s="1" t="s">
        <v>77</v>
      </c>
    </row>
    <row r="2" ht="18.75" customHeight="1" thickBot="1">
      <c r="A2" s="10" t="s">
        <v>73</v>
      </c>
    </row>
    <row r="3" spans="10:14" ht="20.25" customHeight="1" thickBot="1" thickTop="1">
      <c r="J3" s="51" t="s">
        <v>12</v>
      </c>
      <c r="K3" s="52"/>
      <c r="L3" s="51" t="s">
        <v>13</v>
      </c>
      <c r="M3" s="53"/>
      <c r="N3" s="52"/>
    </row>
    <row r="4" spans="1:26" ht="32.25" customHeight="1" thickBot="1" thickTop="1">
      <c r="A4" s="11" t="s">
        <v>0</v>
      </c>
      <c r="B4" s="12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25" t="s">
        <v>1</v>
      </c>
      <c r="H4" s="13" t="s">
        <v>10</v>
      </c>
      <c r="I4" s="13" t="s">
        <v>11</v>
      </c>
      <c r="J4" s="13" t="s">
        <v>14</v>
      </c>
      <c r="K4" s="13" t="s">
        <v>9</v>
      </c>
      <c r="L4" s="13" t="s">
        <v>15</v>
      </c>
      <c r="M4" s="13" t="s">
        <v>16</v>
      </c>
      <c r="N4" s="13" t="s">
        <v>17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21" customHeight="1" thickBot="1" thickTop="1">
      <c r="A5" s="34" t="s">
        <v>74</v>
      </c>
      <c r="B5" s="39">
        <v>37</v>
      </c>
      <c r="C5" s="40">
        <v>722</v>
      </c>
      <c r="D5" s="40">
        <v>292</v>
      </c>
      <c r="E5" s="36">
        <f aca="true" t="shared" si="0" ref="E5:E10">D5/C5*100</f>
        <v>40.443213296398895</v>
      </c>
      <c r="F5" s="40">
        <v>1496</v>
      </c>
      <c r="G5" s="36">
        <f aca="true" t="shared" si="1" ref="G5:G36">F5/C5</f>
        <v>2.07202216066482</v>
      </c>
      <c r="H5" s="41">
        <v>436</v>
      </c>
      <c r="I5" s="36">
        <f aca="true" t="shared" si="2" ref="I5:I36">H5/F5*100</f>
        <v>29.144385026737968</v>
      </c>
      <c r="J5" s="40">
        <v>31</v>
      </c>
      <c r="K5" s="40">
        <v>0</v>
      </c>
      <c r="L5" s="40">
        <v>9</v>
      </c>
      <c r="M5" s="40">
        <v>12</v>
      </c>
      <c r="N5" s="40">
        <v>0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1" customHeight="1" thickBot="1" thickTop="1">
      <c r="A6" s="34" t="s">
        <v>3</v>
      </c>
      <c r="B6" s="39">
        <v>9</v>
      </c>
      <c r="C6" s="40">
        <v>197</v>
      </c>
      <c r="D6" s="40">
        <v>98</v>
      </c>
      <c r="E6" s="36">
        <f t="shared" si="0"/>
        <v>49.746192893401016</v>
      </c>
      <c r="F6" s="40">
        <v>434</v>
      </c>
      <c r="G6" s="36">
        <f t="shared" si="1"/>
        <v>2.203045685279188</v>
      </c>
      <c r="H6" s="40">
        <v>70</v>
      </c>
      <c r="I6" s="36">
        <f t="shared" si="2"/>
        <v>16.129032258064516</v>
      </c>
      <c r="J6" s="40">
        <v>4</v>
      </c>
      <c r="K6" s="40">
        <v>0</v>
      </c>
      <c r="L6" s="40">
        <v>1</v>
      </c>
      <c r="M6" s="40">
        <v>2</v>
      </c>
      <c r="N6" s="40">
        <v>0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1" customHeight="1" thickBot="1" thickTop="1">
      <c r="A7" s="34" t="s">
        <v>68</v>
      </c>
      <c r="B7" s="39">
        <v>9</v>
      </c>
      <c r="C7" s="40">
        <v>212</v>
      </c>
      <c r="D7" s="40">
        <v>111</v>
      </c>
      <c r="E7" s="36">
        <f t="shared" si="0"/>
        <v>52.358490566037744</v>
      </c>
      <c r="F7" s="40">
        <v>595</v>
      </c>
      <c r="G7" s="36">
        <f t="shared" si="1"/>
        <v>2.806603773584906</v>
      </c>
      <c r="H7" s="41">
        <v>138</v>
      </c>
      <c r="I7" s="36">
        <f t="shared" si="2"/>
        <v>23.19327731092437</v>
      </c>
      <c r="J7" s="40">
        <v>10</v>
      </c>
      <c r="K7" s="40">
        <v>0</v>
      </c>
      <c r="L7" s="40">
        <v>2</v>
      </c>
      <c r="M7" s="40">
        <v>4</v>
      </c>
      <c r="N7" s="40">
        <v>0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21" customHeight="1" thickBot="1" thickTop="1">
      <c r="A8" s="34" t="s">
        <v>4</v>
      </c>
      <c r="B8" s="39">
        <v>7</v>
      </c>
      <c r="C8" s="40">
        <v>105</v>
      </c>
      <c r="D8" s="40">
        <v>45</v>
      </c>
      <c r="E8" s="36">
        <f t="shared" si="0"/>
        <v>42.857142857142854</v>
      </c>
      <c r="F8" s="40">
        <v>217</v>
      </c>
      <c r="G8" s="36">
        <f t="shared" si="1"/>
        <v>2.066666666666667</v>
      </c>
      <c r="H8" s="40">
        <v>30</v>
      </c>
      <c r="I8" s="36">
        <f t="shared" si="2"/>
        <v>13.82488479262673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1" customHeight="1" thickBot="1" thickTop="1">
      <c r="A9" s="34" t="s">
        <v>75</v>
      </c>
      <c r="B9" s="39">
        <v>5</v>
      </c>
      <c r="C9" s="40">
        <v>102</v>
      </c>
      <c r="D9" s="40">
        <v>52</v>
      </c>
      <c r="E9" s="36">
        <f t="shared" si="0"/>
        <v>50.98039215686274</v>
      </c>
      <c r="F9" s="40">
        <v>248</v>
      </c>
      <c r="G9" s="36">
        <f t="shared" si="1"/>
        <v>2.4313725490196076</v>
      </c>
      <c r="H9" s="41">
        <v>58</v>
      </c>
      <c r="I9" s="36">
        <f t="shared" si="2"/>
        <v>23.387096774193548</v>
      </c>
      <c r="J9" s="40">
        <v>14</v>
      </c>
      <c r="K9" s="40">
        <v>0</v>
      </c>
      <c r="L9" s="40">
        <v>10</v>
      </c>
      <c r="M9" s="40">
        <v>14</v>
      </c>
      <c r="N9" s="40">
        <v>0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1" customHeight="1" thickBot="1" thickTop="1">
      <c r="A10" s="34" t="s">
        <v>52</v>
      </c>
      <c r="B10" s="42">
        <v>5</v>
      </c>
      <c r="C10" s="43">
        <v>71</v>
      </c>
      <c r="D10" s="43">
        <v>29</v>
      </c>
      <c r="E10" s="36">
        <f t="shared" si="0"/>
        <v>40.845070422535215</v>
      </c>
      <c r="F10" s="43">
        <v>132</v>
      </c>
      <c r="G10" s="36">
        <f t="shared" si="1"/>
        <v>1.8591549295774648</v>
      </c>
      <c r="H10" s="44">
        <v>29</v>
      </c>
      <c r="I10" s="36">
        <f t="shared" si="2"/>
        <v>21.96969696969697</v>
      </c>
      <c r="J10" s="43">
        <v>3</v>
      </c>
      <c r="K10" s="43">
        <v>0</v>
      </c>
      <c r="L10" s="43">
        <v>1</v>
      </c>
      <c r="M10" s="43">
        <v>1</v>
      </c>
      <c r="N10" s="43">
        <v>0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1" customHeight="1" thickBot="1" thickTop="1">
      <c r="A11" s="47" t="s">
        <v>19</v>
      </c>
      <c r="B11" s="38">
        <f>SUM(B5:B10)</f>
        <v>72</v>
      </c>
      <c r="C11" s="38">
        <f>SUM(C5:C10)</f>
        <v>1409</v>
      </c>
      <c r="D11" s="38">
        <f>SUM(D5:D10)</f>
        <v>627</v>
      </c>
      <c r="E11" s="37">
        <f>D11/C11*100</f>
        <v>44.499645138396026</v>
      </c>
      <c r="F11" s="38">
        <f>SUM(F5:F10)</f>
        <v>3122</v>
      </c>
      <c r="G11" s="37">
        <f t="shared" si="1"/>
        <v>2.215755855216466</v>
      </c>
      <c r="H11" s="38">
        <f>SUM(H5:H10)</f>
        <v>761</v>
      </c>
      <c r="I11" s="37">
        <f t="shared" si="2"/>
        <v>24.375400384368994</v>
      </c>
      <c r="J11" s="38">
        <f>SUM(J5:J10)</f>
        <v>62</v>
      </c>
      <c r="K11" s="38">
        <f>SUM(K5:K10)</f>
        <v>0</v>
      </c>
      <c r="L11" s="38">
        <f>SUM(L5:L10)</f>
        <v>23</v>
      </c>
      <c r="M11" s="38">
        <f>SUM(M5:M10)</f>
        <v>33</v>
      </c>
      <c r="N11" s="38">
        <f>SUM(N5:N10)</f>
        <v>0</v>
      </c>
      <c r="O11" s="10"/>
      <c r="P11" s="10"/>
      <c r="Q11" s="26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1" customHeight="1" thickBot="1" thickTop="1">
      <c r="A12" s="34" t="s">
        <v>20</v>
      </c>
      <c r="B12" s="14">
        <v>22</v>
      </c>
      <c r="C12" s="14">
        <v>544</v>
      </c>
      <c r="D12" s="14">
        <v>214</v>
      </c>
      <c r="E12" s="15">
        <f aca="true" t="shared" si="3" ref="E12:E38">D12/C12*100</f>
        <v>39.338235294117645</v>
      </c>
      <c r="F12" s="14">
        <v>1293</v>
      </c>
      <c r="G12" s="15">
        <f t="shared" si="1"/>
        <v>2.3768382352941178</v>
      </c>
      <c r="H12" s="14">
        <v>516</v>
      </c>
      <c r="I12" s="15">
        <f t="shared" si="2"/>
        <v>39.90719257540603</v>
      </c>
      <c r="J12" s="14">
        <v>21</v>
      </c>
      <c r="K12" s="14">
        <v>0</v>
      </c>
      <c r="L12" s="14">
        <v>3</v>
      </c>
      <c r="M12" s="14">
        <v>4</v>
      </c>
      <c r="N12" s="14">
        <v>0</v>
      </c>
      <c r="O12" s="10"/>
      <c r="P12" s="10"/>
      <c r="Q12" s="26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1" customHeight="1" thickBot="1" thickTop="1">
      <c r="A13" s="34" t="s">
        <v>21</v>
      </c>
      <c r="B13" s="14">
        <v>7</v>
      </c>
      <c r="C13" s="14">
        <v>127</v>
      </c>
      <c r="D13" s="14">
        <v>50</v>
      </c>
      <c r="E13" s="15">
        <f t="shared" si="3"/>
        <v>39.37007874015748</v>
      </c>
      <c r="F13" s="14">
        <v>240</v>
      </c>
      <c r="G13" s="15">
        <f t="shared" si="1"/>
        <v>1.889763779527559</v>
      </c>
      <c r="H13" s="14">
        <v>82</v>
      </c>
      <c r="I13" s="15">
        <f t="shared" si="2"/>
        <v>34.166666666666664</v>
      </c>
      <c r="J13" s="14">
        <v>2</v>
      </c>
      <c r="K13" s="14">
        <v>0</v>
      </c>
      <c r="L13" s="14">
        <v>0</v>
      </c>
      <c r="M13" s="14">
        <v>0</v>
      </c>
      <c r="N13" s="14">
        <v>0</v>
      </c>
      <c r="O13" s="10"/>
      <c r="P13" s="10"/>
      <c r="Q13" s="26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1" customHeight="1" thickBot="1" thickTop="1">
      <c r="A14" s="47" t="s">
        <v>22</v>
      </c>
      <c r="B14" s="17">
        <f>SUM(B12:B13)</f>
        <v>29</v>
      </c>
      <c r="C14" s="17">
        <f aca="true" t="shared" si="4" ref="C14:H14">SUM(C12:C13)</f>
        <v>671</v>
      </c>
      <c r="D14" s="17">
        <f t="shared" si="4"/>
        <v>264</v>
      </c>
      <c r="E14" s="18">
        <f t="shared" si="3"/>
        <v>39.34426229508197</v>
      </c>
      <c r="F14" s="17">
        <f t="shared" si="4"/>
        <v>1533</v>
      </c>
      <c r="G14" s="18">
        <f t="shared" si="1"/>
        <v>2.284649776453055</v>
      </c>
      <c r="H14" s="17">
        <f t="shared" si="4"/>
        <v>598</v>
      </c>
      <c r="I14" s="18">
        <f t="shared" si="2"/>
        <v>39.00848010437051</v>
      </c>
      <c r="J14" s="17">
        <f>SUM(J12:J13)</f>
        <v>23</v>
      </c>
      <c r="K14" s="17">
        <f>SUM(K12:K13)</f>
        <v>0</v>
      </c>
      <c r="L14" s="17">
        <f>SUM(L12:L13)</f>
        <v>3</v>
      </c>
      <c r="M14" s="17">
        <f>SUM(M12:M13)</f>
        <v>4</v>
      </c>
      <c r="N14" s="17">
        <f>SUM(N12:N13)</f>
        <v>0</v>
      </c>
      <c r="O14" s="10"/>
      <c r="P14" s="10"/>
      <c r="Q14" s="26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1" customHeight="1" thickBot="1" thickTop="1">
      <c r="A15" s="34" t="s">
        <v>23</v>
      </c>
      <c r="B15" s="5">
        <v>8</v>
      </c>
      <c r="C15" s="5">
        <v>120</v>
      </c>
      <c r="D15" s="5">
        <v>52</v>
      </c>
      <c r="E15" s="7">
        <f t="shared" si="3"/>
        <v>43.333333333333336</v>
      </c>
      <c r="F15" s="5">
        <v>222</v>
      </c>
      <c r="G15" s="7">
        <f t="shared" si="1"/>
        <v>1.85</v>
      </c>
      <c r="H15" s="5">
        <v>83</v>
      </c>
      <c r="I15" s="7">
        <f t="shared" si="2"/>
        <v>37.38738738738739</v>
      </c>
      <c r="J15" s="5">
        <v>2</v>
      </c>
      <c r="K15" s="5">
        <v>0</v>
      </c>
      <c r="L15" s="5">
        <v>1</v>
      </c>
      <c r="M15" s="5">
        <v>2</v>
      </c>
      <c r="N15" s="5">
        <v>0</v>
      </c>
      <c r="O15" s="10"/>
      <c r="P15" s="10"/>
      <c r="Q15" s="26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1" customHeight="1" thickBot="1" thickTop="1">
      <c r="A16" s="34" t="s">
        <v>54</v>
      </c>
      <c r="B16" s="14">
        <v>12</v>
      </c>
      <c r="C16" s="14">
        <v>241</v>
      </c>
      <c r="D16" s="14">
        <v>124</v>
      </c>
      <c r="E16" s="15">
        <f t="shared" si="3"/>
        <v>51.45228215767634</v>
      </c>
      <c r="F16" s="14">
        <v>713</v>
      </c>
      <c r="G16" s="15">
        <f t="shared" si="1"/>
        <v>2.95850622406639</v>
      </c>
      <c r="H16" s="14">
        <v>288</v>
      </c>
      <c r="I16" s="15">
        <f t="shared" si="2"/>
        <v>40.39270687237027</v>
      </c>
      <c r="J16" s="14">
        <v>10</v>
      </c>
      <c r="K16" s="14">
        <v>3</v>
      </c>
      <c r="L16" s="14">
        <v>3</v>
      </c>
      <c r="M16" s="14">
        <v>5</v>
      </c>
      <c r="N16" s="14">
        <v>0</v>
      </c>
      <c r="O16" s="10"/>
      <c r="P16" s="10"/>
      <c r="Q16" s="26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1" customHeight="1" thickBot="1" thickTop="1">
      <c r="A17" s="34" t="s">
        <v>55</v>
      </c>
      <c r="B17" s="14">
        <v>6</v>
      </c>
      <c r="C17" s="14">
        <v>143</v>
      </c>
      <c r="D17" s="14">
        <v>51</v>
      </c>
      <c r="E17" s="15">
        <f t="shared" si="3"/>
        <v>35.66433566433567</v>
      </c>
      <c r="F17" s="14">
        <v>301</v>
      </c>
      <c r="G17" s="15">
        <f t="shared" si="1"/>
        <v>2.104895104895105</v>
      </c>
      <c r="H17" s="14">
        <v>121</v>
      </c>
      <c r="I17" s="15">
        <f t="shared" si="2"/>
        <v>40.19933554817276</v>
      </c>
      <c r="J17" s="14">
        <v>5</v>
      </c>
      <c r="K17" s="14">
        <v>2</v>
      </c>
      <c r="L17" s="14">
        <v>3</v>
      </c>
      <c r="M17" s="14">
        <v>2</v>
      </c>
      <c r="N17" s="14">
        <v>2</v>
      </c>
      <c r="O17" s="10"/>
      <c r="P17" s="10"/>
      <c r="Q17" s="26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21" customHeight="1" thickBot="1" thickTop="1">
      <c r="A18" s="34" t="s">
        <v>24</v>
      </c>
      <c r="B18" s="14">
        <v>5</v>
      </c>
      <c r="C18" s="14">
        <v>78</v>
      </c>
      <c r="D18" s="14">
        <v>32</v>
      </c>
      <c r="E18" s="15">
        <f t="shared" si="3"/>
        <v>41.02564102564102</v>
      </c>
      <c r="F18" s="14">
        <v>142</v>
      </c>
      <c r="G18" s="15">
        <f t="shared" si="1"/>
        <v>1.8205128205128205</v>
      </c>
      <c r="H18" s="14">
        <v>26</v>
      </c>
      <c r="I18" s="15">
        <f t="shared" si="2"/>
        <v>18.30985915492958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0"/>
      <c r="P18" s="10"/>
      <c r="Q18" s="26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1" customHeight="1" thickBot="1" thickTop="1">
      <c r="A19" s="47" t="s">
        <v>56</v>
      </c>
      <c r="B19" s="17">
        <f>SUM(B15:B18)</f>
        <v>31</v>
      </c>
      <c r="C19" s="17">
        <f aca="true" t="shared" si="5" ref="C19:H19">SUM(C15:C18)</f>
        <v>582</v>
      </c>
      <c r="D19" s="17">
        <f t="shared" si="5"/>
        <v>259</v>
      </c>
      <c r="E19" s="18">
        <f t="shared" si="3"/>
        <v>44.50171821305842</v>
      </c>
      <c r="F19" s="17">
        <f t="shared" si="5"/>
        <v>1378</v>
      </c>
      <c r="G19" s="18">
        <f t="shared" si="1"/>
        <v>2.3676975945017182</v>
      </c>
      <c r="H19" s="17">
        <f t="shared" si="5"/>
        <v>518</v>
      </c>
      <c r="I19" s="18">
        <f t="shared" si="2"/>
        <v>37.59071117561684</v>
      </c>
      <c r="J19" s="17">
        <f>SUM(J15:J18)</f>
        <v>17</v>
      </c>
      <c r="K19" s="17">
        <f>SUM(K15:K18)</f>
        <v>5</v>
      </c>
      <c r="L19" s="17">
        <f>SUM(L15:L18)</f>
        <v>7</v>
      </c>
      <c r="M19" s="17">
        <f>SUM(M15:M18)</f>
        <v>9</v>
      </c>
      <c r="N19" s="17">
        <f>SUM(N15:N18)</f>
        <v>2</v>
      </c>
      <c r="O19" s="10"/>
      <c r="P19" s="10"/>
      <c r="Q19" s="26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21" customHeight="1" thickBot="1" thickTop="1">
      <c r="A20" s="34" t="s">
        <v>25</v>
      </c>
      <c r="B20" s="14">
        <v>20</v>
      </c>
      <c r="C20" s="14">
        <v>398</v>
      </c>
      <c r="D20" s="14">
        <v>176</v>
      </c>
      <c r="E20" s="15">
        <f t="shared" si="3"/>
        <v>44.221105527638194</v>
      </c>
      <c r="F20" s="14">
        <v>981</v>
      </c>
      <c r="G20" s="15">
        <f t="shared" si="1"/>
        <v>2.4648241206030153</v>
      </c>
      <c r="H20" s="14">
        <v>344</v>
      </c>
      <c r="I20" s="15">
        <f t="shared" si="2"/>
        <v>35.06625891946993</v>
      </c>
      <c r="J20" s="14">
        <v>7</v>
      </c>
      <c r="K20" s="14">
        <v>0</v>
      </c>
      <c r="L20" s="14">
        <v>1</v>
      </c>
      <c r="M20" s="14">
        <v>2</v>
      </c>
      <c r="N20" s="14">
        <v>0</v>
      </c>
      <c r="O20" s="10"/>
      <c r="P20" s="10"/>
      <c r="Q20" s="26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21" customHeight="1" thickBot="1" thickTop="1">
      <c r="A21" s="34" t="s">
        <v>26</v>
      </c>
      <c r="B21" s="14">
        <v>5</v>
      </c>
      <c r="C21" s="14">
        <v>81</v>
      </c>
      <c r="D21" s="14">
        <v>37</v>
      </c>
      <c r="E21" s="15">
        <f t="shared" si="3"/>
        <v>45.67901234567901</v>
      </c>
      <c r="F21" s="14">
        <v>153</v>
      </c>
      <c r="G21" s="15">
        <f t="shared" si="1"/>
        <v>1.8888888888888888</v>
      </c>
      <c r="H21" s="14">
        <v>41</v>
      </c>
      <c r="I21" s="15">
        <f t="shared" si="2"/>
        <v>26.797385620915033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0"/>
      <c r="P21" s="10"/>
      <c r="Q21" s="26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21" customHeight="1" thickBot="1" thickTop="1">
      <c r="A22" s="34" t="s">
        <v>27</v>
      </c>
      <c r="B22" s="14">
        <v>6</v>
      </c>
      <c r="C22" s="14">
        <v>112</v>
      </c>
      <c r="D22" s="14">
        <v>64</v>
      </c>
      <c r="E22" s="15">
        <f t="shared" si="3"/>
        <v>57.14285714285714</v>
      </c>
      <c r="F22" s="14">
        <v>369</v>
      </c>
      <c r="G22" s="15">
        <f t="shared" si="1"/>
        <v>3.294642857142857</v>
      </c>
      <c r="H22" s="14">
        <v>72</v>
      </c>
      <c r="I22" s="15">
        <f t="shared" si="2"/>
        <v>19.51219512195122</v>
      </c>
      <c r="J22" s="14">
        <v>1</v>
      </c>
      <c r="K22" s="14">
        <v>0</v>
      </c>
      <c r="L22" s="14">
        <v>0</v>
      </c>
      <c r="M22" s="14">
        <v>0</v>
      </c>
      <c r="N22" s="14">
        <v>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21" customHeight="1" thickBot="1" thickTop="1">
      <c r="A23" s="49" t="s">
        <v>28</v>
      </c>
      <c r="B23" s="17">
        <f>SUM(B20:B22)</f>
        <v>31</v>
      </c>
      <c r="C23" s="17">
        <f aca="true" t="shared" si="6" ref="C23:H23">SUM(C20:C22)</f>
        <v>591</v>
      </c>
      <c r="D23" s="17">
        <f t="shared" si="6"/>
        <v>277</v>
      </c>
      <c r="E23" s="18">
        <f t="shared" si="3"/>
        <v>46.86971235194585</v>
      </c>
      <c r="F23" s="17">
        <f t="shared" si="6"/>
        <v>1503</v>
      </c>
      <c r="G23" s="18">
        <f t="shared" si="1"/>
        <v>2.5431472081218276</v>
      </c>
      <c r="H23" s="17">
        <f t="shared" si="6"/>
        <v>457</v>
      </c>
      <c r="I23" s="18">
        <f t="shared" si="2"/>
        <v>30.40585495675316</v>
      </c>
      <c r="J23" s="17">
        <f>SUM(J20:J22)</f>
        <v>8</v>
      </c>
      <c r="K23" s="17">
        <f>SUM(K20:K22)</f>
        <v>0</v>
      </c>
      <c r="L23" s="17">
        <f>SUM(L20:L22)</f>
        <v>1</v>
      </c>
      <c r="M23" s="17">
        <f>SUM(M20:M22)</f>
        <v>2</v>
      </c>
      <c r="N23" s="17">
        <f>SUM(N20:N22)</f>
        <v>0</v>
      </c>
      <c r="O23" s="19"/>
      <c r="P23" s="10"/>
      <c r="Q23" s="26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1" customHeight="1" thickBot="1" thickTop="1">
      <c r="A24" s="34" t="s">
        <v>57</v>
      </c>
      <c r="B24" s="20">
        <v>9</v>
      </c>
      <c r="C24" s="20">
        <v>193</v>
      </c>
      <c r="D24" s="20">
        <v>89</v>
      </c>
      <c r="E24" s="15">
        <f t="shared" si="3"/>
        <v>46.1139896373057</v>
      </c>
      <c r="F24" s="20">
        <v>466</v>
      </c>
      <c r="G24" s="33">
        <f t="shared" si="1"/>
        <v>2.4145077720207255</v>
      </c>
      <c r="H24" s="20">
        <v>117</v>
      </c>
      <c r="I24" s="15">
        <f t="shared" si="2"/>
        <v>25.10729613733906</v>
      </c>
      <c r="J24" s="20">
        <v>4</v>
      </c>
      <c r="K24" s="20">
        <v>0</v>
      </c>
      <c r="L24" s="20">
        <v>1</v>
      </c>
      <c r="M24" s="20">
        <v>2</v>
      </c>
      <c r="N24" s="14">
        <v>0</v>
      </c>
      <c r="O24" s="10"/>
      <c r="P24" s="10"/>
      <c r="Q24" s="26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1" customHeight="1" thickBot="1" thickTop="1">
      <c r="A25" s="34" t="s">
        <v>58</v>
      </c>
      <c r="B25" s="20">
        <v>6</v>
      </c>
      <c r="C25" s="20">
        <v>108</v>
      </c>
      <c r="D25" s="20">
        <v>53</v>
      </c>
      <c r="E25" s="15">
        <f t="shared" si="3"/>
        <v>49.074074074074076</v>
      </c>
      <c r="F25" s="20">
        <v>248</v>
      </c>
      <c r="G25" s="15">
        <f t="shared" si="1"/>
        <v>2.2962962962962963</v>
      </c>
      <c r="H25" s="20">
        <v>92</v>
      </c>
      <c r="I25" s="15">
        <f t="shared" si="2"/>
        <v>37.096774193548384</v>
      </c>
      <c r="J25" s="20">
        <v>3</v>
      </c>
      <c r="K25" s="20">
        <v>0</v>
      </c>
      <c r="L25" s="20">
        <v>2</v>
      </c>
      <c r="M25" s="20">
        <v>3</v>
      </c>
      <c r="N25" s="14">
        <v>0</v>
      </c>
      <c r="O25" s="10"/>
      <c r="P25" s="10"/>
      <c r="Q25" s="26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27" customFormat="1" ht="21" customHeight="1" thickBot="1" thickTop="1">
      <c r="A26" s="47" t="s">
        <v>29</v>
      </c>
      <c r="B26" s="17">
        <f>SUM(B24:B25)</f>
        <v>15</v>
      </c>
      <c r="C26" s="17">
        <f aca="true" t="shared" si="7" ref="C26:H26">SUM(C24:C25)</f>
        <v>301</v>
      </c>
      <c r="D26" s="17">
        <f t="shared" si="7"/>
        <v>142</v>
      </c>
      <c r="E26" s="18">
        <f t="shared" si="3"/>
        <v>47.176079734219265</v>
      </c>
      <c r="F26" s="17">
        <f t="shared" si="7"/>
        <v>714</v>
      </c>
      <c r="G26" s="18">
        <f t="shared" si="1"/>
        <v>2.372093023255814</v>
      </c>
      <c r="H26" s="17">
        <f t="shared" si="7"/>
        <v>209</v>
      </c>
      <c r="I26" s="18">
        <f t="shared" si="2"/>
        <v>29.271708683473392</v>
      </c>
      <c r="J26" s="17">
        <f>SUM(J24:J25)</f>
        <v>7</v>
      </c>
      <c r="K26" s="17">
        <f>SUM(K24:K25)</f>
        <v>0</v>
      </c>
      <c r="L26" s="17">
        <f>SUM(L24:L25)</f>
        <v>3</v>
      </c>
      <c r="M26" s="17">
        <f>SUM(M24:M25)</f>
        <v>5</v>
      </c>
      <c r="N26" s="17">
        <f>SUM(N24:N25)</f>
        <v>0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21" customHeight="1" thickBot="1" thickTop="1">
      <c r="A27" s="34" t="s">
        <v>64</v>
      </c>
      <c r="B27" s="14">
        <v>11</v>
      </c>
      <c r="C27" s="14">
        <v>251</v>
      </c>
      <c r="D27" s="14">
        <v>115</v>
      </c>
      <c r="E27" s="15">
        <f t="shared" si="3"/>
        <v>45.81673306772908</v>
      </c>
      <c r="F27" s="14">
        <v>558</v>
      </c>
      <c r="G27" s="15">
        <f t="shared" si="1"/>
        <v>2.2231075697211153</v>
      </c>
      <c r="H27" s="14">
        <v>183</v>
      </c>
      <c r="I27" s="15">
        <f t="shared" si="2"/>
        <v>32.795698924731184</v>
      </c>
      <c r="J27" s="14">
        <v>13</v>
      </c>
      <c r="K27" s="14">
        <v>0</v>
      </c>
      <c r="L27" s="14">
        <v>3</v>
      </c>
      <c r="M27" s="14">
        <v>6</v>
      </c>
      <c r="N27" s="14">
        <v>0</v>
      </c>
      <c r="O27" s="10"/>
      <c r="P27" s="10"/>
      <c r="Q27" s="26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1" customHeight="1" thickBot="1" thickTop="1">
      <c r="A28" s="34" t="s">
        <v>30</v>
      </c>
      <c r="B28" s="14">
        <v>8</v>
      </c>
      <c r="C28" s="14">
        <v>136</v>
      </c>
      <c r="D28" s="14">
        <v>73</v>
      </c>
      <c r="E28" s="15">
        <f t="shared" si="3"/>
        <v>53.67647058823529</v>
      </c>
      <c r="F28" s="14">
        <v>477</v>
      </c>
      <c r="G28" s="15">
        <f t="shared" si="1"/>
        <v>3.5073529411764706</v>
      </c>
      <c r="H28" s="14">
        <v>130</v>
      </c>
      <c r="I28" s="15">
        <f t="shared" si="2"/>
        <v>27.253668763102723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0"/>
      <c r="P28" s="10"/>
      <c r="Q28" s="26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1" customHeight="1" thickBot="1" thickTop="1">
      <c r="A29" s="34" t="s">
        <v>65</v>
      </c>
      <c r="B29" s="14"/>
      <c r="C29" s="14">
        <v>529</v>
      </c>
      <c r="D29" s="14">
        <v>268</v>
      </c>
      <c r="E29" s="15">
        <f t="shared" si="3"/>
        <v>50.661625708884685</v>
      </c>
      <c r="F29" s="14">
        <v>1398</v>
      </c>
      <c r="G29" s="15">
        <f t="shared" si="1"/>
        <v>2.6427221172022684</v>
      </c>
      <c r="H29" s="14">
        <v>344</v>
      </c>
      <c r="I29" s="15">
        <f t="shared" si="2"/>
        <v>24.606580829756798</v>
      </c>
      <c r="J29" s="14">
        <v>18</v>
      </c>
      <c r="K29" s="14">
        <v>0</v>
      </c>
      <c r="L29" s="14">
        <v>6</v>
      </c>
      <c r="M29" s="14">
        <v>8</v>
      </c>
      <c r="N29" s="14">
        <v>0</v>
      </c>
      <c r="O29" s="10"/>
      <c r="P29" s="10"/>
      <c r="Q29" s="26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27" customFormat="1" ht="21" customHeight="1" thickBot="1" thickTop="1">
      <c r="A30" s="16" t="s">
        <v>31</v>
      </c>
      <c r="B30" s="17">
        <f>SUM(B27:B29)</f>
        <v>19</v>
      </c>
      <c r="C30" s="17">
        <f aca="true" t="shared" si="8" ref="C30:H30">SUM(C27:C29)</f>
        <v>916</v>
      </c>
      <c r="D30" s="17">
        <f t="shared" si="8"/>
        <v>456</v>
      </c>
      <c r="E30" s="18">
        <f t="shared" si="3"/>
        <v>49.78165938864629</v>
      </c>
      <c r="F30" s="17">
        <f t="shared" si="8"/>
        <v>2433</v>
      </c>
      <c r="G30" s="18">
        <f t="shared" si="1"/>
        <v>2.656113537117904</v>
      </c>
      <c r="H30" s="17">
        <f t="shared" si="8"/>
        <v>657</v>
      </c>
      <c r="I30" s="18">
        <f t="shared" si="2"/>
        <v>27.003699136868065</v>
      </c>
      <c r="J30" s="17">
        <f>SUM(J27:J29)</f>
        <v>31</v>
      </c>
      <c r="K30" s="17">
        <f>SUM(K27:K29)</f>
        <v>0</v>
      </c>
      <c r="L30" s="17">
        <f>SUM(L27:L29)</f>
        <v>9</v>
      </c>
      <c r="M30" s="17">
        <f>SUM(M27:M29)</f>
        <v>14</v>
      </c>
      <c r="N30" s="17">
        <f>SUM(N27:N29)</f>
        <v>0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21" customHeight="1" thickBot="1" thickTop="1">
      <c r="A31" s="35" t="s">
        <v>32</v>
      </c>
      <c r="B31" s="20">
        <v>10</v>
      </c>
      <c r="C31" s="20">
        <v>229</v>
      </c>
      <c r="D31" s="20">
        <v>107</v>
      </c>
      <c r="E31" s="15">
        <f t="shared" si="3"/>
        <v>46.724890829694324</v>
      </c>
      <c r="F31" s="14">
        <v>416</v>
      </c>
      <c r="G31" s="15">
        <f t="shared" si="1"/>
        <v>1.8165938864628821</v>
      </c>
      <c r="H31" s="14">
        <v>121</v>
      </c>
      <c r="I31" s="15">
        <f t="shared" si="2"/>
        <v>29.086538461538463</v>
      </c>
      <c r="J31" s="14">
        <v>1</v>
      </c>
      <c r="K31" s="14">
        <v>0</v>
      </c>
      <c r="L31" s="14">
        <v>0</v>
      </c>
      <c r="M31" s="14">
        <v>0</v>
      </c>
      <c r="N31" s="14">
        <v>0</v>
      </c>
      <c r="O31" s="10"/>
      <c r="P31" s="10"/>
      <c r="Q31" s="26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1" customHeight="1" thickBot="1" thickTop="1">
      <c r="A32" s="34" t="s">
        <v>33</v>
      </c>
      <c r="B32" s="20">
        <v>16</v>
      </c>
      <c r="C32" s="20">
        <v>279</v>
      </c>
      <c r="D32" s="20">
        <v>111</v>
      </c>
      <c r="E32" s="15">
        <f t="shared" si="3"/>
        <v>39.784946236559136</v>
      </c>
      <c r="F32" s="14">
        <v>487</v>
      </c>
      <c r="G32" s="15">
        <f t="shared" si="1"/>
        <v>1.7455197132616487</v>
      </c>
      <c r="H32" s="14">
        <v>227</v>
      </c>
      <c r="I32" s="15">
        <f t="shared" si="2"/>
        <v>46.61190965092403</v>
      </c>
      <c r="J32" s="14">
        <v>4</v>
      </c>
      <c r="K32" s="14">
        <v>0</v>
      </c>
      <c r="L32" s="14">
        <v>3</v>
      </c>
      <c r="M32" s="14">
        <v>4</v>
      </c>
      <c r="N32" s="14">
        <v>0</v>
      </c>
      <c r="O32" s="10"/>
      <c r="P32" s="10"/>
      <c r="Q32" s="26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21" customHeight="1" thickBot="1" thickTop="1">
      <c r="A33" s="34" t="s">
        <v>34</v>
      </c>
      <c r="B33" s="20">
        <v>10</v>
      </c>
      <c r="C33" s="20">
        <v>192</v>
      </c>
      <c r="D33" s="20">
        <v>87</v>
      </c>
      <c r="E33" s="15">
        <f t="shared" si="3"/>
        <v>45.3125</v>
      </c>
      <c r="F33" s="14">
        <v>405</v>
      </c>
      <c r="G33" s="15">
        <f t="shared" si="1"/>
        <v>2.109375</v>
      </c>
      <c r="H33" s="14">
        <v>106</v>
      </c>
      <c r="I33" s="15">
        <f t="shared" si="2"/>
        <v>26.172839506172842</v>
      </c>
      <c r="J33" s="14">
        <v>7</v>
      </c>
      <c r="K33" s="14">
        <v>0</v>
      </c>
      <c r="L33" s="14">
        <v>2</v>
      </c>
      <c r="M33" s="14">
        <v>4</v>
      </c>
      <c r="N33" s="14">
        <v>0</v>
      </c>
      <c r="O33" s="10"/>
      <c r="P33" s="10"/>
      <c r="Q33" s="26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21" customHeight="1" thickBot="1" thickTop="1">
      <c r="A34" s="34" t="s">
        <v>35</v>
      </c>
      <c r="B34" s="20">
        <v>8</v>
      </c>
      <c r="C34" s="20">
        <v>149</v>
      </c>
      <c r="D34" s="20">
        <v>42</v>
      </c>
      <c r="E34" s="15">
        <f t="shared" si="3"/>
        <v>28.187919463087248</v>
      </c>
      <c r="F34" s="14">
        <v>150</v>
      </c>
      <c r="G34" s="15">
        <f t="shared" si="1"/>
        <v>1.0067114093959733</v>
      </c>
      <c r="H34" s="14">
        <v>67</v>
      </c>
      <c r="I34" s="15">
        <f t="shared" si="2"/>
        <v>44.666666666666664</v>
      </c>
      <c r="J34" s="14">
        <v>2</v>
      </c>
      <c r="K34" s="14">
        <v>0</v>
      </c>
      <c r="L34" s="14">
        <v>0</v>
      </c>
      <c r="M34" s="14">
        <v>0</v>
      </c>
      <c r="N34" s="14">
        <v>0</v>
      </c>
      <c r="O34" s="10"/>
      <c r="P34" s="10"/>
      <c r="Q34" s="26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1" customHeight="1" thickBot="1" thickTop="1">
      <c r="A35" s="34" t="s">
        <v>36</v>
      </c>
      <c r="B35" s="14">
        <v>2</v>
      </c>
      <c r="C35" s="20">
        <v>59</v>
      </c>
      <c r="D35" s="20">
        <v>43</v>
      </c>
      <c r="E35" s="15">
        <f t="shared" si="3"/>
        <v>72.88135593220339</v>
      </c>
      <c r="F35" s="14">
        <v>287</v>
      </c>
      <c r="G35" s="15">
        <f t="shared" si="1"/>
        <v>4.864406779661017</v>
      </c>
      <c r="H35" s="14">
        <v>68</v>
      </c>
      <c r="I35" s="15">
        <f t="shared" si="2"/>
        <v>23.693379790940767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0"/>
      <c r="P35" s="10"/>
      <c r="Q35" s="26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1" customHeight="1" thickBot="1" thickTop="1">
      <c r="A36" s="34" t="s">
        <v>37</v>
      </c>
      <c r="B36" s="14">
        <v>3</v>
      </c>
      <c r="C36" s="20">
        <v>45</v>
      </c>
      <c r="D36" s="20">
        <v>22</v>
      </c>
      <c r="E36" s="15">
        <f t="shared" si="3"/>
        <v>48.888888888888886</v>
      </c>
      <c r="F36" s="14">
        <v>114</v>
      </c>
      <c r="G36" s="15">
        <f t="shared" si="1"/>
        <v>2.533333333333333</v>
      </c>
      <c r="H36" s="14">
        <v>56</v>
      </c>
      <c r="I36" s="15">
        <f t="shared" si="2"/>
        <v>49.122807017543856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0"/>
      <c r="P36" s="10"/>
      <c r="Q36" s="26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1" customHeight="1" thickBot="1" thickTop="1">
      <c r="A37" s="34" t="s">
        <v>59</v>
      </c>
      <c r="B37" s="14">
        <v>6</v>
      </c>
      <c r="C37" s="20">
        <v>144</v>
      </c>
      <c r="D37" s="20">
        <v>60</v>
      </c>
      <c r="E37" s="15">
        <f t="shared" si="3"/>
        <v>41.66666666666667</v>
      </c>
      <c r="F37" s="14">
        <v>280</v>
      </c>
      <c r="G37" s="15">
        <f aca="true" t="shared" si="9" ref="G37:G61">F37/C37</f>
        <v>1.9444444444444444</v>
      </c>
      <c r="H37" s="14">
        <v>108</v>
      </c>
      <c r="I37" s="15">
        <f aca="true" t="shared" si="10" ref="I37:I61">H37/F37*100</f>
        <v>38.57142857142858</v>
      </c>
      <c r="J37" s="14">
        <v>2</v>
      </c>
      <c r="K37" s="14">
        <v>0</v>
      </c>
      <c r="L37" s="14">
        <v>0</v>
      </c>
      <c r="M37" s="14">
        <v>0</v>
      </c>
      <c r="N37" s="14">
        <v>0</v>
      </c>
      <c r="O37" s="10"/>
      <c r="P37" s="10"/>
      <c r="Q37" s="26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21" customHeight="1" thickBot="1" thickTop="1">
      <c r="A38" s="47" t="s">
        <v>38</v>
      </c>
      <c r="B38" s="17">
        <f>SUM(B31:B37)</f>
        <v>55</v>
      </c>
      <c r="C38" s="17">
        <f>SUM(C31:C37)</f>
        <v>1097</v>
      </c>
      <c r="D38" s="17">
        <f>SUM(D31:D37)</f>
        <v>472</v>
      </c>
      <c r="E38" s="18">
        <f t="shared" si="3"/>
        <v>43.026435733819504</v>
      </c>
      <c r="F38" s="17">
        <f>SUM(F31:F37)</f>
        <v>2139</v>
      </c>
      <c r="G38" s="18">
        <f t="shared" si="9"/>
        <v>1.949863263445761</v>
      </c>
      <c r="H38" s="17">
        <f>SUM(H31:H37)</f>
        <v>753</v>
      </c>
      <c r="I38" s="18">
        <f t="shared" si="10"/>
        <v>35.203366058906035</v>
      </c>
      <c r="J38" s="17">
        <f>SUM(J31:J37)</f>
        <v>16</v>
      </c>
      <c r="K38" s="17">
        <f>SUM(K31:K37)</f>
        <v>0</v>
      </c>
      <c r="L38" s="17">
        <f>SUM(L31:L37)</f>
        <v>5</v>
      </c>
      <c r="M38" s="17">
        <f>SUM(M31:M37)</f>
        <v>8</v>
      </c>
      <c r="N38" s="17">
        <f>SUM(N31:N37)</f>
        <v>0</v>
      </c>
      <c r="O38" s="10"/>
      <c r="P38" s="10"/>
      <c r="Q38" s="26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1" customHeight="1" thickBot="1" thickTop="1">
      <c r="A39" s="34" t="s">
        <v>39</v>
      </c>
      <c r="B39" s="20">
        <v>20</v>
      </c>
      <c r="C39" s="14">
        <v>375</v>
      </c>
      <c r="D39" s="14">
        <v>134</v>
      </c>
      <c r="E39" s="15">
        <f aca="true" t="shared" si="11" ref="E39:E61">D39/C39*100</f>
        <v>35.733333333333334</v>
      </c>
      <c r="F39" s="14">
        <v>634</v>
      </c>
      <c r="G39" s="15">
        <f t="shared" si="9"/>
        <v>1.6906666666666668</v>
      </c>
      <c r="H39" s="14">
        <v>181</v>
      </c>
      <c r="I39" s="15">
        <f t="shared" si="10"/>
        <v>28.548895899053626</v>
      </c>
      <c r="J39" s="14">
        <v>6</v>
      </c>
      <c r="K39" s="14">
        <v>1</v>
      </c>
      <c r="L39" s="14">
        <v>2</v>
      </c>
      <c r="M39" s="14">
        <v>2</v>
      </c>
      <c r="N39" s="14">
        <v>1</v>
      </c>
      <c r="O39" s="10"/>
      <c r="P39" s="10"/>
      <c r="Q39" s="26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21" customHeight="1" thickBot="1" thickTop="1">
      <c r="A40" s="34" t="s">
        <v>40</v>
      </c>
      <c r="B40" s="20">
        <v>19</v>
      </c>
      <c r="C40" s="14">
        <v>316</v>
      </c>
      <c r="D40" s="14">
        <v>158</v>
      </c>
      <c r="E40" s="15">
        <f t="shared" si="11"/>
        <v>50</v>
      </c>
      <c r="F40" s="14">
        <v>872</v>
      </c>
      <c r="G40" s="15">
        <f t="shared" si="9"/>
        <v>2.759493670886076</v>
      </c>
      <c r="H40" s="14">
        <v>207</v>
      </c>
      <c r="I40" s="15">
        <f t="shared" si="10"/>
        <v>23.738532110091743</v>
      </c>
      <c r="J40" s="14">
        <v>1</v>
      </c>
      <c r="K40" s="14">
        <v>0</v>
      </c>
      <c r="L40" s="14">
        <v>1</v>
      </c>
      <c r="M40" s="14">
        <v>1</v>
      </c>
      <c r="N40" s="14">
        <v>0</v>
      </c>
      <c r="O40" s="10"/>
      <c r="P40" s="10"/>
      <c r="Q40" s="26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21" customHeight="1" thickBot="1" thickTop="1">
      <c r="A41" s="34" t="s">
        <v>60</v>
      </c>
      <c r="B41" s="20">
        <v>7</v>
      </c>
      <c r="C41" s="14">
        <v>215</v>
      </c>
      <c r="D41" s="14">
        <v>85</v>
      </c>
      <c r="E41" s="15">
        <f t="shared" si="11"/>
        <v>39.53488372093023</v>
      </c>
      <c r="F41" s="14">
        <v>409</v>
      </c>
      <c r="G41" s="15">
        <f t="shared" si="9"/>
        <v>1.9023255813953488</v>
      </c>
      <c r="H41" s="14">
        <v>201</v>
      </c>
      <c r="I41" s="15">
        <f t="shared" si="10"/>
        <v>49.1442542787286</v>
      </c>
      <c r="J41" s="14">
        <v>8</v>
      </c>
      <c r="K41" s="14">
        <v>0</v>
      </c>
      <c r="L41" s="14">
        <v>4</v>
      </c>
      <c r="M41" s="14">
        <v>8</v>
      </c>
      <c r="N41" s="14">
        <v>0</v>
      </c>
      <c r="O41" s="10"/>
      <c r="P41" s="10"/>
      <c r="Q41" s="26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21" customHeight="1" thickBot="1" thickTop="1">
      <c r="A42" s="34" t="s">
        <v>41</v>
      </c>
      <c r="B42" s="14">
        <v>2</v>
      </c>
      <c r="C42" s="14">
        <v>37</v>
      </c>
      <c r="D42" s="14">
        <v>18</v>
      </c>
      <c r="E42" s="15">
        <f t="shared" si="11"/>
        <v>48.64864864864865</v>
      </c>
      <c r="F42" s="14">
        <v>63</v>
      </c>
      <c r="G42" s="15">
        <f t="shared" si="9"/>
        <v>1.7027027027027026</v>
      </c>
      <c r="H42" s="14">
        <v>46</v>
      </c>
      <c r="I42" s="15">
        <f t="shared" si="10"/>
        <v>73.01587301587301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0"/>
      <c r="P42" s="10"/>
      <c r="Q42" s="26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21" customHeight="1" thickBot="1" thickTop="1">
      <c r="A43" s="34" t="s">
        <v>42</v>
      </c>
      <c r="B43" s="14">
        <v>7</v>
      </c>
      <c r="C43" s="14">
        <v>143</v>
      </c>
      <c r="D43" s="14">
        <v>67</v>
      </c>
      <c r="E43" s="15">
        <f t="shared" si="11"/>
        <v>46.85314685314685</v>
      </c>
      <c r="F43" s="14">
        <v>300</v>
      </c>
      <c r="G43" s="15">
        <f t="shared" si="9"/>
        <v>2.097902097902098</v>
      </c>
      <c r="H43" s="14">
        <v>147</v>
      </c>
      <c r="I43" s="15">
        <f t="shared" si="10"/>
        <v>49</v>
      </c>
      <c r="J43" s="14">
        <v>2</v>
      </c>
      <c r="K43" s="14">
        <v>0</v>
      </c>
      <c r="L43" s="14">
        <v>1</v>
      </c>
      <c r="M43" s="14">
        <v>2</v>
      </c>
      <c r="N43" s="14">
        <v>0</v>
      </c>
      <c r="O43" s="10"/>
      <c r="P43" s="10"/>
      <c r="Q43" s="26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21" customHeight="1" thickBot="1" thickTop="1">
      <c r="A44" s="47" t="s">
        <v>43</v>
      </c>
      <c r="B44" s="17">
        <f>SUM(B39:B43)</f>
        <v>55</v>
      </c>
      <c r="C44" s="17">
        <f>SUM(C39:C43)</f>
        <v>1086</v>
      </c>
      <c r="D44" s="17">
        <f>SUM(D39:D43)</f>
        <v>462</v>
      </c>
      <c r="E44" s="18">
        <f t="shared" si="11"/>
        <v>42.5414364640884</v>
      </c>
      <c r="F44" s="17">
        <f>SUM(F39:F43)</f>
        <v>2278</v>
      </c>
      <c r="G44" s="18">
        <f t="shared" si="9"/>
        <v>2.0976058931860035</v>
      </c>
      <c r="H44" s="17">
        <f>SUM(H39:H43)</f>
        <v>782</v>
      </c>
      <c r="I44" s="18">
        <f t="shared" si="10"/>
        <v>34.32835820895522</v>
      </c>
      <c r="J44" s="17">
        <f>SUM(J39:J43)</f>
        <v>17</v>
      </c>
      <c r="K44" s="17">
        <f>SUM(K39:K43)</f>
        <v>1</v>
      </c>
      <c r="L44" s="17">
        <f>SUM(L39:L43)</f>
        <v>8</v>
      </c>
      <c r="M44" s="17">
        <f>SUM(M39:M43)</f>
        <v>13</v>
      </c>
      <c r="N44" s="17">
        <f>SUM(N39:N43)</f>
        <v>1</v>
      </c>
      <c r="O44" s="10"/>
      <c r="P44" s="10"/>
      <c r="Q44" s="45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21" customHeight="1" thickBot="1" thickTop="1">
      <c r="A45" s="34" t="s">
        <v>44</v>
      </c>
      <c r="B45" s="14">
        <v>36</v>
      </c>
      <c r="C45" s="14">
        <v>707</v>
      </c>
      <c r="D45" s="14">
        <v>232</v>
      </c>
      <c r="E45" s="15">
        <f t="shared" si="11"/>
        <v>32.814710042432814</v>
      </c>
      <c r="F45" s="14">
        <v>1660</v>
      </c>
      <c r="G45" s="15">
        <f t="shared" si="9"/>
        <v>2.3479490806223478</v>
      </c>
      <c r="H45" s="14">
        <v>577</v>
      </c>
      <c r="I45" s="15">
        <f t="shared" si="10"/>
        <v>34.75903614457832</v>
      </c>
      <c r="J45" s="14">
        <v>15</v>
      </c>
      <c r="K45" s="14">
        <v>0</v>
      </c>
      <c r="L45" s="14">
        <v>6</v>
      </c>
      <c r="M45" s="14">
        <v>12</v>
      </c>
      <c r="N45" s="14">
        <v>0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21" customHeight="1" thickBot="1" thickTop="1">
      <c r="A46" s="34" t="s">
        <v>69</v>
      </c>
      <c r="B46" s="14">
        <v>8</v>
      </c>
      <c r="C46" s="14">
        <v>122</v>
      </c>
      <c r="D46" s="14">
        <v>51</v>
      </c>
      <c r="E46" s="15">
        <f t="shared" si="11"/>
        <v>41.80327868852459</v>
      </c>
      <c r="F46" s="14">
        <v>424</v>
      </c>
      <c r="G46" s="15">
        <f t="shared" si="9"/>
        <v>3.4754098360655736</v>
      </c>
      <c r="H46" s="14">
        <v>131</v>
      </c>
      <c r="I46" s="15">
        <f t="shared" si="10"/>
        <v>30.89622641509434</v>
      </c>
      <c r="J46" s="14">
        <v>2</v>
      </c>
      <c r="K46" s="14">
        <v>0</v>
      </c>
      <c r="L46" s="14">
        <v>0</v>
      </c>
      <c r="M46" s="14">
        <v>0</v>
      </c>
      <c r="N46" s="14">
        <v>0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21" customHeight="1" thickBot="1" thickTop="1">
      <c r="A47" s="47" t="s">
        <v>71</v>
      </c>
      <c r="B47" s="17">
        <f>SUM(B45:B46)</f>
        <v>44</v>
      </c>
      <c r="C47" s="17">
        <f aca="true" t="shared" si="12" ref="C47:H47">SUM(C45:C46)</f>
        <v>829</v>
      </c>
      <c r="D47" s="17">
        <f t="shared" si="12"/>
        <v>283</v>
      </c>
      <c r="E47" s="18">
        <f t="shared" si="11"/>
        <v>34.13751507840772</v>
      </c>
      <c r="F47" s="17">
        <f t="shared" si="12"/>
        <v>2084</v>
      </c>
      <c r="G47" s="18">
        <f t="shared" si="9"/>
        <v>2.5138721351025333</v>
      </c>
      <c r="H47" s="17">
        <f t="shared" si="12"/>
        <v>708</v>
      </c>
      <c r="I47" s="18">
        <f t="shared" si="10"/>
        <v>33.97312859884837</v>
      </c>
      <c r="J47" s="17">
        <f>SUM(J45:J46)</f>
        <v>17</v>
      </c>
      <c r="K47" s="17">
        <f>SUM(K45:K46)</f>
        <v>0</v>
      </c>
      <c r="L47" s="17">
        <f>SUM(L45:L46)</f>
        <v>6</v>
      </c>
      <c r="M47" s="17">
        <f>SUM(M45:M46)</f>
        <v>12</v>
      </c>
      <c r="N47" s="17">
        <f>SUM(N45:N46)</f>
        <v>0</v>
      </c>
      <c r="O47" s="10"/>
      <c r="P47" s="10"/>
      <c r="Q47" s="26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21" customHeight="1" thickBot="1" thickTop="1">
      <c r="A48" s="34" t="s">
        <v>45</v>
      </c>
      <c r="B48" s="20">
        <v>11</v>
      </c>
      <c r="C48" s="20">
        <v>267</v>
      </c>
      <c r="D48" s="20">
        <v>116</v>
      </c>
      <c r="E48" s="15">
        <f t="shared" si="11"/>
        <v>43.445692883895134</v>
      </c>
      <c r="F48" s="20">
        <v>588</v>
      </c>
      <c r="G48" s="15">
        <f t="shared" si="9"/>
        <v>2.202247191011236</v>
      </c>
      <c r="H48" s="20">
        <v>172</v>
      </c>
      <c r="I48" s="15">
        <f t="shared" si="10"/>
        <v>29.25170068027211</v>
      </c>
      <c r="J48" s="20">
        <v>32</v>
      </c>
      <c r="K48" s="20">
        <v>5</v>
      </c>
      <c r="L48" s="20">
        <v>1</v>
      </c>
      <c r="M48" s="20">
        <v>1</v>
      </c>
      <c r="N48" s="20">
        <v>0</v>
      </c>
      <c r="O48" s="10"/>
      <c r="P48" s="10"/>
      <c r="Q48" s="26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21" customHeight="1" thickBot="1" thickTop="1">
      <c r="A49" s="34" t="s">
        <v>61</v>
      </c>
      <c r="B49" s="20">
        <v>18</v>
      </c>
      <c r="C49" s="20">
        <v>468</v>
      </c>
      <c r="D49" s="20">
        <v>198</v>
      </c>
      <c r="E49" s="15">
        <f t="shared" si="11"/>
        <v>42.30769230769231</v>
      </c>
      <c r="F49" s="20">
        <v>1032</v>
      </c>
      <c r="G49" s="15">
        <f t="shared" si="9"/>
        <v>2.2051282051282053</v>
      </c>
      <c r="H49" s="20">
        <v>326</v>
      </c>
      <c r="I49" s="15">
        <f t="shared" si="10"/>
        <v>31.589147286821706</v>
      </c>
      <c r="J49" s="20">
        <v>10</v>
      </c>
      <c r="K49" s="20">
        <v>2</v>
      </c>
      <c r="L49" s="20">
        <v>2</v>
      </c>
      <c r="M49" s="20">
        <v>6</v>
      </c>
      <c r="N49" s="20">
        <v>2</v>
      </c>
      <c r="O49" s="10"/>
      <c r="P49" s="10"/>
      <c r="Q49" s="26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21" customHeight="1" thickBot="1" thickTop="1">
      <c r="A50" s="34" t="s">
        <v>62</v>
      </c>
      <c r="B50" s="20">
        <v>6</v>
      </c>
      <c r="C50" s="20">
        <v>161</v>
      </c>
      <c r="D50" s="20">
        <v>69</v>
      </c>
      <c r="E50" s="15">
        <f t="shared" si="11"/>
        <v>42.857142857142854</v>
      </c>
      <c r="F50" s="20">
        <v>339</v>
      </c>
      <c r="G50" s="15">
        <f t="shared" si="9"/>
        <v>2.1055900621118013</v>
      </c>
      <c r="H50" s="20">
        <v>145</v>
      </c>
      <c r="I50" s="15">
        <f t="shared" si="10"/>
        <v>42.772861356932154</v>
      </c>
      <c r="J50" s="20">
        <v>1</v>
      </c>
      <c r="K50" s="20">
        <v>0</v>
      </c>
      <c r="L50" s="20">
        <v>0</v>
      </c>
      <c r="M50" s="20">
        <v>0</v>
      </c>
      <c r="N50" s="20">
        <v>0</v>
      </c>
      <c r="O50" s="21"/>
      <c r="P50" s="22"/>
      <c r="Q50" s="26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21" customHeight="1" thickBot="1" thickTop="1">
      <c r="A51" s="47" t="s">
        <v>66</v>
      </c>
      <c r="B51" s="17">
        <f>SUM(B48:B50)</f>
        <v>35</v>
      </c>
      <c r="C51" s="17">
        <f aca="true" t="shared" si="13" ref="C51:H51">SUM(C48:C50)</f>
        <v>896</v>
      </c>
      <c r="D51" s="17">
        <f t="shared" si="13"/>
        <v>383</v>
      </c>
      <c r="E51" s="18">
        <f t="shared" si="11"/>
        <v>42.745535714285715</v>
      </c>
      <c r="F51" s="17">
        <f t="shared" si="13"/>
        <v>1959</v>
      </c>
      <c r="G51" s="18">
        <f t="shared" si="9"/>
        <v>2.1863839285714284</v>
      </c>
      <c r="H51" s="17">
        <f t="shared" si="13"/>
        <v>643</v>
      </c>
      <c r="I51" s="18">
        <f t="shared" si="10"/>
        <v>32.82286881061766</v>
      </c>
      <c r="J51" s="17">
        <f>SUM(J48:J50)</f>
        <v>43</v>
      </c>
      <c r="K51" s="17">
        <f>SUM(K48:K50)</f>
        <v>7</v>
      </c>
      <c r="L51" s="17">
        <f>SUM(L48:L50)</f>
        <v>3</v>
      </c>
      <c r="M51" s="17">
        <f>SUM(M48:M50)</f>
        <v>7</v>
      </c>
      <c r="N51" s="17">
        <f>SUM(N48:N50)</f>
        <v>2</v>
      </c>
      <c r="O51" s="10"/>
      <c r="P51" s="10"/>
      <c r="Q51" s="26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21" customHeight="1" thickBot="1" thickTop="1">
      <c r="A52" s="34" t="s">
        <v>46</v>
      </c>
      <c r="B52" s="20">
        <v>5</v>
      </c>
      <c r="C52" s="14">
        <v>116</v>
      </c>
      <c r="D52" s="14">
        <v>66</v>
      </c>
      <c r="E52" s="15">
        <f t="shared" si="11"/>
        <v>56.896551724137936</v>
      </c>
      <c r="F52" s="14">
        <v>319</v>
      </c>
      <c r="G52" s="15">
        <f t="shared" si="9"/>
        <v>2.75</v>
      </c>
      <c r="H52" s="14">
        <v>91</v>
      </c>
      <c r="I52" s="15">
        <f t="shared" si="10"/>
        <v>28.526645768025077</v>
      </c>
      <c r="J52" s="14">
        <v>7</v>
      </c>
      <c r="K52" s="14">
        <v>2</v>
      </c>
      <c r="L52" s="14">
        <v>1</v>
      </c>
      <c r="M52" s="14">
        <v>4</v>
      </c>
      <c r="N52" s="14">
        <v>2</v>
      </c>
      <c r="O52" s="10"/>
      <c r="P52" s="10"/>
      <c r="Q52" s="26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21" customHeight="1" thickBot="1" thickTop="1">
      <c r="A53" s="34" t="s">
        <v>70</v>
      </c>
      <c r="B53" s="20">
        <v>11</v>
      </c>
      <c r="C53" s="14">
        <v>204</v>
      </c>
      <c r="D53" s="14">
        <v>108</v>
      </c>
      <c r="E53" s="15">
        <f t="shared" si="11"/>
        <v>52.94117647058824</v>
      </c>
      <c r="F53" s="14">
        <v>609</v>
      </c>
      <c r="G53" s="15">
        <f t="shared" si="9"/>
        <v>2.985294117647059</v>
      </c>
      <c r="H53" s="14">
        <v>153</v>
      </c>
      <c r="I53" s="15">
        <f t="shared" si="10"/>
        <v>25.12315270935961</v>
      </c>
      <c r="J53" s="14">
        <v>2</v>
      </c>
      <c r="K53" s="14">
        <v>0</v>
      </c>
      <c r="L53" s="14">
        <v>1</v>
      </c>
      <c r="M53" s="14">
        <v>1</v>
      </c>
      <c r="N53" s="14">
        <v>0</v>
      </c>
      <c r="O53" s="10"/>
      <c r="P53" s="10"/>
      <c r="Q53" s="26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21" customHeight="1" thickBot="1" thickTop="1">
      <c r="A54" s="34" t="s">
        <v>63</v>
      </c>
      <c r="B54" s="20">
        <v>9</v>
      </c>
      <c r="C54" s="14">
        <v>202</v>
      </c>
      <c r="D54" s="14">
        <v>87</v>
      </c>
      <c r="E54" s="15">
        <f t="shared" si="11"/>
        <v>43.06930693069307</v>
      </c>
      <c r="F54" s="14">
        <v>374</v>
      </c>
      <c r="G54" s="15">
        <f t="shared" si="9"/>
        <v>1.8514851485148516</v>
      </c>
      <c r="H54" s="14">
        <v>177</v>
      </c>
      <c r="I54" s="15">
        <f t="shared" si="10"/>
        <v>47.32620320855615</v>
      </c>
      <c r="J54" s="14">
        <v>4</v>
      </c>
      <c r="K54" s="14">
        <v>0</v>
      </c>
      <c r="L54" s="14">
        <v>1</v>
      </c>
      <c r="M54" s="14">
        <v>4</v>
      </c>
      <c r="N54" s="14">
        <v>0</v>
      </c>
      <c r="O54" s="10"/>
      <c r="P54" s="10"/>
      <c r="Q54" s="26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21" customHeight="1" thickBot="1" thickTop="1">
      <c r="A55" s="34" t="s">
        <v>47</v>
      </c>
      <c r="B55" s="20">
        <v>6</v>
      </c>
      <c r="C55" s="14">
        <v>85</v>
      </c>
      <c r="D55" s="14">
        <v>42</v>
      </c>
      <c r="E55" s="15">
        <f t="shared" si="11"/>
        <v>49.411764705882355</v>
      </c>
      <c r="F55" s="14">
        <v>247</v>
      </c>
      <c r="G55" s="15">
        <f t="shared" si="9"/>
        <v>2.9058823529411764</v>
      </c>
      <c r="H55" s="14">
        <v>30</v>
      </c>
      <c r="I55" s="15">
        <f t="shared" si="10"/>
        <v>12.145748987854251</v>
      </c>
      <c r="J55" s="14">
        <v>3</v>
      </c>
      <c r="K55" s="14">
        <v>0</v>
      </c>
      <c r="L55" s="14">
        <v>1</v>
      </c>
      <c r="M55" s="14">
        <v>1</v>
      </c>
      <c r="N55" s="14">
        <v>0</v>
      </c>
      <c r="O55" s="10"/>
      <c r="P55" s="10"/>
      <c r="Q55" s="26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21" customHeight="1" thickBot="1" thickTop="1">
      <c r="A56" s="47" t="s">
        <v>67</v>
      </c>
      <c r="B56" s="17">
        <f>SUM(B52:B55)</f>
        <v>31</v>
      </c>
      <c r="C56" s="17">
        <f>SUM(C52:C55)</f>
        <v>607</v>
      </c>
      <c r="D56" s="17">
        <f>SUM(D52:D55)</f>
        <v>303</v>
      </c>
      <c r="E56" s="18">
        <f t="shared" si="11"/>
        <v>49.9176276771005</v>
      </c>
      <c r="F56" s="17">
        <f>SUM(F52:F55)</f>
        <v>1549</v>
      </c>
      <c r="G56" s="18">
        <f t="shared" si="9"/>
        <v>2.5518945634266887</v>
      </c>
      <c r="H56" s="17">
        <f>SUM(H52:H55)</f>
        <v>451</v>
      </c>
      <c r="I56" s="18">
        <f t="shared" si="10"/>
        <v>29.115558424790187</v>
      </c>
      <c r="J56" s="17">
        <f>SUM(J52:J55)</f>
        <v>16</v>
      </c>
      <c r="K56" s="17">
        <f>SUM(K52:K55)</f>
        <v>2</v>
      </c>
      <c r="L56" s="17">
        <f>SUM(L52:L55)</f>
        <v>4</v>
      </c>
      <c r="M56" s="17">
        <f>SUM(M52:M55)</f>
        <v>10</v>
      </c>
      <c r="N56" s="17">
        <f>SUM(N52:N55)</f>
        <v>2</v>
      </c>
      <c r="O56" s="10"/>
      <c r="P56" s="10"/>
      <c r="Q56" s="26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1" customHeight="1" thickBot="1" thickTop="1">
      <c r="A57" s="34" t="s">
        <v>48</v>
      </c>
      <c r="B57" s="20">
        <v>21</v>
      </c>
      <c r="C57" s="14">
        <v>368</v>
      </c>
      <c r="D57" s="14">
        <v>181</v>
      </c>
      <c r="E57" s="15">
        <f t="shared" si="11"/>
        <v>49.184782608695656</v>
      </c>
      <c r="F57" s="14">
        <v>847</v>
      </c>
      <c r="G57" s="15">
        <f t="shared" si="9"/>
        <v>2.301630434782609</v>
      </c>
      <c r="H57" s="14">
        <v>228</v>
      </c>
      <c r="I57" s="15">
        <f t="shared" si="10"/>
        <v>26.9185360094451</v>
      </c>
      <c r="J57" s="14">
        <v>14</v>
      </c>
      <c r="K57" s="14">
        <v>0</v>
      </c>
      <c r="L57" s="14">
        <v>4</v>
      </c>
      <c r="M57" s="14">
        <v>8</v>
      </c>
      <c r="N57" s="14">
        <v>0</v>
      </c>
      <c r="O57" s="10"/>
      <c r="P57" s="10"/>
      <c r="Q57" s="26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21" customHeight="1" thickBot="1" thickTop="1">
      <c r="A58" s="34" t="s">
        <v>49</v>
      </c>
      <c r="B58" s="20">
        <v>2</v>
      </c>
      <c r="C58" s="14">
        <v>45</v>
      </c>
      <c r="D58" s="14">
        <v>20</v>
      </c>
      <c r="E58" s="15">
        <f t="shared" si="11"/>
        <v>44.44444444444444</v>
      </c>
      <c r="F58" s="14">
        <v>151</v>
      </c>
      <c r="G58" s="15">
        <f t="shared" si="9"/>
        <v>3.3555555555555556</v>
      </c>
      <c r="H58" s="14">
        <v>84</v>
      </c>
      <c r="I58" s="15">
        <f t="shared" si="10"/>
        <v>55.62913907284768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0"/>
      <c r="P58" s="10"/>
      <c r="Q58" s="26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21" customHeight="1" thickBot="1" thickTop="1">
      <c r="A59" s="34" t="s">
        <v>50</v>
      </c>
      <c r="B59" s="20">
        <v>4</v>
      </c>
      <c r="C59" s="14">
        <v>80</v>
      </c>
      <c r="D59" s="14">
        <v>43</v>
      </c>
      <c r="E59" s="15">
        <f t="shared" si="11"/>
        <v>53.75</v>
      </c>
      <c r="F59" s="14">
        <v>232</v>
      </c>
      <c r="G59" s="15">
        <f t="shared" si="9"/>
        <v>2.9</v>
      </c>
      <c r="H59" s="14">
        <v>56</v>
      </c>
      <c r="I59" s="15">
        <f t="shared" si="10"/>
        <v>24.137931034482758</v>
      </c>
      <c r="J59" s="14">
        <v>2</v>
      </c>
      <c r="K59" s="14">
        <v>0</v>
      </c>
      <c r="L59" s="14">
        <v>0</v>
      </c>
      <c r="M59" s="14">
        <v>0</v>
      </c>
      <c r="N59" s="14">
        <v>0</v>
      </c>
      <c r="O59" s="10"/>
      <c r="P59" s="10"/>
      <c r="Q59" s="26"/>
      <c r="R59" s="10"/>
      <c r="S59" s="10"/>
      <c r="T59" s="10"/>
      <c r="U59" s="10"/>
      <c r="V59" s="10"/>
      <c r="W59" s="10"/>
      <c r="X59" s="10"/>
      <c r="Y59" s="10"/>
      <c r="Z59" s="10"/>
    </row>
    <row r="60" spans="1:26" s="27" customFormat="1" ht="21" customHeight="1" thickBot="1" thickTop="1">
      <c r="A60" s="47" t="s">
        <v>51</v>
      </c>
      <c r="B60" s="17">
        <f>SUM(B57:B59)</f>
        <v>27</v>
      </c>
      <c r="C60" s="17">
        <f>SUM(C57:C59)</f>
        <v>493</v>
      </c>
      <c r="D60" s="17">
        <f>SUM(D57:D59)</f>
        <v>244</v>
      </c>
      <c r="E60" s="18">
        <f t="shared" si="11"/>
        <v>49.49290060851927</v>
      </c>
      <c r="F60" s="17">
        <f>SUM(F57:F59)</f>
        <v>1230</v>
      </c>
      <c r="G60" s="18">
        <f t="shared" si="9"/>
        <v>2.4949290060851927</v>
      </c>
      <c r="H60" s="17">
        <f>SUM(H57:H59)</f>
        <v>368</v>
      </c>
      <c r="I60" s="18">
        <f t="shared" si="10"/>
        <v>29.91869918699187</v>
      </c>
      <c r="J60" s="17">
        <f>SUM(J57:J59)</f>
        <v>16</v>
      </c>
      <c r="K60" s="17">
        <f>SUM(K57:K59)</f>
        <v>0</v>
      </c>
      <c r="L60" s="17">
        <f>SUM(L57:L59)</f>
        <v>4</v>
      </c>
      <c r="M60" s="17">
        <f>SUM(M57:M59)</f>
        <v>8</v>
      </c>
      <c r="N60" s="17">
        <f>SUM(N57:N59)</f>
        <v>0</v>
      </c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21" customHeight="1" thickBot="1" thickTop="1">
      <c r="A61" s="23" t="s">
        <v>18</v>
      </c>
      <c r="B61" s="14">
        <f>B11+B14+B19+B23+B26+B30+B38+B44+B47+B51+B56+B60</f>
        <v>444</v>
      </c>
      <c r="C61" s="14">
        <f>C11+C14+C19+C23+C26+C30+C38+C44+C47+C51+C56+C60</f>
        <v>9478</v>
      </c>
      <c r="D61" s="14">
        <f>D11+D14+D19+D23+D26+D30+D38+D44+D47+D51+D56+D60</f>
        <v>4172</v>
      </c>
      <c r="E61" s="33">
        <f t="shared" si="11"/>
        <v>44.01772525849335</v>
      </c>
      <c r="F61" s="14">
        <f>F11+F14+F19+F23+F26+F30+F38+F44+F47+F51+F56+F60</f>
        <v>21922</v>
      </c>
      <c r="G61" s="33">
        <f t="shared" si="9"/>
        <v>2.3129352184005065</v>
      </c>
      <c r="H61" s="14">
        <f>H11+H14+H19+H23+H26+H30+H38+H44+H47+H51+H56+H60</f>
        <v>6905</v>
      </c>
      <c r="I61" s="33">
        <f t="shared" si="10"/>
        <v>31.49803850013685</v>
      </c>
      <c r="J61" s="14">
        <f>J11+J14+J19+J23+J26+J30+J38+J44+J47+J51+J56+J60</f>
        <v>273</v>
      </c>
      <c r="K61" s="14">
        <f>K11+K14+K19+K23+K26+K30+K38+K44+K47+K51+K56+K60</f>
        <v>15</v>
      </c>
      <c r="L61" s="14">
        <f>L11+L14+L19+L23+L26+L30+L38+L44+L47+L51+L56+L60</f>
        <v>76</v>
      </c>
      <c r="M61" s="14">
        <f>M11+M14+M19+M23+M26+M30+M38+M44+M47+M51+M56+M60</f>
        <v>125</v>
      </c>
      <c r="N61" s="14">
        <f>N11+N14+N19+N23+N26+N30+N38+N44+N47+N51+N56+N60</f>
        <v>7</v>
      </c>
      <c r="O61" s="10"/>
      <c r="P61" s="10"/>
      <c r="Q61" s="26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" thickTop="1">
      <c r="A62" s="10"/>
      <c r="B62" s="10"/>
      <c r="C62" s="10"/>
      <c r="D62" s="10"/>
      <c r="E62" s="10"/>
      <c r="F62" s="24"/>
      <c r="G62" s="10"/>
      <c r="H62" s="24"/>
      <c r="I62" s="10"/>
      <c r="J62" s="10"/>
      <c r="K62" s="10"/>
      <c r="L62" s="10"/>
      <c r="M62" s="10"/>
      <c r="N62" s="10"/>
      <c r="O62" s="10"/>
      <c r="P62" s="10"/>
      <c r="Q62" s="26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4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26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4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</sheetData>
  <sheetProtection/>
  <mergeCells count="2">
    <mergeCell ref="J3:K3"/>
    <mergeCell ref="L3:N3"/>
  </mergeCells>
  <printOptions/>
  <pageMargins left="0.31" right="0.36" top="0.73" bottom="0.1968503937007874" header="0.81" footer="0.196850393700787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6">
      <selection activeCell="I61" sqref="I61"/>
    </sheetView>
  </sheetViews>
  <sheetFormatPr defaultColWidth="9.00390625" defaultRowHeight="13.5"/>
  <cols>
    <col min="1" max="1" width="18.625" style="0" customWidth="1"/>
  </cols>
  <sheetData>
    <row r="1" ht="21" customHeight="1">
      <c r="B1" s="1" t="s">
        <v>76</v>
      </c>
    </row>
    <row r="2" ht="18.75" customHeight="1" thickBot="1">
      <c r="A2" t="s">
        <v>72</v>
      </c>
    </row>
    <row r="3" spans="10:14" ht="15" thickBot="1" thickTop="1">
      <c r="J3" s="51" t="s">
        <v>12</v>
      </c>
      <c r="K3" s="52"/>
      <c r="L3" s="51" t="s">
        <v>13</v>
      </c>
      <c r="M3" s="53"/>
      <c r="N3" s="52"/>
    </row>
    <row r="4" spans="1:14" ht="28.5" thickBot="1" thickTop="1">
      <c r="A4" s="2" t="s">
        <v>0</v>
      </c>
      <c r="B4" s="4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</v>
      </c>
      <c r="H4" s="3" t="s">
        <v>10</v>
      </c>
      <c r="I4" s="3" t="s">
        <v>11</v>
      </c>
      <c r="J4" s="3" t="s">
        <v>14</v>
      </c>
      <c r="K4" s="3" t="s">
        <v>9</v>
      </c>
      <c r="L4" s="3" t="s">
        <v>15</v>
      </c>
      <c r="M4" s="3" t="s">
        <v>16</v>
      </c>
      <c r="N4" s="3" t="s">
        <v>17</v>
      </c>
    </row>
    <row r="5" spans="1:14" ht="21" customHeight="1" thickBot="1" thickTop="1">
      <c r="A5" s="28" t="s">
        <v>2</v>
      </c>
      <c r="B5" s="5">
        <v>37</v>
      </c>
      <c r="C5" s="5">
        <v>721</v>
      </c>
      <c r="D5" s="5">
        <v>307</v>
      </c>
      <c r="E5" s="29">
        <f aca="true" t="shared" si="0" ref="E5:E61">D5/C5*100</f>
        <v>42.57975034674064</v>
      </c>
      <c r="F5" s="5">
        <v>1900</v>
      </c>
      <c r="G5" s="7">
        <f aca="true" t="shared" si="1" ref="G5:G10">F5/C5</f>
        <v>2.635228848821082</v>
      </c>
      <c r="H5" s="5">
        <v>935</v>
      </c>
      <c r="I5" s="7">
        <f aca="true" t="shared" si="2" ref="I5:I10">H5/F5*100</f>
        <v>49.21052631578947</v>
      </c>
      <c r="J5" s="5">
        <v>623</v>
      </c>
      <c r="K5" s="5">
        <v>12</v>
      </c>
      <c r="L5" s="5">
        <v>151</v>
      </c>
      <c r="M5" s="5">
        <v>372</v>
      </c>
      <c r="N5" s="5">
        <v>7</v>
      </c>
    </row>
    <row r="6" spans="1:14" ht="21" customHeight="1" thickBot="1" thickTop="1">
      <c r="A6" s="28" t="s">
        <v>3</v>
      </c>
      <c r="B6" s="5">
        <v>9</v>
      </c>
      <c r="C6" s="5">
        <v>202</v>
      </c>
      <c r="D6" s="5">
        <v>98</v>
      </c>
      <c r="E6" s="29">
        <f t="shared" si="0"/>
        <v>48.51485148514851</v>
      </c>
      <c r="F6" s="5">
        <v>587</v>
      </c>
      <c r="G6" s="7">
        <f t="shared" si="1"/>
        <v>2.905940594059406</v>
      </c>
      <c r="H6" s="5">
        <v>280</v>
      </c>
      <c r="I6" s="7">
        <f t="shared" si="2"/>
        <v>47.700170357751276</v>
      </c>
      <c r="J6" s="5">
        <v>167</v>
      </c>
      <c r="K6" s="5">
        <v>1</v>
      </c>
      <c r="L6" s="5">
        <v>34</v>
      </c>
      <c r="M6" s="5">
        <v>91</v>
      </c>
      <c r="N6" s="5">
        <v>1</v>
      </c>
    </row>
    <row r="7" spans="1:14" ht="21" customHeight="1" thickBot="1" thickTop="1">
      <c r="A7" s="28" t="s">
        <v>68</v>
      </c>
      <c r="B7" s="5">
        <v>9</v>
      </c>
      <c r="C7" s="5">
        <v>224</v>
      </c>
      <c r="D7" s="32">
        <v>129</v>
      </c>
      <c r="E7" s="29">
        <f t="shared" si="0"/>
        <v>57.58928571428571</v>
      </c>
      <c r="F7" s="32">
        <v>799</v>
      </c>
      <c r="G7" s="7">
        <f t="shared" si="1"/>
        <v>3.5669642857142856</v>
      </c>
      <c r="H7" s="5">
        <v>270</v>
      </c>
      <c r="I7" s="7">
        <f t="shared" si="2"/>
        <v>33.79224030037547</v>
      </c>
      <c r="J7" s="5">
        <v>229</v>
      </c>
      <c r="K7" s="5">
        <v>2</v>
      </c>
      <c r="L7" s="5">
        <v>64</v>
      </c>
      <c r="M7" s="5">
        <v>168</v>
      </c>
      <c r="N7" s="5">
        <v>2</v>
      </c>
    </row>
    <row r="8" spans="1:14" ht="21" customHeight="1" thickBot="1" thickTop="1">
      <c r="A8" s="28" t="s">
        <v>4</v>
      </c>
      <c r="B8" s="5">
        <v>7</v>
      </c>
      <c r="C8" s="5">
        <v>125</v>
      </c>
      <c r="D8" s="32">
        <v>77</v>
      </c>
      <c r="E8" s="29">
        <f t="shared" si="0"/>
        <v>61.6</v>
      </c>
      <c r="F8" s="32">
        <v>390</v>
      </c>
      <c r="G8" s="7">
        <f t="shared" si="1"/>
        <v>3.12</v>
      </c>
      <c r="H8" s="5">
        <v>163</v>
      </c>
      <c r="I8" s="7">
        <f t="shared" si="2"/>
        <v>41.794871794871796</v>
      </c>
      <c r="J8" s="5">
        <v>327</v>
      </c>
      <c r="K8" s="5">
        <v>0</v>
      </c>
      <c r="L8" s="5">
        <v>31</v>
      </c>
      <c r="M8" s="5">
        <v>79</v>
      </c>
      <c r="N8" s="5">
        <v>0</v>
      </c>
    </row>
    <row r="9" spans="1:14" ht="21" customHeight="1" thickBot="1" thickTop="1">
      <c r="A9" s="28" t="s">
        <v>53</v>
      </c>
      <c r="B9" s="5">
        <v>4</v>
      </c>
      <c r="C9" s="5">
        <v>88</v>
      </c>
      <c r="D9" s="32">
        <v>51</v>
      </c>
      <c r="E9" s="29">
        <f t="shared" si="0"/>
        <v>57.95454545454546</v>
      </c>
      <c r="F9" s="32">
        <v>294</v>
      </c>
      <c r="G9" s="7">
        <f t="shared" si="1"/>
        <v>3.340909090909091</v>
      </c>
      <c r="H9" s="5">
        <v>143</v>
      </c>
      <c r="I9" s="7">
        <f t="shared" si="2"/>
        <v>48.63945578231292</v>
      </c>
      <c r="J9" s="5">
        <v>69</v>
      </c>
      <c r="K9" s="5">
        <v>2</v>
      </c>
      <c r="L9" s="5">
        <v>16</v>
      </c>
      <c r="M9" s="5">
        <v>41</v>
      </c>
      <c r="N9" s="5">
        <v>2</v>
      </c>
    </row>
    <row r="10" spans="1:14" ht="21" customHeight="1" thickBot="1" thickTop="1">
      <c r="A10" s="28" t="s">
        <v>52</v>
      </c>
      <c r="B10" s="5">
        <v>5</v>
      </c>
      <c r="C10" s="5">
        <v>90</v>
      </c>
      <c r="D10" s="32">
        <v>47</v>
      </c>
      <c r="E10" s="29">
        <f t="shared" si="0"/>
        <v>52.22222222222223</v>
      </c>
      <c r="F10" s="32">
        <v>268</v>
      </c>
      <c r="G10" s="7">
        <f t="shared" si="1"/>
        <v>2.977777777777778</v>
      </c>
      <c r="H10" s="5">
        <v>86</v>
      </c>
      <c r="I10" s="7">
        <f t="shared" si="2"/>
        <v>32.08955223880597</v>
      </c>
      <c r="J10" s="5">
        <v>76</v>
      </c>
      <c r="K10" s="5">
        <v>4</v>
      </c>
      <c r="L10" s="5">
        <v>23</v>
      </c>
      <c r="M10" s="5">
        <v>46</v>
      </c>
      <c r="N10" s="5">
        <v>4</v>
      </c>
    </row>
    <row r="11" spans="1:14" s="27" customFormat="1" ht="21" customHeight="1" thickBot="1" thickTop="1">
      <c r="A11" s="46" t="s">
        <v>19</v>
      </c>
      <c r="B11" s="8">
        <f>SUM(B5:B10)</f>
        <v>71</v>
      </c>
      <c r="C11" s="8">
        <f>SUM(C5:C10)</f>
        <v>1450</v>
      </c>
      <c r="D11" s="8">
        <f>SUM(D5:D10)</f>
        <v>709</v>
      </c>
      <c r="E11" s="9">
        <f t="shared" si="0"/>
        <v>48.89655172413793</v>
      </c>
      <c r="F11" s="8">
        <f>SUM(F5:F10)</f>
        <v>4238</v>
      </c>
      <c r="G11" s="9">
        <f aca="true" t="shared" si="3" ref="G11:G61">F11/C11</f>
        <v>2.922758620689655</v>
      </c>
      <c r="H11" s="8">
        <f>SUM(H5:H10)</f>
        <v>1877</v>
      </c>
      <c r="I11" s="9">
        <f aca="true" t="shared" si="4" ref="I11:I61">H11/F11*100</f>
        <v>44.28975932043417</v>
      </c>
      <c r="J11" s="8">
        <f>SUM(J5:J10)</f>
        <v>1491</v>
      </c>
      <c r="K11" s="8">
        <f>SUM(K5:K10)</f>
        <v>21</v>
      </c>
      <c r="L11" s="8">
        <f>SUM(L5:L10)</f>
        <v>319</v>
      </c>
      <c r="M11" s="8">
        <f>SUM(M5:M10)</f>
        <v>797</v>
      </c>
      <c r="N11" s="8">
        <f>SUM(N5:N10)</f>
        <v>16</v>
      </c>
    </row>
    <row r="12" spans="1:15" ht="21" customHeight="1" thickBot="1" thickTop="1">
      <c r="A12" s="28" t="s">
        <v>20</v>
      </c>
      <c r="B12" s="5">
        <v>22</v>
      </c>
      <c r="C12" s="5">
        <v>593</v>
      </c>
      <c r="D12" s="5">
        <v>287</v>
      </c>
      <c r="E12" s="29">
        <f t="shared" si="0"/>
        <v>48.397976391231026</v>
      </c>
      <c r="F12" s="5">
        <v>1663</v>
      </c>
      <c r="G12" s="7">
        <f t="shared" si="3"/>
        <v>2.8043844856661044</v>
      </c>
      <c r="H12" s="5">
        <v>808</v>
      </c>
      <c r="I12" s="7">
        <f t="shared" si="4"/>
        <v>48.58689116055322</v>
      </c>
      <c r="J12" s="5">
        <v>402</v>
      </c>
      <c r="K12" s="5">
        <v>16</v>
      </c>
      <c r="L12" s="5">
        <v>113</v>
      </c>
      <c r="M12" s="5">
        <v>283</v>
      </c>
      <c r="N12" s="5">
        <v>2</v>
      </c>
      <c r="O12" s="27"/>
    </row>
    <row r="13" spans="1:15" ht="21" customHeight="1" thickBot="1" thickTop="1">
      <c r="A13" s="28" t="s">
        <v>21</v>
      </c>
      <c r="B13" s="5">
        <v>7</v>
      </c>
      <c r="C13" s="5">
        <v>131</v>
      </c>
      <c r="D13" s="5">
        <v>55</v>
      </c>
      <c r="E13" s="29">
        <f t="shared" si="0"/>
        <v>41.98473282442748</v>
      </c>
      <c r="F13" s="5">
        <v>347</v>
      </c>
      <c r="G13" s="7">
        <f t="shared" si="3"/>
        <v>2.648854961832061</v>
      </c>
      <c r="H13" s="5">
        <v>205</v>
      </c>
      <c r="I13" s="7">
        <f t="shared" si="4"/>
        <v>59.0778097982709</v>
      </c>
      <c r="J13" s="5">
        <v>68</v>
      </c>
      <c r="K13" s="5">
        <v>0</v>
      </c>
      <c r="L13" s="5">
        <v>20</v>
      </c>
      <c r="M13" s="5">
        <v>53</v>
      </c>
      <c r="N13" s="5">
        <v>0</v>
      </c>
      <c r="O13" s="27"/>
    </row>
    <row r="14" spans="1:14" s="27" customFormat="1" ht="21" customHeight="1" thickBot="1" thickTop="1">
      <c r="A14" s="46" t="s">
        <v>22</v>
      </c>
      <c r="B14" s="8">
        <f>SUM(B12:B13)</f>
        <v>29</v>
      </c>
      <c r="C14" s="8">
        <f aca="true" t="shared" si="5" ref="C14:H14">SUM(C12:C13)</f>
        <v>724</v>
      </c>
      <c r="D14" s="8">
        <f t="shared" si="5"/>
        <v>342</v>
      </c>
      <c r="E14" s="9">
        <f t="shared" si="0"/>
        <v>47.23756906077348</v>
      </c>
      <c r="F14" s="8">
        <f t="shared" si="5"/>
        <v>2010</v>
      </c>
      <c r="G14" s="9">
        <f t="shared" si="3"/>
        <v>2.776243093922652</v>
      </c>
      <c r="H14" s="8">
        <f t="shared" si="5"/>
        <v>1013</v>
      </c>
      <c r="I14" s="9">
        <f t="shared" si="4"/>
        <v>50.398009950248756</v>
      </c>
      <c r="J14" s="8">
        <f>SUM(J12:J13)</f>
        <v>470</v>
      </c>
      <c r="K14" s="8">
        <f>SUM(K12:K13)</f>
        <v>16</v>
      </c>
      <c r="L14" s="8">
        <f>SUM(L12:L13)</f>
        <v>133</v>
      </c>
      <c r="M14" s="8">
        <f>SUM(M12:M13)</f>
        <v>336</v>
      </c>
      <c r="N14" s="8">
        <f>SUM(N12:N13)</f>
        <v>2</v>
      </c>
    </row>
    <row r="15" spans="1:15" ht="21" customHeight="1" thickBot="1" thickTop="1">
      <c r="A15" s="28" t="s">
        <v>23</v>
      </c>
      <c r="B15" s="5">
        <v>8</v>
      </c>
      <c r="C15" s="5">
        <v>133</v>
      </c>
      <c r="D15" s="5">
        <v>60</v>
      </c>
      <c r="E15" s="7">
        <f t="shared" si="0"/>
        <v>45.11278195488722</v>
      </c>
      <c r="F15" s="5">
        <v>412</v>
      </c>
      <c r="G15" s="7">
        <f t="shared" si="3"/>
        <v>3.0977443609022557</v>
      </c>
      <c r="H15" s="5">
        <v>185</v>
      </c>
      <c r="I15" s="7">
        <f t="shared" si="4"/>
        <v>44.90291262135923</v>
      </c>
      <c r="J15" s="5">
        <v>153</v>
      </c>
      <c r="K15" s="5">
        <v>1</v>
      </c>
      <c r="L15" s="5">
        <v>36</v>
      </c>
      <c r="M15" s="5">
        <v>88</v>
      </c>
      <c r="N15" s="5">
        <v>1</v>
      </c>
      <c r="O15" s="27"/>
    </row>
    <row r="16" spans="1:15" ht="21" customHeight="1" thickBot="1" thickTop="1">
      <c r="A16" s="28" t="s">
        <v>54</v>
      </c>
      <c r="B16" s="5">
        <v>12</v>
      </c>
      <c r="C16" s="5">
        <v>243</v>
      </c>
      <c r="D16" s="5">
        <v>132</v>
      </c>
      <c r="E16" s="7">
        <f t="shared" si="0"/>
        <v>54.32098765432099</v>
      </c>
      <c r="F16" s="5">
        <v>781</v>
      </c>
      <c r="G16" s="7">
        <f t="shared" si="3"/>
        <v>3.213991769547325</v>
      </c>
      <c r="H16" s="5">
        <v>409</v>
      </c>
      <c r="I16" s="7">
        <f t="shared" si="4"/>
        <v>52.368758002560824</v>
      </c>
      <c r="J16" s="5">
        <v>222</v>
      </c>
      <c r="K16" s="5">
        <v>20</v>
      </c>
      <c r="L16" s="5">
        <v>48</v>
      </c>
      <c r="M16" s="5">
        <v>118</v>
      </c>
      <c r="N16" s="5">
        <v>6</v>
      </c>
      <c r="O16" s="27"/>
    </row>
    <row r="17" spans="1:15" ht="21" customHeight="1" thickBot="1" thickTop="1">
      <c r="A17" s="28" t="s">
        <v>55</v>
      </c>
      <c r="B17" s="5">
        <v>6</v>
      </c>
      <c r="C17" s="5">
        <v>138</v>
      </c>
      <c r="D17" s="5">
        <v>56</v>
      </c>
      <c r="E17" s="7">
        <f t="shared" si="0"/>
        <v>40.57971014492754</v>
      </c>
      <c r="F17" s="5">
        <v>369</v>
      </c>
      <c r="G17" s="7">
        <f t="shared" si="3"/>
        <v>2.6739130434782608</v>
      </c>
      <c r="H17" s="5">
        <v>217</v>
      </c>
      <c r="I17" s="7">
        <f t="shared" si="4"/>
        <v>58.80758807588076</v>
      </c>
      <c r="J17" s="5">
        <v>159</v>
      </c>
      <c r="K17" s="5">
        <v>2</v>
      </c>
      <c r="L17" s="5">
        <v>29</v>
      </c>
      <c r="M17" s="5">
        <v>68</v>
      </c>
      <c r="N17" s="5">
        <v>2</v>
      </c>
      <c r="O17" s="27"/>
    </row>
    <row r="18" spans="1:15" ht="21" customHeight="1" thickBot="1" thickTop="1">
      <c r="A18" s="28" t="s">
        <v>24</v>
      </c>
      <c r="B18" s="5">
        <v>5</v>
      </c>
      <c r="C18" s="5">
        <v>80</v>
      </c>
      <c r="D18" s="5">
        <v>38</v>
      </c>
      <c r="E18" s="7">
        <f t="shared" si="0"/>
        <v>47.5</v>
      </c>
      <c r="F18" s="5">
        <v>176</v>
      </c>
      <c r="G18" s="7">
        <f t="shared" si="3"/>
        <v>2.2</v>
      </c>
      <c r="H18" s="5">
        <v>62</v>
      </c>
      <c r="I18" s="7">
        <f t="shared" si="4"/>
        <v>35.22727272727273</v>
      </c>
      <c r="J18" s="5">
        <v>46</v>
      </c>
      <c r="K18" s="5">
        <v>0</v>
      </c>
      <c r="L18" s="5">
        <v>13</v>
      </c>
      <c r="M18" s="5">
        <v>27</v>
      </c>
      <c r="N18" s="5">
        <v>0</v>
      </c>
      <c r="O18" s="27"/>
    </row>
    <row r="19" spans="1:14" s="27" customFormat="1" ht="21" customHeight="1" thickBot="1" thickTop="1">
      <c r="A19" s="46" t="s">
        <v>56</v>
      </c>
      <c r="B19" s="8">
        <f>SUM(B15:B18)</f>
        <v>31</v>
      </c>
      <c r="C19" s="8">
        <f>SUM(C15:C18)</f>
        <v>594</v>
      </c>
      <c r="D19" s="8">
        <f>SUM(D15:D18)</f>
        <v>286</v>
      </c>
      <c r="E19" s="9">
        <f t="shared" si="0"/>
        <v>48.148148148148145</v>
      </c>
      <c r="F19" s="8">
        <f>SUM(F15:F18)</f>
        <v>1738</v>
      </c>
      <c r="G19" s="9">
        <f t="shared" si="3"/>
        <v>2.925925925925926</v>
      </c>
      <c r="H19" s="8">
        <f>SUM(H15:H18)</f>
        <v>873</v>
      </c>
      <c r="I19" s="9">
        <f t="shared" si="4"/>
        <v>50.2301495972382</v>
      </c>
      <c r="J19" s="8">
        <f>SUM(J15:J18)</f>
        <v>580</v>
      </c>
      <c r="K19" s="8">
        <f>SUM(K15:K18)</f>
        <v>23</v>
      </c>
      <c r="L19" s="8">
        <f>SUM(L15:L18)</f>
        <v>126</v>
      </c>
      <c r="M19" s="8">
        <f>SUM(M15:M18)</f>
        <v>301</v>
      </c>
      <c r="N19" s="8">
        <f>SUM(N15:N18)</f>
        <v>9</v>
      </c>
    </row>
    <row r="20" spans="1:14" s="27" customFormat="1" ht="21" customHeight="1" thickBot="1" thickTop="1">
      <c r="A20" s="28" t="s">
        <v>25</v>
      </c>
      <c r="B20" s="6">
        <v>20</v>
      </c>
      <c r="C20" s="6">
        <v>373</v>
      </c>
      <c r="D20" s="6">
        <v>190</v>
      </c>
      <c r="E20" s="29">
        <f t="shared" si="0"/>
        <v>50.93833780160858</v>
      </c>
      <c r="F20" s="6">
        <v>1282</v>
      </c>
      <c r="G20" s="29">
        <f t="shared" si="3"/>
        <v>3.4369973190348526</v>
      </c>
      <c r="H20" s="6">
        <v>501</v>
      </c>
      <c r="I20" s="29">
        <f t="shared" si="4"/>
        <v>39.0795631825273</v>
      </c>
      <c r="J20" s="6">
        <v>214</v>
      </c>
      <c r="K20" s="6">
        <v>3</v>
      </c>
      <c r="L20" s="6">
        <v>41</v>
      </c>
      <c r="M20" s="6">
        <v>91</v>
      </c>
      <c r="N20" s="6">
        <v>3</v>
      </c>
    </row>
    <row r="21" spans="1:14" s="27" customFormat="1" ht="21" customHeight="1" thickBot="1" thickTop="1">
      <c r="A21" s="28" t="s">
        <v>26</v>
      </c>
      <c r="B21" s="6">
        <v>5</v>
      </c>
      <c r="C21" s="6">
        <v>79</v>
      </c>
      <c r="D21" s="6">
        <v>35</v>
      </c>
      <c r="E21" s="29">
        <f t="shared" si="0"/>
        <v>44.303797468354425</v>
      </c>
      <c r="F21" s="6">
        <v>146</v>
      </c>
      <c r="G21" s="29">
        <f t="shared" si="3"/>
        <v>1.8481012658227849</v>
      </c>
      <c r="H21" s="6">
        <v>40</v>
      </c>
      <c r="I21" s="29">
        <f t="shared" si="4"/>
        <v>27.397260273972602</v>
      </c>
      <c r="J21" s="6">
        <v>36</v>
      </c>
      <c r="K21" s="6">
        <v>0</v>
      </c>
      <c r="L21" s="6">
        <v>10</v>
      </c>
      <c r="M21" s="6">
        <v>30</v>
      </c>
      <c r="N21" s="6">
        <v>0</v>
      </c>
    </row>
    <row r="22" spans="1:14" s="27" customFormat="1" ht="21" customHeight="1" thickBot="1" thickTop="1">
      <c r="A22" s="28" t="s">
        <v>27</v>
      </c>
      <c r="B22" s="6">
        <v>6</v>
      </c>
      <c r="C22" s="6">
        <v>102</v>
      </c>
      <c r="D22" s="6">
        <v>61</v>
      </c>
      <c r="E22" s="29">
        <f t="shared" si="0"/>
        <v>59.80392156862745</v>
      </c>
      <c r="F22" s="6">
        <v>432</v>
      </c>
      <c r="G22" s="29">
        <f t="shared" si="3"/>
        <v>4.235294117647059</v>
      </c>
      <c r="H22" s="6">
        <v>99</v>
      </c>
      <c r="I22" s="29">
        <f t="shared" si="4"/>
        <v>22.916666666666664</v>
      </c>
      <c r="J22" s="6">
        <v>114</v>
      </c>
      <c r="K22" s="6">
        <v>0</v>
      </c>
      <c r="L22" s="6">
        <v>31</v>
      </c>
      <c r="M22" s="6">
        <v>81</v>
      </c>
      <c r="N22" s="6">
        <v>3</v>
      </c>
    </row>
    <row r="23" spans="1:15" s="27" customFormat="1" ht="21" customHeight="1" thickBot="1" thickTop="1">
      <c r="A23" s="50" t="s">
        <v>28</v>
      </c>
      <c r="B23" s="8">
        <f>SUM(B20:B22)</f>
        <v>31</v>
      </c>
      <c r="C23" s="8">
        <f aca="true" t="shared" si="6" ref="C23:H23">SUM(C20:C22)</f>
        <v>554</v>
      </c>
      <c r="D23" s="8">
        <f t="shared" si="6"/>
        <v>286</v>
      </c>
      <c r="E23" s="9">
        <f t="shared" si="0"/>
        <v>51.624548736462096</v>
      </c>
      <c r="F23" s="8">
        <f t="shared" si="6"/>
        <v>1860</v>
      </c>
      <c r="G23" s="9">
        <f t="shared" si="3"/>
        <v>3.357400722021661</v>
      </c>
      <c r="H23" s="8">
        <f t="shared" si="6"/>
        <v>640</v>
      </c>
      <c r="I23" s="9">
        <f t="shared" si="4"/>
        <v>34.40860215053764</v>
      </c>
      <c r="J23" s="8">
        <f>SUM(J20:J22)</f>
        <v>364</v>
      </c>
      <c r="K23" s="8">
        <f>SUM(K20:K22)</f>
        <v>3</v>
      </c>
      <c r="L23" s="8">
        <f>SUM(L20:L22)</f>
        <v>82</v>
      </c>
      <c r="M23" s="8">
        <f>SUM(M20:M22)</f>
        <v>202</v>
      </c>
      <c r="N23" s="8">
        <f>SUM(N20:N22)</f>
        <v>6</v>
      </c>
      <c r="O23" s="30"/>
    </row>
    <row r="24" spans="1:14" s="27" customFormat="1" ht="21" customHeight="1" thickBot="1" thickTop="1">
      <c r="A24" s="28" t="s">
        <v>57</v>
      </c>
      <c r="B24" s="6">
        <v>9</v>
      </c>
      <c r="C24" s="6">
        <v>194</v>
      </c>
      <c r="D24" s="6">
        <v>91</v>
      </c>
      <c r="E24" s="29">
        <f t="shared" si="0"/>
        <v>46.90721649484536</v>
      </c>
      <c r="F24" s="6">
        <v>561</v>
      </c>
      <c r="G24" s="29">
        <f t="shared" si="3"/>
        <v>2.8917525773195876</v>
      </c>
      <c r="H24" s="6">
        <v>178</v>
      </c>
      <c r="I24" s="29">
        <f t="shared" si="4"/>
        <v>31.72905525846702</v>
      </c>
      <c r="J24" s="6">
        <v>133</v>
      </c>
      <c r="K24" s="6">
        <v>0</v>
      </c>
      <c r="L24" s="6">
        <v>27</v>
      </c>
      <c r="M24" s="6">
        <v>70</v>
      </c>
      <c r="N24" s="6">
        <v>0</v>
      </c>
    </row>
    <row r="25" spans="1:14" s="27" customFormat="1" ht="21" customHeight="1" thickBot="1" thickTop="1">
      <c r="A25" s="28" t="s">
        <v>58</v>
      </c>
      <c r="B25" s="6">
        <v>6</v>
      </c>
      <c r="C25" s="6">
        <v>103</v>
      </c>
      <c r="D25" s="6">
        <v>63</v>
      </c>
      <c r="E25" s="29">
        <f t="shared" si="0"/>
        <v>61.165048543689316</v>
      </c>
      <c r="F25" s="6">
        <v>326</v>
      </c>
      <c r="G25" s="29">
        <f t="shared" si="3"/>
        <v>3.1650485436893203</v>
      </c>
      <c r="H25" s="6">
        <v>113</v>
      </c>
      <c r="I25" s="29">
        <f t="shared" si="4"/>
        <v>34.66257668711656</v>
      </c>
      <c r="J25" s="6">
        <v>143</v>
      </c>
      <c r="K25" s="6">
        <v>3</v>
      </c>
      <c r="L25" s="6">
        <v>32</v>
      </c>
      <c r="M25" s="6">
        <v>104</v>
      </c>
      <c r="N25" s="6">
        <v>1</v>
      </c>
    </row>
    <row r="26" spans="1:14" s="27" customFormat="1" ht="21" customHeight="1" thickBot="1" thickTop="1">
      <c r="A26" s="46" t="s">
        <v>29</v>
      </c>
      <c r="B26" s="8">
        <f>SUM(B24:B25)</f>
        <v>15</v>
      </c>
      <c r="C26" s="8">
        <f aca="true" t="shared" si="7" ref="C26:H26">SUM(C24:C25)</f>
        <v>297</v>
      </c>
      <c r="D26" s="8">
        <f t="shared" si="7"/>
        <v>154</v>
      </c>
      <c r="E26" s="9">
        <f t="shared" si="0"/>
        <v>51.85185185185185</v>
      </c>
      <c r="F26" s="8">
        <f t="shared" si="7"/>
        <v>887</v>
      </c>
      <c r="G26" s="9">
        <f t="shared" si="3"/>
        <v>2.9865319865319866</v>
      </c>
      <c r="H26" s="8">
        <f t="shared" si="7"/>
        <v>291</v>
      </c>
      <c r="I26" s="9">
        <f t="shared" si="4"/>
        <v>32.807215332581734</v>
      </c>
      <c r="J26" s="8">
        <f>SUM(J24:J25)</f>
        <v>276</v>
      </c>
      <c r="K26" s="8">
        <f>SUM(K24:K25)</f>
        <v>3</v>
      </c>
      <c r="L26" s="8">
        <f>SUM(L24:L25)</f>
        <v>59</v>
      </c>
      <c r="M26" s="8">
        <f>SUM(M24:M25)</f>
        <v>174</v>
      </c>
      <c r="N26" s="8">
        <f>SUM(N24:N25)</f>
        <v>1</v>
      </c>
    </row>
    <row r="27" spans="1:14" s="27" customFormat="1" ht="21" customHeight="1" thickBot="1" thickTop="1">
      <c r="A27" s="28" t="s">
        <v>64</v>
      </c>
      <c r="B27" s="6">
        <v>11</v>
      </c>
      <c r="C27" s="6">
        <v>276</v>
      </c>
      <c r="D27" s="6">
        <v>174</v>
      </c>
      <c r="E27" s="29">
        <f t="shared" si="0"/>
        <v>63.04347826086957</v>
      </c>
      <c r="F27" s="6">
        <v>1034</v>
      </c>
      <c r="G27" s="29">
        <f t="shared" si="3"/>
        <v>3.746376811594203</v>
      </c>
      <c r="H27" s="6">
        <v>320</v>
      </c>
      <c r="I27" s="29">
        <f t="shared" si="4"/>
        <v>30.947775628626694</v>
      </c>
      <c r="J27" s="6">
        <v>258</v>
      </c>
      <c r="K27" s="6">
        <v>4</v>
      </c>
      <c r="L27" s="6">
        <v>51</v>
      </c>
      <c r="M27" s="6">
        <v>112</v>
      </c>
      <c r="N27" s="6">
        <v>3</v>
      </c>
    </row>
    <row r="28" spans="1:14" s="27" customFormat="1" ht="21" customHeight="1" thickBot="1" thickTop="1">
      <c r="A28" s="28" t="s">
        <v>30</v>
      </c>
      <c r="B28" s="6">
        <v>8</v>
      </c>
      <c r="C28" s="6">
        <v>155</v>
      </c>
      <c r="D28" s="6">
        <v>93</v>
      </c>
      <c r="E28" s="29">
        <f t="shared" si="0"/>
        <v>60</v>
      </c>
      <c r="F28" s="6">
        <v>547</v>
      </c>
      <c r="G28" s="29">
        <f t="shared" si="3"/>
        <v>3.529032258064516</v>
      </c>
      <c r="H28" s="6">
        <v>256</v>
      </c>
      <c r="I28" s="29">
        <f t="shared" si="4"/>
        <v>46.80073126142596</v>
      </c>
      <c r="J28" s="6">
        <v>76</v>
      </c>
      <c r="K28" s="6">
        <v>5</v>
      </c>
      <c r="L28" s="6">
        <v>25</v>
      </c>
      <c r="M28" s="6">
        <v>57</v>
      </c>
      <c r="N28" s="6">
        <v>4</v>
      </c>
    </row>
    <row r="29" spans="1:14" s="27" customFormat="1" ht="21" customHeight="1" thickBot="1" thickTop="1">
      <c r="A29" s="28" t="s">
        <v>65</v>
      </c>
      <c r="B29" s="6"/>
      <c r="C29" s="6">
        <v>509</v>
      </c>
      <c r="D29" s="6">
        <v>297</v>
      </c>
      <c r="E29" s="29">
        <f t="shared" si="0"/>
        <v>58.349705304518665</v>
      </c>
      <c r="F29" s="6">
        <v>1759</v>
      </c>
      <c r="G29" s="29">
        <f t="shared" si="3"/>
        <v>3.4557956777996073</v>
      </c>
      <c r="H29" s="6">
        <v>694</v>
      </c>
      <c r="I29" s="29">
        <f t="shared" si="4"/>
        <v>39.45423536100057</v>
      </c>
      <c r="J29" s="6">
        <v>564</v>
      </c>
      <c r="K29" s="6">
        <v>5</v>
      </c>
      <c r="L29" s="6">
        <v>113</v>
      </c>
      <c r="M29" s="6">
        <v>287</v>
      </c>
      <c r="N29" s="6">
        <v>6</v>
      </c>
    </row>
    <row r="30" spans="1:14" s="27" customFormat="1" ht="21" customHeight="1" thickBot="1" thickTop="1">
      <c r="A30" s="46" t="s">
        <v>31</v>
      </c>
      <c r="B30" s="8">
        <f>SUM(B27:B29)</f>
        <v>19</v>
      </c>
      <c r="C30" s="8">
        <f aca="true" t="shared" si="8" ref="C30:H30">SUM(C27:C29)</f>
        <v>940</v>
      </c>
      <c r="D30" s="8">
        <f t="shared" si="8"/>
        <v>564</v>
      </c>
      <c r="E30" s="9">
        <f t="shared" si="0"/>
        <v>60</v>
      </c>
      <c r="F30" s="8">
        <f t="shared" si="8"/>
        <v>3340</v>
      </c>
      <c r="G30" s="9">
        <f t="shared" si="3"/>
        <v>3.5531914893617023</v>
      </c>
      <c r="H30" s="8">
        <f t="shared" si="8"/>
        <v>1270</v>
      </c>
      <c r="I30" s="9">
        <f t="shared" si="4"/>
        <v>38.02395209580838</v>
      </c>
      <c r="J30" s="8">
        <f>SUM(J27:J29)</f>
        <v>898</v>
      </c>
      <c r="K30" s="8">
        <f>SUM(K27:K29)</f>
        <v>14</v>
      </c>
      <c r="L30" s="8">
        <f>SUM(L27:L29)</f>
        <v>189</v>
      </c>
      <c r="M30" s="8">
        <f>SUM(M27:M29)</f>
        <v>456</v>
      </c>
      <c r="N30" s="8">
        <f>SUM(N27:N29)</f>
        <v>13</v>
      </c>
    </row>
    <row r="31" spans="1:14" s="27" customFormat="1" ht="21" customHeight="1" thickBot="1" thickTop="1">
      <c r="A31" s="48" t="s">
        <v>32</v>
      </c>
      <c r="B31" s="6">
        <v>10</v>
      </c>
      <c r="C31" s="6">
        <v>215</v>
      </c>
      <c r="D31" s="6">
        <v>124</v>
      </c>
      <c r="E31" s="29">
        <f t="shared" si="0"/>
        <v>57.674418604651166</v>
      </c>
      <c r="F31" s="6">
        <v>476</v>
      </c>
      <c r="G31" s="29">
        <f t="shared" si="3"/>
        <v>2.213953488372093</v>
      </c>
      <c r="H31" s="6">
        <v>164</v>
      </c>
      <c r="I31" s="29">
        <f t="shared" si="4"/>
        <v>34.45378151260504</v>
      </c>
      <c r="J31" s="6">
        <v>131</v>
      </c>
      <c r="K31" s="6">
        <v>4</v>
      </c>
      <c r="L31" s="6">
        <v>29</v>
      </c>
      <c r="M31" s="6">
        <v>62</v>
      </c>
      <c r="N31" s="6">
        <v>4</v>
      </c>
    </row>
    <row r="32" spans="1:14" s="27" customFormat="1" ht="21" customHeight="1" thickBot="1" thickTop="1">
      <c r="A32" s="28" t="s">
        <v>33</v>
      </c>
      <c r="B32" s="6">
        <v>16</v>
      </c>
      <c r="C32" s="6">
        <v>301</v>
      </c>
      <c r="D32" s="6">
        <v>148</v>
      </c>
      <c r="E32" s="29">
        <f t="shared" si="0"/>
        <v>49.16943521594684</v>
      </c>
      <c r="F32" s="6">
        <v>708</v>
      </c>
      <c r="G32" s="29">
        <f t="shared" si="3"/>
        <v>2.352159468438538</v>
      </c>
      <c r="H32" s="6">
        <v>472</v>
      </c>
      <c r="I32" s="29">
        <f t="shared" si="4"/>
        <v>66.66666666666666</v>
      </c>
      <c r="J32" s="6">
        <v>243</v>
      </c>
      <c r="K32" s="6">
        <v>0</v>
      </c>
      <c r="L32" s="6">
        <v>69</v>
      </c>
      <c r="M32" s="6">
        <v>177</v>
      </c>
      <c r="N32" s="6">
        <v>0</v>
      </c>
    </row>
    <row r="33" spans="1:14" s="27" customFormat="1" ht="21" customHeight="1" thickBot="1" thickTop="1">
      <c r="A33" s="28" t="s">
        <v>34</v>
      </c>
      <c r="B33" s="6">
        <v>10</v>
      </c>
      <c r="C33" s="6">
        <v>173</v>
      </c>
      <c r="D33" s="6">
        <v>67</v>
      </c>
      <c r="E33" s="29">
        <f t="shared" si="0"/>
        <v>38.72832369942196</v>
      </c>
      <c r="F33" s="6">
        <v>509</v>
      </c>
      <c r="G33" s="29">
        <f t="shared" si="3"/>
        <v>2.9421965317919074</v>
      </c>
      <c r="H33" s="6">
        <v>253</v>
      </c>
      <c r="I33" s="29">
        <f t="shared" si="4"/>
        <v>49.70530451866404</v>
      </c>
      <c r="J33" s="6">
        <v>109</v>
      </c>
      <c r="K33" s="6">
        <v>1</v>
      </c>
      <c r="L33" s="6">
        <v>23</v>
      </c>
      <c r="M33" s="6">
        <v>48</v>
      </c>
      <c r="N33" s="6">
        <v>1</v>
      </c>
    </row>
    <row r="34" spans="1:14" s="27" customFormat="1" ht="21" customHeight="1" thickBot="1" thickTop="1">
      <c r="A34" s="28" t="s">
        <v>35</v>
      </c>
      <c r="B34" s="6">
        <v>6</v>
      </c>
      <c r="C34" s="6">
        <v>133</v>
      </c>
      <c r="D34" s="6">
        <v>44</v>
      </c>
      <c r="E34" s="29">
        <f t="shared" si="0"/>
        <v>33.08270676691729</v>
      </c>
      <c r="F34" s="6">
        <v>156</v>
      </c>
      <c r="G34" s="29">
        <f t="shared" si="3"/>
        <v>1.1729323308270676</v>
      </c>
      <c r="H34" s="6">
        <v>97</v>
      </c>
      <c r="I34" s="29">
        <f t="shared" si="4"/>
        <v>62.17948717948718</v>
      </c>
      <c r="J34" s="6">
        <v>92</v>
      </c>
      <c r="K34" s="6">
        <v>0</v>
      </c>
      <c r="L34" s="6">
        <v>18</v>
      </c>
      <c r="M34" s="6">
        <v>35</v>
      </c>
      <c r="N34" s="6">
        <v>2</v>
      </c>
    </row>
    <row r="35" spans="1:14" s="27" customFormat="1" ht="21" customHeight="1" thickBot="1" thickTop="1">
      <c r="A35" s="28" t="s">
        <v>36</v>
      </c>
      <c r="B35" s="6">
        <v>2</v>
      </c>
      <c r="C35" s="6">
        <v>61</v>
      </c>
      <c r="D35" s="6">
        <v>42</v>
      </c>
      <c r="E35" s="29">
        <f t="shared" si="0"/>
        <v>68.85245901639344</v>
      </c>
      <c r="F35" s="6">
        <v>265</v>
      </c>
      <c r="G35" s="29">
        <f t="shared" si="3"/>
        <v>4.344262295081967</v>
      </c>
      <c r="H35" s="6">
        <v>97</v>
      </c>
      <c r="I35" s="29">
        <f t="shared" si="4"/>
        <v>36.60377358490566</v>
      </c>
      <c r="J35" s="6">
        <v>82</v>
      </c>
      <c r="K35" s="6">
        <v>4</v>
      </c>
      <c r="L35" s="6">
        <v>25</v>
      </c>
      <c r="M35" s="6">
        <v>83</v>
      </c>
      <c r="N35" s="6">
        <v>4</v>
      </c>
    </row>
    <row r="36" spans="1:14" s="27" customFormat="1" ht="21" customHeight="1" thickBot="1" thickTop="1">
      <c r="A36" s="28" t="s">
        <v>37</v>
      </c>
      <c r="B36" s="6">
        <v>3</v>
      </c>
      <c r="C36" s="6">
        <v>47</v>
      </c>
      <c r="D36" s="6">
        <v>31</v>
      </c>
      <c r="E36" s="29">
        <f t="shared" si="0"/>
        <v>65.95744680851064</v>
      </c>
      <c r="F36" s="6">
        <v>155</v>
      </c>
      <c r="G36" s="29">
        <f t="shared" si="3"/>
        <v>3.297872340425532</v>
      </c>
      <c r="H36" s="6">
        <v>50</v>
      </c>
      <c r="I36" s="29">
        <f t="shared" si="4"/>
        <v>32.25806451612903</v>
      </c>
      <c r="J36" s="6">
        <v>78</v>
      </c>
      <c r="K36" s="6">
        <v>2</v>
      </c>
      <c r="L36" s="6">
        <v>12</v>
      </c>
      <c r="M36" s="6">
        <v>31</v>
      </c>
      <c r="N36" s="6">
        <v>2</v>
      </c>
    </row>
    <row r="37" spans="1:14" s="27" customFormat="1" ht="21" customHeight="1" thickBot="1" thickTop="1">
      <c r="A37" s="28" t="s">
        <v>59</v>
      </c>
      <c r="B37" s="6">
        <v>6</v>
      </c>
      <c r="C37" s="6">
        <v>123</v>
      </c>
      <c r="D37" s="6">
        <v>74</v>
      </c>
      <c r="E37" s="29">
        <f t="shared" si="0"/>
        <v>60.16260162601627</v>
      </c>
      <c r="F37" s="6">
        <v>402</v>
      </c>
      <c r="G37" s="29">
        <f t="shared" si="3"/>
        <v>3.268292682926829</v>
      </c>
      <c r="H37" s="6">
        <v>217</v>
      </c>
      <c r="I37" s="29">
        <f t="shared" si="4"/>
        <v>53.98009950248757</v>
      </c>
      <c r="J37" s="6">
        <v>151</v>
      </c>
      <c r="K37" s="6">
        <v>3</v>
      </c>
      <c r="L37" s="6">
        <v>29</v>
      </c>
      <c r="M37" s="6">
        <v>85</v>
      </c>
      <c r="N37" s="6">
        <v>3</v>
      </c>
    </row>
    <row r="38" spans="1:14" s="27" customFormat="1" ht="21" customHeight="1" thickBot="1" thickTop="1">
      <c r="A38" s="46" t="s">
        <v>38</v>
      </c>
      <c r="B38" s="8">
        <f>SUM(B31:B37)</f>
        <v>53</v>
      </c>
      <c r="C38" s="8">
        <f aca="true" t="shared" si="9" ref="C38:H38">SUM(C31:C37)</f>
        <v>1053</v>
      </c>
      <c r="D38" s="8">
        <f t="shared" si="9"/>
        <v>530</v>
      </c>
      <c r="E38" s="9">
        <f t="shared" si="0"/>
        <v>50.332383665716996</v>
      </c>
      <c r="F38" s="8">
        <f t="shared" si="9"/>
        <v>2671</v>
      </c>
      <c r="G38" s="9">
        <f t="shared" si="3"/>
        <v>2.5365622032288697</v>
      </c>
      <c r="H38" s="8">
        <f t="shared" si="9"/>
        <v>1350</v>
      </c>
      <c r="I38" s="9">
        <f t="shared" si="4"/>
        <v>50.54286783976038</v>
      </c>
      <c r="J38" s="8">
        <f>SUM(J31:J37)</f>
        <v>886</v>
      </c>
      <c r="K38" s="8">
        <f>SUM(K31:K37)</f>
        <v>14</v>
      </c>
      <c r="L38" s="8">
        <f>SUM(L31:L37)</f>
        <v>205</v>
      </c>
      <c r="M38" s="8">
        <f>SUM(M31:M37)</f>
        <v>521</v>
      </c>
      <c r="N38" s="8">
        <f>SUM(N31:N37)</f>
        <v>16</v>
      </c>
    </row>
    <row r="39" spans="1:14" s="27" customFormat="1" ht="21" customHeight="1" thickBot="1" thickTop="1">
      <c r="A39" s="28" t="s">
        <v>39</v>
      </c>
      <c r="B39" s="6">
        <v>20</v>
      </c>
      <c r="C39" s="6">
        <v>356</v>
      </c>
      <c r="D39" s="6">
        <v>148</v>
      </c>
      <c r="E39" s="29">
        <f>D39/C39*100</f>
        <v>41.57303370786517</v>
      </c>
      <c r="F39" s="6">
        <v>801</v>
      </c>
      <c r="G39" s="29">
        <f>F39/C39</f>
        <v>2.25</v>
      </c>
      <c r="H39" s="6">
        <v>326</v>
      </c>
      <c r="I39" s="29">
        <f>H39/F39*100</f>
        <v>40.69912609238452</v>
      </c>
      <c r="J39" s="6">
        <v>258</v>
      </c>
      <c r="K39" s="6">
        <v>1</v>
      </c>
      <c r="L39" s="6">
        <v>78</v>
      </c>
      <c r="M39" s="6">
        <v>177</v>
      </c>
      <c r="N39" s="6">
        <v>1</v>
      </c>
    </row>
    <row r="40" spans="1:14" s="27" customFormat="1" ht="21" customHeight="1" thickBot="1" thickTop="1">
      <c r="A40" s="28" t="s">
        <v>40</v>
      </c>
      <c r="B40" s="6">
        <v>19</v>
      </c>
      <c r="C40" s="6">
        <v>342</v>
      </c>
      <c r="D40" s="6">
        <v>190</v>
      </c>
      <c r="E40" s="29">
        <f t="shared" si="0"/>
        <v>55.55555555555556</v>
      </c>
      <c r="F40" s="6">
        <v>1222</v>
      </c>
      <c r="G40" s="29">
        <f t="shared" si="3"/>
        <v>3.573099415204678</v>
      </c>
      <c r="H40" s="6">
        <v>546</v>
      </c>
      <c r="I40" s="29">
        <f t="shared" si="4"/>
        <v>44.680851063829785</v>
      </c>
      <c r="J40" s="6">
        <v>301</v>
      </c>
      <c r="K40" s="6">
        <v>0</v>
      </c>
      <c r="L40" s="6">
        <v>66</v>
      </c>
      <c r="M40" s="6">
        <v>161</v>
      </c>
      <c r="N40" s="6">
        <v>0</v>
      </c>
    </row>
    <row r="41" spans="1:14" s="27" customFormat="1" ht="21" customHeight="1" thickBot="1" thickTop="1">
      <c r="A41" s="28" t="s">
        <v>60</v>
      </c>
      <c r="B41" s="6">
        <v>7</v>
      </c>
      <c r="C41" s="6">
        <v>259</v>
      </c>
      <c r="D41" s="6">
        <v>126</v>
      </c>
      <c r="E41" s="29">
        <f t="shared" si="0"/>
        <v>48.64864864864865</v>
      </c>
      <c r="F41" s="6">
        <v>552</v>
      </c>
      <c r="G41" s="29">
        <f t="shared" si="3"/>
        <v>2.1312741312741315</v>
      </c>
      <c r="H41" s="6">
        <v>358</v>
      </c>
      <c r="I41" s="29">
        <f t="shared" si="4"/>
        <v>64.85507246376811</v>
      </c>
      <c r="J41" s="6">
        <v>230</v>
      </c>
      <c r="K41" s="6">
        <v>2</v>
      </c>
      <c r="L41" s="6">
        <v>55</v>
      </c>
      <c r="M41" s="6">
        <v>146</v>
      </c>
      <c r="N41" s="6">
        <v>2</v>
      </c>
    </row>
    <row r="42" spans="1:14" s="27" customFormat="1" ht="21" customHeight="1" thickBot="1" thickTop="1">
      <c r="A42" s="28" t="s">
        <v>41</v>
      </c>
      <c r="B42" s="6">
        <v>2</v>
      </c>
      <c r="C42" s="6">
        <v>44</v>
      </c>
      <c r="D42" s="6">
        <v>26</v>
      </c>
      <c r="E42" s="29">
        <f t="shared" si="0"/>
        <v>59.09090909090909</v>
      </c>
      <c r="F42" s="6">
        <v>147</v>
      </c>
      <c r="G42" s="29">
        <f t="shared" si="3"/>
        <v>3.340909090909091</v>
      </c>
      <c r="H42" s="6">
        <v>101</v>
      </c>
      <c r="I42" s="29">
        <f t="shared" si="4"/>
        <v>68.70748299319727</v>
      </c>
      <c r="J42" s="6">
        <v>21</v>
      </c>
      <c r="K42" s="6">
        <v>0</v>
      </c>
      <c r="L42" s="6">
        <v>12</v>
      </c>
      <c r="M42" s="6">
        <v>11</v>
      </c>
      <c r="N42" s="6">
        <v>0</v>
      </c>
    </row>
    <row r="43" spans="1:14" s="27" customFormat="1" ht="21" customHeight="1" thickBot="1" thickTop="1">
      <c r="A43" s="28" t="s">
        <v>42</v>
      </c>
      <c r="B43" s="6">
        <v>7</v>
      </c>
      <c r="C43" s="6">
        <v>134</v>
      </c>
      <c r="D43" s="6">
        <v>58</v>
      </c>
      <c r="E43" s="29">
        <f t="shared" si="0"/>
        <v>43.28358208955223</v>
      </c>
      <c r="F43" s="6">
        <v>410</v>
      </c>
      <c r="G43" s="29">
        <f t="shared" si="3"/>
        <v>3.0597014925373136</v>
      </c>
      <c r="H43" s="6">
        <v>217</v>
      </c>
      <c r="I43" s="29">
        <f t="shared" si="4"/>
        <v>52.926829268292686</v>
      </c>
      <c r="J43" s="6">
        <v>92</v>
      </c>
      <c r="K43" s="6">
        <v>6</v>
      </c>
      <c r="L43" s="6">
        <v>19</v>
      </c>
      <c r="M43" s="6">
        <v>43</v>
      </c>
      <c r="N43" s="6">
        <v>0</v>
      </c>
    </row>
    <row r="44" spans="1:14" s="27" customFormat="1" ht="21" customHeight="1" thickBot="1" thickTop="1">
      <c r="A44" s="46" t="s">
        <v>43</v>
      </c>
      <c r="B44" s="8">
        <f>SUM(B39:B43)</f>
        <v>55</v>
      </c>
      <c r="C44" s="8">
        <f aca="true" t="shared" si="10" ref="C44:H44">SUM(C39:C43)</f>
        <v>1135</v>
      </c>
      <c r="D44" s="8">
        <f t="shared" si="10"/>
        <v>548</v>
      </c>
      <c r="E44" s="9">
        <f t="shared" si="0"/>
        <v>48.28193832599119</v>
      </c>
      <c r="F44" s="8">
        <f t="shared" si="10"/>
        <v>3132</v>
      </c>
      <c r="G44" s="9">
        <f t="shared" si="3"/>
        <v>2.7594713656387664</v>
      </c>
      <c r="H44" s="8">
        <f t="shared" si="10"/>
        <v>1548</v>
      </c>
      <c r="I44" s="9">
        <f t="shared" si="4"/>
        <v>49.42528735632184</v>
      </c>
      <c r="J44" s="8">
        <f>SUM(J39:J43)</f>
        <v>902</v>
      </c>
      <c r="K44" s="8">
        <f>SUM(K39:K43)</f>
        <v>9</v>
      </c>
      <c r="L44" s="8">
        <f>SUM(L39:L43)</f>
        <v>230</v>
      </c>
      <c r="M44" s="8">
        <f>SUM(M39:M43)</f>
        <v>538</v>
      </c>
      <c r="N44" s="8">
        <f>SUM(N39:N43)</f>
        <v>3</v>
      </c>
    </row>
    <row r="45" spans="1:14" s="27" customFormat="1" ht="21" customHeight="1" thickBot="1" thickTop="1">
      <c r="A45" s="28" t="s">
        <v>44</v>
      </c>
      <c r="B45" s="6">
        <v>35</v>
      </c>
      <c r="C45" s="6">
        <v>689</v>
      </c>
      <c r="D45" s="6">
        <v>306</v>
      </c>
      <c r="E45" s="29">
        <f t="shared" si="0"/>
        <v>44.412191582002905</v>
      </c>
      <c r="F45" s="6">
        <v>2768</v>
      </c>
      <c r="G45" s="29">
        <f t="shared" si="3"/>
        <v>4.017416545718432</v>
      </c>
      <c r="H45" s="6">
        <v>1008</v>
      </c>
      <c r="I45" s="29">
        <f t="shared" si="4"/>
        <v>36.41618497109826</v>
      </c>
      <c r="J45" s="6">
        <v>765</v>
      </c>
      <c r="K45" s="6">
        <v>4</v>
      </c>
      <c r="L45" s="6">
        <v>162</v>
      </c>
      <c r="M45" s="6">
        <v>412</v>
      </c>
      <c r="N45" s="6">
        <v>4</v>
      </c>
    </row>
    <row r="46" spans="1:14" s="27" customFormat="1" ht="21" customHeight="1" thickBot="1" thickTop="1">
      <c r="A46" s="28" t="s">
        <v>69</v>
      </c>
      <c r="B46" s="6">
        <v>8</v>
      </c>
      <c r="C46" s="6">
        <v>139</v>
      </c>
      <c r="D46" s="6">
        <v>56</v>
      </c>
      <c r="E46" s="29">
        <f t="shared" si="0"/>
        <v>40.28776978417266</v>
      </c>
      <c r="F46" s="6">
        <v>578</v>
      </c>
      <c r="G46" s="29">
        <f t="shared" si="3"/>
        <v>4.158273381294964</v>
      </c>
      <c r="H46" s="6">
        <v>206</v>
      </c>
      <c r="I46" s="29">
        <f t="shared" si="4"/>
        <v>35.6401384083045</v>
      </c>
      <c r="J46" s="6">
        <v>105</v>
      </c>
      <c r="K46" s="6">
        <v>0</v>
      </c>
      <c r="L46" s="6">
        <v>32</v>
      </c>
      <c r="M46" s="6">
        <v>70</v>
      </c>
      <c r="N46" s="6">
        <v>0</v>
      </c>
    </row>
    <row r="47" spans="1:14" s="27" customFormat="1" ht="21" customHeight="1" thickBot="1" thickTop="1">
      <c r="A47" s="46" t="s">
        <v>71</v>
      </c>
      <c r="B47" s="8">
        <f>SUM(B45:B46)</f>
        <v>43</v>
      </c>
      <c r="C47" s="8">
        <f aca="true" t="shared" si="11" ref="C47:H47">SUM(C45:C46)</f>
        <v>828</v>
      </c>
      <c r="D47" s="8">
        <f t="shared" si="11"/>
        <v>362</v>
      </c>
      <c r="E47" s="9">
        <f t="shared" si="0"/>
        <v>43.71980676328502</v>
      </c>
      <c r="F47" s="8">
        <f t="shared" si="11"/>
        <v>3346</v>
      </c>
      <c r="G47" s="9">
        <f t="shared" si="3"/>
        <v>4.041062801932367</v>
      </c>
      <c r="H47" s="8">
        <f t="shared" si="11"/>
        <v>1214</v>
      </c>
      <c r="I47" s="9">
        <f t="shared" si="4"/>
        <v>36.28212791392708</v>
      </c>
      <c r="J47" s="8">
        <f>SUM(J45:J46)</f>
        <v>870</v>
      </c>
      <c r="K47" s="8">
        <f>SUM(K45:K46)</f>
        <v>4</v>
      </c>
      <c r="L47" s="8">
        <f>SUM(L45:L46)</f>
        <v>194</v>
      </c>
      <c r="M47" s="8">
        <f>SUM(M45:M46)</f>
        <v>482</v>
      </c>
      <c r="N47" s="8">
        <f>SUM(N45:N46)</f>
        <v>4</v>
      </c>
    </row>
    <row r="48" spans="1:14" s="27" customFormat="1" ht="21" customHeight="1" thickBot="1" thickTop="1">
      <c r="A48" s="28" t="s">
        <v>45</v>
      </c>
      <c r="B48" s="6">
        <v>11</v>
      </c>
      <c r="C48" s="6">
        <v>267</v>
      </c>
      <c r="D48" s="6">
        <v>129</v>
      </c>
      <c r="E48" s="29">
        <f t="shared" si="0"/>
        <v>48.31460674157304</v>
      </c>
      <c r="F48" s="6">
        <v>662</v>
      </c>
      <c r="G48" s="29">
        <f t="shared" si="3"/>
        <v>2.4794007490636703</v>
      </c>
      <c r="H48" s="6">
        <v>289</v>
      </c>
      <c r="I48" s="29">
        <f t="shared" si="4"/>
        <v>43.65558912386707</v>
      </c>
      <c r="J48" s="6">
        <v>176</v>
      </c>
      <c r="K48" s="6">
        <v>5</v>
      </c>
      <c r="L48" s="6">
        <v>36</v>
      </c>
      <c r="M48" s="6">
        <v>86</v>
      </c>
      <c r="N48" s="6">
        <v>0</v>
      </c>
    </row>
    <row r="49" spans="1:14" s="27" customFormat="1" ht="21" customHeight="1" thickBot="1" thickTop="1">
      <c r="A49" s="28" t="s">
        <v>61</v>
      </c>
      <c r="B49" s="6">
        <v>18</v>
      </c>
      <c r="C49" s="6">
        <v>382</v>
      </c>
      <c r="D49" s="6">
        <v>229</v>
      </c>
      <c r="E49" s="29">
        <f t="shared" si="0"/>
        <v>59.947643979057595</v>
      </c>
      <c r="F49" s="6">
        <v>1355</v>
      </c>
      <c r="G49" s="29">
        <f t="shared" si="3"/>
        <v>3.5471204188481678</v>
      </c>
      <c r="H49" s="6">
        <v>526</v>
      </c>
      <c r="I49" s="29">
        <f t="shared" si="4"/>
        <v>38.81918819188192</v>
      </c>
      <c r="J49" s="6">
        <v>317</v>
      </c>
      <c r="K49" s="6">
        <v>8</v>
      </c>
      <c r="L49" s="6">
        <v>70</v>
      </c>
      <c r="M49" s="6">
        <v>171</v>
      </c>
      <c r="N49" s="6">
        <v>5</v>
      </c>
    </row>
    <row r="50" spans="1:14" s="27" customFormat="1" ht="21" customHeight="1" thickBot="1" thickTop="1">
      <c r="A50" s="28" t="s">
        <v>62</v>
      </c>
      <c r="B50" s="6">
        <v>4</v>
      </c>
      <c r="C50" s="6">
        <v>144</v>
      </c>
      <c r="D50" s="6">
        <v>65</v>
      </c>
      <c r="E50" s="29">
        <f t="shared" si="0"/>
        <v>45.13888888888889</v>
      </c>
      <c r="F50" s="6">
        <v>373</v>
      </c>
      <c r="G50" s="29">
        <f t="shared" si="3"/>
        <v>2.5902777777777777</v>
      </c>
      <c r="H50" s="6">
        <v>171</v>
      </c>
      <c r="I50" s="29">
        <f t="shared" si="4"/>
        <v>45.84450402144772</v>
      </c>
      <c r="J50" s="6">
        <v>146</v>
      </c>
      <c r="K50" s="6">
        <v>0</v>
      </c>
      <c r="L50" s="6">
        <v>27</v>
      </c>
      <c r="M50" s="6">
        <v>68</v>
      </c>
      <c r="N50" s="6">
        <v>0</v>
      </c>
    </row>
    <row r="51" spans="1:14" s="27" customFormat="1" ht="21" customHeight="1" thickBot="1" thickTop="1">
      <c r="A51" s="46" t="s">
        <v>66</v>
      </c>
      <c r="B51" s="8">
        <f>SUM(B48:B50)</f>
        <v>33</v>
      </c>
      <c r="C51" s="8">
        <f aca="true" t="shared" si="12" ref="C51:H51">SUM(C48:C50)</f>
        <v>793</v>
      </c>
      <c r="D51" s="8">
        <f t="shared" si="12"/>
        <v>423</v>
      </c>
      <c r="E51" s="9">
        <f t="shared" si="0"/>
        <v>53.34174022698613</v>
      </c>
      <c r="F51" s="8">
        <f t="shared" si="12"/>
        <v>2390</v>
      </c>
      <c r="G51" s="9">
        <f t="shared" si="3"/>
        <v>3.0138713745271124</v>
      </c>
      <c r="H51" s="8">
        <f t="shared" si="12"/>
        <v>986</v>
      </c>
      <c r="I51" s="9">
        <f t="shared" si="4"/>
        <v>41.25523012552301</v>
      </c>
      <c r="J51" s="8">
        <f>SUM(J48:J50)</f>
        <v>639</v>
      </c>
      <c r="K51" s="8">
        <f>SUM(K48:K50)</f>
        <v>13</v>
      </c>
      <c r="L51" s="8">
        <f>SUM(L48:L50)</f>
        <v>133</v>
      </c>
      <c r="M51" s="8">
        <f>SUM(M48:M50)</f>
        <v>325</v>
      </c>
      <c r="N51" s="8">
        <f>SUM(N48:N50)</f>
        <v>5</v>
      </c>
    </row>
    <row r="52" spans="1:14" s="27" customFormat="1" ht="21" customHeight="1" thickBot="1" thickTop="1">
      <c r="A52" s="28" t="s">
        <v>46</v>
      </c>
      <c r="B52" s="6">
        <v>5</v>
      </c>
      <c r="C52" s="6">
        <v>126</v>
      </c>
      <c r="D52" s="6">
        <v>79</v>
      </c>
      <c r="E52" s="29">
        <f t="shared" si="0"/>
        <v>62.698412698412696</v>
      </c>
      <c r="F52" s="6">
        <v>401</v>
      </c>
      <c r="G52" s="29">
        <f t="shared" si="3"/>
        <v>3.1825396825396823</v>
      </c>
      <c r="H52" s="6">
        <v>148</v>
      </c>
      <c r="I52" s="29">
        <f t="shared" si="4"/>
        <v>36.907730673316706</v>
      </c>
      <c r="J52" s="6">
        <v>58</v>
      </c>
      <c r="K52" s="6">
        <v>2</v>
      </c>
      <c r="L52" s="6">
        <v>22</v>
      </c>
      <c r="M52" s="6">
        <v>61</v>
      </c>
      <c r="N52" s="6">
        <v>0</v>
      </c>
    </row>
    <row r="53" spans="1:14" s="27" customFormat="1" ht="21" customHeight="1" thickBot="1" thickTop="1">
      <c r="A53" s="28" t="s">
        <v>70</v>
      </c>
      <c r="B53" s="6">
        <v>11</v>
      </c>
      <c r="C53" s="6">
        <v>188</v>
      </c>
      <c r="D53" s="6">
        <v>109</v>
      </c>
      <c r="E53" s="29">
        <f t="shared" si="0"/>
        <v>57.97872340425532</v>
      </c>
      <c r="F53" s="6">
        <v>645</v>
      </c>
      <c r="G53" s="29">
        <f t="shared" si="3"/>
        <v>3.4308510638297873</v>
      </c>
      <c r="H53" s="6">
        <v>387</v>
      </c>
      <c r="I53" s="29">
        <f t="shared" si="4"/>
        <v>60</v>
      </c>
      <c r="J53" s="6">
        <v>166</v>
      </c>
      <c r="K53" s="6">
        <v>3</v>
      </c>
      <c r="L53" s="6">
        <v>32</v>
      </c>
      <c r="M53" s="6">
        <v>80</v>
      </c>
      <c r="N53" s="6">
        <v>1</v>
      </c>
    </row>
    <row r="54" spans="1:14" s="27" customFormat="1" ht="21" customHeight="1" thickBot="1" thickTop="1">
      <c r="A54" s="28" t="s">
        <v>63</v>
      </c>
      <c r="B54" s="6">
        <v>9</v>
      </c>
      <c r="C54" s="6">
        <v>205</v>
      </c>
      <c r="D54" s="6">
        <v>109</v>
      </c>
      <c r="E54" s="29">
        <f t="shared" si="0"/>
        <v>53.170731707317074</v>
      </c>
      <c r="F54" s="6">
        <v>606</v>
      </c>
      <c r="G54" s="29">
        <f t="shared" si="3"/>
        <v>2.9560975609756097</v>
      </c>
      <c r="H54" s="6">
        <v>318</v>
      </c>
      <c r="I54" s="29">
        <f t="shared" si="4"/>
        <v>52.475247524752476</v>
      </c>
      <c r="J54" s="6">
        <v>166</v>
      </c>
      <c r="K54" s="6">
        <v>0</v>
      </c>
      <c r="L54" s="6">
        <v>33</v>
      </c>
      <c r="M54" s="6">
        <v>81</v>
      </c>
      <c r="N54" s="6">
        <v>0</v>
      </c>
    </row>
    <row r="55" spans="1:14" s="27" customFormat="1" ht="21" customHeight="1" thickBot="1" thickTop="1">
      <c r="A55" s="28" t="s">
        <v>47</v>
      </c>
      <c r="B55" s="6">
        <v>6</v>
      </c>
      <c r="C55" s="6">
        <v>86</v>
      </c>
      <c r="D55" s="6">
        <v>48</v>
      </c>
      <c r="E55" s="29">
        <f t="shared" si="0"/>
        <v>55.81395348837209</v>
      </c>
      <c r="F55" s="6">
        <v>349</v>
      </c>
      <c r="G55" s="29">
        <f t="shared" si="3"/>
        <v>4.058139534883721</v>
      </c>
      <c r="H55" s="6">
        <v>102</v>
      </c>
      <c r="I55" s="29">
        <f t="shared" si="4"/>
        <v>29.22636103151863</v>
      </c>
      <c r="J55" s="6">
        <v>110</v>
      </c>
      <c r="K55" s="6">
        <v>1</v>
      </c>
      <c r="L55" s="6">
        <v>28</v>
      </c>
      <c r="M55" s="6">
        <v>55</v>
      </c>
      <c r="N55" s="6">
        <v>1</v>
      </c>
    </row>
    <row r="56" spans="1:14" s="27" customFormat="1" ht="21" customHeight="1" thickBot="1" thickTop="1">
      <c r="A56" s="46" t="s">
        <v>67</v>
      </c>
      <c r="B56" s="8">
        <f>SUM(B52:B55)</f>
        <v>31</v>
      </c>
      <c r="C56" s="8">
        <f aca="true" t="shared" si="13" ref="C56:H56">SUM(C52:C55)</f>
        <v>605</v>
      </c>
      <c r="D56" s="8">
        <f t="shared" si="13"/>
        <v>345</v>
      </c>
      <c r="E56" s="9">
        <f t="shared" si="0"/>
        <v>57.02479338842975</v>
      </c>
      <c r="F56" s="8">
        <f t="shared" si="13"/>
        <v>2001</v>
      </c>
      <c r="G56" s="9">
        <f t="shared" si="3"/>
        <v>3.3074380165289257</v>
      </c>
      <c r="H56" s="8">
        <f t="shared" si="13"/>
        <v>955</v>
      </c>
      <c r="I56" s="9">
        <f t="shared" si="4"/>
        <v>47.726136931534235</v>
      </c>
      <c r="J56" s="8">
        <f>SUM(J52:J55)</f>
        <v>500</v>
      </c>
      <c r="K56" s="8">
        <f>SUM(K52:K55)</f>
        <v>6</v>
      </c>
      <c r="L56" s="8">
        <f>SUM(L52:L55)</f>
        <v>115</v>
      </c>
      <c r="M56" s="8">
        <f>SUM(M52:M55)</f>
        <v>277</v>
      </c>
      <c r="N56" s="8">
        <f>SUM(N52:N55)</f>
        <v>2</v>
      </c>
    </row>
    <row r="57" spans="1:14" s="27" customFormat="1" ht="21" customHeight="1" thickBot="1" thickTop="1">
      <c r="A57" s="28" t="s">
        <v>48</v>
      </c>
      <c r="B57" s="6">
        <v>21</v>
      </c>
      <c r="C57" s="6">
        <v>373</v>
      </c>
      <c r="D57" s="6">
        <v>195</v>
      </c>
      <c r="E57" s="29">
        <f t="shared" si="0"/>
        <v>52.27882037533512</v>
      </c>
      <c r="F57" s="6">
        <v>839</v>
      </c>
      <c r="G57" s="29">
        <f t="shared" si="3"/>
        <v>2.2493297587131367</v>
      </c>
      <c r="H57" s="6">
        <v>318</v>
      </c>
      <c r="I57" s="29">
        <f t="shared" si="4"/>
        <v>37.902264600715135</v>
      </c>
      <c r="J57" s="6">
        <v>270</v>
      </c>
      <c r="K57" s="6">
        <v>1</v>
      </c>
      <c r="L57" s="6">
        <v>64</v>
      </c>
      <c r="M57" s="6">
        <v>163</v>
      </c>
      <c r="N57" s="6">
        <v>1</v>
      </c>
    </row>
    <row r="58" spans="1:14" s="27" customFormat="1" ht="21" customHeight="1" thickBot="1" thickTop="1">
      <c r="A58" s="28" t="s">
        <v>49</v>
      </c>
      <c r="B58" s="6">
        <v>2</v>
      </c>
      <c r="C58" s="6">
        <v>42</v>
      </c>
      <c r="D58" s="6">
        <v>25</v>
      </c>
      <c r="E58" s="29">
        <f t="shared" si="0"/>
        <v>59.523809523809526</v>
      </c>
      <c r="F58" s="6">
        <v>182</v>
      </c>
      <c r="G58" s="29">
        <f t="shared" si="3"/>
        <v>4.333333333333333</v>
      </c>
      <c r="H58" s="6">
        <v>89</v>
      </c>
      <c r="I58" s="29">
        <f t="shared" si="4"/>
        <v>48.9010989010989</v>
      </c>
      <c r="J58" s="6">
        <v>34</v>
      </c>
      <c r="K58" s="6">
        <v>0</v>
      </c>
      <c r="L58" s="6">
        <v>7</v>
      </c>
      <c r="M58" s="6">
        <v>15</v>
      </c>
      <c r="N58" s="6">
        <v>1</v>
      </c>
    </row>
    <row r="59" spans="1:14" s="27" customFormat="1" ht="21" customHeight="1" thickBot="1" thickTop="1">
      <c r="A59" s="28" t="s">
        <v>50</v>
      </c>
      <c r="B59" s="6">
        <v>4</v>
      </c>
      <c r="C59" s="6">
        <v>80</v>
      </c>
      <c r="D59" s="6">
        <v>43</v>
      </c>
      <c r="E59" s="29">
        <f t="shared" si="0"/>
        <v>53.75</v>
      </c>
      <c r="F59" s="6">
        <v>232</v>
      </c>
      <c r="G59" s="29">
        <f t="shared" si="3"/>
        <v>2.9</v>
      </c>
      <c r="H59" s="6">
        <v>56</v>
      </c>
      <c r="I59" s="29">
        <f t="shared" si="4"/>
        <v>24.137931034482758</v>
      </c>
      <c r="J59" s="6">
        <v>2</v>
      </c>
      <c r="K59" s="6">
        <v>0</v>
      </c>
      <c r="L59" s="6">
        <v>17</v>
      </c>
      <c r="M59" s="6">
        <v>32</v>
      </c>
      <c r="N59" s="6">
        <v>0</v>
      </c>
    </row>
    <row r="60" spans="1:14" s="27" customFormat="1" ht="21" customHeight="1" thickBot="1" thickTop="1">
      <c r="A60" s="46" t="s">
        <v>51</v>
      </c>
      <c r="B60" s="8">
        <f>SUM(B57:B59)</f>
        <v>27</v>
      </c>
      <c r="C60" s="8">
        <f>SUM(C57:C59)</f>
        <v>495</v>
      </c>
      <c r="D60" s="8">
        <f>SUM(D57:D59)</f>
        <v>263</v>
      </c>
      <c r="E60" s="9">
        <f t="shared" si="0"/>
        <v>53.13131313131313</v>
      </c>
      <c r="F60" s="8">
        <f>SUM(F57:F59)</f>
        <v>1253</v>
      </c>
      <c r="G60" s="9">
        <f t="shared" si="3"/>
        <v>2.5313131313131314</v>
      </c>
      <c r="H60" s="8">
        <f>SUM(H57:H59)</f>
        <v>463</v>
      </c>
      <c r="I60" s="9">
        <f t="shared" si="4"/>
        <v>36.951316839585</v>
      </c>
      <c r="J60" s="8">
        <f>SUM(J57:J59)</f>
        <v>306</v>
      </c>
      <c r="K60" s="8">
        <f>SUM(K57:K59)</f>
        <v>1</v>
      </c>
      <c r="L60" s="8">
        <f>SUM(L57:L59)</f>
        <v>88</v>
      </c>
      <c r="M60" s="8">
        <f>SUM(M57:M59)</f>
        <v>210</v>
      </c>
      <c r="N60" s="8">
        <f>SUM(N57:N59)</f>
        <v>2</v>
      </c>
    </row>
    <row r="61" spans="1:14" s="27" customFormat="1" ht="21" customHeight="1" thickBot="1" thickTop="1">
      <c r="A61" s="31" t="s">
        <v>18</v>
      </c>
      <c r="B61" s="6">
        <f>B11+B14+B19+B23+B26+B30+B38+B44+B47+B51+B56+B60</f>
        <v>438</v>
      </c>
      <c r="C61" s="6">
        <f aca="true" t="shared" si="14" ref="C61:H61">C11+C14+C19+C23+C26+C30+C38+C44+C47+C51+C56+C60</f>
        <v>9468</v>
      </c>
      <c r="D61" s="6">
        <f t="shared" si="14"/>
        <v>4812</v>
      </c>
      <c r="E61" s="29">
        <f t="shared" si="0"/>
        <v>50.82382762991128</v>
      </c>
      <c r="F61" s="6">
        <f t="shared" si="14"/>
        <v>28866</v>
      </c>
      <c r="G61" s="29">
        <f t="shared" si="3"/>
        <v>3.0487959442332064</v>
      </c>
      <c r="H61" s="6">
        <f t="shared" si="14"/>
        <v>12480</v>
      </c>
      <c r="I61" s="29">
        <f t="shared" si="4"/>
        <v>43.23425483267512</v>
      </c>
      <c r="J61" s="6">
        <f>J11+J14+J19+J23+J26+J30+J38+J44+J47+J51+J56+J60</f>
        <v>8182</v>
      </c>
      <c r="K61" s="6">
        <f>K11+K14+K19+K23+K26+K30+K38+K44+K47+K51+K56+K60</f>
        <v>127</v>
      </c>
      <c r="L61" s="6">
        <f>L11+L14+L19+L23+L26+L30+L38+L44+L47+L51+L56+L60</f>
        <v>1873</v>
      </c>
      <c r="M61" s="6">
        <f>M11+M14+M19+M23+M26+M30+M38+M44+M47+M51+M56+M60</f>
        <v>4619</v>
      </c>
      <c r="N61" s="6">
        <f>N11+N14+N19+N23+N26+N30+N38+N44+N47+N51+N56+N60</f>
        <v>79</v>
      </c>
    </row>
    <row r="62" s="27" customFormat="1" ht="14.25" thickTop="1"/>
    <row r="63" s="27" customFormat="1" ht="13.5"/>
    <row r="64" s="27" customFormat="1" ht="13.5"/>
    <row r="65" s="27" customFormat="1" ht="13.5"/>
    <row r="66" s="27" customFormat="1" ht="13.5"/>
    <row r="67" s="27" customFormat="1" ht="13.5"/>
    <row r="68" s="27" customFormat="1" ht="13.5"/>
    <row r="69" s="27" customFormat="1" ht="13.5"/>
    <row r="70" s="27" customFormat="1" ht="13.5"/>
    <row r="71" s="27" customFormat="1" ht="13.5"/>
    <row r="72" s="27" customFormat="1" ht="13.5"/>
    <row r="73" s="27" customFormat="1" ht="13.5"/>
    <row r="74" s="27" customFormat="1" ht="13.5"/>
    <row r="75" s="27" customFormat="1" ht="13.5"/>
    <row r="76" s="27" customFormat="1" ht="13.5"/>
    <row r="77" s="27" customFormat="1" ht="13.5"/>
    <row r="78" s="27" customFormat="1" ht="13.5"/>
    <row r="79" s="27" customFormat="1" ht="13.5"/>
    <row r="80" s="27" customFormat="1" ht="13.5"/>
    <row r="81" s="27" customFormat="1" ht="13.5"/>
    <row r="82" s="27" customFormat="1" ht="13.5"/>
    <row r="83" s="27" customFormat="1" ht="13.5"/>
    <row r="84" s="27" customFormat="1" ht="13.5"/>
    <row r="85" s="27" customFormat="1" ht="13.5"/>
    <row r="86" s="27" customFormat="1" ht="13.5"/>
    <row r="87" s="27" customFormat="1" ht="13.5"/>
    <row r="88" s="27" customFormat="1" ht="13.5"/>
    <row r="89" s="27" customFormat="1" ht="13.5"/>
    <row r="90" s="27" customFormat="1" ht="13.5"/>
    <row r="91" s="27" customFormat="1" ht="13.5"/>
    <row r="92" s="27" customFormat="1" ht="13.5"/>
    <row r="93" s="27" customFormat="1" ht="13.5"/>
    <row r="94" s="27" customFormat="1" ht="13.5"/>
    <row r="95" s="27" customFormat="1" ht="13.5"/>
    <row r="96" s="27" customFormat="1" ht="13.5"/>
    <row r="97" s="27" customFormat="1" ht="13.5"/>
    <row r="98" s="27" customFormat="1" ht="13.5"/>
    <row r="99" s="27" customFormat="1" ht="13.5"/>
    <row r="100" s="27" customFormat="1" ht="13.5"/>
    <row r="101" s="27" customFormat="1" ht="13.5"/>
    <row r="102" s="27" customFormat="1" ht="13.5"/>
    <row r="103" s="27" customFormat="1" ht="13.5"/>
    <row r="104" s="27" customFormat="1" ht="13.5"/>
    <row r="105" s="27" customFormat="1" ht="13.5"/>
    <row r="106" s="27" customFormat="1" ht="13.5"/>
    <row r="107" s="27" customFormat="1" ht="13.5"/>
    <row r="108" s="27" customFormat="1" ht="13.5"/>
    <row r="109" s="27" customFormat="1" ht="13.5"/>
    <row r="110" s="27" customFormat="1" ht="13.5"/>
    <row r="111" s="27" customFormat="1" ht="13.5"/>
    <row r="112" s="27" customFormat="1" ht="13.5"/>
    <row r="113" s="27" customFormat="1" ht="13.5"/>
    <row r="114" s="27" customFormat="1" ht="13.5"/>
    <row r="115" s="27" customFormat="1" ht="13.5"/>
    <row r="116" s="27" customFormat="1" ht="13.5"/>
    <row r="117" s="27" customFormat="1" ht="13.5"/>
    <row r="118" s="27" customFormat="1" ht="13.5"/>
    <row r="119" s="27" customFormat="1" ht="13.5"/>
    <row r="120" s="27" customFormat="1" ht="13.5"/>
    <row r="121" s="27" customFormat="1" ht="13.5"/>
    <row r="122" s="27" customFormat="1" ht="13.5"/>
    <row r="123" s="27" customFormat="1" ht="13.5"/>
    <row r="124" s="27" customFormat="1" ht="13.5"/>
    <row r="125" s="27" customFormat="1" ht="13.5"/>
    <row r="126" s="27" customFormat="1" ht="13.5"/>
    <row r="127" s="27" customFormat="1" ht="13.5"/>
    <row r="128" s="27" customFormat="1" ht="13.5"/>
    <row r="129" s="27" customFormat="1" ht="13.5"/>
    <row r="130" s="27" customFormat="1" ht="13.5"/>
    <row r="131" s="27" customFormat="1" ht="13.5"/>
    <row r="132" s="27" customFormat="1" ht="13.5"/>
    <row r="133" s="27" customFormat="1" ht="13.5"/>
    <row r="134" s="27" customFormat="1" ht="13.5"/>
    <row r="135" s="27" customFormat="1" ht="13.5"/>
    <row r="136" s="27" customFormat="1" ht="13.5"/>
    <row r="137" s="27" customFormat="1" ht="13.5"/>
    <row r="138" s="27" customFormat="1" ht="13.5"/>
    <row r="139" s="27" customFormat="1" ht="13.5"/>
  </sheetData>
  <sheetProtection/>
  <mergeCells count="2">
    <mergeCell ref="J3:K3"/>
    <mergeCell ref="L3:N3"/>
  </mergeCells>
  <printOptions/>
  <pageMargins left="0.6" right="0.34" top="0.43" bottom="0.47" header="0.33" footer="0.51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H23030881</cp:lastModifiedBy>
  <cp:lastPrinted>2009-03-11T08:16:45Z</cp:lastPrinted>
  <dcterms:created xsi:type="dcterms:W3CDTF">2005-02-04T00:45:30Z</dcterms:created>
  <dcterms:modified xsi:type="dcterms:W3CDTF">2015-02-05T02:07:55Z</dcterms:modified>
  <cp:category/>
  <cp:version/>
  <cp:contentType/>
  <cp:contentStatus/>
</cp:coreProperties>
</file>