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65296" windowWidth="11715" windowHeight="9120" activeTab="1"/>
  </bookViews>
  <sheets>
    <sheet name="４歳児 (2)" sheetId="1" r:id="rId1"/>
    <sheet name="５歳児 (2)" sheetId="2" r:id="rId2"/>
    <sheet name="４歳児" sheetId="3" r:id="rId3"/>
    <sheet name="５歳児" sheetId="4" r:id="rId4"/>
  </sheets>
  <definedNames/>
  <calcPr fullCalcOnLoad="1"/>
</workbook>
</file>

<file path=xl/sharedStrings.xml><?xml version="1.0" encoding="utf-8"?>
<sst xmlns="http://schemas.openxmlformats.org/spreadsheetml/2006/main" count="276" uniqueCount="79">
  <si>
    <t>市町村名</t>
  </si>
  <si>
    <t>一人平均むし歯数</t>
  </si>
  <si>
    <t>水戸市</t>
  </si>
  <si>
    <t>笠間市</t>
  </si>
  <si>
    <t>茨城町</t>
  </si>
  <si>
    <t>実施保育所数</t>
  </si>
  <si>
    <t>歯科健診実施児数</t>
  </si>
  <si>
    <t>むし歯罹患児数</t>
  </si>
  <si>
    <t>むし歯罹患児率</t>
  </si>
  <si>
    <t>むし歯総数</t>
  </si>
  <si>
    <t>処置歯数</t>
  </si>
  <si>
    <t>処置歯率</t>
  </si>
  <si>
    <t>永久歯（再掲）</t>
  </si>
  <si>
    <t>６才臼歯（永久歯の再掲）</t>
  </si>
  <si>
    <t>萌出歯数</t>
  </si>
  <si>
    <t>萌出児数</t>
  </si>
  <si>
    <t>萌出歯総数</t>
  </si>
  <si>
    <t>むし歯罹患歯数</t>
  </si>
  <si>
    <t>県計</t>
  </si>
  <si>
    <t>水戸保健所計</t>
  </si>
  <si>
    <t>ひたちなか市</t>
  </si>
  <si>
    <t>東海村</t>
  </si>
  <si>
    <t>ひたちなか保健所計</t>
  </si>
  <si>
    <t>常陸太田市</t>
  </si>
  <si>
    <t>大子町</t>
  </si>
  <si>
    <t>日立市</t>
  </si>
  <si>
    <t>高萩市</t>
  </si>
  <si>
    <t>北茨城市</t>
  </si>
  <si>
    <t>日立保健所計</t>
  </si>
  <si>
    <t>鉾田保健所計</t>
  </si>
  <si>
    <t>潮来市</t>
  </si>
  <si>
    <t>潮来保健所計</t>
  </si>
  <si>
    <t>取手市</t>
  </si>
  <si>
    <t>牛久市</t>
  </si>
  <si>
    <t>守谷市</t>
  </si>
  <si>
    <t>河内町</t>
  </si>
  <si>
    <t>利根町</t>
  </si>
  <si>
    <t>竜ヶ崎保健所計</t>
  </si>
  <si>
    <t>土浦市</t>
  </si>
  <si>
    <t>石岡市</t>
  </si>
  <si>
    <t>美浦村</t>
  </si>
  <si>
    <t>阿見町</t>
  </si>
  <si>
    <t>土浦保健所計</t>
  </si>
  <si>
    <t>つくば市</t>
  </si>
  <si>
    <t>結城市</t>
  </si>
  <si>
    <t>下妻市</t>
  </si>
  <si>
    <t>八千代町</t>
  </si>
  <si>
    <t>古河市</t>
  </si>
  <si>
    <t>五霞町</t>
  </si>
  <si>
    <t>境町</t>
  </si>
  <si>
    <t>古河保健所計</t>
  </si>
  <si>
    <t>城里町</t>
  </si>
  <si>
    <t>大洗町</t>
  </si>
  <si>
    <t>常陸大宮市</t>
  </si>
  <si>
    <t>那珂市</t>
  </si>
  <si>
    <t>常陸大宮保健所計</t>
  </si>
  <si>
    <t>鉾田市</t>
  </si>
  <si>
    <t>行方市</t>
  </si>
  <si>
    <t>稲敷市</t>
  </si>
  <si>
    <t>かすみがうら市</t>
  </si>
  <si>
    <t>筑西市</t>
  </si>
  <si>
    <t>桜川市</t>
  </si>
  <si>
    <t>坂東市</t>
  </si>
  <si>
    <t>神栖市</t>
  </si>
  <si>
    <t>筑西保健所計</t>
  </si>
  <si>
    <t>常総保健所計</t>
  </si>
  <si>
    <t>小美玉市</t>
  </si>
  <si>
    <t>つくばみらい市</t>
  </si>
  <si>
    <t>常総市</t>
  </si>
  <si>
    <t>つくば保健所計</t>
  </si>
  <si>
    <t>５歳児</t>
  </si>
  <si>
    <t>４歳児</t>
  </si>
  <si>
    <t>水戸市</t>
  </si>
  <si>
    <t>大洗町</t>
  </si>
  <si>
    <t>平成24年度保育所歯科健康診断実施状況（4歳児）</t>
  </si>
  <si>
    <t>平成24年度保育所歯科健康診断実施状況（５歳児）</t>
  </si>
  <si>
    <t>鹿嶋市</t>
  </si>
  <si>
    <t>龍ヶ崎市</t>
  </si>
  <si>
    <t>龍ヶ崎市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</si>
</sst>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);[Red]\(#,##0.0\)"/>
    <numFmt numFmtId="180" formatCode="#,##0.0;[Red]\-#,##0.0"/>
    <numFmt numFmtId="181" formatCode="0.0%"/>
    <numFmt numFmtId="182" formatCode="#,##0.00_);[Red]\(#,##0.00\)"/>
    <numFmt numFmtId="183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78" fontId="0" fillId="0" borderId="1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9" fontId="0" fillId="0" borderId="1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179" fontId="6" fillId="0" borderId="10" xfId="0" applyNumberFormat="1" applyFont="1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178" fontId="6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19" borderId="10" xfId="0" applyFont="1" applyFill="1" applyBorder="1" applyAlignment="1">
      <alignment vertical="center"/>
    </xf>
    <xf numFmtId="178" fontId="6" fillId="19" borderId="16" xfId="0" applyNumberFormat="1" applyFont="1" applyFill="1" applyBorder="1" applyAlignment="1">
      <alignment vertical="center"/>
    </xf>
    <xf numFmtId="179" fontId="6" fillId="19" borderId="16" xfId="0" applyNumberFormat="1" applyFont="1" applyFill="1" applyBorder="1" applyAlignment="1">
      <alignment vertical="center"/>
    </xf>
    <xf numFmtId="0" fontId="6" fillId="19" borderId="0" xfId="0" applyFont="1" applyFill="1" applyAlignment="1">
      <alignment vertical="center"/>
    </xf>
    <xf numFmtId="0" fontId="0" fillId="19" borderId="10" xfId="0" applyFill="1" applyBorder="1" applyAlignment="1">
      <alignment vertical="center"/>
    </xf>
    <xf numFmtId="178" fontId="0" fillId="19" borderId="10" xfId="0" applyNumberFormat="1" applyFill="1" applyBorder="1" applyAlignment="1">
      <alignment vertical="center"/>
    </xf>
    <xf numFmtId="179" fontId="0" fillId="19" borderId="10" xfId="0" applyNumberForma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78" fontId="6" fillId="19" borderId="10" xfId="0" applyNumberFormat="1" applyFont="1" applyFill="1" applyBorder="1" applyAlignment="1">
      <alignment vertical="center"/>
    </xf>
    <xf numFmtId="179" fontId="6" fillId="19" borderId="10" xfId="0" applyNumberFormat="1" applyFont="1" applyFill="1" applyBorder="1" applyAlignment="1">
      <alignment vertical="center"/>
    </xf>
    <xf numFmtId="179" fontId="6" fillId="19" borderId="10" xfId="0" applyNumberFormat="1" applyFont="1" applyFill="1" applyBorder="1" applyAlignment="1">
      <alignment horizontal="right" vertical="center"/>
    </xf>
    <xf numFmtId="0" fontId="6" fillId="13" borderId="17" xfId="0" applyFont="1" applyFill="1" applyBorder="1" applyAlignment="1">
      <alignment vertical="center"/>
    </xf>
    <xf numFmtId="178" fontId="6" fillId="13" borderId="10" xfId="0" applyNumberFormat="1" applyFont="1" applyFill="1" applyBorder="1" applyAlignment="1">
      <alignment vertical="center"/>
    </xf>
    <xf numFmtId="179" fontId="6" fillId="13" borderId="10" xfId="0" applyNumberFormat="1" applyFont="1" applyFill="1" applyBorder="1" applyAlignment="1">
      <alignment vertical="center"/>
    </xf>
    <xf numFmtId="178" fontId="6" fillId="13" borderId="0" xfId="0" applyNumberFormat="1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0" fillId="13" borderId="17" xfId="0" applyFill="1" applyBorder="1" applyAlignment="1">
      <alignment vertical="center"/>
    </xf>
    <xf numFmtId="178" fontId="0" fillId="13" borderId="10" xfId="0" applyNumberFormat="1" applyFill="1" applyBorder="1" applyAlignment="1">
      <alignment vertical="center"/>
    </xf>
    <xf numFmtId="179" fontId="0" fillId="13" borderId="10" xfId="0" applyNumberFormat="1" applyFill="1" applyBorder="1" applyAlignment="1">
      <alignment vertical="center"/>
    </xf>
    <xf numFmtId="0" fontId="6" fillId="13" borderId="10" xfId="0" applyFont="1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78" fontId="6" fillId="13" borderId="14" xfId="0" applyNumberFormat="1" applyFont="1" applyFill="1" applyBorder="1" applyAlignment="1">
      <alignment vertical="center"/>
    </xf>
    <xf numFmtId="179" fontId="6" fillId="13" borderId="14" xfId="0" applyNumberFormat="1" applyFont="1" applyFill="1" applyBorder="1" applyAlignment="1">
      <alignment vertical="center"/>
    </xf>
    <xf numFmtId="0" fontId="6" fillId="13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right"/>
    </xf>
    <xf numFmtId="178" fontId="6" fillId="0" borderId="10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13" borderId="10" xfId="0" applyFont="1" applyFill="1" applyBorder="1" applyAlignment="1">
      <alignment horizontal="right"/>
    </xf>
    <xf numFmtId="178" fontId="6" fillId="13" borderId="10" xfId="0" applyNumberFormat="1" applyFont="1" applyFill="1" applyBorder="1" applyAlignment="1">
      <alignment horizontal="right"/>
    </xf>
    <xf numFmtId="179" fontId="6" fillId="13" borderId="10" xfId="0" applyNumberFormat="1" applyFont="1" applyFill="1" applyBorder="1" applyAlignment="1">
      <alignment horizontal="right" vertical="center"/>
    </xf>
    <xf numFmtId="179" fontId="6" fillId="13" borderId="10" xfId="0" applyNumberFormat="1" applyFont="1" applyFill="1" applyBorder="1" applyAlignment="1">
      <alignment horizontal="right"/>
    </xf>
    <xf numFmtId="177" fontId="6" fillId="13" borderId="10" xfId="0" applyNumberFormat="1" applyFont="1" applyFill="1" applyBorder="1" applyAlignment="1">
      <alignment horizontal="right"/>
    </xf>
    <xf numFmtId="176" fontId="0" fillId="13" borderId="10" xfId="0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pane xSplit="1" ySplit="4" topLeftCell="B38" activePane="bottomRight" state="frozen"/>
      <selection pane="topLeft" activeCell="S58" sqref="S58"/>
      <selection pane="topRight" activeCell="S58" sqref="S58"/>
      <selection pane="bottomLeft" activeCell="S58" sqref="S58"/>
      <selection pane="bottomRight" activeCell="G49" sqref="G49"/>
    </sheetView>
  </sheetViews>
  <sheetFormatPr defaultColWidth="9.00390625" defaultRowHeight="13.5"/>
  <cols>
    <col min="1" max="1" width="21.50390625" style="0" customWidth="1"/>
    <col min="2" max="14" width="9.375" style="0" customWidth="1"/>
    <col min="15" max="15" width="13.125" style="0" hidden="1" customWidth="1"/>
    <col min="16" max="16" width="9.00390625" style="0" hidden="1" customWidth="1"/>
  </cols>
  <sheetData>
    <row r="1" ht="17.25">
      <c r="B1" s="1" t="s">
        <v>74</v>
      </c>
    </row>
    <row r="2" ht="18.75" customHeight="1" thickBot="1">
      <c r="A2" s="6" t="s">
        <v>71</v>
      </c>
    </row>
    <row r="3" spans="10:14" ht="20.25" customHeight="1" thickBot="1" thickTop="1">
      <c r="J3" s="71" t="s">
        <v>12</v>
      </c>
      <c r="K3" s="72"/>
      <c r="L3" s="71" t="s">
        <v>13</v>
      </c>
      <c r="M3" s="73"/>
      <c r="N3" s="72"/>
    </row>
    <row r="4" spans="1:26" ht="32.25" customHeight="1" thickBot="1" thickTop="1">
      <c r="A4" s="7" t="s">
        <v>0</v>
      </c>
      <c r="B4" s="20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2" t="s">
        <v>1</v>
      </c>
      <c r="H4" s="21" t="s">
        <v>10</v>
      </c>
      <c r="I4" s="21" t="s">
        <v>11</v>
      </c>
      <c r="J4" s="21" t="s">
        <v>14</v>
      </c>
      <c r="K4" s="21" t="s">
        <v>9</v>
      </c>
      <c r="L4" s="21" t="s">
        <v>15</v>
      </c>
      <c r="M4" s="21" t="s">
        <v>16</v>
      </c>
      <c r="N4" s="21" t="s">
        <v>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thickBot="1" thickTop="1">
      <c r="A5" s="32" t="s">
        <v>72</v>
      </c>
      <c r="B5" s="26">
        <v>39</v>
      </c>
      <c r="C5" s="26">
        <v>783</v>
      </c>
      <c r="D5" s="26">
        <v>269</v>
      </c>
      <c r="E5" s="27">
        <f aca="true" t="shared" si="0" ref="E5:E10">D5/C5*100</f>
        <v>34.35504469987228</v>
      </c>
      <c r="F5" s="28">
        <v>1284</v>
      </c>
      <c r="G5" s="27">
        <f aca="true" t="shared" si="1" ref="G5:G49">F5/C5</f>
        <v>1.6398467432950192</v>
      </c>
      <c r="H5" s="26">
        <v>460</v>
      </c>
      <c r="I5" s="27">
        <f aca="true" t="shared" si="2" ref="I5:I48">H5/F5*100</f>
        <v>35.82554517133956</v>
      </c>
      <c r="J5" s="26">
        <v>28</v>
      </c>
      <c r="K5" s="26">
        <v>0</v>
      </c>
      <c r="L5" s="26">
        <v>9</v>
      </c>
      <c r="M5" s="26">
        <v>14</v>
      </c>
      <c r="N5" s="26">
        <v>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" customHeight="1" thickBot="1" thickTop="1">
      <c r="A6" s="32" t="s">
        <v>3</v>
      </c>
      <c r="B6" s="26">
        <v>9</v>
      </c>
      <c r="C6" s="26">
        <v>196</v>
      </c>
      <c r="D6" s="26">
        <v>92</v>
      </c>
      <c r="E6" s="27">
        <f t="shared" si="0"/>
        <v>46.93877551020408</v>
      </c>
      <c r="F6" s="28">
        <v>439</v>
      </c>
      <c r="G6" s="27">
        <f t="shared" si="1"/>
        <v>2.239795918367347</v>
      </c>
      <c r="H6" s="26">
        <v>130</v>
      </c>
      <c r="I6" s="27">
        <f t="shared" si="2"/>
        <v>29.6127562642369</v>
      </c>
      <c r="J6" s="26">
        <v>8</v>
      </c>
      <c r="K6" s="26">
        <v>0</v>
      </c>
      <c r="L6" s="26">
        <v>0</v>
      </c>
      <c r="M6" s="26">
        <v>0</v>
      </c>
      <c r="N6" s="26">
        <v>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 thickBot="1" thickTop="1">
      <c r="A7" s="32" t="s">
        <v>66</v>
      </c>
      <c r="B7" s="26">
        <v>11</v>
      </c>
      <c r="C7" s="26">
        <v>237</v>
      </c>
      <c r="D7" s="26">
        <v>105</v>
      </c>
      <c r="E7" s="27">
        <f t="shared" si="0"/>
        <v>44.303797468354425</v>
      </c>
      <c r="F7" s="28">
        <v>450</v>
      </c>
      <c r="G7" s="27">
        <f t="shared" si="1"/>
        <v>1.8987341772151898</v>
      </c>
      <c r="H7" s="26">
        <v>109</v>
      </c>
      <c r="I7" s="27">
        <f t="shared" si="2"/>
        <v>24.22222222222222</v>
      </c>
      <c r="J7" s="26">
        <v>6</v>
      </c>
      <c r="K7" s="26">
        <v>0</v>
      </c>
      <c r="L7" s="26">
        <v>2</v>
      </c>
      <c r="M7" s="26">
        <v>4</v>
      </c>
      <c r="N7" s="26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 thickBot="1" thickTop="1">
      <c r="A8" s="32" t="s">
        <v>4</v>
      </c>
      <c r="B8" s="26">
        <v>6</v>
      </c>
      <c r="C8" s="26">
        <v>154</v>
      </c>
      <c r="D8" s="26">
        <v>62</v>
      </c>
      <c r="E8" s="27">
        <f t="shared" si="0"/>
        <v>40.25974025974026</v>
      </c>
      <c r="F8" s="28">
        <v>267</v>
      </c>
      <c r="G8" s="27">
        <f t="shared" si="1"/>
        <v>1.7337662337662338</v>
      </c>
      <c r="H8" s="26">
        <v>78</v>
      </c>
      <c r="I8" s="27">
        <f t="shared" si="2"/>
        <v>29.213483146067414</v>
      </c>
      <c r="J8" s="26">
        <v>5</v>
      </c>
      <c r="K8" s="26">
        <v>0</v>
      </c>
      <c r="L8" s="26">
        <v>1</v>
      </c>
      <c r="M8" s="26">
        <v>2</v>
      </c>
      <c r="N8" s="26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" customHeight="1" thickBot="1" thickTop="1">
      <c r="A9" s="32" t="s">
        <v>73</v>
      </c>
      <c r="B9" s="26">
        <v>4</v>
      </c>
      <c r="C9" s="26">
        <v>87</v>
      </c>
      <c r="D9" s="26">
        <v>22</v>
      </c>
      <c r="E9" s="27">
        <f t="shared" si="0"/>
        <v>25.287356321839084</v>
      </c>
      <c r="F9" s="28">
        <v>106</v>
      </c>
      <c r="G9" s="27">
        <f t="shared" si="1"/>
        <v>1.2183908045977012</v>
      </c>
      <c r="H9" s="26">
        <v>33</v>
      </c>
      <c r="I9" s="27">
        <f t="shared" si="2"/>
        <v>31.132075471698112</v>
      </c>
      <c r="J9" s="26">
        <v>2</v>
      </c>
      <c r="K9" s="26">
        <v>0</v>
      </c>
      <c r="L9" s="26">
        <v>0</v>
      </c>
      <c r="M9" s="26">
        <v>0</v>
      </c>
      <c r="N9" s="26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 thickBot="1" thickTop="1">
      <c r="A10" s="32" t="s">
        <v>51</v>
      </c>
      <c r="B10" s="26">
        <v>5</v>
      </c>
      <c r="C10" s="26">
        <v>65</v>
      </c>
      <c r="D10" s="26">
        <v>19</v>
      </c>
      <c r="E10" s="27">
        <f t="shared" si="0"/>
        <v>29.230769230769234</v>
      </c>
      <c r="F10" s="28">
        <v>104</v>
      </c>
      <c r="G10" s="27">
        <f t="shared" si="1"/>
        <v>1.6</v>
      </c>
      <c r="H10" s="26">
        <v>41</v>
      </c>
      <c r="I10" s="27">
        <f t="shared" si="2"/>
        <v>39.42307692307692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customHeight="1" thickBot="1" thickTop="1">
      <c r="A11" s="41" t="s">
        <v>20</v>
      </c>
      <c r="B11" s="29">
        <v>22</v>
      </c>
      <c r="C11" s="29">
        <v>546</v>
      </c>
      <c r="D11" s="29">
        <v>219</v>
      </c>
      <c r="E11" s="27">
        <f aca="true" t="shared" si="3" ref="E11:E49">D11/C11*100</f>
        <v>40.10989010989011</v>
      </c>
      <c r="F11" s="29">
        <v>1110</v>
      </c>
      <c r="G11" s="27">
        <f t="shared" si="1"/>
        <v>2.032967032967033</v>
      </c>
      <c r="H11" s="29">
        <v>391</v>
      </c>
      <c r="I11" s="27">
        <f t="shared" si="2"/>
        <v>35.22522522522522</v>
      </c>
      <c r="J11" s="29">
        <v>8</v>
      </c>
      <c r="K11" s="29">
        <v>0</v>
      </c>
      <c r="L11" s="29">
        <v>3</v>
      </c>
      <c r="M11" s="29">
        <v>5</v>
      </c>
      <c r="N11" s="29">
        <v>0</v>
      </c>
      <c r="O11" s="6"/>
      <c r="P11" s="6"/>
      <c r="Q11" s="11"/>
      <c r="R11" s="11"/>
      <c r="S11" s="6"/>
      <c r="T11" s="6"/>
      <c r="U11" s="6"/>
      <c r="V11" s="6"/>
      <c r="W11" s="6"/>
      <c r="X11" s="6"/>
      <c r="Y11" s="6"/>
      <c r="Z11" s="6"/>
    </row>
    <row r="12" spans="1:26" ht="21" customHeight="1" thickBot="1" thickTop="1">
      <c r="A12" s="41" t="s">
        <v>21</v>
      </c>
      <c r="B12" s="29">
        <v>7</v>
      </c>
      <c r="C12" s="29">
        <v>146</v>
      </c>
      <c r="D12" s="29">
        <v>48</v>
      </c>
      <c r="E12" s="27">
        <f t="shared" si="3"/>
        <v>32.87671232876712</v>
      </c>
      <c r="F12" s="29">
        <v>241</v>
      </c>
      <c r="G12" s="27">
        <f t="shared" si="1"/>
        <v>1.6506849315068493</v>
      </c>
      <c r="H12" s="29">
        <v>97</v>
      </c>
      <c r="I12" s="27">
        <f t="shared" si="2"/>
        <v>40.24896265560166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6"/>
      <c r="P12" s="6"/>
      <c r="Q12" s="11"/>
      <c r="R12" s="11"/>
      <c r="S12" s="6"/>
      <c r="T12" s="6"/>
      <c r="U12" s="6"/>
      <c r="V12" s="6"/>
      <c r="W12" s="6"/>
      <c r="X12" s="6"/>
      <c r="Y12" s="6"/>
      <c r="Z12" s="6"/>
    </row>
    <row r="13" spans="1:26" ht="21" customHeight="1" thickBot="1" thickTop="1">
      <c r="A13" s="41" t="s">
        <v>23</v>
      </c>
      <c r="B13" s="5">
        <v>8</v>
      </c>
      <c r="C13" s="5">
        <v>124</v>
      </c>
      <c r="D13" s="5">
        <v>39</v>
      </c>
      <c r="E13" s="13">
        <f t="shared" si="3"/>
        <v>31.451612903225808</v>
      </c>
      <c r="F13" s="5">
        <v>150</v>
      </c>
      <c r="G13" s="13">
        <f t="shared" si="1"/>
        <v>1.2096774193548387</v>
      </c>
      <c r="H13" s="5">
        <v>48</v>
      </c>
      <c r="I13" s="13">
        <f t="shared" si="2"/>
        <v>32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6"/>
      <c r="P13" s="6"/>
      <c r="Q13" s="11"/>
      <c r="R13" s="11"/>
      <c r="S13" s="6"/>
      <c r="T13" s="6"/>
      <c r="U13" s="6"/>
      <c r="V13" s="6"/>
      <c r="W13" s="6"/>
      <c r="X13" s="6"/>
      <c r="Y13" s="6"/>
      <c r="Z13" s="6"/>
    </row>
    <row r="14" spans="1:26" ht="21" customHeight="1" thickBot="1" thickTop="1">
      <c r="A14" s="41" t="s">
        <v>53</v>
      </c>
      <c r="B14" s="8">
        <v>12</v>
      </c>
      <c r="C14" s="8">
        <v>249</v>
      </c>
      <c r="D14" s="8">
        <v>106</v>
      </c>
      <c r="E14" s="16">
        <f t="shared" si="3"/>
        <v>42.570281124497996</v>
      </c>
      <c r="F14" s="8">
        <v>559</v>
      </c>
      <c r="G14" s="16">
        <f t="shared" si="1"/>
        <v>2.244979919678715</v>
      </c>
      <c r="H14" s="8">
        <v>178</v>
      </c>
      <c r="I14" s="16">
        <f t="shared" si="2"/>
        <v>31.84257602862254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6"/>
      <c r="P14" s="6"/>
      <c r="Q14" s="11"/>
      <c r="R14" s="11"/>
      <c r="S14" s="6"/>
      <c r="T14" s="6"/>
      <c r="U14" s="6"/>
      <c r="V14" s="6"/>
      <c r="W14" s="6"/>
      <c r="X14" s="6"/>
      <c r="Y14" s="6"/>
      <c r="Z14" s="6"/>
    </row>
    <row r="15" spans="1:26" ht="21" customHeight="1" thickBot="1" thickTop="1">
      <c r="A15" s="41" t="s">
        <v>54</v>
      </c>
      <c r="B15" s="8">
        <v>6</v>
      </c>
      <c r="C15" s="8">
        <v>147</v>
      </c>
      <c r="D15" s="8">
        <v>48</v>
      </c>
      <c r="E15" s="16">
        <f t="shared" si="3"/>
        <v>32.6530612244898</v>
      </c>
      <c r="F15" s="8">
        <v>229</v>
      </c>
      <c r="G15" s="16">
        <f t="shared" si="1"/>
        <v>1.5578231292517006</v>
      </c>
      <c r="H15" s="8">
        <v>94</v>
      </c>
      <c r="I15" s="27">
        <f t="shared" si="2"/>
        <v>41.04803493449782</v>
      </c>
      <c r="J15" s="8">
        <v>3</v>
      </c>
      <c r="K15" s="8">
        <v>0</v>
      </c>
      <c r="L15" s="8">
        <v>0</v>
      </c>
      <c r="M15" s="8">
        <v>0</v>
      </c>
      <c r="N15" s="8">
        <v>0</v>
      </c>
      <c r="O15" s="6"/>
      <c r="P15" s="6"/>
      <c r="Q15" s="11"/>
      <c r="R15" s="11"/>
      <c r="S15" s="6"/>
      <c r="T15" s="6"/>
      <c r="U15" s="6"/>
      <c r="V15" s="6"/>
      <c r="W15" s="6"/>
      <c r="X15" s="6"/>
      <c r="Y15" s="6"/>
      <c r="Z15" s="6"/>
    </row>
    <row r="16" spans="1:26" ht="21" customHeight="1" thickBot="1" thickTop="1">
      <c r="A16" s="41" t="s">
        <v>24</v>
      </c>
      <c r="B16" s="8">
        <v>5</v>
      </c>
      <c r="C16" s="8">
        <v>80</v>
      </c>
      <c r="D16" s="8">
        <v>52</v>
      </c>
      <c r="E16" s="16">
        <f t="shared" si="3"/>
        <v>65</v>
      </c>
      <c r="F16" s="8">
        <v>211</v>
      </c>
      <c r="G16" s="16">
        <f t="shared" si="1"/>
        <v>2.6375</v>
      </c>
      <c r="H16" s="8">
        <v>76</v>
      </c>
      <c r="I16" s="27">
        <f t="shared" si="2"/>
        <v>36.018957345971565</v>
      </c>
      <c r="J16" s="8">
        <v>3</v>
      </c>
      <c r="K16" s="8">
        <v>0</v>
      </c>
      <c r="L16" s="8">
        <v>0</v>
      </c>
      <c r="M16" s="8">
        <v>0</v>
      </c>
      <c r="N16" s="8">
        <v>0</v>
      </c>
      <c r="O16" s="6"/>
      <c r="P16" s="6"/>
      <c r="Q16" s="11"/>
      <c r="R16" s="11"/>
      <c r="S16" s="6"/>
      <c r="T16" s="6"/>
      <c r="U16" s="6"/>
      <c r="V16" s="6"/>
      <c r="W16" s="6"/>
      <c r="X16" s="6"/>
      <c r="Y16" s="6"/>
      <c r="Z16" s="6"/>
    </row>
    <row r="17" spans="1:26" ht="21" customHeight="1" thickBot="1" thickTop="1">
      <c r="A17" s="41" t="s">
        <v>25</v>
      </c>
      <c r="B17" s="8">
        <v>21</v>
      </c>
      <c r="C17" s="8">
        <v>381</v>
      </c>
      <c r="D17" s="8">
        <v>165</v>
      </c>
      <c r="E17" s="16">
        <f t="shared" si="3"/>
        <v>43.30708661417323</v>
      </c>
      <c r="F17" s="8">
        <v>810</v>
      </c>
      <c r="G17" s="16">
        <f t="shared" si="1"/>
        <v>2.125984251968504</v>
      </c>
      <c r="H17" s="8">
        <v>286</v>
      </c>
      <c r="I17" s="16">
        <f t="shared" si="2"/>
        <v>35.30864197530864</v>
      </c>
      <c r="J17" s="8">
        <v>7</v>
      </c>
      <c r="K17" s="8">
        <v>0</v>
      </c>
      <c r="L17" s="8">
        <v>1</v>
      </c>
      <c r="M17" s="8">
        <v>2</v>
      </c>
      <c r="N17" s="8">
        <v>0</v>
      </c>
      <c r="O17" s="6"/>
      <c r="P17" s="6"/>
      <c r="Q17" s="11"/>
      <c r="R17" s="11"/>
      <c r="S17" s="6"/>
      <c r="T17" s="6"/>
      <c r="U17" s="6"/>
      <c r="V17" s="6"/>
      <c r="W17" s="6"/>
      <c r="X17" s="6"/>
      <c r="Y17" s="6"/>
      <c r="Z17" s="6"/>
    </row>
    <row r="18" spans="1:26" ht="21" customHeight="1" thickBot="1" thickTop="1">
      <c r="A18" s="41" t="s">
        <v>26</v>
      </c>
      <c r="B18" s="8">
        <v>5</v>
      </c>
      <c r="C18" s="8">
        <v>71</v>
      </c>
      <c r="D18" s="8">
        <v>26</v>
      </c>
      <c r="E18" s="16">
        <f t="shared" si="3"/>
        <v>36.61971830985916</v>
      </c>
      <c r="F18" s="8">
        <v>135</v>
      </c>
      <c r="G18" s="16">
        <f t="shared" si="1"/>
        <v>1.9014084507042253</v>
      </c>
      <c r="H18" s="8">
        <v>43</v>
      </c>
      <c r="I18" s="16">
        <f t="shared" si="2"/>
        <v>31.851851851851855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6"/>
      <c r="P18" s="6"/>
      <c r="Q18" s="11"/>
      <c r="R18" s="11"/>
      <c r="S18" s="6"/>
      <c r="T18" s="6"/>
      <c r="U18" s="6"/>
      <c r="V18" s="6"/>
      <c r="W18" s="6"/>
      <c r="X18" s="6"/>
      <c r="Y18" s="6"/>
      <c r="Z18" s="6"/>
    </row>
    <row r="19" spans="1:26" ht="21" customHeight="1" thickBot="1" thickTop="1">
      <c r="A19" s="41" t="s">
        <v>27</v>
      </c>
      <c r="B19" s="8">
        <v>6</v>
      </c>
      <c r="C19" s="8">
        <v>87</v>
      </c>
      <c r="D19" s="8">
        <v>50</v>
      </c>
      <c r="E19" s="16">
        <f t="shared" si="3"/>
        <v>57.47126436781609</v>
      </c>
      <c r="F19" s="8">
        <v>300</v>
      </c>
      <c r="G19" s="16">
        <f t="shared" si="1"/>
        <v>3.4482758620689653</v>
      </c>
      <c r="H19" s="8">
        <v>60</v>
      </c>
      <c r="I19" s="16">
        <f t="shared" si="2"/>
        <v>20</v>
      </c>
      <c r="J19" s="8">
        <v>14</v>
      </c>
      <c r="K19" s="8">
        <v>0</v>
      </c>
      <c r="L19" s="8">
        <v>2</v>
      </c>
      <c r="M19" s="8">
        <v>2</v>
      </c>
      <c r="N19" s="8">
        <v>0</v>
      </c>
      <c r="O19" s="6"/>
      <c r="P19" s="6"/>
      <c r="Q19" s="11"/>
      <c r="R19" s="11"/>
      <c r="S19" s="6"/>
      <c r="T19" s="6"/>
      <c r="U19" s="6"/>
      <c r="V19" s="6"/>
      <c r="W19" s="6"/>
      <c r="X19" s="6"/>
      <c r="Y19" s="6"/>
      <c r="Z19" s="6"/>
    </row>
    <row r="20" spans="1:26" ht="21" customHeight="1" thickBot="1" thickTop="1">
      <c r="A20" s="41" t="s">
        <v>56</v>
      </c>
      <c r="B20" s="8">
        <v>9</v>
      </c>
      <c r="C20" s="8">
        <v>204</v>
      </c>
      <c r="D20" s="8">
        <v>93</v>
      </c>
      <c r="E20" s="16">
        <f t="shared" si="3"/>
        <v>45.588235294117645</v>
      </c>
      <c r="F20" s="8">
        <v>522</v>
      </c>
      <c r="G20" s="16">
        <f t="shared" si="1"/>
        <v>2.5588235294117645</v>
      </c>
      <c r="H20" s="8">
        <v>147</v>
      </c>
      <c r="I20" s="16">
        <f t="shared" si="2"/>
        <v>28.160919540229884</v>
      </c>
      <c r="J20" s="8">
        <v>2</v>
      </c>
      <c r="K20" s="8">
        <v>0</v>
      </c>
      <c r="L20" s="8">
        <v>1</v>
      </c>
      <c r="M20" s="8">
        <v>2</v>
      </c>
      <c r="N20" s="8">
        <v>0</v>
      </c>
      <c r="O20" s="6"/>
      <c r="P20" s="6"/>
      <c r="Q20" s="11"/>
      <c r="R20" s="11"/>
      <c r="S20" s="6"/>
      <c r="T20" s="6"/>
      <c r="U20" s="6"/>
      <c r="V20" s="6"/>
      <c r="W20" s="6"/>
      <c r="X20" s="6"/>
      <c r="Y20" s="6"/>
      <c r="Z20" s="6"/>
    </row>
    <row r="21" spans="1:26" ht="21" customHeight="1" thickBot="1" thickTop="1">
      <c r="A21" s="41" t="s">
        <v>57</v>
      </c>
      <c r="B21" s="8">
        <v>7</v>
      </c>
      <c r="C21" s="8">
        <v>130</v>
      </c>
      <c r="D21" s="8">
        <v>56</v>
      </c>
      <c r="E21" s="16">
        <f t="shared" si="3"/>
        <v>43.07692307692308</v>
      </c>
      <c r="F21" s="8">
        <v>221</v>
      </c>
      <c r="G21" s="16">
        <f t="shared" si="1"/>
        <v>1.7</v>
      </c>
      <c r="H21" s="8">
        <v>82</v>
      </c>
      <c r="I21" s="16">
        <f t="shared" si="2"/>
        <v>37.10407239819005</v>
      </c>
      <c r="J21" s="8">
        <v>3</v>
      </c>
      <c r="K21" s="8">
        <v>0</v>
      </c>
      <c r="L21" s="8">
        <v>2</v>
      </c>
      <c r="M21" s="8">
        <v>2</v>
      </c>
      <c r="N21" s="8">
        <v>0</v>
      </c>
      <c r="O21" s="6"/>
      <c r="P21" s="6"/>
      <c r="Q21" s="11"/>
      <c r="R21" s="11"/>
      <c r="S21" s="6"/>
      <c r="T21" s="6"/>
      <c r="U21" s="6"/>
      <c r="V21" s="6"/>
      <c r="W21" s="6"/>
      <c r="X21" s="6"/>
      <c r="Y21" s="6"/>
      <c r="Z21" s="6"/>
    </row>
    <row r="22" spans="1:26" ht="21" customHeight="1" thickBot="1" thickTop="1">
      <c r="A22" s="41" t="s">
        <v>76</v>
      </c>
      <c r="B22" s="8">
        <v>11</v>
      </c>
      <c r="C22" s="8">
        <v>283</v>
      </c>
      <c r="D22" s="8">
        <v>143</v>
      </c>
      <c r="E22" s="16">
        <f t="shared" si="3"/>
        <v>50.53003533568905</v>
      </c>
      <c r="F22" s="8">
        <v>693</v>
      </c>
      <c r="G22" s="16">
        <f t="shared" si="1"/>
        <v>2.4487632508833923</v>
      </c>
      <c r="H22" s="8">
        <v>83</v>
      </c>
      <c r="I22" s="16">
        <f t="shared" si="2"/>
        <v>11.976911976911978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6"/>
      <c r="P22" s="6"/>
      <c r="Q22" s="11"/>
      <c r="R22" s="11"/>
      <c r="S22" s="6"/>
      <c r="T22" s="6"/>
      <c r="U22" s="6"/>
      <c r="V22" s="6"/>
      <c r="W22" s="6"/>
      <c r="X22" s="6"/>
      <c r="Y22" s="6"/>
      <c r="Z22" s="6"/>
    </row>
    <row r="23" spans="1:26" ht="21" customHeight="1" thickBot="1" thickTop="1">
      <c r="A23" s="41" t="s">
        <v>30</v>
      </c>
      <c r="B23" s="8">
        <v>7</v>
      </c>
      <c r="C23" s="8">
        <v>103</v>
      </c>
      <c r="D23" s="8">
        <v>44</v>
      </c>
      <c r="E23" s="16">
        <f t="shared" si="3"/>
        <v>42.71844660194174</v>
      </c>
      <c r="F23" s="8">
        <v>255</v>
      </c>
      <c r="G23" s="16">
        <f t="shared" si="1"/>
        <v>2.4757281553398056</v>
      </c>
      <c r="H23" s="8">
        <v>59</v>
      </c>
      <c r="I23" s="16">
        <f t="shared" si="2"/>
        <v>23.137254901960784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6"/>
      <c r="P23" s="6"/>
      <c r="Q23" s="11"/>
      <c r="R23" s="11"/>
      <c r="S23" s="6"/>
      <c r="T23" s="6"/>
      <c r="U23" s="6"/>
      <c r="V23" s="6"/>
      <c r="W23" s="6"/>
      <c r="X23" s="6"/>
      <c r="Y23" s="6"/>
      <c r="Z23" s="6"/>
    </row>
    <row r="24" spans="1:26" ht="21" customHeight="1" thickBot="1" thickTop="1">
      <c r="A24" s="41" t="s">
        <v>63</v>
      </c>
      <c r="B24" s="8">
        <v>23</v>
      </c>
      <c r="C24" s="8">
        <v>545</v>
      </c>
      <c r="D24" s="8">
        <v>229</v>
      </c>
      <c r="E24" s="16">
        <f t="shared" si="3"/>
        <v>42.018348623853214</v>
      </c>
      <c r="F24" s="8">
        <v>1231</v>
      </c>
      <c r="G24" s="16">
        <f t="shared" si="1"/>
        <v>2.2587155963302754</v>
      </c>
      <c r="H24" s="8">
        <v>209</v>
      </c>
      <c r="I24" s="16">
        <f t="shared" si="2"/>
        <v>16.978066612510155</v>
      </c>
      <c r="J24" s="8">
        <v>11</v>
      </c>
      <c r="K24" s="8">
        <v>0</v>
      </c>
      <c r="L24" s="8">
        <v>5</v>
      </c>
      <c r="M24" s="8">
        <v>10</v>
      </c>
      <c r="N24" s="8">
        <v>0</v>
      </c>
      <c r="O24" s="6"/>
      <c r="P24" s="6"/>
      <c r="Q24" s="11"/>
      <c r="R24" s="11"/>
      <c r="S24" s="6"/>
      <c r="T24" s="6"/>
      <c r="U24" s="6"/>
      <c r="V24" s="6"/>
      <c r="W24" s="6"/>
      <c r="X24" s="6"/>
      <c r="Y24" s="6"/>
      <c r="Z24" s="6"/>
    </row>
    <row r="25" spans="1:26" ht="21" customHeight="1" thickBot="1" thickTop="1">
      <c r="A25" s="55" t="s">
        <v>77</v>
      </c>
      <c r="B25" s="8">
        <v>9</v>
      </c>
      <c r="C25" s="8">
        <v>236</v>
      </c>
      <c r="D25" s="8">
        <v>86</v>
      </c>
      <c r="E25" s="16">
        <f t="shared" si="3"/>
        <v>36.440677966101696</v>
      </c>
      <c r="F25" s="8">
        <v>394</v>
      </c>
      <c r="G25" s="16">
        <f t="shared" si="1"/>
        <v>1.6694915254237288</v>
      </c>
      <c r="H25" s="8">
        <v>90</v>
      </c>
      <c r="I25" s="16">
        <f t="shared" si="2"/>
        <v>22.84263959390863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6"/>
      <c r="P25" s="6"/>
      <c r="Q25" s="11"/>
      <c r="R25" s="11"/>
      <c r="S25" s="6"/>
      <c r="T25" s="6"/>
      <c r="U25" s="6"/>
      <c r="V25" s="6"/>
      <c r="W25" s="6"/>
      <c r="X25" s="6"/>
      <c r="Y25" s="6"/>
      <c r="Z25" s="6"/>
    </row>
    <row r="26" spans="1:26" ht="21" customHeight="1" thickBot="1" thickTop="1">
      <c r="A26" s="41" t="s">
        <v>32</v>
      </c>
      <c r="B26" s="8">
        <v>15</v>
      </c>
      <c r="C26" s="8">
        <v>280</v>
      </c>
      <c r="D26" s="8">
        <v>116</v>
      </c>
      <c r="E26" s="16">
        <f t="shared" si="3"/>
        <v>41.42857142857143</v>
      </c>
      <c r="F26" s="8">
        <v>579</v>
      </c>
      <c r="G26" s="16">
        <f t="shared" si="1"/>
        <v>2.067857142857143</v>
      </c>
      <c r="H26" s="8">
        <v>116</v>
      </c>
      <c r="I26" s="16">
        <f t="shared" si="2"/>
        <v>20.03454231433506</v>
      </c>
      <c r="J26" s="8">
        <v>10</v>
      </c>
      <c r="K26" s="8">
        <v>0</v>
      </c>
      <c r="L26" s="8">
        <v>3</v>
      </c>
      <c r="M26" s="8">
        <v>6</v>
      </c>
      <c r="N26" s="8">
        <v>0</v>
      </c>
      <c r="O26" s="6"/>
      <c r="P26" s="6"/>
      <c r="Q26" s="11"/>
      <c r="R26" s="11"/>
      <c r="S26" s="6"/>
      <c r="T26" s="6"/>
      <c r="U26" s="6"/>
      <c r="V26" s="6"/>
      <c r="W26" s="6"/>
      <c r="X26" s="6"/>
      <c r="Y26" s="6"/>
      <c r="Z26" s="6"/>
    </row>
    <row r="27" spans="1:26" ht="21" customHeight="1" thickBot="1" thickTop="1">
      <c r="A27" s="41" t="s">
        <v>33</v>
      </c>
      <c r="B27" s="8">
        <v>12</v>
      </c>
      <c r="C27" s="8">
        <v>237</v>
      </c>
      <c r="D27" s="8">
        <v>78</v>
      </c>
      <c r="E27" s="16">
        <f t="shared" si="3"/>
        <v>32.91139240506329</v>
      </c>
      <c r="F27" s="8">
        <v>406</v>
      </c>
      <c r="G27" s="16">
        <f t="shared" si="1"/>
        <v>1.7130801687763713</v>
      </c>
      <c r="H27" s="8">
        <v>116</v>
      </c>
      <c r="I27" s="16">
        <f t="shared" si="2"/>
        <v>28.57142857142857</v>
      </c>
      <c r="J27" s="8">
        <v>5</v>
      </c>
      <c r="K27" s="8">
        <v>0</v>
      </c>
      <c r="L27" s="8">
        <v>1</v>
      </c>
      <c r="M27" s="8">
        <v>3</v>
      </c>
      <c r="N27" s="8">
        <v>0</v>
      </c>
      <c r="O27" s="6"/>
      <c r="P27" s="6"/>
      <c r="Q27" s="11"/>
      <c r="R27" s="11"/>
      <c r="S27" s="6"/>
      <c r="T27" s="6"/>
      <c r="U27" s="6"/>
      <c r="V27" s="6"/>
      <c r="W27" s="6"/>
      <c r="X27" s="6"/>
      <c r="Y27" s="6"/>
      <c r="Z27" s="6"/>
    </row>
    <row r="28" spans="1:26" ht="21" customHeight="1" thickBot="1" thickTop="1">
      <c r="A28" s="41" t="s">
        <v>34</v>
      </c>
      <c r="B28" s="8">
        <v>9</v>
      </c>
      <c r="C28" s="8">
        <v>170</v>
      </c>
      <c r="D28" s="8">
        <v>32</v>
      </c>
      <c r="E28" s="16">
        <f t="shared" si="3"/>
        <v>18.823529411764707</v>
      </c>
      <c r="F28" s="8">
        <v>139</v>
      </c>
      <c r="G28" s="16">
        <f t="shared" si="1"/>
        <v>0.8176470588235294</v>
      </c>
      <c r="H28" s="8">
        <v>50</v>
      </c>
      <c r="I28" s="16">
        <f t="shared" si="2"/>
        <v>35.97122302158273</v>
      </c>
      <c r="J28" s="8">
        <v>1</v>
      </c>
      <c r="K28" s="8">
        <v>0</v>
      </c>
      <c r="L28" s="8">
        <v>0</v>
      </c>
      <c r="M28" s="8">
        <v>0</v>
      </c>
      <c r="N28" s="8">
        <v>0</v>
      </c>
      <c r="O28" s="6"/>
      <c r="P28" s="6"/>
      <c r="Q28" s="11"/>
      <c r="R28" s="11"/>
      <c r="S28" s="6"/>
      <c r="T28" s="6"/>
      <c r="U28" s="6"/>
      <c r="V28" s="6"/>
      <c r="W28" s="6"/>
      <c r="X28" s="6"/>
      <c r="Y28" s="6"/>
      <c r="Z28" s="6"/>
    </row>
    <row r="29" spans="1:26" ht="21" customHeight="1" thickBot="1" thickTop="1">
      <c r="A29" s="41" t="s">
        <v>35</v>
      </c>
      <c r="B29" s="8">
        <v>2</v>
      </c>
      <c r="C29" s="8">
        <v>51</v>
      </c>
      <c r="D29" s="8">
        <v>28</v>
      </c>
      <c r="E29" s="16">
        <f t="shared" si="3"/>
        <v>54.90196078431373</v>
      </c>
      <c r="F29" s="8">
        <v>143</v>
      </c>
      <c r="G29" s="16">
        <f t="shared" si="1"/>
        <v>2.803921568627451</v>
      </c>
      <c r="H29" s="8">
        <v>20</v>
      </c>
      <c r="I29" s="16">
        <f t="shared" si="2"/>
        <v>13.986013986013987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6"/>
      <c r="P29" s="6"/>
      <c r="Q29" s="11"/>
      <c r="R29" s="11"/>
      <c r="S29" s="6"/>
      <c r="T29" s="6"/>
      <c r="U29" s="6"/>
      <c r="V29" s="6"/>
      <c r="W29" s="6"/>
      <c r="X29" s="6"/>
      <c r="Y29" s="6"/>
      <c r="Z29" s="6"/>
    </row>
    <row r="30" spans="1:26" ht="21" customHeight="1" thickBot="1" thickTop="1">
      <c r="A30" s="41" t="s">
        <v>36</v>
      </c>
      <c r="B30" s="8">
        <v>3</v>
      </c>
      <c r="C30" s="8">
        <v>50</v>
      </c>
      <c r="D30" s="8">
        <v>16</v>
      </c>
      <c r="E30" s="16">
        <f t="shared" si="3"/>
        <v>32</v>
      </c>
      <c r="F30" s="8">
        <v>104</v>
      </c>
      <c r="G30" s="16">
        <f t="shared" si="1"/>
        <v>2.08</v>
      </c>
      <c r="H30" s="8">
        <v>21</v>
      </c>
      <c r="I30" s="16">
        <f t="shared" si="2"/>
        <v>20.192307692307693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6"/>
      <c r="P30" s="6"/>
      <c r="Q30" s="11"/>
      <c r="R30" s="11"/>
      <c r="S30" s="6"/>
      <c r="T30" s="6"/>
      <c r="U30" s="6"/>
      <c r="V30" s="6"/>
      <c r="W30" s="6"/>
      <c r="X30" s="6"/>
      <c r="Y30" s="6"/>
      <c r="Z30" s="6"/>
    </row>
    <row r="31" spans="1:26" ht="21" customHeight="1" thickBot="1" thickTop="1">
      <c r="A31" s="41" t="s">
        <v>58</v>
      </c>
      <c r="B31" s="8">
        <v>5</v>
      </c>
      <c r="C31" s="8">
        <v>129</v>
      </c>
      <c r="D31" s="8">
        <v>60</v>
      </c>
      <c r="E31" s="16">
        <f t="shared" si="3"/>
        <v>46.51162790697674</v>
      </c>
      <c r="F31" s="8">
        <v>313</v>
      </c>
      <c r="G31" s="16">
        <f t="shared" si="1"/>
        <v>2.4263565891472867</v>
      </c>
      <c r="H31" s="8">
        <v>64</v>
      </c>
      <c r="I31" s="16">
        <f t="shared" si="2"/>
        <v>20.447284345047922</v>
      </c>
      <c r="J31" s="8">
        <v>4</v>
      </c>
      <c r="K31" s="8">
        <v>0</v>
      </c>
      <c r="L31" s="8">
        <v>2</v>
      </c>
      <c r="M31" s="8">
        <v>4</v>
      </c>
      <c r="N31" s="8">
        <v>0</v>
      </c>
      <c r="O31" s="6"/>
      <c r="P31" s="6"/>
      <c r="Q31" s="11"/>
      <c r="R31" s="11"/>
      <c r="S31" s="6"/>
      <c r="T31" s="6"/>
      <c r="U31" s="6"/>
      <c r="V31" s="6"/>
      <c r="W31" s="6"/>
      <c r="X31" s="6"/>
      <c r="Y31" s="6"/>
      <c r="Z31" s="6"/>
    </row>
    <row r="32" spans="1:26" ht="21" customHeight="1" thickBot="1" thickTop="1">
      <c r="A32" s="41" t="s">
        <v>38</v>
      </c>
      <c r="B32" s="60">
        <v>20</v>
      </c>
      <c r="C32" s="61">
        <v>382</v>
      </c>
      <c r="D32" s="61">
        <v>104</v>
      </c>
      <c r="E32" s="27">
        <f t="shared" si="3"/>
        <v>27.225130890052355</v>
      </c>
      <c r="F32" s="61">
        <v>504</v>
      </c>
      <c r="G32" s="62">
        <f t="shared" si="1"/>
        <v>1.3193717277486912</v>
      </c>
      <c r="H32" s="63">
        <v>190</v>
      </c>
      <c r="I32" s="27">
        <f t="shared" si="2"/>
        <v>37.698412698412696</v>
      </c>
      <c r="J32" s="61">
        <v>12</v>
      </c>
      <c r="K32" s="61">
        <v>1</v>
      </c>
      <c r="L32" s="61">
        <v>4</v>
      </c>
      <c r="M32" s="61">
        <v>6</v>
      </c>
      <c r="N32" s="61">
        <v>1</v>
      </c>
      <c r="O32" s="6"/>
      <c r="P32" s="6"/>
      <c r="Q32" s="11"/>
      <c r="R32" s="11"/>
      <c r="S32" s="6"/>
      <c r="T32" s="6"/>
      <c r="U32" s="6"/>
      <c r="V32" s="6"/>
      <c r="W32" s="6"/>
      <c r="X32" s="6"/>
      <c r="Y32" s="6"/>
      <c r="Z32" s="6"/>
    </row>
    <row r="33" spans="1:26" ht="21" customHeight="1" thickBot="1" thickTop="1">
      <c r="A33" s="41" t="s">
        <v>39</v>
      </c>
      <c r="B33" s="60">
        <v>13</v>
      </c>
      <c r="C33" s="61">
        <v>276</v>
      </c>
      <c r="D33" s="61">
        <v>133</v>
      </c>
      <c r="E33" s="27">
        <f t="shared" si="3"/>
        <v>48.188405797101446</v>
      </c>
      <c r="F33" s="61">
        <v>803</v>
      </c>
      <c r="G33" s="62">
        <f t="shared" si="1"/>
        <v>2.9094202898550723</v>
      </c>
      <c r="H33" s="61">
        <v>281</v>
      </c>
      <c r="I33" s="27">
        <f t="shared" si="2"/>
        <v>34.99377334993773</v>
      </c>
      <c r="J33" s="61">
        <v>14</v>
      </c>
      <c r="K33" s="61">
        <v>0</v>
      </c>
      <c r="L33" s="61">
        <v>3</v>
      </c>
      <c r="M33" s="61">
        <v>5</v>
      </c>
      <c r="N33" s="61">
        <v>0</v>
      </c>
      <c r="O33" s="6"/>
      <c r="P33" s="6"/>
      <c r="Q33" s="11"/>
      <c r="R33" s="11"/>
      <c r="S33" s="6"/>
      <c r="T33" s="6"/>
      <c r="U33" s="6"/>
      <c r="V33" s="6"/>
      <c r="W33" s="6"/>
      <c r="X33" s="6"/>
      <c r="Y33" s="6"/>
      <c r="Z33" s="6"/>
    </row>
    <row r="34" spans="1:26" ht="21" customHeight="1" thickBot="1" thickTop="1">
      <c r="A34" s="41" t="s">
        <v>59</v>
      </c>
      <c r="B34" s="60">
        <v>7</v>
      </c>
      <c r="C34" s="61">
        <v>229</v>
      </c>
      <c r="D34" s="61">
        <v>56</v>
      </c>
      <c r="E34" s="27">
        <f t="shared" si="3"/>
        <v>24.45414847161572</v>
      </c>
      <c r="F34" s="61">
        <v>277</v>
      </c>
      <c r="G34" s="62">
        <f t="shared" si="1"/>
        <v>1.2096069868995634</v>
      </c>
      <c r="H34" s="63">
        <v>114</v>
      </c>
      <c r="I34" s="27">
        <f t="shared" si="2"/>
        <v>41.15523465703971</v>
      </c>
      <c r="J34" s="61">
        <v>4</v>
      </c>
      <c r="K34" s="61">
        <v>0</v>
      </c>
      <c r="L34" s="61">
        <v>1</v>
      </c>
      <c r="M34" s="61">
        <v>1</v>
      </c>
      <c r="N34" s="61">
        <v>0</v>
      </c>
      <c r="O34" s="6"/>
      <c r="P34" s="6"/>
      <c r="Q34" s="11"/>
      <c r="R34" s="11"/>
      <c r="S34" s="6"/>
      <c r="T34" s="6"/>
      <c r="U34" s="6"/>
      <c r="V34" s="6"/>
      <c r="W34" s="6"/>
      <c r="X34" s="6"/>
      <c r="Y34" s="6"/>
      <c r="Z34" s="6"/>
    </row>
    <row r="35" spans="1:26" ht="21" customHeight="1" thickBot="1" thickTop="1">
      <c r="A35" s="41" t="s">
        <v>40</v>
      </c>
      <c r="B35" s="60">
        <v>2</v>
      </c>
      <c r="C35" s="61">
        <v>35</v>
      </c>
      <c r="D35" s="61">
        <v>21</v>
      </c>
      <c r="E35" s="27">
        <f t="shared" si="3"/>
        <v>60</v>
      </c>
      <c r="F35" s="61">
        <v>103</v>
      </c>
      <c r="G35" s="62">
        <f t="shared" si="1"/>
        <v>2.942857142857143</v>
      </c>
      <c r="H35" s="61">
        <v>27</v>
      </c>
      <c r="I35" s="27">
        <f t="shared" si="2"/>
        <v>26.21359223300971</v>
      </c>
      <c r="J35" s="61">
        <v>2</v>
      </c>
      <c r="K35" s="61">
        <v>0</v>
      </c>
      <c r="L35" s="61">
        <v>1</v>
      </c>
      <c r="M35" s="61">
        <v>2</v>
      </c>
      <c r="N35" s="61">
        <v>0</v>
      </c>
      <c r="O35" s="6"/>
      <c r="P35" s="6"/>
      <c r="Q35" s="11"/>
      <c r="R35" s="11"/>
      <c r="S35" s="6"/>
      <c r="T35" s="6"/>
      <c r="U35" s="6"/>
      <c r="V35" s="6"/>
      <c r="W35" s="6"/>
      <c r="X35" s="6"/>
      <c r="Y35" s="6"/>
      <c r="Z35" s="6"/>
    </row>
    <row r="36" spans="1:26" ht="21" customHeight="1" thickBot="1" thickTop="1">
      <c r="A36" s="41" t="s">
        <v>41</v>
      </c>
      <c r="B36" s="60">
        <v>6</v>
      </c>
      <c r="C36" s="61">
        <v>134</v>
      </c>
      <c r="D36" s="61">
        <v>47</v>
      </c>
      <c r="E36" s="27">
        <f t="shared" si="3"/>
        <v>35.07462686567165</v>
      </c>
      <c r="F36" s="61">
        <v>215</v>
      </c>
      <c r="G36" s="62">
        <f t="shared" si="1"/>
        <v>1.6044776119402986</v>
      </c>
      <c r="H36" s="63">
        <v>83</v>
      </c>
      <c r="I36" s="27">
        <f t="shared" si="2"/>
        <v>38.604651162790695</v>
      </c>
      <c r="J36" s="61">
        <v>3</v>
      </c>
      <c r="K36" s="61">
        <v>0</v>
      </c>
      <c r="L36" s="61">
        <v>1</v>
      </c>
      <c r="M36" s="61">
        <v>2</v>
      </c>
      <c r="N36" s="61">
        <v>0</v>
      </c>
      <c r="O36" s="6"/>
      <c r="P36" s="6"/>
      <c r="Q36" s="11"/>
      <c r="R36" s="11"/>
      <c r="S36" s="6"/>
      <c r="T36" s="6"/>
      <c r="U36" s="6"/>
      <c r="V36" s="6"/>
      <c r="W36" s="6"/>
      <c r="X36" s="6"/>
      <c r="Y36" s="6"/>
      <c r="Z36" s="6"/>
    </row>
    <row r="37" spans="1:26" ht="21" customHeight="1" thickBot="1" thickTop="1">
      <c r="A37" s="41" t="s">
        <v>43</v>
      </c>
      <c r="B37" s="8">
        <v>41</v>
      </c>
      <c r="C37" s="8">
        <v>834</v>
      </c>
      <c r="D37" s="8">
        <v>225</v>
      </c>
      <c r="E37" s="16">
        <f t="shared" si="3"/>
        <v>26.978417266187048</v>
      </c>
      <c r="F37" s="8">
        <v>1585</v>
      </c>
      <c r="G37" s="16">
        <f t="shared" si="1"/>
        <v>1.9004796163069544</v>
      </c>
      <c r="H37" s="8">
        <v>518</v>
      </c>
      <c r="I37" s="16">
        <f t="shared" si="2"/>
        <v>32.68138801261829</v>
      </c>
      <c r="J37" s="8">
        <v>20</v>
      </c>
      <c r="K37" s="8">
        <v>0</v>
      </c>
      <c r="L37" s="8">
        <v>6</v>
      </c>
      <c r="M37" s="8">
        <v>15</v>
      </c>
      <c r="N37" s="8">
        <v>0</v>
      </c>
      <c r="O37" s="6"/>
      <c r="P37" s="6"/>
      <c r="Q37" s="11"/>
      <c r="R37" s="11"/>
      <c r="S37" s="6"/>
      <c r="T37" s="6"/>
      <c r="U37" s="6"/>
      <c r="V37" s="6"/>
      <c r="W37" s="6"/>
      <c r="X37" s="6"/>
      <c r="Y37" s="6"/>
      <c r="Z37" s="6"/>
    </row>
    <row r="38" spans="1:26" ht="21" customHeight="1" thickBot="1" thickTop="1">
      <c r="A38" s="41" t="s">
        <v>67</v>
      </c>
      <c r="B38" s="8">
        <v>8</v>
      </c>
      <c r="C38" s="8">
        <v>145</v>
      </c>
      <c r="D38" s="8">
        <v>49</v>
      </c>
      <c r="E38" s="16">
        <f t="shared" si="3"/>
        <v>33.793103448275865</v>
      </c>
      <c r="F38" s="8">
        <v>489</v>
      </c>
      <c r="G38" s="16">
        <f t="shared" si="1"/>
        <v>3.372413793103448</v>
      </c>
      <c r="H38" s="8">
        <v>117</v>
      </c>
      <c r="I38" s="16">
        <f t="shared" si="2"/>
        <v>23.92638036809816</v>
      </c>
      <c r="J38" s="8">
        <v>7</v>
      </c>
      <c r="K38" s="8">
        <v>0</v>
      </c>
      <c r="L38" s="8">
        <v>1</v>
      </c>
      <c r="M38" s="8">
        <v>4</v>
      </c>
      <c r="N38" s="8">
        <v>0</v>
      </c>
      <c r="O38" s="6"/>
      <c r="P38" s="6"/>
      <c r="Q38" s="11"/>
      <c r="R38" s="11"/>
      <c r="S38" s="6"/>
      <c r="T38" s="6"/>
      <c r="U38" s="6"/>
      <c r="V38" s="6"/>
      <c r="W38" s="6"/>
      <c r="X38" s="6"/>
      <c r="Y38" s="6"/>
      <c r="Z38" s="6"/>
    </row>
    <row r="39" spans="1:26" ht="21" customHeight="1" thickBot="1" thickTop="1">
      <c r="A39" s="41" t="s">
        <v>44</v>
      </c>
      <c r="B39" s="8">
        <v>11</v>
      </c>
      <c r="C39" s="8">
        <v>268</v>
      </c>
      <c r="D39" s="8">
        <v>107</v>
      </c>
      <c r="E39" s="16">
        <f t="shared" si="3"/>
        <v>39.92537313432835</v>
      </c>
      <c r="F39" s="8">
        <v>504</v>
      </c>
      <c r="G39" s="16">
        <f t="shared" si="1"/>
        <v>1.8805970149253732</v>
      </c>
      <c r="H39" s="8">
        <v>156</v>
      </c>
      <c r="I39" s="16">
        <f t="shared" si="2"/>
        <v>30.952380952380953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6"/>
      <c r="P39" s="6"/>
      <c r="Q39" s="11"/>
      <c r="R39" s="11"/>
      <c r="S39" s="6"/>
      <c r="T39" s="6"/>
      <c r="U39" s="6"/>
      <c r="V39" s="6"/>
      <c r="W39" s="6"/>
      <c r="X39" s="6"/>
      <c r="Y39" s="6"/>
      <c r="Z39" s="6"/>
    </row>
    <row r="40" spans="1:26" ht="21" customHeight="1" thickBot="1" thickTop="1">
      <c r="A40" s="41" t="s">
        <v>60</v>
      </c>
      <c r="B40" s="8">
        <v>19</v>
      </c>
      <c r="C40" s="8">
        <v>453</v>
      </c>
      <c r="D40" s="8">
        <v>201</v>
      </c>
      <c r="E40" s="16">
        <f t="shared" si="3"/>
        <v>44.370860927152314</v>
      </c>
      <c r="F40" s="8">
        <v>1067</v>
      </c>
      <c r="G40" s="16">
        <f t="shared" si="1"/>
        <v>2.355408388520971</v>
      </c>
      <c r="H40" s="8">
        <v>325</v>
      </c>
      <c r="I40" s="16">
        <f t="shared" si="2"/>
        <v>30.45923149015933</v>
      </c>
      <c r="J40" s="8">
        <v>10</v>
      </c>
      <c r="K40" s="8">
        <v>0</v>
      </c>
      <c r="L40" s="8">
        <v>5</v>
      </c>
      <c r="M40" s="8">
        <v>10</v>
      </c>
      <c r="N40" s="8">
        <v>0</v>
      </c>
      <c r="O40" s="6"/>
      <c r="P40" s="6"/>
      <c r="Q40" s="11"/>
      <c r="R40" s="11"/>
      <c r="S40" s="6"/>
      <c r="T40" s="6"/>
      <c r="U40" s="6"/>
      <c r="V40" s="6"/>
      <c r="W40" s="6"/>
      <c r="X40" s="6"/>
      <c r="Y40" s="6"/>
      <c r="Z40" s="6"/>
    </row>
    <row r="41" spans="1:26" ht="21" customHeight="1" thickBot="1" thickTop="1">
      <c r="A41" s="41" t="s">
        <v>61</v>
      </c>
      <c r="B41" s="8">
        <v>6</v>
      </c>
      <c r="C41" s="8">
        <v>146</v>
      </c>
      <c r="D41" s="8">
        <v>60</v>
      </c>
      <c r="E41" s="16">
        <f t="shared" si="3"/>
        <v>41.0958904109589</v>
      </c>
      <c r="F41" s="8">
        <v>248</v>
      </c>
      <c r="G41" s="16">
        <f t="shared" si="1"/>
        <v>1.6986301369863013</v>
      </c>
      <c r="H41" s="8">
        <v>96</v>
      </c>
      <c r="I41" s="16">
        <f t="shared" si="2"/>
        <v>38.70967741935484</v>
      </c>
      <c r="J41" s="8">
        <v>2</v>
      </c>
      <c r="K41" s="8">
        <v>0</v>
      </c>
      <c r="L41" s="8">
        <v>0</v>
      </c>
      <c r="M41" s="8">
        <v>0</v>
      </c>
      <c r="N41" s="8">
        <v>0</v>
      </c>
      <c r="O41" s="9"/>
      <c r="P41" s="10"/>
      <c r="Q41" s="11"/>
      <c r="R41" s="11"/>
      <c r="S41" s="6"/>
      <c r="T41" s="6"/>
      <c r="U41" s="6"/>
      <c r="V41" s="6"/>
      <c r="W41" s="6"/>
      <c r="X41" s="6"/>
      <c r="Y41" s="6"/>
      <c r="Z41" s="6"/>
    </row>
    <row r="42" spans="1:26" ht="21" customHeight="1" thickBot="1" thickTop="1">
      <c r="A42" s="41" t="s">
        <v>45</v>
      </c>
      <c r="B42" s="24">
        <v>6</v>
      </c>
      <c r="C42" s="24">
        <v>130</v>
      </c>
      <c r="D42" s="24">
        <v>46</v>
      </c>
      <c r="E42" s="25">
        <f>D42/C42*100</f>
        <v>35.38461538461539</v>
      </c>
      <c r="F42" s="24">
        <v>297</v>
      </c>
      <c r="G42" s="25">
        <f>F42/C42</f>
        <v>2.2846153846153845</v>
      </c>
      <c r="H42" s="24">
        <v>81</v>
      </c>
      <c r="I42" s="25">
        <f>H42/F42*100</f>
        <v>27.27272727272727</v>
      </c>
      <c r="J42" s="24">
        <v>2</v>
      </c>
      <c r="K42" s="24">
        <v>0</v>
      </c>
      <c r="L42" s="24">
        <v>0</v>
      </c>
      <c r="M42" s="24">
        <v>0</v>
      </c>
      <c r="N42" s="24">
        <v>0</v>
      </c>
      <c r="O42" s="6"/>
      <c r="P42" s="6"/>
      <c r="Q42" s="11"/>
      <c r="R42" s="11"/>
      <c r="S42" s="6"/>
      <c r="T42" s="6"/>
      <c r="U42" s="6"/>
      <c r="V42" s="6"/>
      <c r="W42" s="6"/>
      <c r="X42" s="6"/>
      <c r="Y42" s="6"/>
      <c r="Z42" s="6"/>
    </row>
    <row r="43" spans="1:26" ht="21" customHeight="1" thickBot="1" thickTop="1">
      <c r="A43" s="41" t="s">
        <v>68</v>
      </c>
      <c r="B43" s="24">
        <v>9</v>
      </c>
      <c r="C43" s="24">
        <v>159</v>
      </c>
      <c r="D43" s="24">
        <v>67</v>
      </c>
      <c r="E43" s="25">
        <f>D43/C43*100</f>
        <v>42.138364779874216</v>
      </c>
      <c r="F43" s="24">
        <v>322</v>
      </c>
      <c r="G43" s="25">
        <f>F43/C43</f>
        <v>2.0251572327044025</v>
      </c>
      <c r="H43" s="24">
        <v>125</v>
      </c>
      <c r="I43" s="25">
        <f>H43/F43*100</f>
        <v>38.81987577639752</v>
      </c>
      <c r="J43" s="24">
        <v>2</v>
      </c>
      <c r="K43" s="24">
        <v>0</v>
      </c>
      <c r="L43" s="24">
        <v>1</v>
      </c>
      <c r="M43" s="24">
        <v>2</v>
      </c>
      <c r="N43" s="24">
        <v>0</v>
      </c>
      <c r="O43" s="19">
        <v>7</v>
      </c>
      <c r="P43" s="18">
        <v>0</v>
      </c>
      <c r="Q43" s="12"/>
      <c r="R43" s="12"/>
      <c r="T43" s="6"/>
      <c r="U43" s="6"/>
      <c r="V43" s="6"/>
      <c r="W43" s="6"/>
      <c r="X43" s="6"/>
      <c r="Y43" s="6"/>
      <c r="Z43" s="6"/>
    </row>
    <row r="44" spans="1:26" ht="21" customHeight="1" thickBot="1" thickTop="1">
      <c r="A44" s="41" t="s">
        <v>62</v>
      </c>
      <c r="B44" s="24">
        <v>9</v>
      </c>
      <c r="C44" s="24">
        <v>222</v>
      </c>
      <c r="D44" s="24">
        <v>114</v>
      </c>
      <c r="E44" s="25">
        <f>D44/C44*100</f>
        <v>51.35135135135135</v>
      </c>
      <c r="F44" s="24">
        <v>475</v>
      </c>
      <c r="G44" s="25">
        <f>F44/C44</f>
        <v>2.1396396396396398</v>
      </c>
      <c r="H44" s="24">
        <v>172</v>
      </c>
      <c r="I44" s="25">
        <f>H44/F44*100</f>
        <v>36.21052631578948</v>
      </c>
      <c r="J44" s="24">
        <v>5</v>
      </c>
      <c r="K44" s="24">
        <v>0</v>
      </c>
      <c r="L44" s="24">
        <v>1</v>
      </c>
      <c r="M44" s="24">
        <v>2</v>
      </c>
      <c r="N44" s="24">
        <v>0</v>
      </c>
      <c r="O44" s="6"/>
      <c r="P44" s="6"/>
      <c r="Q44" s="11"/>
      <c r="R44" s="11"/>
      <c r="S44" s="6"/>
      <c r="T44" s="6"/>
      <c r="U44" s="6"/>
      <c r="V44" s="6"/>
      <c r="W44" s="6"/>
      <c r="X44" s="6"/>
      <c r="Y44" s="6"/>
      <c r="Z44" s="6"/>
    </row>
    <row r="45" spans="1:26" ht="21" customHeight="1" thickBot="1" thickTop="1">
      <c r="A45" s="41" t="s">
        <v>46</v>
      </c>
      <c r="B45" s="24">
        <v>5</v>
      </c>
      <c r="C45" s="24">
        <v>76</v>
      </c>
      <c r="D45" s="24">
        <v>43</v>
      </c>
      <c r="E45" s="25">
        <f>D45/C45*100</f>
        <v>56.57894736842105</v>
      </c>
      <c r="F45" s="24">
        <v>192</v>
      </c>
      <c r="G45" s="25">
        <f>F45/C45</f>
        <v>2.526315789473684</v>
      </c>
      <c r="H45" s="24">
        <v>26</v>
      </c>
      <c r="I45" s="25">
        <f>H45/F45*100</f>
        <v>13.541666666666666</v>
      </c>
      <c r="J45" s="24">
        <v>3</v>
      </c>
      <c r="K45" s="24">
        <v>0</v>
      </c>
      <c r="L45" s="24">
        <v>0</v>
      </c>
      <c r="M45" s="24">
        <v>0</v>
      </c>
      <c r="N45" s="24">
        <v>0</v>
      </c>
      <c r="O45" s="6"/>
      <c r="P45" s="6"/>
      <c r="Q45" s="11"/>
      <c r="R45" s="11"/>
      <c r="S45" s="6"/>
      <c r="T45" s="6"/>
      <c r="U45" s="6"/>
      <c r="V45" s="6"/>
      <c r="W45" s="6"/>
      <c r="X45" s="6"/>
      <c r="Y45" s="6"/>
      <c r="Z45" s="6"/>
    </row>
    <row r="46" spans="1:26" ht="21" customHeight="1" thickBot="1" thickTop="1">
      <c r="A46" s="41" t="s">
        <v>47</v>
      </c>
      <c r="B46" s="8">
        <v>21</v>
      </c>
      <c r="C46" s="8">
        <v>363</v>
      </c>
      <c r="D46" s="8">
        <v>149</v>
      </c>
      <c r="E46" s="16">
        <f t="shared" si="3"/>
        <v>41.04683195592286</v>
      </c>
      <c r="F46" s="8">
        <v>665</v>
      </c>
      <c r="G46" s="16">
        <f t="shared" si="1"/>
        <v>1.8319559228650137</v>
      </c>
      <c r="H46" s="8">
        <v>192</v>
      </c>
      <c r="I46" s="16">
        <f t="shared" si="2"/>
        <v>28.87218045112782</v>
      </c>
      <c r="J46" s="8">
        <v>3</v>
      </c>
      <c r="K46" s="8">
        <v>0</v>
      </c>
      <c r="L46" s="8">
        <v>1</v>
      </c>
      <c r="M46" s="8">
        <v>1</v>
      </c>
      <c r="N46" s="8">
        <v>0</v>
      </c>
      <c r="O46" s="6"/>
      <c r="P46" s="6"/>
      <c r="Q46" s="11"/>
      <c r="R46" s="11"/>
      <c r="S46" s="6"/>
      <c r="T46" s="6"/>
      <c r="U46" s="6"/>
      <c r="V46" s="6"/>
      <c r="W46" s="6"/>
      <c r="X46" s="6"/>
      <c r="Y46" s="6"/>
      <c r="Z46" s="6"/>
    </row>
    <row r="47" spans="1:26" ht="21" customHeight="1" thickBot="1" thickTop="1">
      <c r="A47" s="41" t="s">
        <v>48</v>
      </c>
      <c r="B47" s="8">
        <v>2</v>
      </c>
      <c r="C47" s="8">
        <v>30</v>
      </c>
      <c r="D47" s="8">
        <v>18</v>
      </c>
      <c r="E47" s="16">
        <f t="shared" si="3"/>
        <v>60</v>
      </c>
      <c r="F47" s="8">
        <v>36</v>
      </c>
      <c r="G47" s="16">
        <f t="shared" si="1"/>
        <v>1.2</v>
      </c>
      <c r="H47" s="8">
        <v>22</v>
      </c>
      <c r="I47" s="16">
        <f t="shared" si="2"/>
        <v>61.111111111111114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6"/>
      <c r="P47" s="6"/>
      <c r="Q47" s="11"/>
      <c r="R47" s="11"/>
      <c r="S47" s="6"/>
      <c r="T47" s="6"/>
      <c r="U47" s="6"/>
      <c r="V47" s="6"/>
      <c r="W47" s="6"/>
      <c r="X47" s="6"/>
      <c r="Y47" s="6"/>
      <c r="Z47" s="6"/>
    </row>
    <row r="48" spans="1:26" ht="21" customHeight="1" thickBot="1" thickTop="1">
      <c r="A48" s="41" t="s">
        <v>49</v>
      </c>
      <c r="B48" s="8">
        <v>4</v>
      </c>
      <c r="C48" s="8">
        <v>100</v>
      </c>
      <c r="D48" s="8">
        <v>55</v>
      </c>
      <c r="E48" s="16">
        <f t="shared" si="3"/>
        <v>55.00000000000001</v>
      </c>
      <c r="F48" s="8">
        <v>302</v>
      </c>
      <c r="G48" s="16">
        <f t="shared" si="1"/>
        <v>3.02</v>
      </c>
      <c r="H48" s="8">
        <v>121</v>
      </c>
      <c r="I48" s="16">
        <f t="shared" si="2"/>
        <v>40.06622516556291</v>
      </c>
      <c r="J48" s="8">
        <v>4</v>
      </c>
      <c r="K48" s="8">
        <v>0</v>
      </c>
      <c r="L48" s="8">
        <v>2</v>
      </c>
      <c r="M48" s="8">
        <v>2</v>
      </c>
      <c r="N48" s="8">
        <v>0</v>
      </c>
      <c r="O48" s="6"/>
      <c r="P48" s="6"/>
      <c r="Q48" s="11"/>
      <c r="R48" s="11"/>
      <c r="S48" s="6"/>
      <c r="T48" s="6"/>
      <c r="U48" s="6"/>
      <c r="V48" s="6"/>
      <c r="W48" s="6"/>
      <c r="X48" s="6"/>
      <c r="Y48" s="6"/>
      <c r="Z48" s="6"/>
    </row>
    <row r="49" spans="1:26" ht="21" customHeight="1" thickBot="1" thickTop="1">
      <c r="A49" s="30" t="s">
        <v>18</v>
      </c>
      <c r="B49" s="8">
        <f>SUM(B5:B48)</f>
        <v>467</v>
      </c>
      <c r="C49" s="8">
        <f>SUM(C5:C48)</f>
        <v>9753</v>
      </c>
      <c r="D49" s="8">
        <f>SUM(D5:D48)</f>
        <v>3798</v>
      </c>
      <c r="E49" s="16">
        <f t="shared" si="3"/>
        <v>38.94186404183328</v>
      </c>
      <c r="F49" s="8">
        <f>SUM(F5:F48)</f>
        <v>19479</v>
      </c>
      <c r="G49" s="16">
        <f t="shared" si="1"/>
        <v>1.99723162103968</v>
      </c>
      <c r="H49" s="8">
        <f>SUM(H5:H48)</f>
        <v>5827</v>
      </c>
      <c r="I49" s="16">
        <f>AVERAGE(I5:I48)</f>
        <v>30.765116119848475</v>
      </c>
      <c r="J49" s="8">
        <f>SUM(J5:J48)</f>
        <v>216</v>
      </c>
      <c r="K49" s="8">
        <f>SUM(K5:K48)</f>
        <v>1</v>
      </c>
      <c r="L49" s="8">
        <f>SUM(L5:L48)</f>
        <v>59</v>
      </c>
      <c r="M49" s="8">
        <f>SUM(M5:M48)</f>
        <v>108</v>
      </c>
      <c r="N49" s="8">
        <f>SUM(N5:N48)</f>
        <v>1</v>
      </c>
      <c r="O49" s="6"/>
      <c r="P49" s="6"/>
      <c r="Q49" s="11"/>
      <c r="R49" s="11"/>
      <c r="S49" s="6"/>
      <c r="T49" s="6"/>
      <c r="U49" s="6"/>
      <c r="V49" s="6"/>
      <c r="W49" s="6"/>
      <c r="X49" s="6"/>
      <c r="Y49" s="6"/>
      <c r="Z49" s="6"/>
    </row>
    <row r="50" spans="1:26" ht="15" thickTop="1">
      <c r="A50" s="11"/>
      <c r="B50" s="11"/>
      <c r="C50" s="11"/>
      <c r="D50" s="11"/>
      <c r="E50" s="11"/>
      <c r="F50" s="31"/>
      <c r="G50" s="11"/>
      <c r="H50" s="31"/>
      <c r="I50" s="11"/>
      <c r="J50" s="11"/>
      <c r="K50" s="11"/>
      <c r="L50" s="11"/>
      <c r="M50" s="11"/>
      <c r="N50" s="11"/>
      <c r="O50" s="6"/>
      <c r="P50" s="6"/>
      <c r="Q50" s="11"/>
      <c r="R50" s="6"/>
      <c r="S50" s="6"/>
      <c r="T50" s="6"/>
      <c r="U50" s="6"/>
      <c r="V50" s="6"/>
      <c r="W50" s="6"/>
      <c r="X50" s="6"/>
      <c r="Y50" s="6"/>
      <c r="Z50" s="6"/>
    </row>
    <row r="51" spans="1:26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6"/>
      <c r="P51" s="6"/>
      <c r="Q51" s="11"/>
      <c r="R51" s="6"/>
      <c r="S51" s="6"/>
      <c r="T51" s="6"/>
      <c r="U51" s="6"/>
      <c r="V51" s="6"/>
      <c r="W51" s="6"/>
      <c r="X51" s="6"/>
      <c r="Y51" s="6"/>
      <c r="Z51" s="6"/>
    </row>
    <row r="52" spans="1:26" ht="14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</sheetData>
  <sheetProtection/>
  <mergeCells count="2">
    <mergeCell ref="J3:K3"/>
    <mergeCell ref="L3:N3"/>
  </mergeCells>
  <printOptions/>
  <pageMargins left="0.7086614173228347" right="0.15748031496062992" top="0.7480314960629921" bottom="0.1968503937007874" header="0.8267716535433072" footer="0.196850393700787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37">
      <selection activeCell="G49" sqref="G49"/>
    </sheetView>
  </sheetViews>
  <sheetFormatPr defaultColWidth="9.00390625" defaultRowHeight="13.5"/>
  <cols>
    <col min="1" max="1" width="18.625" style="0" customWidth="1"/>
  </cols>
  <sheetData>
    <row r="1" ht="21" customHeight="1">
      <c r="B1" s="1" t="s">
        <v>75</v>
      </c>
    </row>
    <row r="2" ht="18.75" customHeight="1" thickBot="1">
      <c r="A2" t="s">
        <v>70</v>
      </c>
    </row>
    <row r="3" spans="10:14" ht="15" thickBot="1" thickTop="1">
      <c r="J3" s="71" t="s">
        <v>12</v>
      </c>
      <c r="K3" s="72"/>
      <c r="L3" s="71" t="s">
        <v>13</v>
      </c>
      <c r="M3" s="73"/>
      <c r="N3" s="72"/>
    </row>
    <row r="4" spans="1:14" ht="28.5" thickBot="1" thickTop="1">
      <c r="A4" s="2" t="s">
        <v>0</v>
      </c>
      <c r="B4" s="4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</v>
      </c>
      <c r="H4" s="3" t="s">
        <v>10</v>
      </c>
      <c r="I4" s="3" t="s">
        <v>11</v>
      </c>
      <c r="J4" s="3" t="s">
        <v>14</v>
      </c>
      <c r="K4" s="3" t="s">
        <v>9</v>
      </c>
      <c r="L4" s="3" t="s">
        <v>15</v>
      </c>
      <c r="M4" s="3" t="s">
        <v>16</v>
      </c>
      <c r="N4" s="3" t="s">
        <v>17</v>
      </c>
    </row>
    <row r="5" spans="1:14" ht="21" customHeight="1" thickBot="1" thickTop="1">
      <c r="A5" s="33" t="s">
        <v>2</v>
      </c>
      <c r="B5" s="5">
        <v>39</v>
      </c>
      <c r="C5" s="5">
        <v>744</v>
      </c>
      <c r="D5" s="5">
        <v>294</v>
      </c>
      <c r="E5" s="13">
        <f aca="true" t="shared" si="0" ref="E5:E49">D5/C5*100</f>
        <v>39.516129032258064</v>
      </c>
      <c r="F5" s="5">
        <v>1742</v>
      </c>
      <c r="G5" s="13">
        <f aca="true" t="shared" si="1" ref="G5:G49">F5/C5</f>
        <v>2.3413978494623655</v>
      </c>
      <c r="H5" s="5">
        <v>755</v>
      </c>
      <c r="I5" s="13">
        <f aca="true" t="shared" si="2" ref="I5:I48">H5/F5*100</f>
        <v>43.34098737083812</v>
      </c>
      <c r="J5" s="5">
        <v>817</v>
      </c>
      <c r="K5" s="5">
        <v>19</v>
      </c>
      <c r="L5" s="5">
        <v>174</v>
      </c>
      <c r="M5" s="5">
        <v>460</v>
      </c>
      <c r="N5" s="5">
        <v>9</v>
      </c>
    </row>
    <row r="6" spans="1:14" ht="21" customHeight="1" thickBot="1" thickTop="1">
      <c r="A6" s="33" t="s">
        <v>3</v>
      </c>
      <c r="B6" s="5">
        <v>9</v>
      </c>
      <c r="C6" s="5">
        <v>213</v>
      </c>
      <c r="D6" s="5">
        <v>89</v>
      </c>
      <c r="E6" s="13">
        <f t="shared" si="0"/>
        <v>41.78403755868544</v>
      </c>
      <c r="F6" s="5">
        <v>503</v>
      </c>
      <c r="G6" s="13">
        <f t="shared" si="1"/>
        <v>2.3615023474178405</v>
      </c>
      <c r="H6" s="5">
        <v>247</v>
      </c>
      <c r="I6" s="13">
        <f t="shared" si="2"/>
        <v>49.10536779324055</v>
      </c>
      <c r="J6" s="5">
        <v>165</v>
      </c>
      <c r="K6" s="5">
        <v>0</v>
      </c>
      <c r="L6" s="5">
        <v>39</v>
      </c>
      <c r="M6" s="5">
        <v>108</v>
      </c>
      <c r="N6" s="5">
        <v>0</v>
      </c>
    </row>
    <row r="7" spans="1:14" ht="21" customHeight="1" thickBot="1" thickTop="1">
      <c r="A7" s="33" t="s">
        <v>66</v>
      </c>
      <c r="B7" s="5">
        <v>11</v>
      </c>
      <c r="C7" s="5">
        <v>257</v>
      </c>
      <c r="D7" s="23">
        <v>141</v>
      </c>
      <c r="E7" s="13">
        <f t="shared" si="0"/>
        <v>54.86381322957199</v>
      </c>
      <c r="F7" s="23">
        <v>667</v>
      </c>
      <c r="G7" s="13">
        <f t="shared" si="1"/>
        <v>2.595330739299611</v>
      </c>
      <c r="H7" s="5">
        <v>248</v>
      </c>
      <c r="I7" s="13">
        <f t="shared" si="2"/>
        <v>37.181409295352324</v>
      </c>
      <c r="J7" s="5">
        <v>198</v>
      </c>
      <c r="K7" s="5">
        <v>3</v>
      </c>
      <c r="L7" s="5">
        <v>57</v>
      </c>
      <c r="M7" s="5">
        <v>143</v>
      </c>
      <c r="N7" s="5">
        <v>4</v>
      </c>
    </row>
    <row r="8" spans="1:14" ht="21" customHeight="1" thickBot="1" thickTop="1">
      <c r="A8" s="33" t="s">
        <v>4</v>
      </c>
      <c r="B8" s="5">
        <v>6</v>
      </c>
      <c r="C8" s="5">
        <v>136</v>
      </c>
      <c r="D8" s="23">
        <v>63</v>
      </c>
      <c r="E8" s="13">
        <f t="shared" si="0"/>
        <v>46.32352941176471</v>
      </c>
      <c r="F8" s="23">
        <v>273</v>
      </c>
      <c r="G8" s="13">
        <f t="shared" si="1"/>
        <v>2.0073529411764706</v>
      </c>
      <c r="H8" s="5">
        <v>123</v>
      </c>
      <c r="I8" s="13">
        <f t="shared" si="2"/>
        <v>45.05494505494506</v>
      </c>
      <c r="J8" s="5">
        <v>124</v>
      </c>
      <c r="K8" s="5">
        <v>14</v>
      </c>
      <c r="L8" s="5">
        <v>24</v>
      </c>
      <c r="M8" s="5">
        <v>56</v>
      </c>
      <c r="N8" s="5">
        <v>5</v>
      </c>
    </row>
    <row r="9" spans="1:14" ht="21" customHeight="1" thickBot="1" thickTop="1">
      <c r="A9" s="33" t="s">
        <v>52</v>
      </c>
      <c r="B9" s="5">
        <v>4</v>
      </c>
      <c r="C9" s="5">
        <v>93</v>
      </c>
      <c r="D9" s="23">
        <v>40</v>
      </c>
      <c r="E9" s="13">
        <f t="shared" si="0"/>
        <v>43.01075268817204</v>
      </c>
      <c r="F9" s="23">
        <v>193</v>
      </c>
      <c r="G9" s="13">
        <f t="shared" si="1"/>
        <v>2.075268817204301</v>
      </c>
      <c r="H9" s="5">
        <v>97</v>
      </c>
      <c r="I9" s="13">
        <f t="shared" si="2"/>
        <v>50.259067357512954</v>
      </c>
      <c r="J9" s="5">
        <v>136</v>
      </c>
      <c r="K9" s="5">
        <v>1</v>
      </c>
      <c r="L9" s="5">
        <v>21</v>
      </c>
      <c r="M9" s="5">
        <v>64</v>
      </c>
      <c r="N9" s="5">
        <v>1</v>
      </c>
    </row>
    <row r="10" spans="1:14" ht="21" customHeight="1" thickBot="1" thickTop="1">
      <c r="A10" s="33" t="s">
        <v>51</v>
      </c>
      <c r="B10" s="5">
        <v>5</v>
      </c>
      <c r="C10" s="5">
        <v>82</v>
      </c>
      <c r="D10" s="23">
        <v>43</v>
      </c>
      <c r="E10" s="13">
        <f t="shared" si="0"/>
        <v>52.4390243902439</v>
      </c>
      <c r="F10" s="23">
        <v>170</v>
      </c>
      <c r="G10" s="13">
        <f t="shared" si="1"/>
        <v>2.073170731707317</v>
      </c>
      <c r="H10" s="5">
        <v>69</v>
      </c>
      <c r="I10" s="13">
        <f t="shared" si="2"/>
        <v>40.588235294117645</v>
      </c>
      <c r="J10" s="5">
        <v>39</v>
      </c>
      <c r="K10" s="5">
        <v>0</v>
      </c>
      <c r="L10" s="5">
        <v>14</v>
      </c>
      <c r="M10" s="5">
        <v>29</v>
      </c>
      <c r="N10" s="5">
        <v>0</v>
      </c>
    </row>
    <row r="11" spans="1:15" ht="21" customHeight="1" thickBot="1" thickTop="1">
      <c r="A11" s="33" t="s">
        <v>20</v>
      </c>
      <c r="B11" s="5">
        <v>22</v>
      </c>
      <c r="C11" s="5">
        <v>535</v>
      </c>
      <c r="D11" s="5">
        <v>289</v>
      </c>
      <c r="E11" s="13">
        <f t="shared" si="0"/>
        <v>54.01869158878505</v>
      </c>
      <c r="F11" s="5">
        <v>1384</v>
      </c>
      <c r="G11" s="13">
        <f t="shared" si="1"/>
        <v>2.586915887850467</v>
      </c>
      <c r="H11" s="5">
        <v>798</v>
      </c>
      <c r="I11" s="13">
        <f t="shared" si="2"/>
        <v>57.65895953757225</v>
      </c>
      <c r="J11" s="5">
        <v>375</v>
      </c>
      <c r="K11" s="5">
        <v>2</v>
      </c>
      <c r="L11" s="5">
        <v>86</v>
      </c>
      <c r="M11" s="5">
        <v>234</v>
      </c>
      <c r="N11" s="5">
        <v>3</v>
      </c>
      <c r="O11" s="12"/>
    </row>
    <row r="12" spans="1:15" ht="21" customHeight="1" thickBot="1" thickTop="1">
      <c r="A12" s="33" t="s">
        <v>21</v>
      </c>
      <c r="B12" s="5">
        <v>7</v>
      </c>
      <c r="C12" s="5">
        <v>136</v>
      </c>
      <c r="D12" s="5">
        <v>53</v>
      </c>
      <c r="E12" s="13">
        <f t="shared" si="0"/>
        <v>38.970588235294116</v>
      </c>
      <c r="F12" s="5">
        <v>279</v>
      </c>
      <c r="G12" s="13">
        <f t="shared" si="1"/>
        <v>2.051470588235294</v>
      </c>
      <c r="H12" s="5">
        <v>127</v>
      </c>
      <c r="I12" s="13">
        <f t="shared" si="2"/>
        <v>45.51971326164875</v>
      </c>
      <c r="J12" s="5">
        <v>107</v>
      </c>
      <c r="K12" s="5">
        <v>3</v>
      </c>
      <c r="L12" s="5">
        <v>37</v>
      </c>
      <c r="M12" s="5">
        <v>94</v>
      </c>
      <c r="N12" s="5">
        <v>1</v>
      </c>
      <c r="O12" s="12"/>
    </row>
    <row r="13" spans="1:15" ht="21" customHeight="1" thickBot="1" thickTop="1">
      <c r="A13" s="33" t="s">
        <v>23</v>
      </c>
      <c r="B13" s="5">
        <v>8</v>
      </c>
      <c r="C13" s="5">
        <v>162</v>
      </c>
      <c r="D13" s="5">
        <v>70</v>
      </c>
      <c r="E13" s="13">
        <f t="shared" si="0"/>
        <v>43.20987654320987</v>
      </c>
      <c r="F13" s="5">
        <v>370</v>
      </c>
      <c r="G13" s="13">
        <f t="shared" si="1"/>
        <v>2.2839506172839505</v>
      </c>
      <c r="H13" s="5">
        <v>165</v>
      </c>
      <c r="I13" s="13">
        <f t="shared" si="2"/>
        <v>44.5945945945946</v>
      </c>
      <c r="J13" s="5">
        <v>140</v>
      </c>
      <c r="K13" s="5">
        <v>1</v>
      </c>
      <c r="L13" s="5">
        <v>34</v>
      </c>
      <c r="M13" s="5">
        <v>78</v>
      </c>
      <c r="N13" s="5">
        <v>0</v>
      </c>
      <c r="O13" s="12"/>
    </row>
    <row r="14" spans="1:15" ht="21" customHeight="1" thickBot="1" thickTop="1">
      <c r="A14" s="33" t="s">
        <v>53</v>
      </c>
      <c r="B14" s="5">
        <v>12</v>
      </c>
      <c r="C14" s="5">
        <v>191</v>
      </c>
      <c r="D14" s="5">
        <v>105</v>
      </c>
      <c r="E14" s="13">
        <f t="shared" si="0"/>
        <v>54.973821989528794</v>
      </c>
      <c r="F14" s="5">
        <v>492</v>
      </c>
      <c r="G14" s="13">
        <f t="shared" si="1"/>
        <v>2.575916230366492</v>
      </c>
      <c r="H14" s="5">
        <v>219</v>
      </c>
      <c r="I14" s="13">
        <f t="shared" si="2"/>
        <v>44.51219512195122</v>
      </c>
      <c r="J14" s="5">
        <v>113</v>
      </c>
      <c r="K14" s="5">
        <v>2</v>
      </c>
      <c r="L14" s="5">
        <v>25</v>
      </c>
      <c r="M14" s="5">
        <v>53</v>
      </c>
      <c r="N14" s="5">
        <v>1</v>
      </c>
      <c r="O14" s="12"/>
    </row>
    <row r="15" spans="1:15" ht="21" customHeight="1" thickBot="1" thickTop="1">
      <c r="A15" s="33" t="s">
        <v>54</v>
      </c>
      <c r="B15" s="5">
        <v>6</v>
      </c>
      <c r="C15" s="5">
        <v>142</v>
      </c>
      <c r="D15" s="5">
        <v>53</v>
      </c>
      <c r="E15" s="13">
        <f t="shared" si="0"/>
        <v>37.32394366197183</v>
      </c>
      <c r="F15" s="5">
        <v>334</v>
      </c>
      <c r="G15" s="13">
        <f t="shared" si="1"/>
        <v>2.352112676056338</v>
      </c>
      <c r="H15" s="5">
        <v>158</v>
      </c>
      <c r="I15" s="13">
        <f t="shared" si="2"/>
        <v>47.30538922155689</v>
      </c>
      <c r="J15" s="5">
        <v>127</v>
      </c>
      <c r="K15" s="5">
        <v>1</v>
      </c>
      <c r="L15" s="5">
        <v>25</v>
      </c>
      <c r="M15" s="5">
        <v>57</v>
      </c>
      <c r="N15" s="5">
        <v>0</v>
      </c>
      <c r="O15" s="12"/>
    </row>
    <row r="16" spans="1:15" ht="21" customHeight="1" thickBot="1" thickTop="1">
      <c r="A16" s="33" t="s">
        <v>24</v>
      </c>
      <c r="B16" s="5">
        <v>5</v>
      </c>
      <c r="C16" s="5">
        <v>60</v>
      </c>
      <c r="D16" s="5">
        <v>30</v>
      </c>
      <c r="E16" s="13">
        <f t="shared" si="0"/>
        <v>50</v>
      </c>
      <c r="F16" s="5">
        <v>155</v>
      </c>
      <c r="G16" s="13">
        <f t="shared" si="1"/>
        <v>2.5833333333333335</v>
      </c>
      <c r="H16" s="5">
        <v>72</v>
      </c>
      <c r="I16" s="13">
        <f t="shared" si="2"/>
        <v>46.45161290322581</v>
      </c>
      <c r="J16" s="5">
        <v>35</v>
      </c>
      <c r="K16" s="5">
        <v>0</v>
      </c>
      <c r="L16" s="5">
        <v>5</v>
      </c>
      <c r="M16" s="5">
        <v>10</v>
      </c>
      <c r="N16" s="5">
        <v>0</v>
      </c>
      <c r="O16" s="12"/>
    </row>
    <row r="17" spans="1:14" s="12" customFormat="1" ht="21" customHeight="1" thickBot="1" thickTop="1">
      <c r="A17" s="33" t="s">
        <v>25</v>
      </c>
      <c r="B17" s="5">
        <v>21</v>
      </c>
      <c r="C17" s="5">
        <v>365</v>
      </c>
      <c r="D17" s="5">
        <v>187</v>
      </c>
      <c r="E17" s="13">
        <f t="shared" si="0"/>
        <v>51.23287671232877</v>
      </c>
      <c r="F17" s="5">
        <v>1037</v>
      </c>
      <c r="G17" s="13">
        <f t="shared" si="1"/>
        <v>2.841095890410959</v>
      </c>
      <c r="H17" s="5">
        <v>558</v>
      </c>
      <c r="I17" s="13">
        <f t="shared" si="2"/>
        <v>53.80906460945034</v>
      </c>
      <c r="J17" s="5">
        <v>323</v>
      </c>
      <c r="K17" s="5">
        <v>2</v>
      </c>
      <c r="L17" s="5">
        <v>69</v>
      </c>
      <c r="M17" s="5">
        <v>180</v>
      </c>
      <c r="N17" s="5">
        <v>2</v>
      </c>
    </row>
    <row r="18" spans="1:14" s="12" customFormat="1" ht="21" customHeight="1" thickBot="1" thickTop="1">
      <c r="A18" s="33" t="s">
        <v>26</v>
      </c>
      <c r="B18" s="5">
        <v>5</v>
      </c>
      <c r="C18" s="5">
        <v>88</v>
      </c>
      <c r="D18" s="5">
        <v>53</v>
      </c>
      <c r="E18" s="13">
        <f t="shared" si="0"/>
        <v>60.22727272727273</v>
      </c>
      <c r="F18" s="5">
        <v>242</v>
      </c>
      <c r="G18" s="13">
        <f t="shared" si="1"/>
        <v>2.75</v>
      </c>
      <c r="H18" s="5">
        <v>44</v>
      </c>
      <c r="I18" s="13">
        <f t="shared" si="2"/>
        <v>18.181818181818183</v>
      </c>
      <c r="J18" s="5">
        <v>60</v>
      </c>
      <c r="K18" s="5">
        <v>0</v>
      </c>
      <c r="L18" s="5">
        <v>10</v>
      </c>
      <c r="M18" s="5">
        <v>30</v>
      </c>
      <c r="N18" s="5">
        <v>0</v>
      </c>
    </row>
    <row r="19" spans="1:14" s="12" customFormat="1" ht="21" customHeight="1" thickBot="1" thickTop="1">
      <c r="A19" s="33" t="s">
        <v>27</v>
      </c>
      <c r="B19" s="5">
        <v>6</v>
      </c>
      <c r="C19" s="5">
        <v>99</v>
      </c>
      <c r="D19" s="5">
        <v>64</v>
      </c>
      <c r="E19" s="13">
        <f t="shared" si="0"/>
        <v>64.64646464646465</v>
      </c>
      <c r="F19" s="5">
        <v>408</v>
      </c>
      <c r="G19" s="13">
        <f t="shared" si="1"/>
        <v>4.121212121212121</v>
      </c>
      <c r="H19" s="5">
        <v>119</v>
      </c>
      <c r="I19" s="13">
        <f t="shared" si="2"/>
        <v>29.166666666666668</v>
      </c>
      <c r="J19" s="5">
        <v>69</v>
      </c>
      <c r="K19" s="5">
        <v>2</v>
      </c>
      <c r="L19" s="5">
        <v>16</v>
      </c>
      <c r="M19" s="5">
        <v>43</v>
      </c>
      <c r="N19" s="5">
        <v>2</v>
      </c>
    </row>
    <row r="20" spans="1:14" s="12" customFormat="1" ht="21" customHeight="1" thickBot="1" thickTop="1">
      <c r="A20" s="33" t="s">
        <v>56</v>
      </c>
      <c r="B20" s="5">
        <v>8</v>
      </c>
      <c r="C20" s="5">
        <v>190</v>
      </c>
      <c r="D20" s="5">
        <v>98</v>
      </c>
      <c r="E20" s="13">
        <f t="shared" si="0"/>
        <v>51.578947368421055</v>
      </c>
      <c r="F20" s="5">
        <v>445</v>
      </c>
      <c r="G20" s="13">
        <f t="shared" si="1"/>
        <v>2.3421052631578947</v>
      </c>
      <c r="H20" s="5">
        <v>199</v>
      </c>
      <c r="I20" s="13">
        <f t="shared" si="2"/>
        <v>44.71910112359551</v>
      </c>
      <c r="J20" s="5">
        <v>105</v>
      </c>
      <c r="K20" s="5">
        <v>0</v>
      </c>
      <c r="L20" s="5">
        <v>31</v>
      </c>
      <c r="M20" s="5">
        <v>75</v>
      </c>
      <c r="N20" s="5">
        <v>0</v>
      </c>
    </row>
    <row r="21" spans="1:14" s="12" customFormat="1" ht="21" customHeight="1" thickBot="1" thickTop="1">
      <c r="A21" s="33" t="s">
        <v>57</v>
      </c>
      <c r="B21" s="5">
        <v>6</v>
      </c>
      <c r="C21" s="5">
        <v>115</v>
      </c>
      <c r="D21" s="5">
        <v>64</v>
      </c>
      <c r="E21" s="13">
        <f t="shared" si="0"/>
        <v>55.65217391304348</v>
      </c>
      <c r="F21" s="5">
        <v>259</v>
      </c>
      <c r="G21" s="13">
        <f t="shared" si="1"/>
        <v>2.252173913043478</v>
      </c>
      <c r="H21" s="5">
        <v>117</v>
      </c>
      <c r="I21" s="13">
        <f t="shared" si="2"/>
        <v>45.173745173745175</v>
      </c>
      <c r="J21" s="5">
        <v>132</v>
      </c>
      <c r="K21" s="5">
        <v>0</v>
      </c>
      <c r="L21" s="5">
        <v>24</v>
      </c>
      <c r="M21" s="5">
        <v>87</v>
      </c>
      <c r="N21" s="5">
        <v>0</v>
      </c>
    </row>
    <row r="22" spans="1:14" s="12" customFormat="1" ht="21" customHeight="1" thickBot="1" thickTop="1">
      <c r="A22" s="33" t="s">
        <v>76</v>
      </c>
      <c r="B22" s="5">
        <v>11</v>
      </c>
      <c r="C22" s="5">
        <v>276</v>
      </c>
      <c r="D22" s="5">
        <v>142</v>
      </c>
      <c r="E22" s="13">
        <f t="shared" si="0"/>
        <v>51.449275362318836</v>
      </c>
      <c r="F22" s="5">
        <v>740</v>
      </c>
      <c r="G22" s="13">
        <f t="shared" si="1"/>
        <v>2.681159420289855</v>
      </c>
      <c r="H22" s="5">
        <v>201</v>
      </c>
      <c r="I22" s="13">
        <f t="shared" si="2"/>
        <v>27.16216216216216</v>
      </c>
      <c r="J22" s="5">
        <v>241</v>
      </c>
      <c r="K22" s="5">
        <v>5</v>
      </c>
      <c r="L22" s="5">
        <v>30</v>
      </c>
      <c r="M22" s="5">
        <v>75</v>
      </c>
      <c r="N22" s="5">
        <v>5</v>
      </c>
    </row>
    <row r="23" spans="1:14" s="12" customFormat="1" ht="21" customHeight="1" thickBot="1" thickTop="1">
      <c r="A23" s="33" t="s">
        <v>30</v>
      </c>
      <c r="B23" s="5">
        <v>7</v>
      </c>
      <c r="C23" s="5">
        <v>132</v>
      </c>
      <c r="D23" s="5">
        <v>73</v>
      </c>
      <c r="E23" s="13">
        <f t="shared" si="0"/>
        <v>55.3030303030303</v>
      </c>
      <c r="F23" s="5">
        <v>423</v>
      </c>
      <c r="G23" s="13">
        <f t="shared" si="1"/>
        <v>3.2045454545454546</v>
      </c>
      <c r="H23" s="5">
        <v>183</v>
      </c>
      <c r="I23" s="13">
        <f t="shared" si="2"/>
        <v>43.262411347517734</v>
      </c>
      <c r="J23" s="5">
        <v>179</v>
      </c>
      <c r="K23" s="5">
        <v>0</v>
      </c>
      <c r="L23" s="5">
        <v>32</v>
      </c>
      <c r="M23" s="5">
        <v>82</v>
      </c>
      <c r="N23" s="5">
        <v>0</v>
      </c>
    </row>
    <row r="24" spans="1:14" s="12" customFormat="1" ht="21" customHeight="1" thickBot="1" thickTop="1">
      <c r="A24" s="33" t="s">
        <v>63</v>
      </c>
      <c r="B24" s="5">
        <v>23</v>
      </c>
      <c r="C24" s="5">
        <v>537</v>
      </c>
      <c r="D24" s="5">
        <v>283</v>
      </c>
      <c r="E24" s="13">
        <f t="shared" si="0"/>
        <v>52.7001862197393</v>
      </c>
      <c r="F24" s="5">
        <v>1505</v>
      </c>
      <c r="G24" s="13">
        <f t="shared" si="1"/>
        <v>2.802607076350093</v>
      </c>
      <c r="H24" s="5">
        <v>548</v>
      </c>
      <c r="I24" s="13">
        <f t="shared" si="2"/>
        <v>36.411960132890364</v>
      </c>
      <c r="J24" s="5">
        <v>465</v>
      </c>
      <c r="K24" s="5">
        <v>2</v>
      </c>
      <c r="L24" s="5">
        <v>102</v>
      </c>
      <c r="M24" s="5">
        <v>275</v>
      </c>
      <c r="N24" s="5">
        <v>3</v>
      </c>
    </row>
    <row r="25" spans="1:14" s="12" customFormat="1" ht="21" customHeight="1" thickBot="1" thickTop="1">
      <c r="A25" s="56" t="s">
        <v>78</v>
      </c>
      <c r="B25" s="5">
        <v>9</v>
      </c>
      <c r="C25" s="5">
        <v>232</v>
      </c>
      <c r="D25" s="5">
        <v>81</v>
      </c>
      <c r="E25" s="13">
        <f t="shared" si="0"/>
        <v>34.91379310344828</v>
      </c>
      <c r="F25" s="5">
        <v>440</v>
      </c>
      <c r="G25" s="13">
        <f t="shared" si="1"/>
        <v>1.896551724137931</v>
      </c>
      <c r="H25" s="5">
        <v>175</v>
      </c>
      <c r="I25" s="13">
        <f t="shared" si="2"/>
        <v>39.77272727272727</v>
      </c>
      <c r="J25" s="5">
        <v>164</v>
      </c>
      <c r="K25" s="5">
        <v>0</v>
      </c>
      <c r="L25" s="5">
        <v>37</v>
      </c>
      <c r="M25" s="5">
        <v>109</v>
      </c>
      <c r="N25" s="5">
        <v>3</v>
      </c>
    </row>
    <row r="26" spans="1:14" s="12" customFormat="1" ht="21" customHeight="1" thickBot="1" thickTop="1">
      <c r="A26" s="33" t="s">
        <v>32</v>
      </c>
      <c r="B26" s="5">
        <v>15</v>
      </c>
      <c r="C26" s="5">
        <v>281</v>
      </c>
      <c r="D26" s="5">
        <v>165</v>
      </c>
      <c r="E26" s="13">
        <f t="shared" si="0"/>
        <v>58.718861209964416</v>
      </c>
      <c r="F26" s="5">
        <v>778</v>
      </c>
      <c r="G26" s="13">
        <f t="shared" si="1"/>
        <v>2.7686832740213525</v>
      </c>
      <c r="H26" s="5">
        <v>403</v>
      </c>
      <c r="I26" s="13">
        <f t="shared" si="2"/>
        <v>51.79948586118252</v>
      </c>
      <c r="J26" s="5">
        <v>344</v>
      </c>
      <c r="K26" s="5">
        <v>10</v>
      </c>
      <c r="L26" s="5">
        <v>65</v>
      </c>
      <c r="M26" s="5">
        <v>181</v>
      </c>
      <c r="N26" s="5">
        <v>9</v>
      </c>
    </row>
    <row r="27" spans="1:14" s="12" customFormat="1" ht="21" customHeight="1" thickBot="1" thickTop="1">
      <c r="A27" s="33" t="s">
        <v>33</v>
      </c>
      <c r="B27" s="5">
        <v>12</v>
      </c>
      <c r="C27" s="5">
        <v>224</v>
      </c>
      <c r="D27" s="5">
        <v>87</v>
      </c>
      <c r="E27" s="13">
        <f t="shared" si="0"/>
        <v>38.839285714285715</v>
      </c>
      <c r="F27" s="5">
        <v>532</v>
      </c>
      <c r="G27" s="13">
        <f t="shared" si="1"/>
        <v>2.375</v>
      </c>
      <c r="H27" s="5">
        <v>202</v>
      </c>
      <c r="I27" s="13">
        <f t="shared" si="2"/>
        <v>37.96992481203007</v>
      </c>
      <c r="J27" s="5">
        <v>172</v>
      </c>
      <c r="K27" s="5">
        <v>1</v>
      </c>
      <c r="L27" s="5">
        <v>36</v>
      </c>
      <c r="M27" s="5">
        <v>94</v>
      </c>
      <c r="N27" s="5">
        <v>1</v>
      </c>
    </row>
    <row r="28" spans="1:14" s="12" customFormat="1" ht="21" customHeight="1" thickBot="1" thickTop="1">
      <c r="A28" s="33" t="s">
        <v>34</v>
      </c>
      <c r="B28" s="5">
        <v>9</v>
      </c>
      <c r="C28" s="5">
        <v>156</v>
      </c>
      <c r="D28" s="5">
        <v>61</v>
      </c>
      <c r="E28" s="13">
        <f t="shared" si="0"/>
        <v>39.1025641025641</v>
      </c>
      <c r="F28" s="5">
        <v>266</v>
      </c>
      <c r="G28" s="13">
        <f t="shared" si="1"/>
        <v>1.705128205128205</v>
      </c>
      <c r="H28" s="5">
        <v>109</v>
      </c>
      <c r="I28" s="13">
        <f t="shared" si="2"/>
        <v>40.97744360902256</v>
      </c>
      <c r="J28" s="5">
        <v>129</v>
      </c>
      <c r="K28" s="5">
        <v>1</v>
      </c>
      <c r="L28" s="5">
        <v>20</v>
      </c>
      <c r="M28" s="5">
        <v>55</v>
      </c>
      <c r="N28" s="5">
        <v>1</v>
      </c>
    </row>
    <row r="29" spans="1:14" s="12" customFormat="1" ht="21" customHeight="1" thickBot="1" thickTop="1">
      <c r="A29" s="33" t="s">
        <v>35</v>
      </c>
      <c r="B29" s="5">
        <v>2</v>
      </c>
      <c r="C29" s="5">
        <v>58</v>
      </c>
      <c r="D29" s="5">
        <v>36</v>
      </c>
      <c r="E29" s="13">
        <f t="shared" si="0"/>
        <v>62.06896551724138</v>
      </c>
      <c r="F29" s="5">
        <v>242</v>
      </c>
      <c r="G29" s="13">
        <f t="shared" si="1"/>
        <v>4.172413793103448</v>
      </c>
      <c r="H29" s="5">
        <v>83</v>
      </c>
      <c r="I29" s="13">
        <f t="shared" si="2"/>
        <v>34.29752066115703</v>
      </c>
      <c r="J29" s="5">
        <v>26</v>
      </c>
      <c r="K29" s="5">
        <v>2</v>
      </c>
      <c r="L29" s="5">
        <v>10</v>
      </c>
      <c r="M29" s="5">
        <v>26</v>
      </c>
      <c r="N29" s="5">
        <v>2</v>
      </c>
    </row>
    <row r="30" spans="1:14" s="12" customFormat="1" ht="21" customHeight="1" thickBot="1" thickTop="1">
      <c r="A30" s="33" t="s">
        <v>36</v>
      </c>
      <c r="B30" s="5">
        <v>3</v>
      </c>
      <c r="C30" s="5">
        <v>57</v>
      </c>
      <c r="D30" s="5">
        <v>29</v>
      </c>
      <c r="E30" s="13">
        <f t="shared" si="0"/>
        <v>50.877192982456144</v>
      </c>
      <c r="F30" s="5">
        <v>135</v>
      </c>
      <c r="G30" s="13">
        <f t="shared" si="1"/>
        <v>2.3684210526315788</v>
      </c>
      <c r="H30" s="5">
        <v>55</v>
      </c>
      <c r="I30" s="13">
        <f t="shared" si="2"/>
        <v>40.74074074074074</v>
      </c>
      <c r="J30" s="5">
        <v>74</v>
      </c>
      <c r="K30" s="5">
        <v>0</v>
      </c>
      <c r="L30" s="5">
        <v>12</v>
      </c>
      <c r="M30" s="5">
        <v>42</v>
      </c>
      <c r="N30" s="5">
        <v>0</v>
      </c>
    </row>
    <row r="31" spans="1:14" s="12" customFormat="1" ht="21" customHeight="1" thickBot="1" thickTop="1">
      <c r="A31" s="33" t="s">
        <v>58</v>
      </c>
      <c r="B31" s="5">
        <v>5</v>
      </c>
      <c r="C31" s="5">
        <v>113</v>
      </c>
      <c r="D31" s="5">
        <v>67</v>
      </c>
      <c r="E31" s="13">
        <f t="shared" si="0"/>
        <v>59.29203539823009</v>
      </c>
      <c r="F31" s="5">
        <v>336</v>
      </c>
      <c r="G31" s="13">
        <f t="shared" si="1"/>
        <v>2.9734513274336285</v>
      </c>
      <c r="H31" s="5">
        <v>133</v>
      </c>
      <c r="I31" s="13">
        <f t="shared" si="2"/>
        <v>39.58333333333333</v>
      </c>
      <c r="J31" s="5">
        <v>78</v>
      </c>
      <c r="K31" s="5">
        <v>0</v>
      </c>
      <c r="L31" s="5">
        <v>20</v>
      </c>
      <c r="M31" s="5">
        <v>49</v>
      </c>
      <c r="N31" s="5">
        <v>2</v>
      </c>
    </row>
    <row r="32" spans="1:14" s="12" customFormat="1" ht="21" customHeight="1" thickBot="1" thickTop="1">
      <c r="A32" s="33" t="s">
        <v>38</v>
      </c>
      <c r="B32" s="17">
        <v>20</v>
      </c>
      <c r="C32" s="17">
        <v>407</v>
      </c>
      <c r="D32" s="17">
        <v>157</v>
      </c>
      <c r="E32" s="13">
        <f t="shared" si="0"/>
        <v>38.57493857493858</v>
      </c>
      <c r="F32" s="17">
        <v>941</v>
      </c>
      <c r="G32" s="13">
        <f t="shared" si="1"/>
        <v>2.312039312039312</v>
      </c>
      <c r="H32" s="17">
        <v>288</v>
      </c>
      <c r="I32" s="13">
        <f t="shared" si="2"/>
        <v>30.605738575983</v>
      </c>
      <c r="J32" s="17">
        <v>276</v>
      </c>
      <c r="K32" s="17">
        <v>2</v>
      </c>
      <c r="L32" s="17">
        <v>81</v>
      </c>
      <c r="M32" s="17">
        <v>186</v>
      </c>
      <c r="N32" s="17">
        <v>2</v>
      </c>
    </row>
    <row r="33" spans="1:14" s="12" customFormat="1" ht="21" customHeight="1" thickBot="1" thickTop="1">
      <c r="A33" s="33" t="s">
        <v>39</v>
      </c>
      <c r="B33" s="17">
        <v>13</v>
      </c>
      <c r="C33" s="17">
        <v>295</v>
      </c>
      <c r="D33" s="17">
        <v>172</v>
      </c>
      <c r="E33" s="13">
        <f t="shared" si="0"/>
        <v>58.30508474576271</v>
      </c>
      <c r="F33" s="17">
        <v>974</v>
      </c>
      <c r="G33" s="13">
        <f t="shared" si="1"/>
        <v>3.301694915254237</v>
      </c>
      <c r="H33" s="17">
        <v>491</v>
      </c>
      <c r="I33" s="13">
        <f t="shared" si="2"/>
        <v>50.41067761806981</v>
      </c>
      <c r="J33" s="17">
        <v>306</v>
      </c>
      <c r="K33" s="17">
        <v>2</v>
      </c>
      <c r="L33" s="17">
        <v>69</v>
      </c>
      <c r="M33" s="17">
        <v>163</v>
      </c>
      <c r="N33" s="17">
        <v>2</v>
      </c>
    </row>
    <row r="34" spans="1:14" s="12" customFormat="1" ht="21" customHeight="1" thickBot="1" thickTop="1">
      <c r="A34" s="33" t="s">
        <v>59</v>
      </c>
      <c r="B34" s="17">
        <v>7</v>
      </c>
      <c r="C34" s="17">
        <v>190</v>
      </c>
      <c r="D34" s="17">
        <v>74</v>
      </c>
      <c r="E34" s="13">
        <f t="shared" si="0"/>
        <v>38.94736842105263</v>
      </c>
      <c r="F34" s="17">
        <v>447</v>
      </c>
      <c r="G34" s="13">
        <f t="shared" si="1"/>
        <v>2.3526315789473684</v>
      </c>
      <c r="H34" s="17">
        <v>196</v>
      </c>
      <c r="I34" s="13">
        <f t="shared" si="2"/>
        <v>43.84787472035794</v>
      </c>
      <c r="J34" s="17">
        <v>157</v>
      </c>
      <c r="K34" s="17">
        <v>2</v>
      </c>
      <c r="L34" s="17">
        <v>49</v>
      </c>
      <c r="M34" s="17">
        <v>117</v>
      </c>
      <c r="N34" s="17">
        <v>1</v>
      </c>
    </row>
    <row r="35" spans="1:14" s="12" customFormat="1" ht="21" customHeight="1" thickBot="1" thickTop="1">
      <c r="A35" s="33" t="s">
        <v>40</v>
      </c>
      <c r="B35" s="17">
        <v>2</v>
      </c>
      <c r="C35" s="17">
        <v>36</v>
      </c>
      <c r="D35" s="17">
        <v>20</v>
      </c>
      <c r="E35" s="13">
        <f t="shared" si="0"/>
        <v>55.55555555555556</v>
      </c>
      <c r="F35" s="17">
        <v>115</v>
      </c>
      <c r="G35" s="13">
        <f t="shared" si="1"/>
        <v>3.1944444444444446</v>
      </c>
      <c r="H35" s="17">
        <v>15</v>
      </c>
      <c r="I35" s="13">
        <f t="shared" si="2"/>
        <v>13.043478260869565</v>
      </c>
      <c r="J35" s="17">
        <v>23</v>
      </c>
      <c r="K35" s="17">
        <v>0</v>
      </c>
      <c r="L35" s="17">
        <v>4</v>
      </c>
      <c r="M35" s="17">
        <v>6</v>
      </c>
      <c r="N35" s="17">
        <v>0</v>
      </c>
    </row>
    <row r="36" spans="1:14" s="12" customFormat="1" ht="21" customHeight="1" thickBot="1" thickTop="1">
      <c r="A36" s="33" t="s">
        <v>41</v>
      </c>
      <c r="B36" s="17">
        <v>6</v>
      </c>
      <c r="C36" s="17">
        <v>145</v>
      </c>
      <c r="D36" s="17">
        <v>65</v>
      </c>
      <c r="E36" s="13">
        <f t="shared" si="0"/>
        <v>44.827586206896555</v>
      </c>
      <c r="F36" s="17">
        <v>387</v>
      </c>
      <c r="G36" s="13">
        <f t="shared" si="1"/>
        <v>2.668965517241379</v>
      </c>
      <c r="H36" s="17">
        <v>278</v>
      </c>
      <c r="I36" s="13">
        <f t="shared" si="2"/>
        <v>71.83462532299741</v>
      </c>
      <c r="J36" s="17">
        <v>112</v>
      </c>
      <c r="K36" s="17">
        <v>4</v>
      </c>
      <c r="L36" s="17">
        <v>29</v>
      </c>
      <c r="M36" s="17">
        <v>47</v>
      </c>
      <c r="N36" s="17">
        <v>2</v>
      </c>
    </row>
    <row r="37" spans="1:14" s="12" customFormat="1" ht="21" customHeight="1" thickBot="1" thickTop="1">
      <c r="A37" s="33" t="s">
        <v>43</v>
      </c>
      <c r="B37" s="5">
        <v>41</v>
      </c>
      <c r="C37" s="5">
        <v>786</v>
      </c>
      <c r="D37" s="5">
        <v>263</v>
      </c>
      <c r="E37" s="13">
        <f t="shared" si="0"/>
        <v>33.460559796437664</v>
      </c>
      <c r="F37" s="5">
        <v>3418</v>
      </c>
      <c r="G37" s="13">
        <f t="shared" si="1"/>
        <v>4.348600508905853</v>
      </c>
      <c r="H37" s="5">
        <v>909</v>
      </c>
      <c r="I37" s="13">
        <f t="shared" si="2"/>
        <v>26.594499707431247</v>
      </c>
      <c r="J37" s="5">
        <v>703</v>
      </c>
      <c r="K37" s="5">
        <v>3</v>
      </c>
      <c r="L37" s="5">
        <v>150</v>
      </c>
      <c r="M37" s="5">
        <v>383</v>
      </c>
      <c r="N37" s="5">
        <v>6</v>
      </c>
    </row>
    <row r="38" spans="1:14" s="12" customFormat="1" ht="21" customHeight="1" thickBot="1" thickTop="1">
      <c r="A38" s="33" t="s">
        <v>67</v>
      </c>
      <c r="B38" s="5">
        <v>8</v>
      </c>
      <c r="C38" s="5">
        <v>140</v>
      </c>
      <c r="D38" s="5">
        <v>60</v>
      </c>
      <c r="E38" s="13">
        <f t="shared" si="0"/>
        <v>42.857142857142854</v>
      </c>
      <c r="F38" s="5">
        <v>581</v>
      </c>
      <c r="G38" s="13">
        <f t="shared" si="1"/>
        <v>4.15</v>
      </c>
      <c r="H38" s="5">
        <v>209</v>
      </c>
      <c r="I38" s="13">
        <f t="shared" si="2"/>
        <v>35.9724612736661</v>
      </c>
      <c r="J38" s="5">
        <v>103</v>
      </c>
      <c r="K38" s="5">
        <v>0</v>
      </c>
      <c r="L38" s="5">
        <v>24</v>
      </c>
      <c r="M38" s="5">
        <v>70</v>
      </c>
      <c r="N38" s="5">
        <v>0</v>
      </c>
    </row>
    <row r="39" spans="1:14" s="12" customFormat="1" ht="21" customHeight="1" thickBot="1" thickTop="1">
      <c r="A39" s="33" t="s">
        <v>44</v>
      </c>
      <c r="B39" s="5">
        <v>11</v>
      </c>
      <c r="C39" s="5">
        <v>262</v>
      </c>
      <c r="D39" s="5">
        <v>125</v>
      </c>
      <c r="E39" s="13">
        <f t="shared" si="0"/>
        <v>47.70992366412214</v>
      </c>
      <c r="F39" s="5">
        <v>703</v>
      </c>
      <c r="G39" s="13">
        <f t="shared" si="1"/>
        <v>2.683206106870229</v>
      </c>
      <c r="H39" s="5">
        <v>326</v>
      </c>
      <c r="I39" s="13">
        <f t="shared" si="2"/>
        <v>46.372688477951634</v>
      </c>
      <c r="J39" s="5">
        <v>152</v>
      </c>
      <c r="K39" s="5">
        <v>4</v>
      </c>
      <c r="L39" s="5">
        <v>57</v>
      </c>
      <c r="M39" s="5">
        <v>144</v>
      </c>
      <c r="N39" s="5">
        <v>4</v>
      </c>
    </row>
    <row r="40" spans="1:14" s="12" customFormat="1" ht="21" customHeight="1" thickBot="1" thickTop="1">
      <c r="A40" s="33" t="s">
        <v>60</v>
      </c>
      <c r="B40" s="5">
        <v>19</v>
      </c>
      <c r="C40" s="5">
        <v>464</v>
      </c>
      <c r="D40" s="5">
        <v>248</v>
      </c>
      <c r="E40" s="13">
        <f t="shared" si="0"/>
        <v>53.44827586206896</v>
      </c>
      <c r="F40" s="5">
        <v>1308</v>
      </c>
      <c r="G40" s="13">
        <f t="shared" si="1"/>
        <v>2.8189655172413794</v>
      </c>
      <c r="H40" s="5">
        <v>528</v>
      </c>
      <c r="I40" s="13">
        <f t="shared" si="2"/>
        <v>40.36697247706422</v>
      </c>
      <c r="J40" s="5">
        <v>373</v>
      </c>
      <c r="K40" s="5">
        <v>8</v>
      </c>
      <c r="L40" s="5">
        <v>91</v>
      </c>
      <c r="M40" s="5">
        <v>228</v>
      </c>
      <c r="N40" s="5">
        <v>5</v>
      </c>
    </row>
    <row r="41" spans="1:14" s="12" customFormat="1" ht="21" customHeight="1" thickBot="1" thickTop="1">
      <c r="A41" s="33" t="s">
        <v>61</v>
      </c>
      <c r="B41" s="5">
        <v>6</v>
      </c>
      <c r="C41" s="5">
        <v>145</v>
      </c>
      <c r="D41" s="5">
        <v>69</v>
      </c>
      <c r="E41" s="13">
        <f t="shared" si="0"/>
        <v>47.58620689655172</v>
      </c>
      <c r="F41" s="5">
        <v>356</v>
      </c>
      <c r="G41" s="13">
        <f t="shared" si="1"/>
        <v>2.4551724137931035</v>
      </c>
      <c r="H41" s="5">
        <v>186</v>
      </c>
      <c r="I41" s="13">
        <f t="shared" si="2"/>
        <v>52.24719101123596</v>
      </c>
      <c r="J41" s="5">
        <v>84</v>
      </c>
      <c r="K41" s="5">
        <v>1</v>
      </c>
      <c r="L41" s="5">
        <v>19</v>
      </c>
      <c r="M41" s="5">
        <v>39</v>
      </c>
      <c r="N41" s="5">
        <v>0</v>
      </c>
    </row>
    <row r="42" spans="1:14" s="12" customFormat="1" ht="21" customHeight="1" thickBot="1" thickTop="1">
      <c r="A42" s="33" t="s">
        <v>45</v>
      </c>
      <c r="B42" s="24">
        <v>6</v>
      </c>
      <c r="C42" s="24">
        <v>143</v>
      </c>
      <c r="D42" s="24">
        <v>69</v>
      </c>
      <c r="E42" s="25">
        <f>D42/C42*100</f>
        <v>48.25174825174825</v>
      </c>
      <c r="F42" s="24">
        <v>371</v>
      </c>
      <c r="G42" s="25">
        <f>F42/C42</f>
        <v>2.5944055944055946</v>
      </c>
      <c r="H42" s="24">
        <v>161</v>
      </c>
      <c r="I42" s="25">
        <f>H42/F42*100</f>
        <v>43.39622641509434</v>
      </c>
      <c r="J42" s="24">
        <v>66</v>
      </c>
      <c r="K42" s="24">
        <v>1</v>
      </c>
      <c r="L42" s="24">
        <v>31</v>
      </c>
      <c r="M42" s="24">
        <v>64</v>
      </c>
      <c r="N42" s="24">
        <v>1</v>
      </c>
    </row>
    <row r="43" spans="1:14" s="12" customFormat="1" ht="21" customHeight="1" thickBot="1" thickTop="1">
      <c r="A43" s="33" t="s">
        <v>68</v>
      </c>
      <c r="B43" s="24">
        <v>9</v>
      </c>
      <c r="C43" s="24">
        <v>161</v>
      </c>
      <c r="D43" s="24">
        <v>70</v>
      </c>
      <c r="E43" s="25">
        <f>D43/C43*100</f>
        <v>43.47826086956522</v>
      </c>
      <c r="F43" s="24">
        <v>334</v>
      </c>
      <c r="G43" s="25">
        <f>F43/C43</f>
        <v>2.0745341614906834</v>
      </c>
      <c r="H43" s="24">
        <v>218</v>
      </c>
      <c r="I43" s="25">
        <f>H43/F43*100</f>
        <v>65.26946107784431</v>
      </c>
      <c r="J43" s="24">
        <v>106</v>
      </c>
      <c r="K43" s="24">
        <v>2</v>
      </c>
      <c r="L43" s="24">
        <v>23</v>
      </c>
      <c r="M43" s="24">
        <v>62</v>
      </c>
      <c r="N43" s="24">
        <v>0</v>
      </c>
    </row>
    <row r="44" spans="1:14" s="12" customFormat="1" ht="21" customHeight="1" thickBot="1" thickTop="1">
      <c r="A44" s="33" t="s">
        <v>62</v>
      </c>
      <c r="B44" s="24">
        <v>9</v>
      </c>
      <c r="C44" s="24">
        <v>210</v>
      </c>
      <c r="D44" s="24">
        <v>93</v>
      </c>
      <c r="E44" s="25">
        <f>D44/C44*100</f>
        <v>44.285714285714285</v>
      </c>
      <c r="F44" s="24">
        <v>517</v>
      </c>
      <c r="G44" s="25">
        <f>F44/C44</f>
        <v>2.461904761904762</v>
      </c>
      <c r="H44" s="24">
        <v>307</v>
      </c>
      <c r="I44" s="25">
        <f>H44/F44*100</f>
        <v>59.381044487427474</v>
      </c>
      <c r="J44" s="24">
        <v>140</v>
      </c>
      <c r="K44" s="24">
        <v>4</v>
      </c>
      <c r="L44" s="24">
        <v>37</v>
      </c>
      <c r="M44" s="24">
        <v>115</v>
      </c>
      <c r="N44" s="24">
        <v>2</v>
      </c>
    </row>
    <row r="45" spans="1:14" s="12" customFormat="1" ht="21" customHeight="1" thickBot="1" thickTop="1">
      <c r="A45" s="33" t="s">
        <v>46</v>
      </c>
      <c r="B45" s="24">
        <v>5</v>
      </c>
      <c r="C45" s="24">
        <v>70</v>
      </c>
      <c r="D45" s="24">
        <v>52</v>
      </c>
      <c r="E45" s="25">
        <f>D45/C45*100</f>
        <v>74.28571428571429</v>
      </c>
      <c r="F45" s="24">
        <v>311</v>
      </c>
      <c r="G45" s="25">
        <f>F45/C45</f>
        <v>4.442857142857143</v>
      </c>
      <c r="H45" s="24">
        <v>108</v>
      </c>
      <c r="I45" s="25">
        <f>H45/F45*100</f>
        <v>34.726688102893895</v>
      </c>
      <c r="J45" s="24">
        <v>67</v>
      </c>
      <c r="K45" s="24">
        <v>1</v>
      </c>
      <c r="L45" s="24">
        <v>20</v>
      </c>
      <c r="M45" s="24">
        <v>44</v>
      </c>
      <c r="N45" s="24">
        <v>1</v>
      </c>
    </row>
    <row r="46" spans="1:14" s="12" customFormat="1" ht="21" customHeight="1" thickBot="1" thickTop="1">
      <c r="A46" s="33" t="s">
        <v>47</v>
      </c>
      <c r="B46" s="5">
        <v>21</v>
      </c>
      <c r="C46" s="5">
        <v>377</v>
      </c>
      <c r="D46" s="5">
        <v>202</v>
      </c>
      <c r="E46" s="13">
        <f t="shared" si="0"/>
        <v>53.58090185676393</v>
      </c>
      <c r="F46" s="5">
        <v>947</v>
      </c>
      <c r="G46" s="13">
        <f t="shared" si="1"/>
        <v>2.5119363395225465</v>
      </c>
      <c r="H46" s="5">
        <v>448</v>
      </c>
      <c r="I46" s="13">
        <f t="shared" si="2"/>
        <v>47.30728616684266</v>
      </c>
      <c r="J46" s="5">
        <v>263</v>
      </c>
      <c r="K46" s="5">
        <v>0</v>
      </c>
      <c r="L46" s="5">
        <v>64</v>
      </c>
      <c r="M46" s="5">
        <v>181</v>
      </c>
      <c r="N46" s="5">
        <v>0</v>
      </c>
    </row>
    <row r="47" spans="1:14" s="12" customFormat="1" ht="21" customHeight="1" thickBot="1" thickTop="1">
      <c r="A47" s="33" t="s">
        <v>48</v>
      </c>
      <c r="B47" s="5">
        <v>2</v>
      </c>
      <c r="C47" s="5">
        <v>41</v>
      </c>
      <c r="D47" s="5">
        <v>16</v>
      </c>
      <c r="E47" s="13">
        <f t="shared" si="0"/>
        <v>39.02439024390244</v>
      </c>
      <c r="F47" s="5">
        <v>84</v>
      </c>
      <c r="G47" s="13">
        <f t="shared" si="1"/>
        <v>2.048780487804878</v>
      </c>
      <c r="H47" s="5">
        <v>62</v>
      </c>
      <c r="I47" s="13">
        <f t="shared" si="2"/>
        <v>73.80952380952381</v>
      </c>
      <c r="J47" s="5">
        <v>9</v>
      </c>
      <c r="K47" s="5">
        <v>0</v>
      </c>
      <c r="L47" s="5">
        <v>10</v>
      </c>
      <c r="M47" s="5">
        <v>24</v>
      </c>
      <c r="N47" s="5">
        <v>0</v>
      </c>
    </row>
    <row r="48" spans="1:14" s="12" customFormat="1" ht="21" customHeight="1" thickBot="1" thickTop="1">
      <c r="A48" s="33" t="s">
        <v>49</v>
      </c>
      <c r="B48" s="5">
        <v>4</v>
      </c>
      <c r="C48" s="5">
        <v>86</v>
      </c>
      <c r="D48" s="5">
        <v>51</v>
      </c>
      <c r="E48" s="13">
        <f t="shared" si="0"/>
        <v>59.30232558139535</v>
      </c>
      <c r="F48" s="5">
        <v>326</v>
      </c>
      <c r="G48" s="13">
        <f t="shared" si="1"/>
        <v>3.7906976744186047</v>
      </c>
      <c r="H48" s="5">
        <v>135</v>
      </c>
      <c r="I48" s="13">
        <f t="shared" si="2"/>
        <v>41.41104294478527</v>
      </c>
      <c r="J48" s="5">
        <v>74</v>
      </c>
      <c r="K48" s="5">
        <v>2</v>
      </c>
      <c r="L48" s="5">
        <v>18</v>
      </c>
      <c r="M48" s="5">
        <v>41</v>
      </c>
      <c r="N48" s="5">
        <v>4</v>
      </c>
    </row>
    <row r="49" spans="1:15" s="12" customFormat="1" ht="21" customHeight="1" thickBot="1" thickTop="1">
      <c r="A49" s="15" t="s">
        <v>18</v>
      </c>
      <c r="B49" s="5">
        <f>SUM(B5:B48)</f>
        <v>465</v>
      </c>
      <c r="C49" s="5">
        <f>SUM(C5:C48)</f>
        <v>9632</v>
      </c>
      <c r="D49" s="5">
        <f>SUM(D5:D48)</f>
        <v>4566</v>
      </c>
      <c r="E49" s="13">
        <f t="shared" si="0"/>
        <v>47.40448504983389</v>
      </c>
      <c r="F49" s="5">
        <f>SUM(F5:F48)</f>
        <v>26470</v>
      </c>
      <c r="G49" s="13">
        <f t="shared" si="1"/>
        <v>2.7481312292358804</v>
      </c>
      <c r="H49" s="5">
        <f>SUM(H5:H48)</f>
        <v>11072</v>
      </c>
      <c r="I49" s="13">
        <f>AVERAGE(I5:I48)</f>
        <v>43.43631961237806</v>
      </c>
      <c r="J49" s="5">
        <f>SUM(J5:J48)</f>
        <v>7951</v>
      </c>
      <c r="K49" s="5">
        <f>SUM(K5:K48)</f>
        <v>107</v>
      </c>
      <c r="L49" s="5">
        <f>SUM(L5:L48)</f>
        <v>1831</v>
      </c>
      <c r="M49" s="5">
        <f>SUM(M5:M48)</f>
        <v>4703</v>
      </c>
      <c r="N49" s="5">
        <f>SUM(N5:N48)</f>
        <v>84</v>
      </c>
      <c r="O49" s="70"/>
    </row>
    <row r="50" s="12" customFormat="1" ht="14.25" thickTop="1"/>
    <row r="51" s="12" customFormat="1" ht="13.5"/>
    <row r="52" s="12" customFormat="1" ht="13.5"/>
    <row r="53" s="12" customFormat="1" ht="13.5"/>
    <row r="54" s="12" customFormat="1" ht="13.5"/>
    <row r="55" s="12" customFormat="1" ht="13.5"/>
    <row r="56" s="12" customFormat="1" ht="13.5"/>
    <row r="57" s="12" customFormat="1" ht="13.5"/>
    <row r="58" s="12" customFormat="1" ht="13.5"/>
    <row r="59" s="12" customFormat="1" ht="13.5"/>
    <row r="60" s="12" customFormat="1" ht="13.5"/>
    <row r="61" s="12" customFormat="1" ht="13.5"/>
    <row r="62" s="12" customFormat="1" ht="13.5"/>
    <row r="63" s="12" customFormat="1" ht="13.5"/>
    <row r="64" s="12" customFormat="1" ht="13.5"/>
    <row r="65" s="12" customFormat="1" ht="13.5"/>
    <row r="66" s="12" customFormat="1" ht="13.5"/>
    <row r="67" s="12" customFormat="1" ht="13.5"/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26" s="12" customFormat="1" ht="13.5"/>
    <row r="127" s="12" customFormat="1" ht="13.5"/>
  </sheetData>
  <sheetProtection/>
  <mergeCells count="2">
    <mergeCell ref="J3:K3"/>
    <mergeCell ref="L3:N3"/>
  </mergeCells>
  <printOptions/>
  <pageMargins left="0.5905511811023623" right="0.35433070866141736" top="0.4330708661417323" bottom="0.4724409448818898" header="0.31496062992125984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pane xSplit="1" ySplit="4" topLeftCell="B53" activePane="bottomRight" state="frozen"/>
      <selection pane="topLeft" activeCell="S58" sqref="S58"/>
      <selection pane="topRight" activeCell="S58" sqref="S58"/>
      <selection pane="bottomLeft" activeCell="S58" sqref="S58"/>
      <selection pane="bottomRight" activeCell="S58" sqref="S58"/>
    </sheetView>
  </sheetViews>
  <sheetFormatPr defaultColWidth="9.00390625" defaultRowHeight="13.5"/>
  <cols>
    <col min="1" max="1" width="21.50390625" style="0" customWidth="1"/>
    <col min="2" max="14" width="9.375" style="0" customWidth="1"/>
    <col min="15" max="15" width="13.125" style="0" hidden="1" customWidth="1"/>
    <col min="16" max="16" width="9.00390625" style="0" hidden="1" customWidth="1"/>
  </cols>
  <sheetData>
    <row r="1" ht="17.25">
      <c r="B1" s="1" t="s">
        <v>74</v>
      </c>
    </row>
    <row r="2" ht="18.75" customHeight="1" thickBot="1">
      <c r="A2" s="6" t="s">
        <v>71</v>
      </c>
    </row>
    <row r="3" spans="10:14" ht="20.25" customHeight="1" thickBot="1" thickTop="1">
      <c r="J3" s="71" t="s">
        <v>12</v>
      </c>
      <c r="K3" s="72"/>
      <c r="L3" s="71" t="s">
        <v>13</v>
      </c>
      <c r="M3" s="73"/>
      <c r="N3" s="72"/>
    </row>
    <row r="4" spans="1:26" ht="32.25" customHeight="1" thickBot="1" thickTop="1">
      <c r="A4" s="7" t="s">
        <v>0</v>
      </c>
      <c r="B4" s="20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2" t="s">
        <v>1</v>
      </c>
      <c r="H4" s="21" t="s">
        <v>10</v>
      </c>
      <c r="I4" s="21" t="s">
        <v>11</v>
      </c>
      <c r="J4" s="21" t="s">
        <v>14</v>
      </c>
      <c r="K4" s="21" t="s">
        <v>9</v>
      </c>
      <c r="L4" s="21" t="s">
        <v>15</v>
      </c>
      <c r="M4" s="21" t="s">
        <v>16</v>
      </c>
      <c r="N4" s="21" t="s">
        <v>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 thickBot="1" thickTop="1">
      <c r="A5" s="32" t="s">
        <v>72</v>
      </c>
      <c r="B5" s="26">
        <v>39</v>
      </c>
      <c r="C5" s="26">
        <v>783</v>
      </c>
      <c r="D5" s="26">
        <v>269</v>
      </c>
      <c r="E5" s="27">
        <f aca="true" t="shared" si="0" ref="E5:E10">D5/C5*100</f>
        <v>34.35504469987228</v>
      </c>
      <c r="F5" s="28">
        <v>1284</v>
      </c>
      <c r="G5" s="27">
        <f aca="true" t="shared" si="1" ref="G5:G10">F5/C5</f>
        <v>1.6398467432950192</v>
      </c>
      <c r="H5" s="26">
        <v>460</v>
      </c>
      <c r="I5" s="27">
        <f aca="true" t="shared" si="2" ref="I5:I10">H5/F5*100</f>
        <v>35.82554517133956</v>
      </c>
      <c r="J5" s="26">
        <v>28</v>
      </c>
      <c r="K5" s="26">
        <v>0</v>
      </c>
      <c r="L5" s="26">
        <v>9</v>
      </c>
      <c r="M5" s="26">
        <v>14</v>
      </c>
      <c r="N5" s="26">
        <v>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" customHeight="1" thickBot="1" thickTop="1">
      <c r="A6" s="32" t="s">
        <v>3</v>
      </c>
      <c r="B6" s="26">
        <v>9</v>
      </c>
      <c r="C6" s="26">
        <v>196</v>
      </c>
      <c r="D6" s="26">
        <v>92</v>
      </c>
      <c r="E6" s="27">
        <f t="shared" si="0"/>
        <v>46.93877551020408</v>
      </c>
      <c r="F6" s="28">
        <v>439</v>
      </c>
      <c r="G6" s="27">
        <f t="shared" si="1"/>
        <v>2.239795918367347</v>
      </c>
      <c r="H6" s="26">
        <v>130</v>
      </c>
      <c r="I6" s="27">
        <f t="shared" si="2"/>
        <v>29.6127562642369</v>
      </c>
      <c r="J6" s="26">
        <v>8</v>
      </c>
      <c r="K6" s="26">
        <v>0</v>
      </c>
      <c r="L6" s="26">
        <v>0</v>
      </c>
      <c r="M6" s="26">
        <v>0</v>
      </c>
      <c r="N6" s="26">
        <v>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 thickBot="1" thickTop="1">
      <c r="A7" s="32" t="s">
        <v>66</v>
      </c>
      <c r="B7" s="26">
        <v>11</v>
      </c>
      <c r="C7" s="26">
        <v>237</v>
      </c>
      <c r="D7" s="26">
        <v>105</v>
      </c>
      <c r="E7" s="27">
        <f t="shared" si="0"/>
        <v>44.303797468354425</v>
      </c>
      <c r="F7" s="28">
        <v>450</v>
      </c>
      <c r="G7" s="27">
        <f t="shared" si="1"/>
        <v>1.8987341772151898</v>
      </c>
      <c r="H7" s="26">
        <v>109</v>
      </c>
      <c r="I7" s="27">
        <f t="shared" si="2"/>
        <v>24.22222222222222</v>
      </c>
      <c r="J7" s="26">
        <v>6</v>
      </c>
      <c r="K7" s="26">
        <v>0</v>
      </c>
      <c r="L7" s="26">
        <v>2</v>
      </c>
      <c r="M7" s="26">
        <v>4</v>
      </c>
      <c r="N7" s="26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 thickBot="1" thickTop="1">
      <c r="A8" s="32" t="s">
        <v>4</v>
      </c>
      <c r="B8" s="26">
        <v>6</v>
      </c>
      <c r="C8" s="26">
        <v>154</v>
      </c>
      <c r="D8" s="26">
        <v>62</v>
      </c>
      <c r="E8" s="27">
        <f t="shared" si="0"/>
        <v>40.25974025974026</v>
      </c>
      <c r="F8" s="28">
        <v>267</v>
      </c>
      <c r="G8" s="27">
        <f t="shared" si="1"/>
        <v>1.7337662337662338</v>
      </c>
      <c r="H8" s="26">
        <v>78</v>
      </c>
      <c r="I8" s="27">
        <f t="shared" si="2"/>
        <v>29.213483146067414</v>
      </c>
      <c r="J8" s="26">
        <v>5</v>
      </c>
      <c r="K8" s="26">
        <v>0</v>
      </c>
      <c r="L8" s="26">
        <v>1</v>
      </c>
      <c r="M8" s="26">
        <v>2</v>
      </c>
      <c r="N8" s="26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" customHeight="1" thickBot="1" thickTop="1">
      <c r="A9" s="32" t="s">
        <v>73</v>
      </c>
      <c r="B9" s="26">
        <v>4</v>
      </c>
      <c r="C9" s="26">
        <v>87</v>
      </c>
      <c r="D9" s="26">
        <v>22</v>
      </c>
      <c r="E9" s="27">
        <f t="shared" si="0"/>
        <v>25.287356321839084</v>
      </c>
      <c r="F9" s="28">
        <v>106</v>
      </c>
      <c r="G9" s="27">
        <f t="shared" si="1"/>
        <v>1.2183908045977012</v>
      </c>
      <c r="H9" s="26">
        <v>33</v>
      </c>
      <c r="I9" s="27">
        <f t="shared" si="2"/>
        <v>31.132075471698112</v>
      </c>
      <c r="J9" s="26">
        <v>2</v>
      </c>
      <c r="K9" s="26">
        <v>0</v>
      </c>
      <c r="L9" s="26">
        <v>0</v>
      </c>
      <c r="M9" s="26">
        <v>0</v>
      </c>
      <c r="N9" s="26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 thickBot="1" thickTop="1">
      <c r="A10" s="32" t="s">
        <v>51</v>
      </c>
      <c r="B10" s="26">
        <v>5</v>
      </c>
      <c r="C10" s="26">
        <v>65</v>
      </c>
      <c r="D10" s="26">
        <v>19</v>
      </c>
      <c r="E10" s="27">
        <f t="shared" si="0"/>
        <v>29.230769230769234</v>
      </c>
      <c r="F10" s="28">
        <v>104</v>
      </c>
      <c r="G10" s="27">
        <f t="shared" si="1"/>
        <v>1.6</v>
      </c>
      <c r="H10" s="26">
        <v>41</v>
      </c>
      <c r="I10" s="27">
        <f t="shared" si="2"/>
        <v>39.42307692307692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customHeight="1" thickBot="1" thickTop="1">
      <c r="A11" s="34" t="s">
        <v>19</v>
      </c>
      <c r="B11" s="35">
        <f>SUM(B5:B10)</f>
        <v>74</v>
      </c>
      <c r="C11" s="35">
        <f>SUM(C5:C10)</f>
        <v>1522</v>
      </c>
      <c r="D11" s="35">
        <f>SUM(D5:D10)</f>
        <v>569</v>
      </c>
      <c r="E11" s="36">
        <f>D11/C11*100</f>
        <v>37.385019710906704</v>
      </c>
      <c r="F11" s="35">
        <f>SUM(F5:F10)</f>
        <v>2650</v>
      </c>
      <c r="G11" s="36">
        <f aca="true" t="shared" si="3" ref="G11:G36">F11/C11</f>
        <v>1.7411300919842312</v>
      </c>
      <c r="H11" s="35">
        <f>SUM(H5:H10)</f>
        <v>851</v>
      </c>
      <c r="I11" s="36">
        <f aca="true" t="shared" si="4" ref="I11:I36">H11/F11*100</f>
        <v>32.11320754716981</v>
      </c>
      <c r="J11" s="35">
        <f>SUM(J5:J10)</f>
        <v>49</v>
      </c>
      <c r="K11" s="35">
        <f>SUM(K5:K10)</f>
        <v>0</v>
      </c>
      <c r="L11" s="35">
        <f>SUM(L5:L10)</f>
        <v>12</v>
      </c>
      <c r="M11" s="35">
        <f>SUM(M5:M10)</f>
        <v>20</v>
      </c>
      <c r="N11" s="35">
        <f>SUM(N5:N10)</f>
        <v>0</v>
      </c>
      <c r="O11" s="37"/>
      <c r="P11" s="37"/>
      <c r="Q11" s="11"/>
      <c r="R11" s="11"/>
      <c r="S11" s="6"/>
      <c r="T11" s="6"/>
      <c r="U11" s="6"/>
      <c r="V11" s="6"/>
      <c r="W11" s="6"/>
      <c r="X11" s="6"/>
      <c r="Y11" s="6"/>
      <c r="Z11" s="6"/>
    </row>
    <row r="12" spans="1:26" ht="21" customHeight="1" thickBot="1" thickTop="1">
      <c r="A12" s="41" t="s">
        <v>20</v>
      </c>
      <c r="B12" s="29">
        <v>22</v>
      </c>
      <c r="C12" s="29">
        <v>546</v>
      </c>
      <c r="D12" s="29">
        <v>219</v>
      </c>
      <c r="E12" s="27">
        <f aca="true" t="shared" si="5" ref="E12:E44">D12/C12*100</f>
        <v>40.10989010989011</v>
      </c>
      <c r="F12" s="29">
        <v>1110</v>
      </c>
      <c r="G12" s="27">
        <f t="shared" si="3"/>
        <v>2.032967032967033</v>
      </c>
      <c r="H12" s="29">
        <v>391</v>
      </c>
      <c r="I12" s="27">
        <f t="shared" si="4"/>
        <v>35.22522522522522</v>
      </c>
      <c r="J12" s="29">
        <v>8</v>
      </c>
      <c r="K12" s="29">
        <v>0</v>
      </c>
      <c r="L12" s="29">
        <v>3</v>
      </c>
      <c r="M12" s="29">
        <v>5</v>
      </c>
      <c r="N12" s="29">
        <v>0</v>
      </c>
      <c r="O12" s="6"/>
      <c r="P12" s="6"/>
      <c r="Q12" s="11"/>
      <c r="R12" s="11"/>
      <c r="S12" s="6"/>
      <c r="T12" s="6"/>
      <c r="U12" s="6"/>
      <c r="V12" s="6"/>
      <c r="W12" s="6"/>
      <c r="X12" s="6"/>
      <c r="Y12" s="6"/>
      <c r="Z12" s="6"/>
    </row>
    <row r="13" spans="1:26" ht="21" customHeight="1" thickBot="1" thickTop="1">
      <c r="A13" s="41" t="s">
        <v>21</v>
      </c>
      <c r="B13" s="29">
        <v>7</v>
      </c>
      <c r="C13" s="29">
        <v>146</v>
      </c>
      <c r="D13" s="29">
        <v>48</v>
      </c>
      <c r="E13" s="27">
        <f t="shared" si="5"/>
        <v>32.87671232876712</v>
      </c>
      <c r="F13" s="29">
        <v>241</v>
      </c>
      <c r="G13" s="27">
        <f t="shared" si="3"/>
        <v>1.6506849315068493</v>
      </c>
      <c r="H13" s="29">
        <v>97</v>
      </c>
      <c r="I13" s="27">
        <f t="shared" si="4"/>
        <v>40.24896265560166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6"/>
      <c r="P13" s="6"/>
      <c r="Q13" s="11"/>
      <c r="R13" s="11"/>
      <c r="S13" s="6"/>
      <c r="T13" s="6"/>
      <c r="U13" s="6"/>
      <c r="V13" s="6"/>
      <c r="W13" s="6"/>
      <c r="X13" s="6"/>
      <c r="Y13" s="6"/>
      <c r="Z13" s="6"/>
    </row>
    <row r="14" spans="1:26" ht="21" customHeight="1" thickBot="1" thickTop="1">
      <c r="A14" s="34" t="s">
        <v>22</v>
      </c>
      <c r="B14" s="42">
        <f>SUM(B12:B13)</f>
        <v>29</v>
      </c>
      <c r="C14" s="42">
        <f aca="true" t="shared" si="6" ref="C14:H14">SUM(C12:C13)</f>
        <v>692</v>
      </c>
      <c r="D14" s="42">
        <f t="shared" si="6"/>
        <v>267</v>
      </c>
      <c r="E14" s="43">
        <f t="shared" si="5"/>
        <v>38.58381502890174</v>
      </c>
      <c r="F14" s="42">
        <f t="shared" si="6"/>
        <v>1351</v>
      </c>
      <c r="G14" s="43">
        <f t="shared" si="3"/>
        <v>1.9523121387283238</v>
      </c>
      <c r="H14" s="42">
        <f t="shared" si="6"/>
        <v>488</v>
      </c>
      <c r="I14" s="43">
        <f t="shared" si="4"/>
        <v>36.12139156180607</v>
      </c>
      <c r="J14" s="42">
        <f>SUM(J12:J13)</f>
        <v>8</v>
      </c>
      <c r="K14" s="42">
        <f>SUM(K12:K13)</f>
        <v>0</v>
      </c>
      <c r="L14" s="42">
        <f>SUM(L12:L13)</f>
        <v>3</v>
      </c>
      <c r="M14" s="42">
        <f>SUM(M12:M13)</f>
        <v>5</v>
      </c>
      <c r="N14" s="42">
        <f>SUM(N12:N13)</f>
        <v>0</v>
      </c>
      <c r="O14" s="37"/>
      <c r="P14" s="37"/>
      <c r="Q14" s="11"/>
      <c r="R14" s="11"/>
      <c r="S14" s="6"/>
      <c r="T14" s="6"/>
      <c r="U14" s="6"/>
      <c r="V14" s="6"/>
      <c r="W14" s="6"/>
      <c r="X14" s="6"/>
      <c r="Y14" s="6"/>
      <c r="Z14" s="6"/>
    </row>
    <row r="15" spans="1:26" ht="21" customHeight="1" thickBot="1" thickTop="1">
      <c r="A15" s="41" t="s">
        <v>23</v>
      </c>
      <c r="B15" s="5">
        <v>8</v>
      </c>
      <c r="C15" s="5">
        <v>124</v>
      </c>
      <c r="D15" s="5">
        <v>39</v>
      </c>
      <c r="E15" s="13">
        <f t="shared" si="5"/>
        <v>31.451612903225808</v>
      </c>
      <c r="F15" s="5">
        <v>150</v>
      </c>
      <c r="G15" s="13">
        <f t="shared" si="3"/>
        <v>1.2096774193548387</v>
      </c>
      <c r="H15" s="5">
        <v>48</v>
      </c>
      <c r="I15" s="13">
        <f t="shared" si="4"/>
        <v>32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6"/>
      <c r="P15" s="6"/>
      <c r="Q15" s="11"/>
      <c r="R15" s="11"/>
      <c r="S15" s="6"/>
      <c r="T15" s="6"/>
      <c r="U15" s="6"/>
      <c r="V15" s="6"/>
      <c r="W15" s="6"/>
      <c r="X15" s="6"/>
      <c r="Y15" s="6"/>
      <c r="Z15" s="6"/>
    </row>
    <row r="16" spans="1:26" ht="21" customHeight="1" thickBot="1" thickTop="1">
      <c r="A16" s="41" t="s">
        <v>53</v>
      </c>
      <c r="B16" s="8">
        <v>12</v>
      </c>
      <c r="C16" s="8">
        <v>249</v>
      </c>
      <c r="D16" s="8">
        <v>106</v>
      </c>
      <c r="E16" s="16">
        <f t="shared" si="5"/>
        <v>42.570281124497996</v>
      </c>
      <c r="F16" s="8">
        <v>559</v>
      </c>
      <c r="G16" s="16">
        <f t="shared" si="3"/>
        <v>2.244979919678715</v>
      </c>
      <c r="H16" s="8">
        <v>178</v>
      </c>
      <c r="I16" s="16">
        <f t="shared" si="4"/>
        <v>31.84257602862254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6"/>
      <c r="P16" s="6"/>
      <c r="Q16" s="11"/>
      <c r="R16" s="11"/>
      <c r="S16" s="6"/>
      <c r="T16" s="6"/>
      <c r="U16" s="6"/>
      <c r="V16" s="6"/>
      <c r="W16" s="6"/>
      <c r="X16" s="6"/>
      <c r="Y16" s="6"/>
      <c r="Z16" s="6"/>
    </row>
    <row r="17" spans="1:26" ht="21" customHeight="1" thickBot="1" thickTop="1">
      <c r="A17" s="41" t="s">
        <v>54</v>
      </c>
      <c r="B17" s="8">
        <v>6</v>
      </c>
      <c r="C17" s="8">
        <v>147</v>
      </c>
      <c r="D17" s="8">
        <v>48</v>
      </c>
      <c r="E17" s="16">
        <f t="shared" si="5"/>
        <v>32.6530612244898</v>
      </c>
      <c r="F17" s="8">
        <v>229</v>
      </c>
      <c r="G17" s="16">
        <f t="shared" si="3"/>
        <v>1.5578231292517006</v>
      </c>
      <c r="H17" s="8">
        <v>94</v>
      </c>
      <c r="I17" s="27">
        <f t="shared" si="4"/>
        <v>41.04803493449782</v>
      </c>
      <c r="J17" s="8">
        <v>3</v>
      </c>
      <c r="K17" s="8">
        <v>0</v>
      </c>
      <c r="L17" s="8">
        <v>0</v>
      </c>
      <c r="M17" s="8">
        <v>0</v>
      </c>
      <c r="N17" s="8">
        <v>0</v>
      </c>
      <c r="O17" s="6"/>
      <c r="P17" s="6"/>
      <c r="Q17" s="11"/>
      <c r="R17" s="11"/>
      <c r="S17" s="6"/>
      <c r="T17" s="6"/>
      <c r="U17" s="6"/>
      <c r="V17" s="6"/>
      <c r="W17" s="6"/>
      <c r="X17" s="6"/>
      <c r="Y17" s="6"/>
      <c r="Z17" s="6"/>
    </row>
    <row r="18" spans="1:26" ht="21" customHeight="1" thickBot="1" thickTop="1">
      <c r="A18" s="41" t="s">
        <v>24</v>
      </c>
      <c r="B18" s="8">
        <v>5</v>
      </c>
      <c r="C18" s="8">
        <v>80</v>
      </c>
      <c r="D18" s="8">
        <v>52</v>
      </c>
      <c r="E18" s="16">
        <f t="shared" si="5"/>
        <v>65</v>
      </c>
      <c r="F18" s="8">
        <v>211</v>
      </c>
      <c r="G18" s="16">
        <f t="shared" si="3"/>
        <v>2.6375</v>
      </c>
      <c r="H18" s="8">
        <v>76</v>
      </c>
      <c r="I18" s="27">
        <f t="shared" si="4"/>
        <v>36.018957345971565</v>
      </c>
      <c r="J18" s="8">
        <v>3</v>
      </c>
      <c r="K18" s="8">
        <v>0</v>
      </c>
      <c r="L18" s="8">
        <v>0</v>
      </c>
      <c r="M18" s="8">
        <v>0</v>
      </c>
      <c r="N18" s="8">
        <v>0</v>
      </c>
      <c r="O18" s="6"/>
      <c r="P18" s="6"/>
      <c r="Q18" s="11"/>
      <c r="R18" s="11"/>
      <c r="S18" s="6"/>
      <c r="T18" s="6"/>
      <c r="U18" s="6"/>
      <c r="V18" s="6"/>
      <c r="W18" s="6"/>
      <c r="X18" s="6"/>
      <c r="Y18" s="6"/>
      <c r="Z18" s="6"/>
    </row>
    <row r="19" spans="1:26" ht="21" customHeight="1" thickBot="1" thickTop="1">
      <c r="A19" s="34" t="s">
        <v>55</v>
      </c>
      <c r="B19" s="42">
        <f>SUM(B15:B18)</f>
        <v>31</v>
      </c>
      <c r="C19" s="42">
        <f aca="true" t="shared" si="7" ref="C19:H19">SUM(C15:C18)</f>
        <v>600</v>
      </c>
      <c r="D19" s="42">
        <f t="shared" si="7"/>
        <v>245</v>
      </c>
      <c r="E19" s="43">
        <f t="shared" si="5"/>
        <v>40.833333333333336</v>
      </c>
      <c r="F19" s="42">
        <f t="shared" si="7"/>
        <v>1149</v>
      </c>
      <c r="G19" s="43">
        <f t="shared" si="3"/>
        <v>1.915</v>
      </c>
      <c r="H19" s="42">
        <f t="shared" si="7"/>
        <v>396</v>
      </c>
      <c r="I19" s="44">
        <f t="shared" si="4"/>
        <v>34.46475195822455</v>
      </c>
      <c r="J19" s="42">
        <v>15</v>
      </c>
      <c r="K19" s="42">
        <f>SUM(K15:K18)</f>
        <v>0</v>
      </c>
      <c r="L19" s="42">
        <f>SUM(L15:L18)</f>
        <v>0</v>
      </c>
      <c r="M19" s="42">
        <f>SUM(M15:M18)</f>
        <v>0</v>
      </c>
      <c r="N19" s="42">
        <f>SUM(N15:N18)</f>
        <v>0</v>
      </c>
      <c r="O19" s="37"/>
      <c r="P19" s="37"/>
      <c r="Q19" s="11"/>
      <c r="R19" s="11"/>
      <c r="S19" s="6"/>
      <c r="T19" s="6"/>
      <c r="U19" s="6"/>
      <c r="V19" s="6"/>
      <c r="W19" s="6"/>
      <c r="X19" s="6"/>
      <c r="Y19" s="6"/>
      <c r="Z19" s="6"/>
    </row>
    <row r="20" spans="1:26" ht="21" customHeight="1" thickBot="1" thickTop="1">
      <c r="A20" s="41" t="s">
        <v>25</v>
      </c>
      <c r="B20" s="8">
        <v>21</v>
      </c>
      <c r="C20" s="8">
        <v>381</v>
      </c>
      <c r="D20" s="8">
        <v>165</v>
      </c>
      <c r="E20" s="16">
        <f t="shared" si="5"/>
        <v>43.30708661417323</v>
      </c>
      <c r="F20" s="8">
        <v>810</v>
      </c>
      <c r="G20" s="16">
        <f t="shared" si="3"/>
        <v>2.125984251968504</v>
      </c>
      <c r="H20" s="8">
        <v>286</v>
      </c>
      <c r="I20" s="16">
        <f t="shared" si="4"/>
        <v>35.30864197530864</v>
      </c>
      <c r="J20" s="8">
        <v>7</v>
      </c>
      <c r="K20" s="8">
        <v>0</v>
      </c>
      <c r="L20" s="8">
        <v>1</v>
      </c>
      <c r="M20" s="8">
        <v>2</v>
      </c>
      <c r="N20" s="8">
        <v>0</v>
      </c>
      <c r="O20" s="6"/>
      <c r="P20" s="6"/>
      <c r="Q20" s="11"/>
      <c r="R20" s="11"/>
      <c r="S20" s="6"/>
      <c r="T20" s="6"/>
      <c r="U20" s="6"/>
      <c r="V20" s="6"/>
      <c r="W20" s="6"/>
      <c r="X20" s="6"/>
      <c r="Y20" s="6"/>
      <c r="Z20" s="6"/>
    </row>
    <row r="21" spans="1:26" ht="21" customHeight="1" thickBot="1" thickTop="1">
      <c r="A21" s="41" t="s">
        <v>26</v>
      </c>
      <c r="B21" s="8">
        <v>5</v>
      </c>
      <c r="C21" s="8">
        <v>71</v>
      </c>
      <c r="D21" s="8">
        <v>26</v>
      </c>
      <c r="E21" s="16">
        <f t="shared" si="5"/>
        <v>36.61971830985916</v>
      </c>
      <c r="F21" s="8">
        <v>135</v>
      </c>
      <c r="G21" s="16">
        <f t="shared" si="3"/>
        <v>1.9014084507042253</v>
      </c>
      <c r="H21" s="8">
        <v>43</v>
      </c>
      <c r="I21" s="16">
        <f t="shared" si="4"/>
        <v>31.851851851851855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6"/>
      <c r="P21" s="6"/>
      <c r="Q21" s="11"/>
      <c r="R21" s="11"/>
      <c r="S21" s="6"/>
      <c r="T21" s="6"/>
      <c r="U21" s="6"/>
      <c r="V21" s="6"/>
      <c r="W21" s="6"/>
      <c r="X21" s="6"/>
      <c r="Y21" s="6"/>
      <c r="Z21" s="6"/>
    </row>
    <row r="22" spans="1:26" ht="21" customHeight="1" thickBot="1" thickTop="1">
      <c r="A22" s="41" t="s">
        <v>27</v>
      </c>
      <c r="B22" s="8">
        <v>6</v>
      </c>
      <c r="C22" s="8">
        <v>87</v>
      </c>
      <c r="D22" s="8">
        <v>50</v>
      </c>
      <c r="E22" s="16">
        <f t="shared" si="5"/>
        <v>57.47126436781609</v>
      </c>
      <c r="F22" s="8">
        <v>300</v>
      </c>
      <c r="G22" s="16">
        <f t="shared" si="3"/>
        <v>3.4482758620689653</v>
      </c>
      <c r="H22" s="8">
        <v>60</v>
      </c>
      <c r="I22" s="16">
        <f t="shared" si="4"/>
        <v>20</v>
      </c>
      <c r="J22" s="8">
        <v>14</v>
      </c>
      <c r="K22" s="8">
        <v>0</v>
      </c>
      <c r="L22" s="8">
        <v>2</v>
      </c>
      <c r="M22" s="8">
        <v>2</v>
      </c>
      <c r="N22" s="8">
        <v>0</v>
      </c>
      <c r="O22" s="6"/>
      <c r="P22" s="6"/>
      <c r="Q22" s="11"/>
      <c r="R22" s="11"/>
      <c r="S22" s="6"/>
      <c r="T22" s="6"/>
      <c r="U22" s="6"/>
      <c r="V22" s="6"/>
      <c r="W22" s="6"/>
      <c r="X22" s="6"/>
      <c r="Y22" s="6"/>
      <c r="Z22" s="6"/>
    </row>
    <row r="23" spans="1:26" ht="21" customHeight="1" thickBot="1" thickTop="1">
      <c r="A23" s="45" t="s">
        <v>28</v>
      </c>
      <c r="B23" s="46">
        <f>SUM(B20:B22)</f>
        <v>32</v>
      </c>
      <c r="C23" s="46">
        <f aca="true" t="shared" si="8" ref="C23:H23">SUM(C20:C22)</f>
        <v>539</v>
      </c>
      <c r="D23" s="46">
        <f t="shared" si="8"/>
        <v>241</v>
      </c>
      <c r="E23" s="47">
        <f t="shared" si="5"/>
        <v>44.712430426716146</v>
      </c>
      <c r="F23" s="46">
        <f t="shared" si="8"/>
        <v>1245</v>
      </c>
      <c r="G23" s="47">
        <f t="shared" si="3"/>
        <v>2.3098330241187384</v>
      </c>
      <c r="H23" s="46">
        <f t="shared" si="8"/>
        <v>389</v>
      </c>
      <c r="I23" s="47">
        <f t="shared" si="4"/>
        <v>31.244979919678716</v>
      </c>
      <c r="J23" s="46">
        <f>SUM(J20:J22)</f>
        <v>21</v>
      </c>
      <c r="K23" s="46">
        <f>SUM(K20:K22)</f>
        <v>0</v>
      </c>
      <c r="L23" s="46">
        <f>SUM(L20:L22)</f>
        <v>3</v>
      </c>
      <c r="M23" s="46">
        <f>SUM(M20:M22)</f>
        <v>4</v>
      </c>
      <c r="N23" s="46">
        <f>SUM(N20:N22)</f>
        <v>0</v>
      </c>
      <c r="O23" s="48"/>
      <c r="P23" s="49"/>
      <c r="Q23" s="11"/>
      <c r="R23" s="11"/>
      <c r="S23" s="6"/>
      <c r="T23" s="6"/>
      <c r="U23" s="6"/>
      <c r="V23" s="6"/>
      <c r="W23" s="6"/>
      <c r="X23" s="6"/>
      <c r="Y23" s="6"/>
      <c r="Z23" s="6"/>
    </row>
    <row r="24" spans="1:26" ht="21" customHeight="1" thickBot="1" thickTop="1">
      <c r="A24" s="41" t="s">
        <v>56</v>
      </c>
      <c r="B24" s="8">
        <v>9</v>
      </c>
      <c r="C24" s="8">
        <v>204</v>
      </c>
      <c r="D24" s="8">
        <v>93</v>
      </c>
      <c r="E24" s="16">
        <f t="shared" si="5"/>
        <v>45.588235294117645</v>
      </c>
      <c r="F24" s="8">
        <v>522</v>
      </c>
      <c r="G24" s="16">
        <f t="shared" si="3"/>
        <v>2.5588235294117645</v>
      </c>
      <c r="H24" s="8">
        <v>147</v>
      </c>
      <c r="I24" s="16">
        <f t="shared" si="4"/>
        <v>28.160919540229884</v>
      </c>
      <c r="J24" s="8">
        <v>2</v>
      </c>
      <c r="K24" s="8">
        <v>0</v>
      </c>
      <c r="L24" s="8">
        <v>1</v>
      </c>
      <c r="M24" s="8">
        <v>2</v>
      </c>
      <c r="N24" s="8">
        <v>0</v>
      </c>
      <c r="O24" s="6"/>
      <c r="P24" s="6"/>
      <c r="Q24" s="11"/>
      <c r="R24" s="11"/>
      <c r="S24" s="6"/>
      <c r="T24" s="6"/>
      <c r="U24" s="6"/>
      <c r="V24" s="6"/>
      <c r="W24" s="6"/>
      <c r="X24" s="6"/>
      <c r="Y24" s="6"/>
      <c r="Z24" s="6"/>
    </row>
    <row r="25" spans="1:26" ht="21" customHeight="1" thickBot="1" thickTop="1">
      <c r="A25" s="41" t="s">
        <v>57</v>
      </c>
      <c r="B25" s="8">
        <v>7</v>
      </c>
      <c r="C25" s="8">
        <v>130</v>
      </c>
      <c r="D25" s="8">
        <v>56</v>
      </c>
      <c r="E25" s="16">
        <f t="shared" si="5"/>
        <v>43.07692307692308</v>
      </c>
      <c r="F25" s="8">
        <v>221</v>
      </c>
      <c r="G25" s="16">
        <f t="shared" si="3"/>
        <v>1.7</v>
      </c>
      <c r="H25" s="8">
        <v>82</v>
      </c>
      <c r="I25" s="16">
        <f t="shared" si="4"/>
        <v>37.10407239819005</v>
      </c>
      <c r="J25" s="8">
        <v>3</v>
      </c>
      <c r="K25" s="8">
        <v>0</v>
      </c>
      <c r="L25" s="8">
        <v>2</v>
      </c>
      <c r="M25" s="8">
        <v>2</v>
      </c>
      <c r="N25" s="8">
        <v>0</v>
      </c>
      <c r="O25" s="6"/>
      <c r="P25" s="6"/>
      <c r="Q25" s="11"/>
      <c r="R25" s="11"/>
      <c r="S25" s="6"/>
      <c r="T25" s="6"/>
      <c r="U25" s="6"/>
      <c r="V25" s="6"/>
      <c r="W25" s="6"/>
      <c r="X25" s="6"/>
      <c r="Y25" s="6"/>
      <c r="Z25" s="6"/>
    </row>
    <row r="26" spans="1:26" s="12" customFormat="1" ht="21" customHeight="1" thickBot="1" thickTop="1">
      <c r="A26" s="53" t="s">
        <v>29</v>
      </c>
      <c r="B26" s="46">
        <f>SUM(B24:B25)</f>
        <v>16</v>
      </c>
      <c r="C26" s="46">
        <f aca="true" t="shared" si="9" ref="C26:H26">SUM(C24:C25)</f>
        <v>334</v>
      </c>
      <c r="D26" s="46">
        <f t="shared" si="9"/>
        <v>149</v>
      </c>
      <c r="E26" s="47">
        <f t="shared" si="5"/>
        <v>44.61077844311377</v>
      </c>
      <c r="F26" s="46">
        <f t="shared" si="9"/>
        <v>743</v>
      </c>
      <c r="G26" s="47">
        <f t="shared" si="3"/>
        <v>2.2245508982035926</v>
      </c>
      <c r="H26" s="46">
        <f t="shared" si="9"/>
        <v>229</v>
      </c>
      <c r="I26" s="47">
        <f t="shared" si="4"/>
        <v>30.82099596231494</v>
      </c>
      <c r="J26" s="46">
        <f>SUM(J24:J25)</f>
        <v>5</v>
      </c>
      <c r="K26" s="46">
        <f>SUM(K24:K25)</f>
        <v>0</v>
      </c>
      <c r="L26" s="46">
        <f>SUM(L24:L25)</f>
        <v>3</v>
      </c>
      <c r="M26" s="46">
        <f>SUM(M24:M25)</f>
        <v>4</v>
      </c>
      <c r="N26" s="46">
        <f>SUM(N24:N25)</f>
        <v>0</v>
      </c>
      <c r="O26" s="49"/>
      <c r="P26" s="49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 customHeight="1" thickBot="1" thickTop="1">
      <c r="A27" s="41" t="s">
        <v>76</v>
      </c>
      <c r="B27" s="8">
        <v>11</v>
      </c>
      <c r="C27" s="8">
        <v>283</v>
      </c>
      <c r="D27" s="8">
        <v>143</v>
      </c>
      <c r="E27" s="16">
        <f t="shared" si="5"/>
        <v>50.53003533568905</v>
      </c>
      <c r="F27" s="8">
        <v>693</v>
      </c>
      <c r="G27" s="16">
        <f t="shared" si="3"/>
        <v>2.4487632508833923</v>
      </c>
      <c r="H27" s="8">
        <v>83</v>
      </c>
      <c r="I27" s="16">
        <f t="shared" si="4"/>
        <v>11.976911976911978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6"/>
      <c r="P27" s="6"/>
      <c r="Q27" s="11"/>
      <c r="R27" s="11"/>
      <c r="S27" s="6"/>
      <c r="T27" s="6"/>
      <c r="U27" s="6"/>
      <c r="V27" s="6"/>
      <c r="W27" s="6"/>
      <c r="X27" s="6"/>
      <c r="Y27" s="6"/>
      <c r="Z27" s="6"/>
    </row>
    <row r="28" spans="1:26" ht="21" customHeight="1" thickBot="1" thickTop="1">
      <c r="A28" s="41" t="s">
        <v>30</v>
      </c>
      <c r="B28" s="8">
        <v>7</v>
      </c>
      <c r="C28" s="8">
        <v>103</v>
      </c>
      <c r="D28" s="8">
        <v>44</v>
      </c>
      <c r="E28" s="16">
        <f t="shared" si="5"/>
        <v>42.71844660194174</v>
      </c>
      <c r="F28" s="8">
        <v>255</v>
      </c>
      <c r="G28" s="16">
        <f t="shared" si="3"/>
        <v>2.4757281553398056</v>
      </c>
      <c r="H28" s="8">
        <v>59</v>
      </c>
      <c r="I28" s="16">
        <f t="shared" si="4"/>
        <v>23.137254901960784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6"/>
      <c r="P28" s="6"/>
      <c r="Q28" s="11"/>
      <c r="R28" s="11"/>
      <c r="S28" s="6"/>
      <c r="T28" s="6"/>
      <c r="U28" s="6"/>
      <c r="V28" s="6"/>
      <c r="W28" s="6"/>
      <c r="X28" s="6"/>
      <c r="Y28" s="6"/>
      <c r="Z28" s="6"/>
    </row>
    <row r="29" spans="1:26" ht="21" customHeight="1" thickBot="1" thickTop="1">
      <c r="A29" s="41" t="s">
        <v>63</v>
      </c>
      <c r="B29" s="8">
        <v>23</v>
      </c>
      <c r="C29" s="8">
        <v>545</v>
      </c>
      <c r="D29" s="8">
        <v>229</v>
      </c>
      <c r="E29" s="16">
        <f t="shared" si="5"/>
        <v>42.018348623853214</v>
      </c>
      <c r="F29" s="8">
        <v>1231</v>
      </c>
      <c r="G29" s="16">
        <f t="shared" si="3"/>
        <v>2.2587155963302754</v>
      </c>
      <c r="H29" s="8">
        <v>209</v>
      </c>
      <c r="I29" s="16">
        <f t="shared" si="4"/>
        <v>16.978066612510155</v>
      </c>
      <c r="J29" s="8">
        <v>11</v>
      </c>
      <c r="K29" s="8">
        <v>0</v>
      </c>
      <c r="L29" s="8">
        <v>5</v>
      </c>
      <c r="M29" s="8">
        <v>10</v>
      </c>
      <c r="N29" s="8">
        <v>0</v>
      </c>
      <c r="O29" s="6"/>
      <c r="P29" s="6"/>
      <c r="Q29" s="11"/>
      <c r="R29" s="11"/>
      <c r="S29" s="6"/>
      <c r="T29" s="6"/>
      <c r="U29" s="6"/>
      <c r="V29" s="6"/>
      <c r="W29" s="6"/>
      <c r="X29" s="6"/>
      <c r="Y29" s="6"/>
      <c r="Z29" s="6"/>
    </row>
    <row r="30" spans="1:26" s="12" customFormat="1" ht="21" customHeight="1" thickBot="1" thickTop="1">
      <c r="A30" s="53" t="s">
        <v>31</v>
      </c>
      <c r="B30" s="46">
        <f>SUM(B27:B29)</f>
        <v>41</v>
      </c>
      <c r="C30" s="46">
        <f aca="true" t="shared" si="10" ref="C30:H30">SUM(C27:C29)</f>
        <v>931</v>
      </c>
      <c r="D30" s="46">
        <f t="shared" si="10"/>
        <v>416</v>
      </c>
      <c r="E30" s="47">
        <f t="shared" si="5"/>
        <v>44.683136412459724</v>
      </c>
      <c r="F30" s="46">
        <f t="shared" si="10"/>
        <v>2179</v>
      </c>
      <c r="G30" s="47">
        <f t="shared" si="3"/>
        <v>2.340494092373792</v>
      </c>
      <c r="H30" s="46">
        <f t="shared" si="10"/>
        <v>351</v>
      </c>
      <c r="I30" s="47">
        <f t="shared" si="4"/>
        <v>16.108306562643413</v>
      </c>
      <c r="J30" s="46">
        <f>SUM(J27:J29)</f>
        <v>11</v>
      </c>
      <c r="K30" s="46">
        <f>SUM(K27:K29)</f>
        <v>0</v>
      </c>
      <c r="L30" s="46">
        <f>SUM(L27:L29)</f>
        <v>5</v>
      </c>
      <c r="M30" s="46">
        <f>SUM(M27:M29)</f>
        <v>10</v>
      </c>
      <c r="N30" s="46">
        <f>SUM(N27:N29)</f>
        <v>0</v>
      </c>
      <c r="O30" s="49"/>
      <c r="P30" s="49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 customHeight="1" thickBot="1" thickTop="1">
      <c r="A31" s="55" t="s">
        <v>77</v>
      </c>
      <c r="B31" s="8">
        <v>9</v>
      </c>
      <c r="C31" s="8">
        <v>236</v>
      </c>
      <c r="D31" s="8">
        <v>86</v>
      </c>
      <c r="E31" s="16">
        <f t="shared" si="5"/>
        <v>36.440677966101696</v>
      </c>
      <c r="F31" s="8">
        <v>394</v>
      </c>
      <c r="G31" s="16">
        <f t="shared" si="3"/>
        <v>1.6694915254237288</v>
      </c>
      <c r="H31" s="8">
        <v>90</v>
      </c>
      <c r="I31" s="16">
        <f t="shared" si="4"/>
        <v>22.84263959390863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6"/>
      <c r="P31" s="6"/>
      <c r="Q31" s="11"/>
      <c r="R31" s="11"/>
      <c r="S31" s="6"/>
      <c r="T31" s="6"/>
      <c r="U31" s="6"/>
      <c r="V31" s="6"/>
      <c r="W31" s="6"/>
      <c r="X31" s="6"/>
      <c r="Y31" s="6"/>
      <c r="Z31" s="6"/>
    </row>
    <row r="32" spans="1:26" ht="21" customHeight="1" thickBot="1" thickTop="1">
      <c r="A32" s="41" t="s">
        <v>32</v>
      </c>
      <c r="B32" s="8">
        <v>15</v>
      </c>
      <c r="C32" s="8">
        <v>280</v>
      </c>
      <c r="D32" s="8">
        <v>116</v>
      </c>
      <c r="E32" s="16">
        <f t="shared" si="5"/>
        <v>41.42857142857143</v>
      </c>
      <c r="F32" s="8">
        <v>579</v>
      </c>
      <c r="G32" s="16">
        <f t="shared" si="3"/>
        <v>2.067857142857143</v>
      </c>
      <c r="H32" s="8">
        <v>116</v>
      </c>
      <c r="I32" s="16">
        <f t="shared" si="4"/>
        <v>20.03454231433506</v>
      </c>
      <c r="J32" s="8">
        <v>10</v>
      </c>
      <c r="K32" s="8">
        <v>0</v>
      </c>
      <c r="L32" s="8">
        <v>3</v>
      </c>
      <c r="M32" s="8">
        <v>6</v>
      </c>
      <c r="N32" s="8">
        <v>0</v>
      </c>
      <c r="O32" s="6"/>
      <c r="P32" s="6"/>
      <c r="Q32" s="11"/>
      <c r="R32" s="11"/>
      <c r="S32" s="6"/>
      <c r="T32" s="6"/>
      <c r="U32" s="6"/>
      <c r="V32" s="6"/>
      <c r="W32" s="6"/>
      <c r="X32" s="6"/>
      <c r="Y32" s="6"/>
      <c r="Z32" s="6"/>
    </row>
    <row r="33" spans="1:26" ht="21" customHeight="1" thickBot="1" thickTop="1">
      <c r="A33" s="41" t="s">
        <v>33</v>
      </c>
      <c r="B33" s="8">
        <v>12</v>
      </c>
      <c r="C33" s="8">
        <v>237</v>
      </c>
      <c r="D33" s="8">
        <v>78</v>
      </c>
      <c r="E33" s="16">
        <f t="shared" si="5"/>
        <v>32.91139240506329</v>
      </c>
      <c r="F33" s="8">
        <v>406</v>
      </c>
      <c r="G33" s="16">
        <f t="shared" si="3"/>
        <v>1.7130801687763713</v>
      </c>
      <c r="H33" s="8">
        <v>116</v>
      </c>
      <c r="I33" s="16">
        <f t="shared" si="4"/>
        <v>28.57142857142857</v>
      </c>
      <c r="J33" s="8">
        <v>5</v>
      </c>
      <c r="K33" s="8">
        <v>0</v>
      </c>
      <c r="L33" s="8">
        <v>1</v>
      </c>
      <c r="M33" s="8">
        <v>3</v>
      </c>
      <c r="N33" s="8">
        <v>0</v>
      </c>
      <c r="O33" s="6"/>
      <c r="P33" s="6"/>
      <c r="Q33" s="11"/>
      <c r="R33" s="11"/>
      <c r="S33" s="6"/>
      <c r="T33" s="6"/>
      <c r="U33" s="6"/>
      <c r="V33" s="6"/>
      <c r="W33" s="6"/>
      <c r="X33" s="6"/>
      <c r="Y33" s="6"/>
      <c r="Z33" s="6"/>
    </row>
    <row r="34" spans="1:26" ht="21" customHeight="1" thickBot="1" thickTop="1">
      <c r="A34" s="41" t="s">
        <v>34</v>
      </c>
      <c r="B34" s="8">
        <v>9</v>
      </c>
      <c r="C34" s="8">
        <v>170</v>
      </c>
      <c r="D34" s="8">
        <v>32</v>
      </c>
      <c r="E34" s="16">
        <f t="shared" si="5"/>
        <v>18.823529411764707</v>
      </c>
      <c r="F34" s="8">
        <v>139</v>
      </c>
      <c r="G34" s="16">
        <f t="shared" si="3"/>
        <v>0.8176470588235294</v>
      </c>
      <c r="H34" s="8">
        <v>50</v>
      </c>
      <c r="I34" s="16">
        <f t="shared" si="4"/>
        <v>35.97122302158273</v>
      </c>
      <c r="J34" s="8">
        <v>1</v>
      </c>
      <c r="K34" s="8">
        <v>0</v>
      </c>
      <c r="L34" s="8">
        <v>0</v>
      </c>
      <c r="M34" s="8">
        <v>0</v>
      </c>
      <c r="N34" s="8">
        <v>0</v>
      </c>
      <c r="O34" s="6"/>
      <c r="P34" s="6"/>
      <c r="Q34" s="11"/>
      <c r="R34" s="11"/>
      <c r="S34" s="6"/>
      <c r="T34" s="6"/>
      <c r="U34" s="6"/>
      <c r="V34" s="6"/>
      <c r="W34" s="6"/>
      <c r="X34" s="6"/>
      <c r="Y34" s="6"/>
      <c r="Z34" s="6"/>
    </row>
    <row r="35" spans="1:26" ht="21" customHeight="1" thickBot="1" thickTop="1">
      <c r="A35" s="41" t="s">
        <v>35</v>
      </c>
      <c r="B35" s="8">
        <v>2</v>
      </c>
      <c r="C35" s="8">
        <v>51</v>
      </c>
      <c r="D35" s="8">
        <v>28</v>
      </c>
      <c r="E35" s="16">
        <f t="shared" si="5"/>
        <v>54.90196078431373</v>
      </c>
      <c r="F35" s="8">
        <v>143</v>
      </c>
      <c r="G35" s="16">
        <f t="shared" si="3"/>
        <v>2.803921568627451</v>
      </c>
      <c r="H35" s="8">
        <v>20</v>
      </c>
      <c r="I35" s="16">
        <f t="shared" si="4"/>
        <v>13.986013986013987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6"/>
      <c r="P35" s="6"/>
      <c r="Q35" s="11"/>
      <c r="R35" s="11"/>
      <c r="S35" s="6"/>
      <c r="T35" s="6"/>
      <c r="U35" s="6"/>
      <c r="V35" s="6"/>
      <c r="W35" s="6"/>
      <c r="X35" s="6"/>
      <c r="Y35" s="6"/>
      <c r="Z35" s="6"/>
    </row>
    <row r="36" spans="1:26" ht="21" customHeight="1" thickBot="1" thickTop="1">
      <c r="A36" s="41" t="s">
        <v>36</v>
      </c>
      <c r="B36" s="8">
        <v>3</v>
      </c>
      <c r="C36" s="8">
        <v>50</v>
      </c>
      <c r="D36" s="8">
        <v>16</v>
      </c>
      <c r="E36" s="16">
        <f t="shared" si="5"/>
        <v>32</v>
      </c>
      <c r="F36" s="8">
        <v>104</v>
      </c>
      <c r="G36" s="16">
        <f t="shared" si="3"/>
        <v>2.08</v>
      </c>
      <c r="H36" s="8">
        <v>21</v>
      </c>
      <c r="I36" s="16">
        <f t="shared" si="4"/>
        <v>20.192307692307693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6"/>
      <c r="P36" s="6"/>
      <c r="Q36" s="11"/>
      <c r="R36" s="11"/>
      <c r="S36" s="6"/>
      <c r="T36" s="6"/>
      <c r="U36" s="6"/>
      <c r="V36" s="6"/>
      <c r="W36" s="6"/>
      <c r="X36" s="6"/>
      <c r="Y36" s="6"/>
      <c r="Z36" s="6"/>
    </row>
    <row r="37" spans="1:26" ht="21" customHeight="1" thickBot="1" thickTop="1">
      <c r="A37" s="41" t="s">
        <v>58</v>
      </c>
      <c r="B37" s="8">
        <v>5</v>
      </c>
      <c r="C37" s="8">
        <v>129</v>
      </c>
      <c r="D37" s="8">
        <v>60</v>
      </c>
      <c r="E37" s="16">
        <f t="shared" si="5"/>
        <v>46.51162790697674</v>
      </c>
      <c r="F37" s="8">
        <v>313</v>
      </c>
      <c r="G37" s="16">
        <f aca="true" t="shared" si="11" ref="G37:G61">F37/C37</f>
        <v>2.4263565891472867</v>
      </c>
      <c r="H37" s="8">
        <v>64</v>
      </c>
      <c r="I37" s="16">
        <f aca="true" t="shared" si="12" ref="I37:I61">H37/F37*100</f>
        <v>20.447284345047922</v>
      </c>
      <c r="J37" s="8">
        <v>4</v>
      </c>
      <c r="K37" s="8">
        <v>0</v>
      </c>
      <c r="L37" s="8">
        <v>2</v>
      </c>
      <c r="M37" s="8">
        <v>4</v>
      </c>
      <c r="N37" s="8">
        <v>0</v>
      </c>
      <c r="O37" s="6"/>
      <c r="P37" s="6"/>
      <c r="Q37" s="11"/>
      <c r="R37" s="11"/>
      <c r="S37" s="6"/>
      <c r="T37" s="6"/>
      <c r="U37" s="6"/>
      <c r="V37" s="6"/>
      <c r="W37" s="6"/>
      <c r="X37" s="6"/>
      <c r="Y37" s="6"/>
      <c r="Z37" s="6"/>
    </row>
    <row r="38" spans="1:26" ht="21" customHeight="1" thickBot="1" thickTop="1">
      <c r="A38" s="59" t="s">
        <v>37</v>
      </c>
      <c r="B38" s="57">
        <f>SUM(B31:B37)</f>
        <v>55</v>
      </c>
      <c r="C38" s="57">
        <f>SUM(C31:C37)</f>
        <v>1153</v>
      </c>
      <c r="D38" s="57">
        <f>SUM(D31:D37)</f>
        <v>416</v>
      </c>
      <c r="E38" s="58">
        <f t="shared" si="5"/>
        <v>36.07979184735473</v>
      </c>
      <c r="F38" s="57">
        <f>SUM(F31:F37)</f>
        <v>2078</v>
      </c>
      <c r="G38" s="58">
        <f t="shared" si="11"/>
        <v>1.8022549869904596</v>
      </c>
      <c r="H38" s="57">
        <f>SUM(H31:H37)</f>
        <v>477</v>
      </c>
      <c r="I38" s="58">
        <f t="shared" si="12"/>
        <v>22.954764196342637</v>
      </c>
      <c r="J38" s="57">
        <f>SUM(J31:J37)</f>
        <v>20</v>
      </c>
      <c r="K38" s="57">
        <v>0</v>
      </c>
      <c r="L38" s="57">
        <f>SUM(L31:L37)</f>
        <v>6</v>
      </c>
      <c r="M38" s="57">
        <f>SUM(M31:M37)</f>
        <v>13</v>
      </c>
      <c r="N38" s="57">
        <f>SUM(N31:N37)</f>
        <v>0</v>
      </c>
      <c r="O38" s="49"/>
      <c r="P38" s="49"/>
      <c r="Q38" s="11"/>
      <c r="R38" s="11"/>
      <c r="S38" s="6"/>
      <c r="T38" s="6"/>
      <c r="U38" s="6"/>
      <c r="V38" s="6"/>
      <c r="W38" s="6"/>
      <c r="X38" s="6"/>
      <c r="Y38" s="6"/>
      <c r="Z38" s="6"/>
    </row>
    <row r="39" spans="1:26" ht="21" customHeight="1" thickBot="1" thickTop="1">
      <c r="A39" s="41" t="s">
        <v>38</v>
      </c>
      <c r="B39" s="60">
        <v>20</v>
      </c>
      <c r="C39" s="61">
        <v>382</v>
      </c>
      <c r="D39" s="61">
        <v>104</v>
      </c>
      <c r="E39" s="27">
        <f t="shared" si="5"/>
        <v>27.225130890052355</v>
      </c>
      <c r="F39" s="61">
        <v>504</v>
      </c>
      <c r="G39" s="62">
        <f t="shared" si="11"/>
        <v>1.3193717277486912</v>
      </c>
      <c r="H39" s="63">
        <v>190</v>
      </c>
      <c r="I39" s="27">
        <f t="shared" si="12"/>
        <v>37.698412698412696</v>
      </c>
      <c r="J39" s="61">
        <v>12</v>
      </c>
      <c r="K39" s="61">
        <v>1</v>
      </c>
      <c r="L39" s="61">
        <v>4</v>
      </c>
      <c r="M39" s="61">
        <v>6</v>
      </c>
      <c r="N39" s="61">
        <v>1</v>
      </c>
      <c r="O39" s="6"/>
      <c r="P39" s="6"/>
      <c r="Q39" s="11"/>
      <c r="R39" s="11"/>
      <c r="S39" s="6"/>
      <c r="T39" s="6"/>
      <c r="U39" s="6"/>
      <c r="V39" s="6"/>
      <c r="W39" s="6"/>
      <c r="X39" s="6"/>
      <c r="Y39" s="6"/>
      <c r="Z39" s="6"/>
    </row>
    <row r="40" spans="1:26" ht="21" customHeight="1" thickBot="1" thickTop="1">
      <c r="A40" s="41" t="s">
        <v>39</v>
      </c>
      <c r="B40" s="60">
        <v>13</v>
      </c>
      <c r="C40" s="61">
        <v>276</v>
      </c>
      <c r="D40" s="61">
        <v>133</v>
      </c>
      <c r="E40" s="27">
        <f t="shared" si="5"/>
        <v>48.188405797101446</v>
      </c>
      <c r="F40" s="61">
        <v>803</v>
      </c>
      <c r="G40" s="62">
        <f t="shared" si="11"/>
        <v>2.9094202898550723</v>
      </c>
      <c r="H40" s="61">
        <v>281</v>
      </c>
      <c r="I40" s="27">
        <f t="shared" si="12"/>
        <v>34.99377334993773</v>
      </c>
      <c r="J40" s="61">
        <v>14</v>
      </c>
      <c r="K40" s="61">
        <v>0</v>
      </c>
      <c r="L40" s="61">
        <v>3</v>
      </c>
      <c r="M40" s="61">
        <v>5</v>
      </c>
      <c r="N40" s="61">
        <v>0</v>
      </c>
      <c r="O40" s="6"/>
      <c r="P40" s="6"/>
      <c r="Q40" s="11"/>
      <c r="R40" s="11"/>
      <c r="S40" s="6"/>
      <c r="T40" s="6"/>
      <c r="U40" s="6"/>
      <c r="V40" s="6"/>
      <c r="W40" s="6"/>
      <c r="X40" s="6"/>
      <c r="Y40" s="6"/>
      <c r="Z40" s="6"/>
    </row>
    <row r="41" spans="1:26" ht="21" customHeight="1" thickBot="1" thickTop="1">
      <c r="A41" s="41" t="s">
        <v>59</v>
      </c>
      <c r="B41" s="60">
        <v>7</v>
      </c>
      <c r="C41" s="61">
        <v>229</v>
      </c>
      <c r="D41" s="61">
        <v>56</v>
      </c>
      <c r="E41" s="27">
        <f t="shared" si="5"/>
        <v>24.45414847161572</v>
      </c>
      <c r="F41" s="61">
        <v>277</v>
      </c>
      <c r="G41" s="62">
        <f t="shared" si="11"/>
        <v>1.2096069868995634</v>
      </c>
      <c r="H41" s="63">
        <v>114</v>
      </c>
      <c r="I41" s="27">
        <f t="shared" si="12"/>
        <v>41.15523465703971</v>
      </c>
      <c r="J41" s="61">
        <v>4</v>
      </c>
      <c r="K41" s="61">
        <v>0</v>
      </c>
      <c r="L41" s="61">
        <v>1</v>
      </c>
      <c r="M41" s="61">
        <v>1</v>
      </c>
      <c r="N41" s="61">
        <v>0</v>
      </c>
      <c r="O41" s="6"/>
      <c r="P41" s="6"/>
      <c r="Q41" s="11"/>
      <c r="R41" s="11"/>
      <c r="S41" s="6"/>
      <c r="T41" s="6"/>
      <c r="U41" s="6"/>
      <c r="V41" s="6"/>
      <c r="W41" s="6"/>
      <c r="X41" s="6"/>
      <c r="Y41" s="6"/>
      <c r="Z41" s="6"/>
    </row>
    <row r="42" spans="1:26" ht="21" customHeight="1" thickBot="1" thickTop="1">
      <c r="A42" s="41" t="s">
        <v>40</v>
      </c>
      <c r="B42" s="60">
        <v>2</v>
      </c>
      <c r="C42" s="61">
        <v>35</v>
      </c>
      <c r="D42" s="61">
        <v>21</v>
      </c>
      <c r="E42" s="27">
        <f t="shared" si="5"/>
        <v>60</v>
      </c>
      <c r="F42" s="61">
        <v>103</v>
      </c>
      <c r="G42" s="62">
        <f t="shared" si="11"/>
        <v>2.942857142857143</v>
      </c>
      <c r="H42" s="61">
        <v>27</v>
      </c>
      <c r="I42" s="27">
        <f t="shared" si="12"/>
        <v>26.21359223300971</v>
      </c>
      <c r="J42" s="61">
        <v>2</v>
      </c>
      <c r="K42" s="61">
        <v>0</v>
      </c>
      <c r="L42" s="61">
        <v>1</v>
      </c>
      <c r="M42" s="61">
        <v>2</v>
      </c>
      <c r="N42" s="61">
        <v>0</v>
      </c>
      <c r="O42" s="6"/>
      <c r="P42" s="6"/>
      <c r="Q42" s="11"/>
      <c r="R42" s="11"/>
      <c r="S42" s="6"/>
      <c r="T42" s="6"/>
      <c r="U42" s="6"/>
      <c r="V42" s="6"/>
      <c r="W42" s="6"/>
      <c r="X42" s="6"/>
      <c r="Y42" s="6"/>
      <c r="Z42" s="6"/>
    </row>
    <row r="43" spans="1:26" ht="21" customHeight="1" thickBot="1" thickTop="1">
      <c r="A43" s="41" t="s">
        <v>41</v>
      </c>
      <c r="B43" s="60">
        <v>6</v>
      </c>
      <c r="C43" s="61">
        <v>134</v>
      </c>
      <c r="D43" s="61">
        <v>47</v>
      </c>
      <c r="E43" s="27">
        <f t="shared" si="5"/>
        <v>35.07462686567165</v>
      </c>
      <c r="F43" s="61">
        <v>215</v>
      </c>
      <c r="G43" s="62">
        <f t="shared" si="11"/>
        <v>1.6044776119402986</v>
      </c>
      <c r="H43" s="63">
        <v>83</v>
      </c>
      <c r="I43" s="27">
        <f t="shared" si="12"/>
        <v>38.604651162790695</v>
      </c>
      <c r="J43" s="61">
        <v>3</v>
      </c>
      <c r="K43" s="61">
        <v>0</v>
      </c>
      <c r="L43" s="61">
        <v>1</v>
      </c>
      <c r="M43" s="61">
        <v>2</v>
      </c>
      <c r="N43" s="61">
        <v>0</v>
      </c>
      <c r="O43" s="6"/>
      <c r="P43" s="6"/>
      <c r="Q43" s="11"/>
      <c r="R43" s="11"/>
      <c r="S43" s="6"/>
      <c r="T43" s="6"/>
      <c r="U43" s="6"/>
      <c r="V43" s="6"/>
      <c r="W43" s="6"/>
      <c r="X43" s="6"/>
      <c r="Y43" s="6"/>
      <c r="Z43" s="6"/>
    </row>
    <row r="44" spans="1:26" ht="21" customHeight="1" thickBot="1" thickTop="1">
      <c r="A44" s="53" t="s">
        <v>42</v>
      </c>
      <c r="B44" s="64">
        <f>SUM(B39:B43)</f>
        <v>48</v>
      </c>
      <c r="C44" s="65">
        <f>SUM(C39:C43)</f>
        <v>1056</v>
      </c>
      <c r="D44" s="65">
        <f>SUM(D39:D43)</f>
        <v>361</v>
      </c>
      <c r="E44" s="66">
        <f t="shared" si="5"/>
        <v>34.18560606060606</v>
      </c>
      <c r="F44" s="65">
        <f>SUM(F39:F43)</f>
        <v>1902</v>
      </c>
      <c r="G44" s="67">
        <f t="shared" si="11"/>
        <v>1.8011363636363635</v>
      </c>
      <c r="H44" s="68">
        <f>SUM(H39:H43)</f>
        <v>695</v>
      </c>
      <c r="I44" s="66">
        <f t="shared" si="12"/>
        <v>36.54048370136698</v>
      </c>
      <c r="J44" s="65">
        <f>SUM(J39:J43)</f>
        <v>35</v>
      </c>
      <c r="K44" s="65">
        <f>SUM(K39:K43)</f>
        <v>1</v>
      </c>
      <c r="L44" s="65">
        <f>SUM(L39:L43)</f>
        <v>10</v>
      </c>
      <c r="M44" s="65">
        <f>SUM(M39:M43)</f>
        <v>16</v>
      </c>
      <c r="N44" s="65">
        <f>SUM(N39:N43)</f>
        <v>1</v>
      </c>
      <c r="O44" s="49"/>
      <c r="P44" s="49"/>
      <c r="Q44" s="11"/>
      <c r="R44" s="11"/>
      <c r="S44" s="6"/>
      <c r="T44" s="6"/>
      <c r="U44" s="6"/>
      <c r="V44" s="6"/>
      <c r="W44" s="6"/>
      <c r="X44" s="6"/>
      <c r="Y44" s="6"/>
      <c r="Z44" s="6"/>
    </row>
    <row r="45" spans="1:26" ht="21" customHeight="1" thickBot="1" thickTop="1">
      <c r="A45" s="41" t="s">
        <v>43</v>
      </c>
      <c r="B45" s="8">
        <v>41</v>
      </c>
      <c r="C45" s="8">
        <v>834</v>
      </c>
      <c r="D45" s="8">
        <v>225</v>
      </c>
      <c r="E45" s="16">
        <f aca="true" t="shared" si="13" ref="E45:E61">D45/C45*100</f>
        <v>26.978417266187048</v>
      </c>
      <c r="F45" s="8">
        <v>1585</v>
      </c>
      <c r="G45" s="16">
        <f t="shared" si="11"/>
        <v>1.9004796163069544</v>
      </c>
      <c r="H45" s="8">
        <v>518</v>
      </c>
      <c r="I45" s="16">
        <f t="shared" si="12"/>
        <v>32.68138801261829</v>
      </c>
      <c r="J45" s="8">
        <v>20</v>
      </c>
      <c r="K45" s="8">
        <v>0</v>
      </c>
      <c r="L45" s="8">
        <v>6</v>
      </c>
      <c r="M45" s="8">
        <v>15</v>
      </c>
      <c r="N45" s="8">
        <v>0</v>
      </c>
      <c r="O45" s="6"/>
      <c r="P45" s="6"/>
      <c r="Q45" s="11"/>
      <c r="R45" s="11"/>
      <c r="S45" s="6"/>
      <c r="T45" s="6"/>
      <c r="U45" s="6"/>
      <c r="V45" s="6"/>
      <c r="W45" s="6"/>
      <c r="X45" s="6"/>
      <c r="Y45" s="6"/>
      <c r="Z45" s="6"/>
    </row>
    <row r="46" spans="1:26" ht="21" customHeight="1" thickBot="1" thickTop="1">
      <c r="A46" s="41" t="s">
        <v>67</v>
      </c>
      <c r="B46" s="8">
        <v>8</v>
      </c>
      <c r="C46" s="8">
        <v>145</v>
      </c>
      <c r="D46" s="8">
        <v>49</v>
      </c>
      <c r="E46" s="16">
        <f t="shared" si="13"/>
        <v>33.793103448275865</v>
      </c>
      <c r="F46" s="8">
        <v>489</v>
      </c>
      <c r="G46" s="16">
        <f t="shared" si="11"/>
        <v>3.372413793103448</v>
      </c>
      <c r="H46" s="8">
        <v>117</v>
      </c>
      <c r="I46" s="16">
        <f t="shared" si="12"/>
        <v>23.92638036809816</v>
      </c>
      <c r="J46" s="8">
        <v>7</v>
      </c>
      <c r="K46" s="8">
        <v>0</v>
      </c>
      <c r="L46" s="8">
        <v>1</v>
      </c>
      <c r="M46" s="8">
        <v>4</v>
      </c>
      <c r="N46" s="8">
        <v>0</v>
      </c>
      <c r="O46" s="6"/>
      <c r="P46" s="6"/>
      <c r="Q46" s="11"/>
      <c r="R46" s="11"/>
      <c r="S46" s="6"/>
      <c r="T46" s="6"/>
      <c r="U46" s="6"/>
      <c r="V46" s="6"/>
      <c r="W46" s="6"/>
      <c r="X46" s="6"/>
      <c r="Y46" s="6"/>
      <c r="Z46" s="6"/>
    </row>
    <row r="47" spans="1:26" ht="21" customHeight="1" thickBot="1" thickTop="1">
      <c r="A47" s="53" t="s">
        <v>69</v>
      </c>
      <c r="B47" s="46">
        <f>SUM(B45:B46)</f>
        <v>49</v>
      </c>
      <c r="C47" s="46">
        <f aca="true" t="shared" si="14" ref="C47:H47">SUM(C45:C46)</f>
        <v>979</v>
      </c>
      <c r="D47" s="46">
        <f t="shared" si="14"/>
        <v>274</v>
      </c>
      <c r="E47" s="47">
        <f t="shared" si="13"/>
        <v>27.987742594484168</v>
      </c>
      <c r="F47" s="46">
        <f t="shared" si="14"/>
        <v>2074</v>
      </c>
      <c r="G47" s="47">
        <f t="shared" si="11"/>
        <v>2.118488253319714</v>
      </c>
      <c r="H47" s="46">
        <f t="shared" si="14"/>
        <v>635</v>
      </c>
      <c r="I47" s="47">
        <f t="shared" si="12"/>
        <v>30.617164898746385</v>
      </c>
      <c r="J47" s="46">
        <f>SUM(J45:J46)</f>
        <v>27</v>
      </c>
      <c r="K47" s="46">
        <f>SUM(K45:K46)</f>
        <v>0</v>
      </c>
      <c r="L47" s="46">
        <f>SUM(L45:L46)</f>
        <v>7</v>
      </c>
      <c r="M47" s="46">
        <f>SUM(M45:M46)</f>
        <v>19</v>
      </c>
      <c r="N47" s="46">
        <f>SUM(N45:N46)</f>
        <v>0</v>
      </c>
      <c r="O47" s="49"/>
      <c r="P47" s="49"/>
      <c r="Q47" s="11"/>
      <c r="R47" s="11"/>
      <c r="S47" s="6"/>
      <c r="T47" s="6"/>
      <c r="U47" s="6"/>
      <c r="V47" s="6"/>
      <c r="W47" s="6"/>
      <c r="X47" s="6"/>
      <c r="Y47" s="6"/>
      <c r="Z47" s="6"/>
    </row>
    <row r="48" spans="1:26" ht="21" customHeight="1" thickBot="1" thickTop="1">
      <c r="A48" s="41" t="s">
        <v>44</v>
      </c>
      <c r="B48" s="8">
        <v>11</v>
      </c>
      <c r="C48" s="8">
        <v>268</v>
      </c>
      <c r="D48" s="8">
        <v>107</v>
      </c>
      <c r="E48" s="16">
        <f t="shared" si="13"/>
        <v>39.92537313432835</v>
      </c>
      <c r="F48" s="8">
        <v>504</v>
      </c>
      <c r="G48" s="16">
        <f t="shared" si="11"/>
        <v>1.8805970149253732</v>
      </c>
      <c r="H48" s="8">
        <v>156</v>
      </c>
      <c r="I48" s="16">
        <f t="shared" si="12"/>
        <v>30.952380952380953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/>
      <c r="P48" s="6"/>
      <c r="Q48" s="11"/>
      <c r="R48" s="11"/>
      <c r="S48" s="6"/>
      <c r="T48" s="6"/>
      <c r="U48" s="6"/>
      <c r="V48" s="6"/>
      <c r="W48" s="6"/>
      <c r="X48" s="6"/>
      <c r="Y48" s="6"/>
      <c r="Z48" s="6"/>
    </row>
    <row r="49" spans="1:26" ht="21" customHeight="1" thickBot="1" thickTop="1">
      <c r="A49" s="41" t="s">
        <v>60</v>
      </c>
      <c r="B49" s="8">
        <v>19</v>
      </c>
      <c r="C49" s="8">
        <v>453</v>
      </c>
      <c r="D49" s="8">
        <v>201</v>
      </c>
      <c r="E49" s="16">
        <f t="shared" si="13"/>
        <v>44.370860927152314</v>
      </c>
      <c r="F49" s="8">
        <v>1067</v>
      </c>
      <c r="G49" s="16">
        <f t="shared" si="11"/>
        <v>2.355408388520971</v>
      </c>
      <c r="H49" s="8">
        <v>325</v>
      </c>
      <c r="I49" s="16">
        <f t="shared" si="12"/>
        <v>30.45923149015933</v>
      </c>
      <c r="J49" s="8">
        <v>10</v>
      </c>
      <c r="K49" s="8">
        <v>0</v>
      </c>
      <c r="L49" s="8">
        <v>5</v>
      </c>
      <c r="M49" s="8">
        <v>10</v>
      </c>
      <c r="N49" s="8">
        <v>0</v>
      </c>
      <c r="O49" s="6"/>
      <c r="P49" s="6"/>
      <c r="Q49" s="11"/>
      <c r="R49" s="11"/>
      <c r="S49" s="6"/>
      <c r="T49" s="6"/>
      <c r="U49" s="6"/>
      <c r="V49" s="6"/>
      <c r="W49" s="6"/>
      <c r="X49" s="6"/>
      <c r="Y49" s="6"/>
      <c r="Z49" s="6"/>
    </row>
    <row r="50" spans="1:26" ht="21" customHeight="1" thickBot="1" thickTop="1">
      <c r="A50" s="41" t="s">
        <v>61</v>
      </c>
      <c r="B50" s="8">
        <v>6</v>
      </c>
      <c r="C50" s="8">
        <v>146</v>
      </c>
      <c r="D50" s="8">
        <v>60</v>
      </c>
      <c r="E50" s="16">
        <f t="shared" si="13"/>
        <v>41.0958904109589</v>
      </c>
      <c r="F50" s="8">
        <v>248</v>
      </c>
      <c r="G50" s="16">
        <f t="shared" si="11"/>
        <v>1.6986301369863013</v>
      </c>
      <c r="H50" s="8">
        <v>96</v>
      </c>
      <c r="I50" s="16">
        <f t="shared" si="12"/>
        <v>38.70967741935484</v>
      </c>
      <c r="J50" s="8">
        <v>2</v>
      </c>
      <c r="K50" s="8">
        <v>0</v>
      </c>
      <c r="L50" s="8">
        <v>0</v>
      </c>
      <c r="M50" s="8">
        <v>0</v>
      </c>
      <c r="N50" s="8">
        <v>0</v>
      </c>
      <c r="O50" s="9"/>
      <c r="P50" s="10"/>
      <c r="Q50" s="11"/>
      <c r="R50" s="11"/>
      <c r="S50" s="6"/>
      <c r="T50" s="6"/>
      <c r="U50" s="6"/>
      <c r="V50" s="6"/>
      <c r="W50" s="6"/>
      <c r="X50" s="6"/>
      <c r="Y50" s="6"/>
      <c r="Z50" s="6"/>
    </row>
    <row r="51" spans="1:26" ht="21" customHeight="1" thickBot="1" thickTop="1">
      <c r="A51" s="53" t="s">
        <v>64</v>
      </c>
      <c r="B51" s="46">
        <f>SUM(B48:B50)</f>
        <v>36</v>
      </c>
      <c r="C51" s="46">
        <f aca="true" t="shared" si="15" ref="C51:H51">SUM(C48:C50)</f>
        <v>867</v>
      </c>
      <c r="D51" s="46">
        <f t="shared" si="15"/>
        <v>368</v>
      </c>
      <c r="E51" s="47">
        <f t="shared" si="13"/>
        <v>42.445213379469436</v>
      </c>
      <c r="F51" s="46">
        <f t="shared" si="15"/>
        <v>1819</v>
      </c>
      <c r="G51" s="47">
        <f t="shared" si="11"/>
        <v>2.0980392156862746</v>
      </c>
      <c r="H51" s="46">
        <f t="shared" si="15"/>
        <v>577</v>
      </c>
      <c r="I51" s="47">
        <f t="shared" si="12"/>
        <v>31.72072567344695</v>
      </c>
      <c r="J51" s="46">
        <f>SUM(J48:J50)</f>
        <v>12</v>
      </c>
      <c r="K51" s="46">
        <f>SUM(K48:K50)</f>
        <v>0</v>
      </c>
      <c r="L51" s="46">
        <f>SUM(L48:L50)</f>
        <v>5</v>
      </c>
      <c r="M51" s="46">
        <f>SUM(M48:M50)</f>
        <v>10</v>
      </c>
      <c r="N51" s="46">
        <f>SUM(N48:N50)</f>
        <v>0</v>
      </c>
      <c r="O51" s="6"/>
      <c r="P51" s="6"/>
      <c r="Q51" s="11"/>
      <c r="R51" s="11"/>
      <c r="S51" s="6"/>
      <c r="T51" s="6"/>
      <c r="U51" s="6"/>
      <c r="V51" s="6"/>
      <c r="W51" s="6"/>
      <c r="X51" s="6"/>
      <c r="Y51" s="6"/>
      <c r="Z51" s="6"/>
    </row>
    <row r="52" spans="1:26" ht="21" customHeight="1" thickBot="1" thickTop="1">
      <c r="A52" s="41" t="s">
        <v>45</v>
      </c>
      <c r="B52" s="24">
        <v>6</v>
      </c>
      <c r="C52" s="24">
        <v>130</v>
      </c>
      <c r="D52" s="24">
        <v>46</v>
      </c>
      <c r="E52" s="25">
        <f>D52/C52*100</f>
        <v>35.38461538461539</v>
      </c>
      <c r="F52" s="24">
        <v>297</v>
      </c>
      <c r="G52" s="25">
        <f>F52/C52</f>
        <v>2.2846153846153845</v>
      </c>
      <c r="H52" s="24">
        <v>81</v>
      </c>
      <c r="I52" s="25">
        <f>H52/F52*100</f>
        <v>27.27272727272727</v>
      </c>
      <c r="J52" s="24">
        <v>2</v>
      </c>
      <c r="K52" s="24">
        <v>0</v>
      </c>
      <c r="L52" s="24">
        <v>0</v>
      </c>
      <c r="M52" s="24">
        <v>0</v>
      </c>
      <c r="N52" s="24">
        <v>0</v>
      </c>
      <c r="O52" s="6"/>
      <c r="P52" s="6"/>
      <c r="Q52" s="11"/>
      <c r="R52" s="11"/>
      <c r="S52" s="6"/>
      <c r="T52" s="6"/>
      <c r="U52" s="6"/>
      <c r="V52" s="6"/>
      <c r="W52" s="6"/>
      <c r="X52" s="6"/>
      <c r="Y52" s="6"/>
      <c r="Z52" s="6"/>
    </row>
    <row r="53" spans="1:26" ht="21" customHeight="1" thickBot="1" thickTop="1">
      <c r="A53" s="41" t="s">
        <v>68</v>
      </c>
      <c r="B53" s="24">
        <v>9</v>
      </c>
      <c r="C53" s="24">
        <v>159</v>
      </c>
      <c r="D53" s="24">
        <v>67</v>
      </c>
      <c r="E53" s="25">
        <f>D53/C53*100</f>
        <v>42.138364779874216</v>
      </c>
      <c r="F53" s="24">
        <v>322</v>
      </c>
      <c r="G53" s="25">
        <f>F53/C53</f>
        <v>2.0251572327044025</v>
      </c>
      <c r="H53" s="24">
        <v>125</v>
      </c>
      <c r="I53" s="25">
        <f>H53/F53*100</f>
        <v>38.81987577639752</v>
      </c>
      <c r="J53" s="24">
        <v>2</v>
      </c>
      <c r="K53" s="24">
        <v>0</v>
      </c>
      <c r="L53" s="24">
        <v>1</v>
      </c>
      <c r="M53" s="24">
        <v>2</v>
      </c>
      <c r="N53" s="24">
        <v>0</v>
      </c>
      <c r="O53" s="19">
        <v>7</v>
      </c>
      <c r="P53" s="18">
        <v>0</v>
      </c>
      <c r="Q53" s="12"/>
      <c r="R53" s="12"/>
      <c r="T53" s="6"/>
      <c r="U53" s="6"/>
      <c r="V53" s="6"/>
      <c r="W53" s="6"/>
      <c r="X53" s="6"/>
      <c r="Y53" s="6"/>
      <c r="Z53" s="6"/>
    </row>
    <row r="54" spans="1:26" ht="21" customHeight="1" thickBot="1" thickTop="1">
      <c r="A54" s="41" t="s">
        <v>62</v>
      </c>
      <c r="B54" s="24">
        <v>9</v>
      </c>
      <c r="C54" s="24">
        <v>222</v>
      </c>
      <c r="D54" s="24">
        <v>114</v>
      </c>
      <c r="E54" s="25">
        <f>D54/C54*100</f>
        <v>51.35135135135135</v>
      </c>
      <c r="F54" s="24">
        <v>475</v>
      </c>
      <c r="G54" s="25">
        <f>F54/C54</f>
        <v>2.1396396396396398</v>
      </c>
      <c r="H54" s="24">
        <v>172</v>
      </c>
      <c r="I54" s="25">
        <f>H54/F54*100</f>
        <v>36.21052631578948</v>
      </c>
      <c r="J54" s="24">
        <v>5</v>
      </c>
      <c r="K54" s="24">
        <v>0</v>
      </c>
      <c r="L54" s="24">
        <v>1</v>
      </c>
      <c r="M54" s="24">
        <v>2</v>
      </c>
      <c r="N54" s="24">
        <v>0</v>
      </c>
      <c r="O54" s="6"/>
      <c r="P54" s="6"/>
      <c r="Q54" s="11"/>
      <c r="R54" s="11"/>
      <c r="S54" s="6"/>
      <c r="T54" s="6"/>
      <c r="U54" s="6"/>
      <c r="V54" s="6"/>
      <c r="W54" s="6"/>
      <c r="X54" s="6"/>
      <c r="Y54" s="6"/>
      <c r="Z54" s="6"/>
    </row>
    <row r="55" spans="1:26" ht="21" customHeight="1" thickBot="1" thickTop="1">
      <c r="A55" s="41" t="s">
        <v>46</v>
      </c>
      <c r="B55" s="24">
        <v>5</v>
      </c>
      <c r="C55" s="24">
        <v>76</v>
      </c>
      <c r="D55" s="24">
        <v>43</v>
      </c>
      <c r="E55" s="25">
        <f>D55/C55*100</f>
        <v>56.57894736842105</v>
      </c>
      <c r="F55" s="24">
        <v>192</v>
      </c>
      <c r="G55" s="25">
        <f>F55/C55</f>
        <v>2.526315789473684</v>
      </c>
      <c r="H55" s="24">
        <v>26</v>
      </c>
      <c r="I55" s="25">
        <f>H55/F55*100</f>
        <v>13.541666666666666</v>
      </c>
      <c r="J55" s="24">
        <v>3</v>
      </c>
      <c r="K55" s="24">
        <v>0</v>
      </c>
      <c r="L55" s="24">
        <v>0</v>
      </c>
      <c r="M55" s="24">
        <v>0</v>
      </c>
      <c r="N55" s="24">
        <v>0</v>
      </c>
      <c r="O55" s="6"/>
      <c r="P55" s="6"/>
      <c r="Q55" s="11"/>
      <c r="R55" s="11"/>
      <c r="S55" s="6"/>
      <c r="T55" s="6"/>
      <c r="U55" s="6"/>
      <c r="V55" s="6"/>
      <c r="W55" s="6"/>
      <c r="X55" s="6"/>
      <c r="Y55" s="6"/>
      <c r="Z55" s="6"/>
    </row>
    <row r="56" spans="1:26" ht="21" customHeight="1" thickBot="1" thickTop="1">
      <c r="A56" s="53" t="s">
        <v>65</v>
      </c>
      <c r="B56" s="46">
        <f>SUM(B52:B55)</f>
        <v>29</v>
      </c>
      <c r="C56" s="46">
        <f>SUM(C52:C55)</f>
        <v>587</v>
      </c>
      <c r="D56" s="46">
        <f>SUM(D52:D55)</f>
        <v>270</v>
      </c>
      <c r="E56" s="69">
        <f>D56/C56*100</f>
        <v>45.99659284497445</v>
      </c>
      <c r="F56" s="46">
        <f>SUM(F52:F55)</f>
        <v>1286</v>
      </c>
      <c r="G56" s="47">
        <f t="shared" si="11"/>
        <v>2.1908006814310053</v>
      </c>
      <c r="H56" s="46">
        <f>SUM(H52:H55)</f>
        <v>404</v>
      </c>
      <c r="I56" s="47">
        <f t="shared" si="12"/>
        <v>31.41524105754277</v>
      </c>
      <c r="J56" s="46">
        <f>SUM(J52:J55)</f>
        <v>12</v>
      </c>
      <c r="K56" s="46">
        <f>SUM(K52:K55)</f>
        <v>0</v>
      </c>
      <c r="L56" s="46">
        <f>SUM(L52:L55)</f>
        <v>2</v>
      </c>
      <c r="M56" s="46">
        <f>SUM(M52:M55)</f>
        <v>4</v>
      </c>
      <c r="N56" s="46">
        <f>SUM(N52:N55)</f>
        <v>0</v>
      </c>
      <c r="O56" s="49"/>
      <c r="P56" s="49"/>
      <c r="Q56" s="11"/>
      <c r="R56" s="11"/>
      <c r="S56" s="6"/>
      <c r="T56" s="6"/>
      <c r="U56" s="6"/>
      <c r="V56" s="6"/>
      <c r="W56" s="6"/>
      <c r="X56" s="6"/>
      <c r="Y56" s="6"/>
      <c r="Z56" s="6"/>
    </row>
    <row r="57" spans="1:26" ht="21" customHeight="1" thickBot="1" thickTop="1">
      <c r="A57" s="41" t="s">
        <v>47</v>
      </c>
      <c r="B57" s="8">
        <v>21</v>
      </c>
      <c r="C57" s="8">
        <v>363</v>
      </c>
      <c r="D57" s="8">
        <v>149</v>
      </c>
      <c r="E57" s="16">
        <f t="shared" si="13"/>
        <v>41.04683195592286</v>
      </c>
      <c r="F57" s="8">
        <v>665</v>
      </c>
      <c r="G57" s="16">
        <f t="shared" si="11"/>
        <v>1.8319559228650137</v>
      </c>
      <c r="H57" s="8">
        <v>192</v>
      </c>
      <c r="I57" s="16">
        <f t="shared" si="12"/>
        <v>28.87218045112782</v>
      </c>
      <c r="J57" s="8">
        <v>3</v>
      </c>
      <c r="K57" s="8">
        <v>0</v>
      </c>
      <c r="L57" s="8">
        <v>1</v>
      </c>
      <c r="M57" s="8">
        <v>1</v>
      </c>
      <c r="N57" s="8">
        <v>0</v>
      </c>
      <c r="O57" s="6"/>
      <c r="P57" s="6"/>
      <c r="Q57" s="11"/>
      <c r="R57" s="11"/>
      <c r="S57" s="6"/>
      <c r="T57" s="6"/>
      <c r="U57" s="6"/>
      <c r="V57" s="6"/>
      <c r="W57" s="6"/>
      <c r="X57" s="6"/>
      <c r="Y57" s="6"/>
      <c r="Z57" s="6"/>
    </row>
    <row r="58" spans="1:26" ht="21" customHeight="1" thickBot="1" thickTop="1">
      <c r="A58" s="41" t="s">
        <v>48</v>
      </c>
      <c r="B58" s="8">
        <v>2</v>
      </c>
      <c r="C58" s="8">
        <v>30</v>
      </c>
      <c r="D58" s="8">
        <v>18</v>
      </c>
      <c r="E58" s="16">
        <f t="shared" si="13"/>
        <v>60</v>
      </c>
      <c r="F58" s="8">
        <v>36</v>
      </c>
      <c r="G58" s="16">
        <f t="shared" si="11"/>
        <v>1.2</v>
      </c>
      <c r="H58" s="8">
        <v>22</v>
      </c>
      <c r="I58" s="16">
        <f t="shared" si="12"/>
        <v>61.111111111111114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6"/>
      <c r="P58" s="6"/>
      <c r="Q58" s="11"/>
      <c r="R58" s="11"/>
      <c r="S58" s="6"/>
      <c r="T58" s="6"/>
      <c r="U58" s="6"/>
      <c r="V58" s="6"/>
      <c r="W58" s="6"/>
      <c r="X58" s="6"/>
      <c r="Y58" s="6"/>
      <c r="Z58" s="6"/>
    </row>
    <row r="59" spans="1:26" ht="21" customHeight="1" thickBot="1" thickTop="1">
      <c r="A59" s="41" t="s">
        <v>49</v>
      </c>
      <c r="B59" s="8">
        <v>4</v>
      </c>
      <c r="C59" s="8">
        <v>100</v>
      </c>
      <c r="D59" s="8">
        <v>55</v>
      </c>
      <c r="E59" s="16">
        <f t="shared" si="13"/>
        <v>55.00000000000001</v>
      </c>
      <c r="F59" s="8">
        <v>302</v>
      </c>
      <c r="G59" s="16">
        <f t="shared" si="11"/>
        <v>3.02</v>
      </c>
      <c r="H59" s="8">
        <v>121</v>
      </c>
      <c r="I59" s="16">
        <f t="shared" si="12"/>
        <v>40.06622516556291</v>
      </c>
      <c r="J59" s="8">
        <v>4</v>
      </c>
      <c r="K59" s="8">
        <v>0</v>
      </c>
      <c r="L59" s="8">
        <v>2</v>
      </c>
      <c r="M59" s="8">
        <v>2</v>
      </c>
      <c r="N59" s="8">
        <v>0</v>
      </c>
      <c r="O59" s="6"/>
      <c r="P59" s="6"/>
      <c r="Q59" s="11"/>
      <c r="R59" s="11"/>
      <c r="S59" s="6"/>
      <c r="T59" s="6"/>
      <c r="U59" s="6"/>
      <c r="V59" s="6"/>
      <c r="W59" s="6"/>
      <c r="X59" s="6"/>
      <c r="Y59" s="6"/>
      <c r="Z59" s="6"/>
    </row>
    <row r="60" spans="1:26" s="12" customFormat="1" ht="21" customHeight="1" thickBot="1" thickTop="1">
      <c r="A60" s="41" t="s">
        <v>50</v>
      </c>
      <c r="B60" s="8">
        <f>SUM(B57:B59)</f>
        <v>27</v>
      </c>
      <c r="C60" s="8">
        <f>SUM(C57:C59)</f>
        <v>493</v>
      </c>
      <c r="D60" s="8">
        <f>SUM(D57:D59)</f>
        <v>222</v>
      </c>
      <c r="E60" s="16">
        <f t="shared" si="13"/>
        <v>45.030425963488845</v>
      </c>
      <c r="F60" s="8">
        <f>SUM(F57:F59)</f>
        <v>1003</v>
      </c>
      <c r="G60" s="16">
        <f t="shared" si="11"/>
        <v>2.0344827586206895</v>
      </c>
      <c r="H60" s="8">
        <f>SUM(H57:H59)</f>
        <v>335</v>
      </c>
      <c r="I60" s="16">
        <f t="shared" si="12"/>
        <v>33.39980059820538</v>
      </c>
      <c r="J60" s="8">
        <f>SUM(J57:J59)</f>
        <v>7</v>
      </c>
      <c r="K60" s="8">
        <f>SUM(K57:K59)</f>
        <v>0</v>
      </c>
      <c r="L60" s="8">
        <f>SUM(L57:L59)</f>
        <v>3</v>
      </c>
      <c r="M60" s="8">
        <f>SUM(M57:M59)</f>
        <v>3</v>
      </c>
      <c r="N60" s="8">
        <f>SUM(N57:N59)</f>
        <v>0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 customHeight="1" thickBot="1" thickTop="1">
      <c r="A61" s="30" t="s">
        <v>18</v>
      </c>
      <c r="B61" s="8">
        <f>B11+B14+B19+B23+B26+B30+B38+B44+B47+B51+B56+B60</f>
        <v>467</v>
      </c>
      <c r="C61" s="8">
        <f>C11+C14+C19+C23+C26+C30+C38+C44+C47+C51+C56+C60</f>
        <v>9753</v>
      </c>
      <c r="D61" s="8">
        <f>D11+D14+D19+D23+D26+D30+D38+D44+D47+D51+D56+D60</f>
        <v>3798</v>
      </c>
      <c r="E61" s="16">
        <f t="shared" si="13"/>
        <v>38.94186404183328</v>
      </c>
      <c r="F61" s="8">
        <f>F11+F14+F19+F23+F26+F30+F38+F44+F47+F51+F56+F60</f>
        <v>19479</v>
      </c>
      <c r="G61" s="16">
        <f t="shared" si="11"/>
        <v>1.99723162103968</v>
      </c>
      <c r="H61" s="8">
        <f>H11+H14+H19+H23+H26+H30+H38+H44+H47+H51+H56+H60</f>
        <v>5827</v>
      </c>
      <c r="I61" s="16">
        <f t="shared" si="12"/>
        <v>29.914266646131733</v>
      </c>
      <c r="J61" s="8">
        <f>J11+J14+J19+J23+J26+J30+J38+J44+J47+J51+J56+J60</f>
        <v>222</v>
      </c>
      <c r="K61" s="8">
        <f>K11+K14+K19+K23+K26+K30+K38+K44+K47+K51+K56+K60</f>
        <v>1</v>
      </c>
      <c r="L61" s="8">
        <f>L11+L14+L19+L23+L26+L30+L38+L44+L47+L51+L56+L60</f>
        <v>59</v>
      </c>
      <c r="M61" s="8">
        <f>M11+M14+M19+M23+M26+M30+M38+M44+M47+M51+M56+M60</f>
        <v>108</v>
      </c>
      <c r="N61" s="8">
        <f>N11+N14+N19+N23+N26+N30+N38+N44+N47+N51+N56+N60</f>
        <v>1</v>
      </c>
      <c r="O61" s="6"/>
      <c r="P61" s="6"/>
      <c r="Q61" s="11"/>
      <c r="R61" s="11"/>
      <c r="S61" s="6"/>
      <c r="T61" s="6"/>
      <c r="U61" s="6"/>
      <c r="V61" s="6"/>
      <c r="W61" s="6"/>
      <c r="X61" s="6"/>
      <c r="Y61" s="6"/>
      <c r="Z61" s="6"/>
    </row>
    <row r="62" spans="1:26" ht="15" thickTop="1">
      <c r="A62" s="11"/>
      <c r="B62" s="11"/>
      <c r="C62" s="11"/>
      <c r="D62" s="11"/>
      <c r="E62" s="11"/>
      <c r="F62" s="31"/>
      <c r="G62" s="11"/>
      <c r="H62" s="31"/>
      <c r="I62" s="11"/>
      <c r="J62" s="11"/>
      <c r="K62" s="11"/>
      <c r="L62" s="11"/>
      <c r="M62" s="11"/>
      <c r="N62" s="11"/>
      <c r="O62" s="6"/>
      <c r="P62" s="6"/>
      <c r="Q62" s="11"/>
      <c r="R62" s="6"/>
      <c r="S62" s="6"/>
      <c r="T62" s="6"/>
      <c r="U62" s="6"/>
      <c r="V62" s="6"/>
      <c r="W62" s="6"/>
      <c r="X62" s="6"/>
      <c r="Y62" s="6"/>
      <c r="Z62" s="6"/>
    </row>
    <row r="63" spans="1:26" ht="14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6"/>
      <c r="P63" s="6"/>
      <c r="Q63" s="11"/>
      <c r="R63" s="6"/>
      <c r="S63" s="6"/>
      <c r="T63" s="6"/>
      <c r="U63" s="6"/>
      <c r="V63" s="6"/>
      <c r="W63" s="6"/>
      <c r="X63" s="6"/>
      <c r="Y63" s="6"/>
      <c r="Z63" s="6"/>
    </row>
    <row r="64" spans="1:26" ht="14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</sheetData>
  <sheetProtection/>
  <mergeCells count="2">
    <mergeCell ref="J3:K3"/>
    <mergeCell ref="L3:N3"/>
  </mergeCells>
  <printOptions/>
  <pageMargins left="0.7086614173228347" right="0.15748031496062992" top="0.7480314960629921" bottom="0.1968503937007874" header="0.8267716535433072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9">
      <selection activeCell="C62" sqref="C62"/>
    </sheetView>
  </sheetViews>
  <sheetFormatPr defaultColWidth="9.00390625" defaultRowHeight="13.5"/>
  <cols>
    <col min="1" max="1" width="18.625" style="0" customWidth="1"/>
  </cols>
  <sheetData>
    <row r="1" ht="21" customHeight="1">
      <c r="B1" s="1" t="s">
        <v>75</v>
      </c>
    </row>
    <row r="2" ht="18.75" customHeight="1" thickBot="1">
      <c r="A2" t="s">
        <v>70</v>
      </c>
    </row>
    <row r="3" spans="10:14" ht="15" thickBot="1" thickTop="1">
      <c r="J3" s="71" t="s">
        <v>12</v>
      </c>
      <c r="K3" s="72"/>
      <c r="L3" s="71" t="s">
        <v>13</v>
      </c>
      <c r="M3" s="73"/>
      <c r="N3" s="72"/>
    </row>
    <row r="4" spans="1:14" ht="28.5" thickBot="1" thickTop="1">
      <c r="A4" s="2" t="s">
        <v>0</v>
      </c>
      <c r="B4" s="4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</v>
      </c>
      <c r="H4" s="3" t="s">
        <v>10</v>
      </c>
      <c r="I4" s="3" t="s">
        <v>11</v>
      </c>
      <c r="J4" s="3" t="s">
        <v>14</v>
      </c>
      <c r="K4" s="3" t="s">
        <v>9</v>
      </c>
      <c r="L4" s="3" t="s">
        <v>15</v>
      </c>
      <c r="M4" s="3" t="s">
        <v>16</v>
      </c>
      <c r="N4" s="3" t="s">
        <v>17</v>
      </c>
    </row>
    <row r="5" spans="1:14" ht="21" customHeight="1" thickBot="1" thickTop="1">
      <c r="A5" s="33" t="s">
        <v>2</v>
      </c>
      <c r="B5" s="5">
        <v>39</v>
      </c>
      <c r="C5" s="5">
        <v>744</v>
      </c>
      <c r="D5" s="5">
        <v>294</v>
      </c>
      <c r="E5" s="13">
        <f aca="true" t="shared" si="0" ref="E5:E10">D5/C5*100</f>
        <v>39.516129032258064</v>
      </c>
      <c r="F5" s="5">
        <v>1742</v>
      </c>
      <c r="G5" s="13">
        <f aca="true" t="shared" si="1" ref="G5:G10">F5/C5</f>
        <v>2.3413978494623655</v>
      </c>
      <c r="H5" s="5">
        <v>755</v>
      </c>
      <c r="I5" s="13">
        <f aca="true" t="shared" si="2" ref="I5:I10">H5/F5*100</f>
        <v>43.34098737083812</v>
      </c>
      <c r="J5" s="5">
        <v>817</v>
      </c>
      <c r="K5" s="5">
        <v>19</v>
      </c>
      <c r="L5" s="5">
        <v>174</v>
      </c>
      <c r="M5" s="5">
        <v>460</v>
      </c>
      <c r="N5" s="5">
        <v>9</v>
      </c>
    </row>
    <row r="6" spans="1:14" ht="21" customHeight="1" thickBot="1" thickTop="1">
      <c r="A6" s="33" t="s">
        <v>3</v>
      </c>
      <c r="B6" s="5">
        <v>9</v>
      </c>
      <c r="C6" s="5">
        <v>213</v>
      </c>
      <c r="D6" s="5">
        <v>89</v>
      </c>
      <c r="E6" s="13">
        <f t="shared" si="0"/>
        <v>41.78403755868544</v>
      </c>
      <c r="F6" s="5">
        <v>503</v>
      </c>
      <c r="G6" s="13">
        <f t="shared" si="1"/>
        <v>2.3615023474178405</v>
      </c>
      <c r="H6" s="5">
        <v>247</v>
      </c>
      <c r="I6" s="13">
        <f t="shared" si="2"/>
        <v>49.10536779324055</v>
      </c>
      <c r="J6" s="5">
        <v>165</v>
      </c>
      <c r="K6" s="5">
        <v>0</v>
      </c>
      <c r="L6" s="5">
        <v>39</v>
      </c>
      <c r="M6" s="5">
        <v>108</v>
      </c>
      <c r="N6" s="5">
        <v>0</v>
      </c>
    </row>
    <row r="7" spans="1:14" ht="21" customHeight="1" thickBot="1" thickTop="1">
      <c r="A7" s="33" t="s">
        <v>66</v>
      </c>
      <c r="B7" s="5">
        <v>11</v>
      </c>
      <c r="C7" s="5">
        <v>257</v>
      </c>
      <c r="D7" s="23">
        <v>141</v>
      </c>
      <c r="E7" s="13">
        <f t="shared" si="0"/>
        <v>54.86381322957199</v>
      </c>
      <c r="F7" s="23">
        <v>667</v>
      </c>
      <c r="G7" s="13">
        <f t="shared" si="1"/>
        <v>2.595330739299611</v>
      </c>
      <c r="H7" s="5">
        <v>248</v>
      </c>
      <c r="I7" s="13">
        <f t="shared" si="2"/>
        <v>37.181409295352324</v>
      </c>
      <c r="J7" s="5">
        <v>198</v>
      </c>
      <c r="K7" s="5">
        <v>3</v>
      </c>
      <c r="L7" s="5">
        <v>57</v>
      </c>
      <c r="M7" s="5">
        <v>143</v>
      </c>
      <c r="N7" s="5">
        <v>4</v>
      </c>
    </row>
    <row r="8" spans="1:14" ht="21" customHeight="1" thickBot="1" thickTop="1">
      <c r="A8" s="33" t="s">
        <v>4</v>
      </c>
      <c r="B8" s="5">
        <v>6</v>
      </c>
      <c r="C8" s="5">
        <v>136</v>
      </c>
      <c r="D8" s="23">
        <v>63</v>
      </c>
      <c r="E8" s="13">
        <f t="shared" si="0"/>
        <v>46.32352941176471</v>
      </c>
      <c r="F8" s="23">
        <v>273</v>
      </c>
      <c r="G8" s="13">
        <f t="shared" si="1"/>
        <v>2.0073529411764706</v>
      </c>
      <c r="H8" s="5">
        <v>123</v>
      </c>
      <c r="I8" s="13">
        <f t="shared" si="2"/>
        <v>45.05494505494506</v>
      </c>
      <c r="J8" s="5">
        <v>124</v>
      </c>
      <c r="K8" s="5">
        <v>14</v>
      </c>
      <c r="L8" s="5">
        <v>24</v>
      </c>
      <c r="M8" s="5">
        <v>56</v>
      </c>
      <c r="N8" s="5">
        <v>5</v>
      </c>
    </row>
    <row r="9" spans="1:14" ht="21" customHeight="1" thickBot="1" thickTop="1">
      <c r="A9" s="33" t="s">
        <v>52</v>
      </c>
      <c r="B9" s="5">
        <v>4</v>
      </c>
      <c r="C9" s="5">
        <v>93</v>
      </c>
      <c r="D9" s="23">
        <v>40</v>
      </c>
      <c r="E9" s="13">
        <f t="shared" si="0"/>
        <v>43.01075268817204</v>
      </c>
      <c r="F9" s="23">
        <v>193</v>
      </c>
      <c r="G9" s="13">
        <f t="shared" si="1"/>
        <v>2.075268817204301</v>
      </c>
      <c r="H9" s="5">
        <v>97</v>
      </c>
      <c r="I9" s="13">
        <f t="shared" si="2"/>
        <v>50.259067357512954</v>
      </c>
      <c r="J9" s="5">
        <v>136</v>
      </c>
      <c r="K9" s="5">
        <v>1</v>
      </c>
      <c r="L9" s="5">
        <v>21</v>
      </c>
      <c r="M9" s="5">
        <v>64</v>
      </c>
      <c r="N9" s="5">
        <v>1</v>
      </c>
    </row>
    <row r="10" spans="1:14" ht="21" customHeight="1" thickBot="1" thickTop="1">
      <c r="A10" s="33" t="s">
        <v>51</v>
      </c>
      <c r="B10" s="5">
        <v>5</v>
      </c>
      <c r="C10" s="5">
        <v>82</v>
      </c>
      <c r="D10" s="23">
        <v>43</v>
      </c>
      <c r="E10" s="13">
        <f t="shared" si="0"/>
        <v>52.4390243902439</v>
      </c>
      <c r="F10" s="23">
        <v>170</v>
      </c>
      <c r="G10" s="13">
        <f t="shared" si="1"/>
        <v>2.073170731707317</v>
      </c>
      <c r="H10" s="5">
        <v>69</v>
      </c>
      <c r="I10" s="13">
        <f t="shared" si="2"/>
        <v>40.588235294117645</v>
      </c>
      <c r="J10" s="5">
        <v>39</v>
      </c>
      <c r="K10" s="5">
        <v>0</v>
      </c>
      <c r="L10" s="5">
        <v>14</v>
      </c>
      <c r="M10" s="5">
        <v>29</v>
      </c>
      <c r="N10" s="5">
        <v>0</v>
      </c>
    </row>
    <row r="11" spans="1:14" s="12" customFormat="1" ht="21" customHeight="1" thickBot="1" thickTop="1">
      <c r="A11" s="38" t="s">
        <v>19</v>
      </c>
      <c r="B11" s="39">
        <f>SUM(B5:B10)</f>
        <v>74</v>
      </c>
      <c r="C11" s="39">
        <f>SUM(C5:C10)</f>
        <v>1525</v>
      </c>
      <c r="D11" s="39">
        <f>SUM(D5:D10)</f>
        <v>670</v>
      </c>
      <c r="E11" s="40">
        <f aca="true" t="shared" si="3" ref="E11:E61">D11/C11*100</f>
        <v>43.9344262295082</v>
      </c>
      <c r="F11" s="39">
        <f>SUM(F5:F10)</f>
        <v>3548</v>
      </c>
      <c r="G11" s="40">
        <f aca="true" t="shared" si="4" ref="G11:G61">F11/C11</f>
        <v>2.3265573770491805</v>
      </c>
      <c r="H11" s="39">
        <f>SUM(H5:H10)</f>
        <v>1539</v>
      </c>
      <c r="I11" s="40">
        <f aca="true" t="shared" si="5" ref="I11:I61">H11/F11*100</f>
        <v>43.37655016910936</v>
      </c>
      <c r="J11" s="39">
        <f>SUM(J5:J10)</f>
        <v>1479</v>
      </c>
      <c r="K11" s="39">
        <f>SUM(K5:K10)</f>
        <v>37</v>
      </c>
      <c r="L11" s="39">
        <f>SUM(L5:L10)</f>
        <v>329</v>
      </c>
      <c r="M11" s="39">
        <f>SUM(M5:M10)</f>
        <v>860</v>
      </c>
      <c r="N11" s="39">
        <f>SUM(N5:N10)</f>
        <v>19</v>
      </c>
    </row>
    <row r="12" spans="1:15" ht="21" customHeight="1" thickBot="1" thickTop="1">
      <c r="A12" s="33" t="s">
        <v>20</v>
      </c>
      <c r="B12" s="5">
        <v>22</v>
      </c>
      <c r="C12" s="5">
        <v>535</v>
      </c>
      <c r="D12" s="5">
        <v>289</v>
      </c>
      <c r="E12" s="13">
        <f t="shared" si="3"/>
        <v>54.01869158878505</v>
      </c>
      <c r="F12" s="5">
        <v>1384</v>
      </c>
      <c r="G12" s="13">
        <f t="shared" si="4"/>
        <v>2.586915887850467</v>
      </c>
      <c r="H12" s="5">
        <v>798</v>
      </c>
      <c r="I12" s="13">
        <f t="shared" si="5"/>
        <v>57.65895953757225</v>
      </c>
      <c r="J12" s="5">
        <v>375</v>
      </c>
      <c r="K12" s="5">
        <v>2</v>
      </c>
      <c r="L12" s="5">
        <v>86</v>
      </c>
      <c r="M12" s="5">
        <v>234</v>
      </c>
      <c r="N12" s="5">
        <v>3</v>
      </c>
      <c r="O12" s="12"/>
    </row>
    <row r="13" spans="1:15" ht="21" customHeight="1" thickBot="1" thickTop="1">
      <c r="A13" s="33" t="s">
        <v>21</v>
      </c>
      <c r="B13" s="5">
        <v>7</v>
      </c>
      <c r="C13" s="5">
        <v>136</v>
      </c>
      <c r="D13" s="5">
        <v>53</v>
      </c>
      <c r="E13" s="13">
        <f t="shared" si="3"/>
        <v>38.970588235294116</v>
      </c>
      <c r="F13" s="5">
        <v>279</v>
      </c>
      <c r="G13" s="13">
        <f t="shared" si="4"/>
        <v>2.051470588235294</v>
      </c>
      <c r="H13" s="5">
        <v>127</v>
      </c>
      <c r="I13" s="13">
        <f t="shared" si="5"/>
        <v>45.51971326164875</v>
      </c>
      <c r="J13" s="5">
        <v>107</v>
      </c>
      <c r="K13" s="5">
        <v>3</v>
      </c>
      <c r="L13" s="5">
        <v>37</v>
      </c>
      <c r="M13" s="5">
        <v>94</v>
      </c>
      <c r="N13" s="5">
        <v>1</v>
      </c>
      <c r="O13" s="12"/>
    </row>
    <row r="14" spans="1:14" s="12" customFormat="1" ht="21" customHeight="1" thickBot="1" thickTop="1">
      <c r="A14" s="38" t="s">
        <v>22</v>
      </c>
      <c r="B14" s="39">
        <f>SUM(B12:B13)</f>
        <v>29</v>
      </c>
      <c r="C14" s="39">
        <f aca="true" t="shared" si="6" ref="C14:H14">SUM(C12:C13)</f>
        <v>671</v>
      </c>
      <c r="D14" s="39">
        <f t="shared" si="6"/>
        <v>342</v>
      </c>
      <c r="E14" s="40">
        <f t="shared" si="3"/>
        <v>50.96870342771982</v>
      </c>
      <c r="F14" s="39">
        <f t="shared" si="6"/>
        <v>1663</v>
      </c>
      <c r="G14" s="40">
        <f t="shared" si="4"/>
        <v>2.4783904619970194</v>
      </c>
      <c r="H14" s="39">
        <f t="shared" si="6"/>
        <v>925</v>
      </c>
      <c r="I14" s="40">
        <f t="shared" si="5"/>
        <v>55.62236921226699</v>
      </c>
      <c r="J14" s="39">
        <f>SUM(J12:J13)</f>
        <v>482</v>
      </c>
      <c r="K14" s="39">
        <f>SUM(K12:K13)</f>
        <v>5</v>
      </c>
      <c r="L14" s="39">
        <f>SUM(L12:L13)</f>
        <v>123</v>
      </c>
      <c r="M14" s="39">
        <f>SUM(M12:M13)</f>
        <v>328</v>
      </c>
      <c r="N14" s="39">
        <f>SUM(N12:N13)</f>
        <v>4</v>
      </c>
    </row>
    <row r="15" spans="1:15" ht="21" customHeight="1" thickBot="1" thickTop="1">
      <c r="A15" s="33" t="s">
        <v>23</v>
      </c>
      <c r="B15" s="5">
        <v>8</v>
      </c>
      <c r="C15" s="5">
        <v>162</v>
      </c>
      <c r="D15" s="5">
        <v>70</v>
      </c>
      <c r="E15" s="13">
        <f t="shared" si="3"/>
        <v>43.20987654320987</v>
      </c>
      <c r="F15" s="5">
        <v>370</v>
      </c>
      <c r="G15" s="13">
        <f t="shared" si="4"/>
        <v>2.2839506172839505</v>
      </c>
      <c r="H15" s="5">
        <v>165</v>
      </c>
      <c r="I15" s="13">
        <f t="shared" si="5"/>
        <v>44.5945945945946</v>
      </c>
      <c r="J15" s="5">
        <v>140</v>
      </c>
      <c r="K15" s="5">
        <v>1</v>
      </c>
      <c r="L15" s="5">
        <v>34</v>
      </c>
      <c r="M15" s="5">
        <v>78</v>
      </c>
      <c r="N15" s="5">
        <v>0</v>
      </c>
      <c r="O15" s="12"/>
    </row>
    <row r="16" spans="1:15" ht="21" customHeight="1" thickBot="1" thickTop="1">
      <c r="A16" s="33" t="s">
        <v>53</v>
      </c>
      <c r="B16" s="5">
        <v>12</v>
      </c>
      <c r="C16" s="5">
        <v>191</v>
      </c>
      <c r="D16" s="5">
        <v>105</v>
      </c>
      <c r="E16" s="13">
        <f t="shared" si="3"/>
        <v>54.973821989528794</v>
      </c>
      <c r="F16" s="5">
        <v>492</v>
      </c>
      <c r="G16" s="13">
        <f t="shared" si="4"/>
        <v>2.575916230366492</v>
      </c>
      <c r="H16" s="5">
        <v>219</v>
      </c>
      <c r="I16" s="13">
        <f t="shared" si="5"/>
        <v>44.51219512195122</v>
      </c>
      <c r="J16" s="5">
        <v>113</v>
      </c>
      <c r="K16" s="5">
        <v>2</v>
      </c>
      <c r="L16" s="5">
        <v>25</v>
      </c>
      <c r="M16" s="5">
        <v>53</v>
      </c>
      <c r="N16" s="5">
        <v>1</v>
      </c>
      <c r="O16" s="12"/>
    </row>
    <row r="17" spans="1:15" ht="21" customHeight="1" thickBot="1" thickTop="1">
      <c r="A17" s="33" t="s">
        <v>54</v>
      </c>
      <c r="B17" s="5">
        <v>6</v>
      </c>
      <c r="C17" s="5">
        <v>142</v>
      </c>
      <c r="D17" s="5">
        <v>53</v>
      </c>
      <c r="E17" s="13">
        <f t="shared" si="3"/>
        <v>37.32394366197183</v>
      </c>
      <c r="F17" s="5">
        <v>334</v>
      </c>
      <c r="G17" s="13">
        <f t="shared" si="4"/>
        <v>2.352112676056338</v>
      </c>
      <c r="H17" s="5">
        <v>158</v>
      </c>
      <c r="I17" s="13">
        <f t="shared" si="5"/>
        <v>47.30538922155689</v>
      </c>
      <c r="J17" s="5">
        <v>127</v>
      </c>
      <c r="K17" s="5">
        <v>1</v>
      </c>
      <c r="L17" s="5">
        <v>25</v>
      </c>
      <c r="M17" s="5">
        <v>57</v>
      </c>
      <c r="N17" s="5">
        <v>0</v>
      </c>
      <c r="O17" s="12"/>
    </row>
    <row r="18" spans="1:15" ht="21" customHeight="1" thickBot="1" thickTop="1">
      <c r="A18" s="33" t="s">
        <v>24</v>
      </c>
      <c r="B18" s="5">
        <v>5</v>
      </c>
      <c r="C18" s="5">
        <v>60</v>
      </c>
      <c r="D18" s="5">
        <v>30</v>
      </c>
      <c r="E18" s="13">
        <f t="shared" si="3"/>
        <v>50</v>
      </c>
      <c r="F18" s="5">
        <v>155</v>
      </c>
      <c r="G18" s="13">
        <f t="shared" si="4"/>
        <v>2.5833333333333335</v>
      </c>
      <c r="H18" s="5">
        <v>72</v>
      </c>
      <c r="I18" s="13">
        <f t="shared" si="5"/>
        <v>46.45161290322581</v>
      </c>
      <c r="J18" s="5">
        <v>35</v>
      </c>
      <c r="K18" s="5">
        <v>0</v>
      </c>
      <c r="L18" s="5">
        <v>5</v>
      </c>
      <c r="M18" s="5">
        <v>10</v>
      </c>
      <c r="N18" s="5">
        <v>0</v>
      </c>
      <c r="O18" s="12"/>
    </row>
    <row r="19" spans="1:14" s="12" customFormat="1" ht="21" customHeight="1" thickBot="1" thickTop="1">
      <c r="A19" s="38" t="s">
        <v>55</v>
      </c>
      <c r="B19" s="39">
        <f>SUM(B15:B18)</f>
        <v>31</v>
      </c>
      <c r="C19" s="39">
        <f>SUM(C15:C18)</f>
        <v>555</v>
      </c>
      <c r="D19" s="39">
        <f>SUM(D15:D18)</f>
        <v>258</v>
      </c>
      <c r="E19" s="40">
        <f t="shared" si="3"/>
        <v>46.48648648648649</v>
      </c>
      <c r="F19" s="39">
        <f>SUM(F15:F18)</f>
        <v>1351</v>
      </c>
      <c r="G19" s="40">
        <f t="shared" si="4"/>
        <v>2.4342342342342342</v>
      </c>
      <c r="H19" s="39">
        <f>SUM(H15:H18)</f>
        <v>614</v>
      </c>
      <c r="I19" s="40">
        <f t="shared" si="5"/>
        <v>45.44781643227239</v>
      </c>
      <c r="J19" s="39">
        <f>SUM(J15:J18)</f>
        <v>415</v>
      </c>
      <c r="K19" s="39">
        <f>SUM(K15:K18)</f>
        <v>4</v>
      </c>
      <c r="L19" s="39">
        <f>SUM(L15:L18)</f>
        <v>89</v>
      </c>
      <c r="M19" s="39">
        <f>SUM(M15:M18)</f>
        <v>198</v>
      </c>
      <c r="N19" s="39">
        <f>SUM(N15:N18)</f>
        <v>1</v>
      </c>
    </row>
    <row r="20" spans="1:14" s="12" customFormat="1" ht="21" customHeight="1" thickBot="1" thickTop="1">
      <c r="A20" s="33" t="s">
        <v>25</v>
      </c>
      <c r="B20" s="5">
        <v>21</v>
      </c>
      <c r="C20" s="5">
        <v>365</v>
      </c>
      <c r="D20" s="5">
        <v>187</v>
      </c>
      <c r="E20" s="13">
        <f t="shared" si="3"/>
        <v>51.23287671232877</v>
      </c>
      <c r="F20" s="5">
        <v>1037</v>
      </c>
      <c r="G20" s="13">
        <f t="shared" si="4"/>
        <v>2.841095890410959</v>
      </c>
      <c r="H20" s="5">
        <v>558</v>
      </c>
      <c r="I20" s="13">
        <f t="shared" si="5"/>
        <v>53.80906460945034</v>
      </c>
      <c r="J20" s="5">
        <v>323</v>
      </c>
      <c r="K20" s="5">
        <v>2</v>
      </c>
      <c r="L20" s="5">
        <v>69</v>
      </c>
      <c r="M20" s="5">
        <v>180</v>
      </c>
      <c r="N20" s="5">
        <v>2</v>
      </c>
    </row>
    <row r="21" spans="1:14" s="12" customFormat="1" ht="21" customHeight="1" thickBot="1" thickTop="1">
      <c r="A21" s="33" t="s">
        <v>26</v>
      </c>
      <c r="B21" s="5">
        <v>5</v>
      </c>
      <c r="C21" s="5">
        <v>88</v>
      </c>
      <c r="D21" s="5">
        <v>53</v>
      </c>
      <c r="E21" s="13">
        <f t="shared" si="3"/>
        <v>60.22727272727273</v>
      </c>
      <c r="F21" s="5">
        <v>242</v>
      </c>
      <c r="G21" s="13">
        <f t="shared" si="4"/>
        <v>2.75</v>
      </c>
      <c r="H21" s="5">
        <v>44</v>
      </c>
      <c r="I21" s="13">
        <f t="shared" si="5"/>
        <v>18.181818181818183</v>
      </c>
      <c r="J21" s="5">
        <v>60</v>
      </c>
      <c r="K21" s="5">
        <v>0</v>
      </c>
      <c r="L21" s="5">
        <v>10</v>
      </c>
      <c r="M21" s="5">
        <v>30</v>
      </c>
      <c r="N21" s="5">
        <v>0</v>
      </c>
    </row>
    <row r="22" spans="1:14" s="12" customFormat="1" ht="21" customHeight="1" thickBot="1" thickTop="1">
      <c r="A22" s="33" t="s">
        <v>27</v>
      </c>
      <c r="B22" s="5">
        <v>6</v>
      </c>
      <c r="C22" s="5">
        <v>99</v>
      </c>
      <c r="D22" s="5">
        <v>64</v>
      </c>
      <c r="E22" s="13">
        <f t="shared" si="3"/>
        <v>64.64646464646465</v>
      </c>
      <c r="F22" s="5">
        <v>408</v>
      </c>
      <c r="G22" s="13">
        <f t="shared" si="4"/>
        <v>4.121212121212121</v>
      </c>
      <c r="H22" s="5">
        <v>119</v>
      </c>
      <c r="I22" s="13">
        <f t="shared" si="5"/>
        <v>29.166666666666668</v>
      </c>
      <c r="J22" s="5">
        <v>69</v>
      </c>
      <c r="K22" s="5">
        <v>2</v>
      </c>
      <c r="L22" s="5">
        <v>16</v>
      </c>
      <c r="M22" s="5">
        <v>43</v>
      </c>
      <c r="N22" s="5">
        <v>2</v>
      </c>
    </row>
    <row r="23" spans="1:15" s="12" customFormat="1" ht="21" customHeight="1" thickBot="1" thickTop="1">
      <c r="A23" s="50" t="s">
        <v>28</v>
      </c>
      <c r="B23" s="51">
        <f>SUM(B20:B22)</f>
        <v>32</v>
      </c>
      <c r="C23" s="51">
        <f aca="true" t="shared" si="7" ref="C23:H23">SUM(C20:C22)</f>
        <v>552</v>
      </c>
      <c r="D23" s="51">
        <f t="shared" si="7"/>
        <v>304</v>
      </c>
      <c r="E23" s="52">
        <f t="shared" si="3"/>
        <v>55.072463768115945</v>
      </c>
      <c r="F23" s="51">
        <f t="shared" si="7"/>
        <v>1687</v>
      </c>
      <c r="G23" s="52">
        <f t="shared" si="4"/>
        <v>3.056159420289855</v>
      </c>
      <c r="H23" s="51">
        <f t="shared" si="7"/>
        <v>721</v>
      </c>
      <c r="I23" s="52">
        <f t="shared" si="5"/>
        <v>42.738589211618255</v>
      </c>
      <c r="J23" s="51">
        <f>SUM(J20:J22)</f>
        <v>452</v>
      </c>
      <c r="K23" s="51">
        <f>SUM(K20:K22)</f>
        <v>4</v>
      </c>
      <c r="L23" s="51">
        <f>SUM(L20:L22)</f>
        <v>95</v>
      </c>
      <c r="M23" s="51">
        <f>SUM(M20:M22)</f>
        <v>253</v>
      </c>
      <c r="N23" s="51">
        <f>SUM(N20:N22)</f>
        <v>4</v>
      </c>
      <c r="O23" s="14"/>
    </row>
    <row r="24" spans="1:14" s="12" customFormat="1" ht="21" customHeight="1" thickBot="1" thickTop="1">
      <c r="A24" s="33" t="s">
        <v>56</v>
      </c>
      <c r="B24" s="5">
        <v>8</v>
      </c>
      <c r="C24" s="5">
        <v>190</v>
      </c>
      <c r="D24" s="5">
        <v>98</v>
      </c>
      <c r="E24" s="13">
        <f t="shared" si="3"/>
        <v>51.578947368421055</v>
      </c>
      <c r="F24" s="5">
        <v>445</v>
      </c>
      <c r="G24" s="13">
        <f t="shared" si="4"/>
        <v>2.3421052631578947</v>
      </c>
      <c r="H24" s="5">
        <v>199</v>
      </c>
      <c r="I24" s="13">
        <f t="shared" si="5"/>
        <v>44.71910112359551</v>
      </c>
      <c r="J24" s="5">
        <v>105</v>
      </c>
      <c r="K24" s="5">
        <v>0</v>
      </c>
      <c r="L24" s="5">
        <v>31</v>
      </c>
      <c r="M24" s="5">
        <v>75</v>
      </c>
      <c r="N24" s="5">
        <v>0</v>
      </c>
    </row>
    <row r="25" spans="1:14" s="12" customFormat="1" ht="21" customHeight="1" thickBot="1" thickTop="1">
      <c r="A25" s="33" t="s">
        <v>57</v>
      </c>
      <c r="B25" s="5">
        <v>6</v>
      </c>
      <c r="C25" s="5">
        <v>115</v>
      </c>
      <c r="D25" s="5">
        <v>64</v>
      </c>
      <c r="E25" s="13">
        <f t="shared" si="3"/>
        <v>55.65217391304348</v>
      </c>
      <c r="F25" s="5">
        <v>259</v>
      </c>
      <c r="G25" s="13">
        <f t="shared" si="4"/>
        <v>2.252173913043478</v>
      </c>
      <c r="H25" s="5">
        <v>117</v>
      </c>
      <c r="I25" s="13">
        <f t="shared" si="5"/>
        <v>45.173745173745175</v>
      </c>
      <c r="J25" s="5">
        <v>132</v>
      </c>
      <c r="K25" s="5">
        <v>0</v>
      </c>
      <c r="L25" s="5">
        <v>24</v>
      </c>
      <c r="M25" s="5">
        <v>87</v>
      </c>
      <c r="N25" s="5">
        <v>0</v>
      </c>
    </row>
    <row r="26" spans="1:14" s="12" customFormat="1" ht="21" customHeight="1" thickBot="1" thickTop="1">
      <c r="A26" s="54" t="s">
        <v>29</v>
      </c>
      <c r="B26" s="51">
        <f>SUM(B24:B25)</f>
        <v>14</v>
      </c>
      <c r="C26" s="51">
        <f aca="true" t="shared" si="8" ref="C26:H26">SUM(C24:C25)</f>
        <v>305</v>
      </c>
      <c r="D26" s="51">
        <f t="shared" si="8"/>
        <v>162</v>
      </c>
      <c r="E26" s="52">
        <f t="shared" si="3"/>
        <v>53.11475409836065</v>
      </c>
      <c r="F26" s="51">
        <f t="shared" si="8"/>
        <v>704</v>
      </c>
      <c r="G26" s="52">
        <f t="shared" si="4"/>
        <v>2.3081967213114756</v>
      </c>
      <c r="H26" s="51">
        <f t="shared" si="8"/>
        <v>316</v>
      </c>
      <c r="I26" s="52">
        <f t="shared" si="5"/>
        <v>44.88636363636363</v>
      </c>
      <c r="J26" s="51">
        <f>SUM(J24:J25)</f>
        <v>237</v>
      </c>
      <c r="K26" s="51">
        <f>SUM(K24:K25)</f>
        <v>0</v>
      </c>
      <c r="L26" s="51">
        <f>SUM(L24:L25)</f>
        <v>55</v>
      </c>
      <c r="M26" s="51">
        <f>SUM(M24:M25)</f>
        <v>162</v>
      </c>
      <c r="N26" s="51">
        <f>SUM(N24:N25)</f>
        <v>0</v>
      </c>
    </row>
    <row r="27" spans="1:14" s="12" customFormat="1" ht="21" customHeight="1" thickBot="1" thickTop="1">
      <c r="A27" s="33" t="s">
        <v>76</v>
      </c>
      <c r="B27" s="5">
        <v>11</v>
      </c>
      <c r="C27" s="5">
        <v>276</v>
      </c>
      <c r="D27" s="5">
        <v>142</v>
      </c>
      <c r="E27" s="13">
        <f t="shared" si="3"/>
        <v>51.449275362318836</v>
      </c>
      <c r="F27" s="5">
        <v>740</v>
      </c>
      <c r="G27" s="13">
        <f t="shared" si="4"/>
        <v>2.681159420289855</v>
      </c>
      <c r="H27" s="5">
        <v>201</v>
      </c>
      <c r="I27" s="13">
        <f t="shared" si="5"/>
        <v>27.16216216216216</v>
      </c>
      <c r="J27" s="5">
        <v>241</v>
      </c>
      <c r="K27" s="5">
        <v>5</v>
      </c>
      <c r="L27" s="5">
        <v>30</v>
      </c>
      <c r="M27" s="5">
        <v>75</v>
      </c>
      <c r="N27" s="5">
        <v>5</v>
      </c>
    </row>
    <row r="28" spans="1:14" s="12" customFormat="1" ht="21" customHeight="1" thickBot="1" thickTop="1">
      <c r="A28" s="33" t="s">
        <v>30</v>
      </c>
      <c r="B28" s="5">
        <v>7</v>
      </c>
      <c r="C28" s="5">
        <v>132</v>
      </c>
      <c r="D28" s="5">
        <v>73</v>
      </c>
      <c r="E28" s="13">
        <f t="shared" si="3"/>
        <v>55.3030303030303</v>
      </c>
      <c r="F28" s="5">
        <v>423</v>
      </c>
      <c r="G28" s="13">
        <f t="shared" si="4"/>
        <v>3.2045454545454546</v>
      </c>
      <c r="H28" s="5">
        <v>183</v>
      </c>
      <c r="I28" s="13">
        <f t="shared" si="5"/>
        <v>43.262411347517734</v>
      </c>
      <c r="J28" s="5">
        <v>179</v>
      </c>
      <c r="K28" s="5">
        <v>0</v>
      </c>
      <c r="L28" s="5">
        <v>32</v>
      </c>
      <c r="M28" s="5">
        <v>82</v>
      </c>
      <c r="N28" s="5">
        <v>0</v>
      </c>
    </row>
    <row r="29" spans="1:14" s="12" customFormat="1" ht="21" customHeight="1" thickBot="1" thickTop="1">
      <c r="A29" s="33" t="s">
        <v>63</v>
      </c>
      <c r="B29" s="5">
        <v>23</v>
      </c>
      <c r="C29" s="5">
        <v>537</v>
      </c>
      <c r="D29" s="5">
        <v>283</v>
      </c>
      <c r="E29" s="13">
        <f t="shared" si="3"/>
        <v>52.7001862197393</v>
      </c>
      <c r="F29" s="5">
        <v>1505</v>
      </c>
      <c r="G29" s="13">
        <f t="shared" si="4"/>
        <v>2.802607076350093</v>
      </c>
      <c r="H29" s="5">
        <v>548</v>
      </c>
      <c r="I29" s="13">
        <f t="shared" si="5"/>
        <v>36.411960132890364</v>
      </c>
      <c r="J29" s="5">
        <v>465</v>
      </c>
      <c r="K29" s="5">
        <v>2</v>
      </c>
      <c r="L29" s="5">
        <v>102</v>
      </c>
      <c r="M29" s="5">
        <v>275</v>
      </c>
      <c r="N29" s="5">
        <v>3</v>
      </c>
    </row>
    <row r="30" spans="1:14" s="12" customFormat="1" ht="21" customHeight="1" thickBot="1" thickTop="1">
      <c r="A30" s="54" t="s">
        <v>31</v>
      </c>
      <c r="B30" s="51">
        <f>SUM(B27:B29)</f>
        <v>41</v>
      </c>
      <c r="C30" s="51">
        <f aca="true" t="shared" si="9" ref="C30:H30">SUM(C27:C29)</f>
        <v>945</v>
      </c>
      <c r="D30" s="51">
        <f t="shared" si="9"/>
        <v>498</v>
      </c>
      <c r="E30" s="52">
        <f t="shared" si="3"/>
        <v>52.6984126984127</v>
      </c>
      <c r="F30" s="51">
        <f t="shared" si="9"/>
        <v>2668</v>
      </c>
      <c r="G30" s="52">
        <f t="shared" si="4"/>
        <v>2.823280423280423</v>
      </c>
      <c r="H30" s="51">
        <f t="shared" si="9"/>
        <v>932</v>
      </c>
      <c r="I30" s="52">
        <f t="shared" si="5"/>
        <v>34.93253373313343</v>
      </c>
      <c r="J30" s="51">
        <f>SUM(J27:J29)</f>
        <v>885</v>
      </c>
      <c r="K30" s="51">
        <f>SUM(K27:K29)</f>
        <v>7</v>
      </c>
      <c r="L30" s="51">
        <f>SUM(L27:L29)</f>
        <v>164</v>
      </c>
      <c r="M30" s="51">
        <f>SUM(M27:M29)</f>
        <v>432</v>
      </c>
      <c r="N30" s="51">
        <f>SUM(N27:N29)</f>
        <v>8</v>
      </c>
    </row>
    <row r="31" spans="1:14" s="12" customFormat="1" ht="21" customHeight="1" thickBot="1" thickTop="1">
      <c r="A31" s="56" t="s">
        <v>78</v>
      </c>
      <c r="B31" s="5">
        <v>9</v>
      </c>
      <c r="C31" s="5">
        <v>232</v>
      </c>
      <c r="D31" s="5">
        <v>81</v>
      </c>
      <c r="E31" s="13">
        <f t="shared" si="3"/>
        <v>34.91379310344828</v>
      </c>
      <c r="F31" s="5">
        <v>440</v>
      </c>
      <c r="G31" s="13">
        <f t="shared" si="4"/>
        <v>1.896551724137931</v>
      </c>
      <c r="H31" s="5">
        <v>175</v>
      </c>
      <c r="I31" s="13">
        <f t="shared" si="5"/>
        <v>39.77272727272727</v>
      </c>
      <c r="J31" s="5">
        <v>164</v>
      </c>
      <c r="K31" s="5">
        <v>0</v>
      </c>
      <c r="L31" s="5">
        <v>37</v>
      </c>
      <c r="M31" s="5">
        <v>109</v>
      </c>
      <c r="N31" s="5">
        <v>3</v>
      </c>
    </row>
    <row r="32" spans="1:14" s="12" customFormat="1" ht="21" customHeight="1" thickBot="1" thickTop="1">
      <c r="A32" s="33" t="s">
        <v>32</v>
      </c>
      <c r="B32" s="5">
        <v>15</v>
      </c>
      <c r="C32" s="5">
        <v>281</v>
      </c>
      <c r="D32" s="5">
        <v>165</v>
      </c>
      <c r="E32" s="13">
        <f t="shared" si="3"/>
        <v>58.718861209964416</v>
      </c>
      <c r="F32" s="5">
        <v>778</v>
      </c>
      <c r="G32" s="13">
        <f t="shared" si="4"/>
        <v>2.7686832740213525</v>
      </c>
      <c r="H32" s="5">
        <v>403</v>
      </c>
      <c r="I32" s="13">
        <f t="shared" si="5"/>
        <v>51.79948586118252</v>
      </c>
      <c r="J32" s="5">
        <v>344</v>
      </c>
      <c r="K32" s="5">
        <v>10</v>
      </c>
      <c r="L32" s="5">
        <v>65</v>
      </c>
      <c r="M32" s="5">
        <v>181</v>
      </c>
      <c r="N32" s="5">
        <v>9</v>
      </c>
    </row>
    <row r="33" spans="1:14" s="12" customFormat="1" ht="21" customHeight="1" thickBot="1" thickTop="1">
      <c r="A33" s="33" t="s">
        <v>33</v>
      </c>
      <c r="B33" s="5">
        <v>12</v>
      </c>
      <c r="C33" s="5">
        <v>224</v>
      </c>
      <c r="D33" s="5">
        <v>87</v>
      </c>
      <c r="E33" s="13">
        <f t="shared" si="3"/>
        <v>38.839285714285715</v>
      </c>
      <c r="F33" s="5">
        <v>532</v>
      </c>
      <c r="G33" s="13">
        <f t="shared" si="4"/>
        <v>2.375</v>
      </c>
      <c r="H33" s="5">
        <v>202</v>
      </c>
      <c r="I33" s="13">
        <f t="shared" si="5"/>
        <v>37.96992481203007</v>
      </c>
      <c r="J33" s="5">
        <v>172</v>
      </c>
      <c r="K33" s="5">
        <v>1</v>
      </c>
      <c r="L33" s="5">
        <v>36</v>
      </c>
      <c r="M33" s="5">
        <v>94</v>
      </c>
      <c r="N33" s="5">
        <v>1</v>
      </c>
    </row>
    <row r="34" spans="1:14" s="12" customFormat="1" ht="21" customHeight="1" thickBot="1" thickTop="1">
      <c r="A34" s="33" t="s">
        <v>34</v>
      </c>
      <c r="B34" s="5">
        <v>9</v>
      </c>
      <c r="C34" s="5">
        <v>156</v>
      </c>
      <c r="D34" s="5">
        <v>61</v>
      </c>
      <c r="E34" s="13">
        <f t="shared" si="3"/>
        <v>39.1025641025641</v>
      </c>
      <c r="F34" s="5">
        <v>266</v>
      </c>
      <c r="G34" s="13">
        <f t="shared" si="4"/>
        <v>1.705128205128205</v>
      </c>
      <c r="H34" s="5">
        <v>109</v>
      </c>
      <c r="I34" s="13">
        <f t="shared" si="5"/>
        <v>40.97744360902256</v>
      </c>
      <c r="J34" s="5">
        <v>129</v>
      </c>
      <c r="K34" s="5">
        <v>1</v>
      </c>
      <c r="L34" s="5">
        <v>20</v>
      </c>
      <c r="M34" s="5">
        <v>55</v>
      </c>
      <c r="N34" s="5">
        <v>1</v>
      </c>
    </row>
    <row r="35" spans="1:14" s="12" customFormat="1" ht="21" customHeight="1" thickBot="1" thickTop="1">
      <c r="A35" s="33" t="s">
        <v>35</v>
      </c>
      <c r="B35" s="5">
        <v>2</v>
      </c>
      <c r="C35" s="5">
        <v>58</v>
      </c>
      <c r="D35" s="5">
        <v>36</v>
      </c>
      <c r="E35" s="13">
        <f t="shared" si="3"/>
        <v>62.06896551724138</v>
      </c>
      <c r="F35" s="5">
        <v>242</v>
      </c>
      <c r="G35" s="13">
        <f t="shared" si="4"/>
        <v>4.172413793103448</v>
      </c>
      <c r="H35" s="5">
        <v>83</v>
      </c>
      <c r="I35" s="13">
        <f t="shared" si="5"/>
        <v>34.29752066115703</v>
      </c>
      <c r="J35" s="5">
        <v>26</v>
      </c>
      <c r="K35" s="5">
        <v>2</v>
      </c>
      <c r="L35" s="5">
        <v>10</v>
      </c>
      <c r="M35" s="5">
        <v>26</v>
      </c>
      <c r="N35" s="5">
        <v>2</v>
      </c>
    </row>
    <row r="36" spans="1:14" s="12" customFormat="1" ht="21" customHeight="1" thickBot="1" thickTop="1">
      <c r="A36" s="33" t="s">
        <v>36</v>
      </c>
      <c r="B36" s="5">
        <v>3</v>
      </c>
      <c r="C36" s="5">
        <v>57</v>
      </c>
      <c r="D36" s="5">
        <v>29</v>
      </c>
      <c r="E36" s="13">
        <f t="shared" si="3"/>
        <v>50.877192982456144</v>
      </c>
      <c r="F36" s="5">
        <v>135</v>
      </c>
      <c r="G36" s="13">
        <f t="shared" si="4"/>
        <v>2.3684210526315788</v>
      </c>
      <c r="H36" s="5">
        <v>55</v>
      </c>
      <c r="I36" s="13">
        <f t="shared" si="5"/>
        <v>40.74074074074074</v>
      </c>
      <c r="J36" s="5">
        <v>74</v>
      </c>
      <c r="K36" s="5">
        <v>0</v>
      </c>
      <c r="L36" s="5">
        <v>12</v>
      </c>
      <c r="M36" s="5">
        <v>42</v>
      </c>
      <c r="N36" s="5">
        <v>0</v>
      </c>
    </row>
    <row r="37" spans="1:14" s="12" customFormat="1" ht="21" customHeight="1" thickBot="1" thickTop="1">
      <c r="A37" s="33" t="s">
        <v>58</v>
      </c>
      <c r="B37" s="5">
        <v>5</v>
      </c>
      <c r="C37" s="5">
        <v>113</v>
      </c>
      <c r="D37" s="5">
        <v>67</v>
      </c>
      <c r="E37" s="13">
        <f t="shared" si="3"/>
        <v>59.29203539823009</v>
      </c>
      <c r="F37" s="5">
        <v>336</v>
      </c>
      <c r="G37" s="13">
        <f t="shared" si="4"/>
        <v>2.9734513274336285</v>
      </c>
      <c r="H37" s="5">
        <v>133</v>
      </c>
      <c r="I37" s="13">
        <f t="shared" si="5"/>
        <v>39.58333333333333</v>
      </c>
      <c r="J37" s="5">
        <v>78</v>
      </c>
      <c r="K37" s="5">
        <v>0</v>
      </c>
      <c r="L37" s="5">
        <v>20</v>
      </c>
      <c r="M37" s="5">
        <v>49</v>
      </c>
      <c r="N37" s="5">
        <v>2</v>
      </c>
    </row>
    <row r="38" spans="1:14" s="12" customFormat="1" ht="21" customHeight="1" thickBot="1" thickTop="1">
      <c r="A38" s="54" t="s">
        <v>37</v>
      </c>
      <c r="B38" s="51">
        <f>SUM(B31:B37)</f>
        <v>55</v>
      </c>
      <c r="C38" s="51">
        <f aca="true" t="shared" si="10" ref="C38:H38">SUM(C31:C37)</f>
        <v>1121</v>
      </c>
      <c r="D38" s="51">
        <f t="shared" si="10"/>
        <v>526</v>
      </c>
      <c r="E38" s="52">
        <f t="shared" si="3"/>
        <v>46.92239072256913</v>
      </c>
      <c r="F38" s="51">
        <f t="shared" si="10"/>
        <v>2729</v>
      </c>
      <c r="G38" s="52">
        <f t="shared" si="4"/>
        <v>2.434433541480821</v>
      </c>
      <c r="H38" s="51">
        <f t="shared" si="10"/>
        <v>1160</v>
      </c>
      <c r="I38" s="52">
        <f t="shared" si="5"/>
        <v>42.506412605349944</v>
      </c>
      <c r="J38" s="51">
        <f>SUM(J31:J37)</f>
        <v>987</v>
      </c>
      <c r="K38" s="51">
        <f>SUM(K31:K37)</f>
        <v>14</v>
      </c>
      <c r="L38" s="51">
        <f>SUM(L31:L37)</f>
        <v>200</v>
      </c>
      <c r="M38" s="51">
        <f>SUM(M31:M37)</f>
        <v>556</v>
      </c>
      <c r="N38" s="51">
        <f>SUM(N31:N37)</f>
        <v>18</v>
      </c>
    </row>
    <row r="39" spans="1:14" s="12" customFormat="1" ht="21" customHeight="1" thickBot="1" thickTop="1">
      <c r="A39" s="33" t="s">
        <v>38</v>
      </c>
      <c r="B39" s="17">
        <v>20</v>
      </c>
      <c r="C39" s="17">
        <v>407</v>
      </c>
      <c r="D39" s="17">
        <v>157</v>
      </c>
      <c r="E39" s="13">
        <f t="shared" si="3"/>
        <v>38.57493857493858</v>
      </c>
      <c r="F39" s="17">
        <v>941</v>
      </c>
      <c r="G39" s="13">
        <f t="shared" si="4"/>
        <v>2.312039312039312</v>
      </c>
      <c r="H39" s="17">
        <v>288</v>
      </c>
      <c r="I39" s="13">
        <f t="shared" si="5"/>
        <v>30.605738575983</v>
      </c>
      <c r="J39" s="17">
        <v>276</v>
      </c>
      <c r="K39" s="17">
        <v>2</v>
      </c>
      <c r="L39" s="17">
        <v>81</v>
      </c>
      <c r="M39" s="17">
        <v>186</v>
      </c>
      <c r="N39" s="17">
        <v>2</v>
      </c>
    </row>
    <row r="40" spans="1:14" s="12" customFormat="1" ht="21" customHeight="1" thickBot="1" thickTop="1">
      <c r="A40" s="33" t="s">
        <v>39</v>
      </c>
      <c r="B40" s="17">
        <v>13</v>
      </c>
      <c r="C40" s="17">
        <v>295</v>
      </c>
      <c r="D40" s="17">
        <v>172</v>
      </c>
      <c r="E40" s="13">
        <f t="shared" si="3"/>
        <v>58.30508474576271</v>
      </c>
      <c r="F40" s="17">
        <v>974</v>
      </c>
      <c r="G40" s="13">
        <f t="shared" si="4"/>
        <v>3.301694915254237</v>
      </c>
      <c r="H40" s="17">
        <v>491</v>
      </c>
      <c r="I40" s="13">
        <f t="shared" si="5"/>
        <v>50.41067761806981</v>
      </c>
      <c r="J40" s="17">
        <v>306</v>
      </c>
      <c r="K40" s="17">
        <v>2</v>
      </c>
      <c r="L40" s="17">
        <v>69</v>
      </c>
      <c r="M40" s="17">
        <v>163</v>
      </c>
      <c r="N40" s="17">
        <v>2</v>
      </c>
    </row>
    <row r="41" spans="1:14" s="12" customFormat="1" ht="21" customHeight="1" thickBot="1" thickTop="1">
      <c r="A41" s="33" t="s">
        <v>59</v>
      </c>
      <c r="B41" s="17">
        <v>7</v>
      </c>
      <c r="C41" s="17">
        <v>190</v>
      </c>
      <c r="D41" s="17">
        <v>74</v>
      </c>
      <c r="E41" s="13">
        <f t="shared" si="3"/>
        <v>38.94736842105263</v>
      </c>
      <c r="F41" s="17">
        <v>447</v>
      </c>
      <c r="G41" s="13">
        <f t="shared" si="4"/>
        <v>2.3526315789473684</v>
      </c>
      <c r="H41" s="17">
        <v>196</v>
      </c>
      <c r="I41" s="13">
        <f t="shared" si="5"/>
        <v>43.84787472035794</v>
      </c>
      <c r="J41" s="17">
        <v>157</v>
      </c>
      <c r="K41" s="17">
        <v>2</v>
      </c>
      <c r="L41" s="17">
        <v>49</v>
      </c>
      <c r="M41" s="17">
        <v>117</v>
      </c>
      <c r="N41" s="17">
        <v>1</v>
      </c>
    </row>
    <row r="42" spans="1:14" s="12" customFormat="1" ht="21" customHeight="1" thickBot="1" thickTop="1">
      <c r="A42" s="33" t="s">
        <v>40</v>
      </c>
      <c r="B42" s="17">
        <v>2</v>
      </c>
      <c r="C42" s="17">
        <v>36</v>
      </c>
      <c r="D42" s="17">
        <v>20</v>
      </c>
      <c r="E42" s="13">
        <f t="shared" si="3"/>
        <v>55.55555555555556</v>
      </c>
      <c r="F42" s="17">
        <v>115</v>
      </c>
      <c r="G42" s="13">
        <f t="shared" si="4"/>
        <v>3.1944444444444446</v>
      </c>
      <c r="H42" s="17">
        <v>15</v>
      </c>
      <c r="I42" s="13">
        <f t="shared" si="5"/>
        <v>13.043478260869565</v>
      </c>
      <c r="J42" s="17">
        <v>23</v>
      </c>
      <c r="K42" s="17">
        <v>0</v>
      </c>
      <c r="L42" s="17">
        <v>4</v>
      </c>
      <c r="M42" s="17">
        <v>6</v>
      </c>
      <c r="N42" s="17">
        <v>0</v>
      </c>
    </row>
    <row r="43" spans="1:14" s="12" customFormat="1" ht="21" customHeight="1" thickBot="1" thickTop="1">
      <c r="A43" s="33" t="s">
        <v>41</v>
      </c>
      <c r="B43" s="17">
        <v>6</v>
      </c>
      <c r="C43" s="17">
        <v>145</v>
      </c>
      <c r="D43" s="17">
        <v>65</v>
      </c>
      <c r="E43" s="13">
        <f t="shared" si="3"/>
        <v>44.827586206896555</v>
      </c>
      <c r="F43" s="17">
        <v>387</v>
      </c>
      <c r="G43" s="13">
        <f t="shared" si="4"/>
        <v>2.668965517241379</v>
      </c>
      <c r="H43" s="17">
        <v>278</v>
      </c>
      <c r="I43" s="13">
        <f t="shared" si="5"/>
        <v>71.83462532299741</v>
      </c>
      <c r="J43" s="17">
        <v>112</v>
      </c>
      <c r="K43" s="17">
        <v>4</v>
      </c>
      <c r="L43" s="17">
        <v>29</v>
      </c>
      <c r="M43" s="17">
        <v>47</v>
      </c>
      <c r="N43" s="17">
        <v>2</v>
      </c>
    </row>
    <row r="44" spans="1:14" s="12" customFormat="1" ht="21" customHeight="1" thickBot="1" thickTop="1">
      <c r="A44" s="54" t="s">
        <v>42</v>
      </c>
      <c r="B44" s="51">
        <v>48</v>
      </c>
      <c r="C44" s="51">
        <v>1073</v>
      </c>
      <c r="D44" s="51">
        <v>488</v>
      </c>
      <c r="E44" s="52">
        <f t="shared" si="3"/>
        <v>45.479962721342034</v>
      </c>
      <c r="F44" s="51">
        <v>2864</v>
      </c>
      <c r="G44" s="52">
        <f t="shared" si="4"/>
        <v>2.669151910531221</v>
      </c>
      <c r="H44" s="51">
        <v>1268</v>
      </c>
      <c r="I44" s="52">
        <f t="shared" si="5"/>
        <v>44.273743016759774</v>
      </c>
      <c r="J44" s="51">
        <v>874</v>
      </c>
      <c r="K44" s="51">
        <v>10</v>
      </c>
      <c r="L44" s="51">
        <v>232</v>
      </c>
      <c r="M44" s="51">
        <v>519</v>
      </c>
      <c r="N44" s="51">
        <v>7</v>
      </c>
    </row>
    <row r="45" spans="1:14" s="12" customFormat="1" ht="21" customHeight="1" thickBot="1" thickTop="1">
      <c r="A45" s="33" t="s">
        <v>43</v>
      </c>
      <c r="B45" s="5">
        <v>41</v>
      </c>
      <c r="C45" s="5">
        <v>786</v>
      </c>
      <c r="D45" s="5">
        <v>263</v>
      </c>
      <c r="E45" s="13">
        <f t="shared" si="3"/>
        <v>33.460559796437664</v>
      </c>
      <c r="F45" s="5">
        <v>3418</v>
      </c>
      <c r="G45" s="13">
        <f t="shared" si="4"/>
        <v>4.348600508905853</v>
      </c>
      <c r="H45" s="5">
        <v>909</v>
      </c>
      <c r="I45" s="13">
        <f t="shared" si="5"/>
        <v>26.594499707431247</v>
      </c>
      <c r="J45" s="5">
        <v>703</v>
      </c>
      <c r="K45" s="5">
        <v>3</v>
      </c>
      <c r="L45" s="5">
        <v>150</v>
      </c>
      <c r="M45" s="5">
        <v>383</v>
      </c>
      <c r="N45" s="5">
        <v>6</v>
      </c>
    </row>
    <row r="46" spans="1:14" s="12" customFormat="1" ht="21" customHeight="1" thickBot="1" thickTop="1">
      <c r="A46" s="33" t="s">
        <v>67</v>
      </c>
      <c r="B46" s="5">
        <v>8</v>
      </c>
      <c r="C46" s="5">
        <v>140</v>
      </c>
      <c r="D46" s="5">
        <v>60</v>
      </c>
      <c r="E46" s="13">
        <f t="shared" si="3"/>
        <v>42.857142857142854</v>
      </c>
      <c r="F46" s="5">
        <v>581</v>
      </c>
      <c r="G46" s="13">
        <f t="shared" si="4"/>
        <v>4.15</v>
      </c>
      <c r="H46" s="5">
        <v>209</v>
      </c>
      <c r="I46" s="13">
        <f t="shared" si="5"/>
        <v>35.9724612736661</v>
      </c>
      <c r="J46" s="5">
        <v>103</v>
      </c>
      <c r="K46" s="5">
        <v>0</v>
      </c>
      <c r="L46" s="5">
        <v>24</v>
      </c>
      <c r="M46" s="5">
        <v>70</v>
      </c>
      <c r="N46" s="5">
        <v>0</v>
      </c>
    </row>
    <row r="47" spans="1:14" s="12" customFormat="1" ht="21" customHeight="1" thickBot="1" thickTop="1">
      <c r="A47" s="54" t="s">
        <v>69</v>
      </c>
      <c r="B47" s="51">
        <f>SUM(B45:B46)</f>
        <v>49</v>
      </c>
      <c r="C47" s="51">
        <f aca="true" t="shared" si="11" ref="C47:H47">SUM(C45:C46)</f>
        <v>926</v>
      </c>
      <c r="D47" s="51">
        <f t="shared" si="11"/>
        <v>323</v>
      </c>
      <c r="E47" s="52">
        <f t="shared" si="3"/>
        <v>34.88120950323974</v>
      </c>
      <c r="F47" s="51">
        <f t="shared" si="11"/>
        <v>3999</v>
      </c>
      <c r="G47" s="52">
        <f t="shared" si="4"/>
        <v>4.318574514038877</v>
      </c>
      <c r="H47" s="51">
        <f t="shared" si="11"/>
        <v>1118</v>
      </c>
      <c r="I47" s="52">
        <f t="shared" si="5"/>
        <v>27.956989247311824</v>
      </c>
      <c r="J47" s="51">
        <f>SUM(J45:J46)</f>
        <v>806</v>
      </c>
      <c r="K47" s="51">
        <f>SUM(K45:K46)</f>
        <v>3</v>
      </c>
      <c r="L47" s="51">
        <f>SUM(L45:L46)</f>
        <v>174</v>
      </c>
      <c r="M47" s="51">
        <f>SUM(M45:M46)</f>
        <v>453</v>
      </c>
      <c r="N47" s="51">
        <f>SUM(N45:N46)</f>
        <v>6</v>
      </c>
    </row>
    <row r="48" spans="1:14" s="12" customFormat="1" ht="21" customHeight="1" thickBot="1" thickTop="1">
      <c r="A48" s="33" t="s">
        <v>44</v>
      </c>
      <c r="B48" s="5">
        <v>11</v>
      </c>
      <c r="C48" s="5">
        <v>262</v>
      </c>
      <c r="D48" s="5">
        <v>125</v>
      </c>
      <c r="E48" s="13">
        <f t="shared" si="3"/>
        <v>47.70992366412214</v>
      </c>
      <c r="F48" s="5">
        <v>703</v>
      </c>
      <c r="G48" s="13">
        <f t="shared" si="4"/>
        <v>2.683206106870229</v>
      </c>
      <c r="H48" s="5">
        <v>326</v>
      </c>
      <c r="I48" s="13">
        <f t="shared" si="5"/>
        <v>46.372688477951634</v>
      </c>
      <c r="J48" s="5">
        <v>152</v>
      </c>
      <c r="K48" s="5">
        <v>4</v>
      </c>
      <c r="L48" s="5">
        <v>57</v>
      </c>
      <c r="M48" s="5">
        <v>144</v>
      </c>
      <c r="N48" s="5">
        <v>4</v>
      </c>
    </row>
    <row r="49" spans="1:14" s="12" customFormat="1" ht="21" customHeight="1" thickBot="1" thickTop="1">
      <c r="A49" s="33" t="s">
        <v>60</v>
      </c>
      <c r="B49" s="5">
        <v>19</v>
      </c>
      <c r="C49" s="5">
        <v>464</v>
      </c>
      <c r="D49" s="5">
        <v>248</v>
      </c>
      <c r="E49" s="13">
        <f t="shared" si="3"/>
        <v>53.44827586206896</v>
      </c>
      <c r="F49" s="5">
        <v>1308</v>
      </c>
      <c r="G49" s="13">
        <f t="shared" si="4"/>
        <v>2.8189655172413794</v>
      </c>
      <c r="H49" s="5">
        <v>528</v>
      </c>
      <c r="I49" s="13">
        <f t="shared" si="5"/>
        <v>40.36697247706422</v>
      </c>
      <c r="J49" s="5">
        <v>373</v>
      </c>
      <c r="K49" s="5">
        <v>8</v>
      </c>
      <c r="L49" s="5">
        <v>91</v>
      </c>
      <c r="M49" s="5">
        <v>228</v>
      </c>
      <c r="N49" s="5">
        <v>5</v>
      </c>
    </row>
    <row r="50" spans="1:14" s="12" customFormat="1" ht="21" customHeight="1" thickBot="1" thickTop="1">
      <c r="A50" s="33" t="s">
        <v>61</v>
      </c>
      <c r="B50" s="5">
        <v>6</v>
      </c>
      <c r="C50" s="5">
        <v>145</v>
      </c>
      <c r="D50" s="5">
        <v>69</v>
      </c>
      <c r="E50" s="13">
        <f t="shared" si="3"/>
        <v>47.58620689655172</v>
      </c>
      <c r="F50" s="5">
        <v>356</v>
      </c>
      <c r="G50" s="13">
        <f t="shared" si="4"/>
        <v>2.4551724137931035</v>
      </c>
      <c r="H50" s="5">
        <v>186</v>
      </c>
      <c r="I50" s="13">
        <f t="shared" si="5"/>
        <v>52.24719101123596</v>
      </c>
      <c r="J50" s="5">
        <v>84</v>
      </c>
      <c r="K50" s="5">
        <v>1</v>
      </c>
      <c r="L50" s="5">
        <v>19</v>
      </c>
      <c r="M50" s="5">
        <v>39</v>
      </c>
      <c r="N50" s="5">
        <v>0</v>
      </c>
    </row>
    <row r="51" spans="1:14" s="12" customFormat="1" ht="21" customHeight="1" thickBot="1" thickTop="1">
      <c r="A51" s="54" t="s">
        <v>64</v>
      </c>
      <c r="B51" s="51">
        <f>SUM(B48:B50)</f>
        <v>36</v>
      </c>
      <c r="C51" s="51">
        <f aca="true" t="shared" si="12" ref="C51:H51">SUM(C48:C50)</f>
        <v>871</v>
      </c>
      <c r="D51" s="51">
        <f t="shared" si="12"/>
        <v>442</v>
      </c>
      <c r="E51" s="52">
        <f t="shared" si="3"/>
        <v>50.74626865671642</v>
      </c>
      <c r="F51" s="51">
        <f t="shared" si="12"/>
        <v>2367</v>
      </c>
      <c r="G51" s="52">
        <f t="shared" si="4"/>
        <v>2.7175660160734787</v>
      </c>
      <c r="H51" s="51">
        <f t="shared" si="12"/>
        <v>1040</v>
      </c>
      <c r="I51" s="52">
        <f t="shared" si="5"/>
        <v>43.93747359526827</v>
      </c>
      <c r="J51" s="51">
        <f>SUM(J48:J50)</f>
        <v>609</v>
      </c>
      <c r="K51" s="51">
        <f>SUM(K48:K50)</f>
        <v>13</v>
      </c>
      <c r="L51" s="51">
        <f>SUM(L48:L50)</f>
        <v>167</v>
      </c>
      <c r="M51" s="51">
        <f>SUM(M48:M50)</f>
        <v>411</v>
      </c>
      <c r="N51" s="51">
        <f>SUM(N48:N50)</f>
        <v>9</v>
      </c>
    </row>
    <row r="52" spans="1:14" s="12" customFormat="1" ht="21" customHeight="1" thickBot="1" thickTop="1">
      <c r="A52" s="33" t="s">
        <v>45</v>
      </c>
      <c r="B52" s="24">
        <v>6</v>
      </c>
      <c r="C52" s="24">
        <v>143</v>
      </c>
      <c r="D52" s="24">
        <v>69</v>
      </c>
      <c r="E52" s="25">
        <f>D52/C52*100</f>
        <v>48.25174825174825</v>
      </c>
      <c r="F52" s="24">
        <v>371</v>
      </c>
      <c r="G52" s="25">
        <f>F52/C52</f>
        <v>2.5944055944055946</v>
      </c>
      <c r="H52" s="24">
        <v>161</v>
      </c>
      <c r="I52" s="25">
        <f>H52/F52*100</f>
        <v>43.39622641509434</v>
      </c>
      <c r="J52" s="24">
        <v>66</v>
      </c>
      <c r="K52" s="24">
        <v>1</v>
      </c>
      <c r="L52" s="24">
        <v>31</v>
      </c>
      <c r="M52" s="24">
        <v>64</v>
      </c>
      <c r="N52" s="24">
        <v>1</v>
      </c>
    </row>
    <row r="53" spans="1:14" s="12" customFormat="1" ht="21" customHeight="1" thickBot="1" thickTop="1">
      <c r="A53" s="33" t="s">
        <v>68</v>
      </c>
      <c r="B53" s="24">
        <v>9</v>
      </c>
      <c r="C53" s="24">
        <v>161</v>
      </c>
      <c r="D53" s="24">
        <v>70</v>
      </c>
      <c r="E53" s="25">
        <f>D53/C53*100</f>
        <v>43.47826086956522</v>
      </c>
      <c r="F53" s="24">
        <v>334</v>
      </c>
      <c r="G53" s="25">
        <f>F53/C53</f>
        <v>2.0745341614906834</v>
      </c>
      <c r="H53" s="24">
        <v>218</v>
      </c>
      <c r="I53" s="25">
        <f>H53/F53*100</f>
        <v>65.26946107784431</v>
      </c>
      <c r="J53" s="24">
        <v>106</v>
      </c>
      <c r="K53" s="24">
        <v>2</v>
      </c>
      <c r="L53" s="24">
        <v>23</v>
      </c>
      <c r="M53" s="24">
        <v>62</v>
      </c>
      <c r="N53" s="24">
        <v>0</v>
      </c>
    </row>
    <row r="54" spans="1:14" s="12" customFormat="1" ht="21" customHeight="1" thickBot="1" thickTop="1">
      <c r="A54" s="33" t="s">
        <v>62</v>
      </c>
      <c r="B54" s="24">
        <v>9</v>
      </c>
      <c r="C54" s="24">
        <v>210</v>
      </c>
      <c r="D54" s="24">
        <v>93</v>
      </c>
      <c r="E54" s="25">
        <f>D54/C54*100</f>
        <v>44.285714285714285</v>
      </c>
      <c r="F54" s="24">
        <v>517</v>
      </c>
      <c r="G54" s="25">
        <f>F54/C54</f>
        <v>2.461904761904762</v>
      </c>
      <c r="H54" s="24">
        <v>307</v>
      </c>
      <c r="I54" s="25">
        <f>H54/F54*100</f>
        <v>59.381044487427474</v>
      </c>
      <c r="J54" s="24">
        <v>140</v>
      </c>
      <c r="K54" s="24">
        <v>4</v>
      </c>
      <c r="L54" s="24">
        <v>37</v>
      </c>
      <c r="M54" s="24">
        <v>115</v>
      </c>
      <c r="N54" s="24">
        <v>2</v>
      </c>
    </row>
    <row r="55" spans="1:14" s="12" customFormat="1" ht="21" customHeight="1" thickBot="1" thickTop="1">
      <c r="A55" s="33" t="s">
        <v>46</v>
      </c>
      <c r="B55" s="24">
        <v>5</v>
      </c>
      <c r="C55" s="24">
        <v>70</v>
      </c>
      <c r="D55" s="24">
        <v>52</v>
      </c>
      <c r="E55" s="25">
        <f>D55/C55*100</f>
        <v>74.28571428571429</v>
      </c>
      <c r="F55" s="24">
        <v>311</v>
      </c>
      <c r="G55" s="25">
        <f>F55/C55</f>
        <v>4.442857142857143</v>
      </c>
      <c r="H55" s="24">
        <v>108</v>
      </c>
      <c r="I55" s="25">
        <f>H55/F55*100</f>
        <v>34.726688102893895</v>
      </c>
      <c r="J55" s="24">
        <v>67</v>
      </c>
      <c r="K55" s="24">
        <v>1</v>
      </c>
      <c r="L55" s="24">
        <v>20</v>
      </c>
      <c r="M55" s="24">
        <v>44</v>
      </c>
      <c r="N55" s="24">
        <v>1</v>
      </c>
    </row>
    <row r="56" spans="1:14" s="12" customFormat="1" ht="21" customHeight="1" thickBot="1" thickTop="1">
      <c r="A56" s="54" t="s">
        <v>65</v>
      </c>
      <c r="B56" s="51">
        <f>SUM(B52:B55)</f>
        <v>29</v>
      </c>
      <c r="C56" s="51">
        <f aca="true" t="shared" si="13" ref="C56:H56">SUM(C52:C55)</f>
        <v>584</v>
      </c>
      <c r="D56" s="51">
        <f t="shared" si="13"/>
        <v>284</v>
      </c>
      <c r="E56" s="52">
        <f t="shared" si="3"/>
        <v>48.63013698630137</v>
      </c>
      <c r="F56" s="51">
        <f t="shared" si="13"/>
        <v>1533</v>
      </c>
      <c r="G56" s="52">
        <f t="shared" si="4"/>
        <v>2.625</v>
      </c>
      <c r="H56" s="51">
        <f t="shared" si="13"/>
        <v>794</v>
      </c>
      <c r="I56" s="52">
        <f t="shared" si="5"/>
        <v>51.79386823222439</v>
      </c>
      <c r="J56" s="51">
        <f>SUM(J52:J55)</f>
        <v>379</v>
      </c>
      <c r="K56" s="51">
        <f>SUM(K52:K55)</f>
        <v>8</v>
      </c>
      <c r="L56" s="51">
        <f>SUM(L52:L55)</f>
        <v>111</v>
      </c>
      <c r="M56" s="51">
        <f>SUM(M52:M55)</f>
        <v>285</v>
      </c>
      <c r="N56" s="51">
        <f>SUM(N52:N55)</f>
        <v>4</v>
      </c>
    </row>
    <row r="57" spans="1:14" s="12" customFormat="1" ht="21" customHeight="1" thickBot="1" thickTop="1">
      <c r="A57" s="33" t="s">
        <v>47</v>
      </c>
      <c r="B57" s="5">
        <v>21</v>
      </c>
      <c r="C57" s="5">
        <v>377</v>
      </c>
      <c r="D57" s="5">
        <v>202</v>
      </c>
      <c r="E57" s="13">
        <f t="shared" si="3"/>
        <v>53.58090185676393</v>
      </c>
      <c r="F57" s="5">
        <v>947</v>
      </c>
      <c r="G57" s="13">
        <f t="shared" si="4"/>
        <v>2.5119363395225465</v>
      </c>
      <c r="H57" s="5">
        <v>448</v>
      </c>
      <c r="I57" s="13">
        <f t="shared" si="5"/>
        <v>47.30728616684266</v>
      </c>
      <c r="J57" s="5">
        <v>263</v>
      </c>
      <c r="K57" s="5">
        <v>0</v>
      </c>
      <c r="L57" s="5">
        <v>64</v>
      </c>
      <c r="M57" s="5">
        <v>181</v>
      </c>
      <c r="N57" s="5">
        <v>0</v>
      </c>
    </row>
    <row r="58" spans="1:14" s="12" customFormat="1" ht="21" customHeight="1" thickBot="1" thickTop="1">
      <c r="A58" s="33" t="s">
        <v>48</v>
      </c>
      <c r="B58" s="5">
        <v>2</v>
      </c>
      <c r="C58" s="5">
        <v>41</v>
      </c>
      <c r="D58" s="5">
        <v>16</v>
      </c>
      <c r="E58" s="13">
        <f t="shared" si="3"/>
        <v>39.02439024390244</v>
      </c>
      <c r="F58" s="5">
        <v>84</v>
      </c>
      <c r="G58" s="13">
        <f t="shared" si="4"/>
        <v>2.048780487804878</v>
      </c>
      <c r="H58" s="5">
        <v>62</v>
      </c>
      <c r="I58" s="13">
        <f t="shared" si="5"/>
        <v>73.80952380952381</v>
      </c>
      <c r="J58" s="5">
        <v>9</v>
      </c>
      <c r="K58" s="5">
        <v>0</v>
      </c>
      <c r="L58" s="5">
        <v>10</v>
      </c>
      <c r="M58" s="5">
        <v>24</v>
      </c>
      <c r="N58" s="5">
        <v>0</v>
      </c>
    </row>
    <row r="59" spans="1:14" s="12" customFormat="1" ht="21" customHeight="1" thickBot="1" thickTop="1">
      <c r="A59" s="33" t="s">
        <v>49</v>
      </c>
      <c r="B59" s="5">
        <v>4</v>
      </c>
      <c r="C59" s="5">
        <v>86</v>
      </c>
      <c r="D59" s="5">
        <v>51</v>
      </c>
      <c r="E59" s="13">
        <f t="shared" si="3"/>
        <v>59.30232558139535</v>
      </c>
      <c r="F59" s="5">
        <v>326</v>
      </c>
      <c r="G59" s="13">
        <f t="shared" si="4"/>
        <v>3.7906976744186047</v>
      </c>
      <c r="H59" s="5">
        <v>135</v>
      </c>
      <c r="I59" s="13">
        <f t="shared" si="5"/>
        <v>41.41104294478527</v>
      </c>
      <c r="J59" s="5">
        <v>74</v>
      </c>
      <c r="K59" s="5">
        <v>2</v>
      </c>
      <c r="L59" s="5">
        <v>18</v>
      </c>
      <c r="M59" s="5">
        <v>41</v>
      </c>
      <c r="N59" s="5">
        <v>4</v>
      </c>
    </row>
    <row r="60" spans="1:14" s="12" customFormat="1" ht="21" customHeight="1" thickBot="1" thickTop="1">
      <c r="A60" s="33" t="s">
        <v>50</v>
      </c>
      <c r="B60" s="5">
        <f>SUM(B57:B59)</f>
        <v>27</v>
      </c>
      <c r="C60" s="5">
        <f>SUM(C57:C59)</f>
        <v>504</v>
      </c>
      <c r="D60" s="5">
        <f>SUM(D57:D59)</f>
        <v>269</v>
      </c>
      <c r="E60" s="13">
        <f t="shared" si="3"/>
        <v>53.37301587301587</v>
      </c>
      <c r="F60" s="5">
        <f>SUM(F57:F59)</f>
        <v>1357</v>
      </c>
      <c r="G60" s="13">
        <f t="shared" si="4"/>
        <v>2.6924603174603177</v>
      </c>
      <c r="H60" s="5">
        <f>SUM(H57:H59)</f>
        <v>645</v>
      </c>
      <c r="I60" s="13">
        <f t="shared" si="5"/>
        <v>47.531319086219604</v>
      </c>
      <c r="J60" s="5">
        <f>SUM(J57:J59)</f>
        <v>346</v>
      </c>
      <c r="K60" s="5">
        <f>SUM(K57:K59)</f>
        <v>2</v>
      </c>
      <c r="L60" s="5">
        <f>SUM(L57:L59)</f>
        <v>92</v>
      </c>
      <c r="M60" s="5">
        <f>SUM(M57:M59)</f>
        <v>246</v>
      </c>
      <c r="N60" s="5">
        <f>SUM(N57:N59)</f>
        <v>4</v>
      </c>
    </row>
    <row r="61" spans="1:14" s="12" customFormat="1" ht="21" customHeight="1" thickBot="1" thickTop="1">
      <c r="A61" s="15" t="s">
        <v>18</v>
      </c>
      <c r="B61" s="5">
        <f>B11+B14+B19+B23+B26+B30+B38+B44+B47+B51+B56+B60</f>
        <v>465</v>
      </c>
      <c r="C61" s="5">
        <f>C11+C14+C19+C23+C26+C30+C38+C44+C47+C51+C56+C60</f>
        <v>9632</v>
      </c>
      <c r="D61" s="5">
        <f>D11+D14+D19+D23+D26+D30+D38+D44+D47+D51+D56+D60</f>
        <v>4566</v>
      </c>
      <c r="E61" s="13">
        <f>D61/C61*100</f>
        <v>47.40448504983389</v>
      </c>
      <c r="F61" s="5">
        <f aca="true" t="shared" si="14" ref="C61:H61">F11+F14+F19+F23+F26+F30+F38+F44+F47+F51+F56+F60</f>
        <v>26470</v>
      </c>
      <c r="G61" s="13">
        <f t="shared" si="4"/>
        <v>2.7481312292358804</v>
      </c>
      <c r="H61" s="5">
        <f t="shared" si="14"/>
        <v>11072</v>
      </c>
      <c r="I61" s="13">
        <f t="shared" si="5"/>
        <v>41.82848507744617</v>
      </c>
      <c r="J61" s="5">
        <f>J11+J14+J19+J23+J26+J30+J38+J44+J47+J51+J56+J60</f>
        <v>7951</v>
      </c>
      <c r="K61" s="5">
        <f>K11+K14+K19+K23+K26+K30+K38+K44+K47+K51+K56+K60</f>
        <v>107</v>
      </c>
      <c r="L61" s="5">
        <f>L11+L14+L19+L23+L26+L30+L38+L44+L47+L51+L56+L60</f>
        <v>1831</v>
      </c>
      <c r="M61" s="5">
        <f>M11+M14+M19+M23+M26+M30+M38+M44+M47+M51+M56+M60</f>
        <v>4703</v>
      </c>
      <c r="N61" s="5">
        <f>N11+N14+N19+N23+N26+N30+N38+N44+N47+N51+N56+N60</f>
        <v>84</v>
      </c>
    </row>
    <row r="62" s="12" customFormat="1" ht="14.25" thickTop="1"/>
    <row r="63" s="12" customFormat="1" ht="13.5"/>
    <row r="64" s="12" customFormat="1" ht="13.5"/>
    <row r="65" s="12" customFormat="1" ht="13.5"/>
    <row r="66" s="12" customFormat="1" ht="13.5"/>
    <row r="67" s="12" customFormat="1" ht="13.5"/>
    <row r="68" s="12" customFormat="1" ht="13.5"/>
    <row r="69" s="12" customFormat="1" ht="13.5"/>
    <row r="70" s="12" customFormat="1" ht="13.5"/>
    <row r="71" s="12" customFormat="1" ht="13.5"/>
    <row r="72" s="12" customFormat="1" ht="13.5"/>
    <row r="73" s="12" customFormat="1" ht="13.5"/>
    <row r="74" s="12" customFormat="1" ht="13.5"/>
    <row r="75" s="12" customFormat="1" ht="13.5"/>
    <row r="76" s="12" customFormat="1" ht="13.5"/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  <row r="98" s="12" customFormat="1" ht="13.5"/>
    <row r="99" s="12" customFormat="1" ht="13.5"/>
    <row r="100" s="12" customFormat="1" ht="13.5"/>
    <row r="101" s="12" customFormat="1" ht="13.5"/>
    <row r="102" s="12" customFormat="1" ht="13.5"/>
    <row r="103" s="12" customFormat="1" ht="13.5"/>
    <row r="104" s="12" customFormat="1" ht="13.5"/>
    <row r="105" s="12" customFormat="1" ht="13.5"/>
    <row r="106" s="12" customFormat="1" ht="13.5"/>
    <row r="107" s="12" customFormat="1" ht="13.5"/>
    <row r="108" s="12" customFormat="1" ht="13.5"/>
    <row r="109" s="12" customFormat="1" ht="13.5"/>
    <row r="110" s="12" customFormat="1" ht="13.5"/>
    <row r="111" s="12" customFormat="1" ht="13.5"/>
    <row r="112" s="12" customFormat="1" ht="13.5"/>
    <row r="113" s="12" customFormat="1" ht="13.5"/>
    <row r="114" s="12" customFormat="1" ht="13.5"/>
    <row r="115" s="12" customFormat="1" ht="13.5"/>
    <row r="116" s="12" customFormat="1" ht="13.5"/>
    <row r="117" s="12" customFormat="1" ht="13.5"/>
    <row r="118" s="12" customFormat="1" ht="13.5"/>
    <row r="119" s="12" customFormat="1" ht="13.5"/>
    <row r="120" s="12" customFormat="1" ht="13.5"/>
    <row r="121" s="12" customFormat="1" ht="13.5"/>
    <row r="122" s="12" customFormat="1" ht="13.5"/>
    <row r="123" s="12" customFormat="1" ht="13.5"/>
    <row r="124" s="12" customFormat="1" ht="13.5"/>
    <row r="125" s="12" customFormat="1" ht="13.5"/>
    <row r="126" s="12" customFormat="1" ht="13.5"/>
    <row r="127" s="12" customFormat="1" ht="13.5"/>
    <row r="128" s="12" customFormat="1" ht="13.5"/>
    <row r="129" s="12" customFormat="1" ht="13.5"/>
    <row r="130" s="12" customFormat="1" ht="13.5"/>
    <row r="131" s="12" customFormat="1" ht="13.5"/>
    <row r="132" s="12" customFormat="1" ht="13.5"/>
    <row r="133" s="12" customFormat="1" ht="13.5"/>
    <row r="134" s="12" customFormat="1" ht="13.5"/>
    <row r="135" s="12" customFormat="1" ht="13.5"/>
    <row r="136" s="12" customFormat="1" ht="13.5"/>
    <row r="137" s="12" customFormat="1" ht="13.5"/>
    <row r="138" s="12" customFormat="1" ht="13.5"/>
    <row r="139" s="12" customFormat="1" ht="13.5"/>
  </sheetData>
  <sheetProtection/>
  <mergeCells count="2">
    <mergeCell ref="J3:K3"/>
    <mergeCell ref="L3:N3"/>
  </mergeCells>
  <printOptions/>
  <pageMargins left="0.5905511811023623" right="0.35433070866141736" top="0.4330708661417323" bottom="0.4724409448818898" header="0.31496062992125984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H23030881</cp:lastModifiedBy>
  <cp:lastPrinted>2012-12-12T07:59:08Z</cp:lastPrinted>
  <dcterms:created xsi:type="dcterms:W3CDTF">2005-02-04T00:45:30Z</dcterms:created>
  <dcterms:modified xsi:type="dcterms:W3CDTF">2015-02-05T01:59:49Z</dcterms:modified>
  <cp:category/>
  <cp:version/>
  <cp:contentType/>
  <cp:contentStatus/>
</cp:coreProperties>
</file>