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がん・生活習慣病対策推進室がん対策\30_精度管理（精度管理調査・受診率・精検受診率）\11_がん検診受診率関係\02_住民検診受診率（市町村別受診率）\R4受診率\01_国民健康保険加入者を基にした受診率\01_速報値作成\03_受診率（速報値）\"/>
    </mc:Choice>
  </mc:AlternateContent>
  <bookViews>
    <workbookView xWindow="0" yWindow="0" windowWidth="20490" windowHeight="6780"/>
  </bookViews>
  <sheets>
    <sheet name="R4 受診率（速報）" sheetId="5" r:id="rId1"/>
  </sheets>
  <definedNames>
    <definedName name="_xlnm.Print_Area" localSheetId="0">'R4 受診率（速報）'!$A$1:$AC$52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5" l="1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C48" i="5"/>
  <c r="D48" i="5"/>
  <c r="E48" i="5"/>
  <c r="E49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8" i="5"/>
  <c r="E7" i="5"/>
  <c r="E6" i="5"/>
  <c r="E5" i="5"/>
  <c r="Q31" i="5" l="1"/>
  <c r="Q32" i="5"/>
  <c r="Q33" i="5"/>
  <c r="Q34" i="5"/>
  <c r="Q35" i="5"/>
  <c r="Q36" i="5"/>
  <c r="Q37" i="5"/>
  <c r="Q38" i="5"/>
  <c r="P39" i="5"/>
  <c r="Q39" i="5" s="1"/>
  <c r="Q40" i="5"/>
  <c r="Q41" i="5"/>
  <c r="Q42" i="5"/>
  <c r="Q43" i="5"/>
  <c r="Q44" i="5"/>
  <c r="Q45" i="5"/>
  <c r="Q46" i="5"/>
  <c r="Q47" i="5"/>
  <c r="Q48" i="5"/>
  <c r="Q49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3" i="5"/>
  <c r="Q12" i="5"/>
  <c r="Q11" i="5"/>
  <c r="Q10" i="5"/>
  <c r="Q9" i="5"/>
  <c r="Q8" i="5"/>
  <c r="Q7" i="5"/>
  <c r="Q6" i="5"/>
  <c r="Q5" i="5"/>
  <c r="I38" i="5"/>
</calcChain>
</file>

<file path=xl/sharedStrings.xml><?xml version="1.0" encoding="utf-8"?>
<sst xmlns="http://schemas.openxmlformats.org/spreadsheetml/2006/main" count="268" uniqueCount="66">
  <si>
    <t>対象者数</t>
    <rPh sb="0" eb="3">
      <t>タイショウシャ</t>
    </rPh>
    <rPh sb="3" eb="4">
      <t>スウ</t>
    </rPh>
    <phoneticPr fontId="2"/>
  </si>
  <si>
    <t>受診者数</t>
    <rPh sb="0" eb="3">
      <t>ジュシンシャ</t>
    </rPh>
    <rPh sb="3" eb="4">
      <t>スウ</t>
    </rPh>
    <phoneticPr fontId="2"/>
  </si>
  <si>
    <t>順位</t>
    <rPh sb="0" eb="2">
      <t>ジュンイ</t>
    </rPh>
    <phoneticPr fontId="6"/>
  </si>
  <si>
    <t>市町村名</t>
    <rPh sb="0" eb="3">
      <t>シチョウソン</t>
    </rPh>
    <rPh sb="3" eb="4">
      <t>メイ</t>
    </rPh>
    <phoneticPr fontId="6"/>
  </si>
  <si>
    <t>対象者数</t>
    <rPh sb="0" eb="2">
      <t>タイショウ</t>
    </rPh>
    <rPh sb="2" eb="3">
      <t>シャ</t>
    </rPh>
    <rPh sb="3" eb="4">
      <t>スウ</t>
    </rPh>
    <phoneticPr fontId="6"/>
  </si>
  <si>
    <t>受診者数</t>
    <rPh sb="0" eb="3">
      <t>ジュシンシャ</t>
    </rPh>
    <rPh sb="3" eb="4">
      <t>スウ</t>
    </rPh>
    <phoneticPr fontId="6"/>
  </si>
  <si>
    <t>受診率</t>
    <rPh sb="0" eb="2">
      <t>ジュシン</t>
    </rPh>
    <rPh sb="2" eb="3">
      <t>リツ</t>
    </rPh>
    <phoneticPr fontId="6"/>
  </si>
  <si>
    <t>境町</t>
  </si>
  <si>
    <t>東海村</t>
  </si>
  <si>
    <t>城里町</t>
  </si>
  <si>
    <t>五霞町</t>
  </si>
  <si>
    <t>鉾田市</t>
  </si>
  <si>
    <t>潮来市</t>
  </si>
  <si>
    <t>常陸大宮市</t>
  </si>
  <si>
    <t>守谷市</t>
  </si>
  <si>
    <t>つくば市</t>
  </si>
  <si>
    <t>坂東市</t>
  </si>
  <si>
    <t>桜川市</t>
  </si>
  <si>
    <t>行方市</t>
  </si>
  <si>
    <t>八千代町</t>
  </si>
  <si>
    <t>那珂市</t>
  </si>
  <si>
    <t>古河市</t>
  </si>
  <si>
    <t>小美玉市</t>
  </si>
  <si>
    <t>美浦村</t>
  </si>
  <si>
    <t>筑西市</t>
  </si>
  <si>
    <t>大洗町</t>
  </si>
  <si>
    <t>結城市</t>
  </si>
  <si>
    <t>利根町</t>
  </si>
  <si>
    <t>笠間市</t>
  </si>
  <si>
    <t>龍ケ崎市</t>
  </si>
  <si>
    <t>牛久市</t>
  </si>
  <si>
    <t>下妻市</t>
  </si>
  <si>
    <t>常陸太田市</t>
  </si>
  <si>
    <t>大子町</t>
  </si>
  <si>
    <t>稲敷市</t>
  </si>
  <si>
    <t>阿見町</t>
  </si>
  <si>
    <t>常総市</t>
  </si>
  <si>
    <t>神栖市</t>
  </si>
  <si>
    <t>茨城町</t>
  </si>
  <si>
    <t>北茨城市</t>
  </si>
  <si>
    <t>取手市</t>
  </si>
  <si>
    <t>かすみがうら市</t>
  </si>
  <si>
    <t>ひたちなか市</t>
  </si>
  <si>
    <t>つくばみらい市</t>
  </si>
  <si>
    <t>河内町</t>
  </si>
  <si>
    <t>水戸市</t>
  </si>
  <si>
    <t>鹿嶋市</t>
  </si>
  <si>
    <t>石岡市</t>
  </si>
  <si>
    <t>日立市</t>
  </si>
  <si>
    <t>高萩市</t>
  </si>
  <si>
    <t>土浦市</t>
  </si>
  <si>
    <t>肺がん（胸部Ｘ線）</t>
    <rPh sb="0" eb="1">
      <t>ハイ</t>
    </rPh>
    <rPh sb="4" eb="6">
      <t>キョウブ</t>
    </rPh>
    <rPh sb="7" eb="8">
      <t>セン</t>
    </rPh>
    <phoneticPr fontId="6"/>
  </si>
  <si>
    <t>胃がん（胃部Ｘ線及び内視鏡）</t>
    <rPh sb="0" eb="1">
      <t>イ</t>
    </rPh>
    <rPh sb="4" eb="5">
      <t>イ</t>
    </rPh>
    <rPh sb="5" eb="6">
      <t>ブ</t>
    </rPh>
    <rPh sb="7" eb="8">
      <t>セン</t>
    </rPh>
    <rPh sb="8" eb="9">
      <t>オヨ</t>
    </rPh>
    <rPh sb="10" eb="13">
      <t>ナイシキョウ</t>
    </rPh>
    <phoneticPr fontId="6"/>
  </si>
  <si>
    <t>大腸がん（便潜血検査）</t>
    <rPh sb="0" eb="2">
      <t>ダイチョウ</t>
    </rPh>
    <rPh sb="5" eb="6">
      <t>ベン</t>
    </rPh>
    <rPh sb="6" eb="8">
      <t>センケツ</t>
    </rPh>
    <rPh sb="8" eb="10">
      <t>ケンサ</t>
    </rPh>
    <phoneticPr fontId="6"/>
  </si>
  <si>
    <t>乳がん（マンモグラフィ）</t>
    <rPh sb="0" eb="1">
      <t>ニュウ</t>
    </rPh>
    <phoneticPr fontId="6"/>
  </si>
  <si>
    <t>子宮頸がん（細胞診）</t>
    <rPh sb="0" eb="2">
      <t>シキュウ</t>
    </rPh>
    <rPh sb="2" eb="3">
      <t>ケイ</t>
    </rPh>
    <rPh sb="6" eb="9">
      <t>サイボウシン</t>
    </rPh>
    <phoneticPr fontId="6"/>
  </si>
  <si>
    <t>●</t>
    <phoneticPr fontId="2"/>
  </si>
  <si>
    <t>：　国民健康保険の被保険者。</t>
    <rPh sb="2" eb="4">
      <t>コクミン</t>
    </rPh>
    <rPh sb="4" eb="6">
      <t>ケンコウ</t>
    </rPh>
    <rPh sb="6" eb="8">
      <t>ホケン</t>
    </rPh>
    <rPh sb="9" eb="13">
      <t>ヒホケンシャ</t>
    </rPh>
    <phoneticPr fontId="2"/>
  </si>
  <si>
    <t>：　住民検診受診者※1 のうち国民健康保険の被保険者。　　※1 健康増進法（平成14年法律第103号）第19条の２に基づく健康増進事業として市町村が実施した検診。</t>
    <rPh sb="2" eb="4">
      <t>ジュウミン</t>
    </rPh>
    <rPh sb="4" eb="6">
      <t>ケンシン</t>
    </rPh>
    <rPh sb="6" eb="9">
      <t>ジュシンシャ</t>
    </rPh>
    <phoneticPr fontId="2"/>
  </si>
  <si>
    <t>茨城県</t>
    <rPh sb="0" eb="3">
      <t>イバラキケン</t>
    </rPh>
    <phoneticPr fontId="1"/>
  </si>
  <si>
    <t>（40～69歳）</t>
    <rPh sb="6" eb="7">
      <t>サイ</t>
    </rPh>
    <phoneticPr fontId="6"/>
  </si>
  <si>
    <t>（50～69歳）</t>
    <rPh sb="6" eb="7">
      <t>サイ</t>
    </rPh>
    <phoneticPr fontId="6"/>
  </si>
  <si>
    <t>（20～69歳）</t>
    <rPh sb="6" eb="7">
      <t>サイ</t>
    </rPh>
    <phoneticPr fontId="6"/>
  </si>
  <si>
    <t>　　⇒肺、大腸がん･･･（当該年度の受診者数）　　　胃、乳、子宮頸がん・・・（当該年度の受診者数＋前年度の受診者数 ）－2年連続受診者数</t>
    <phoneticPr fontId="2"/>
  </si>
  <si>
    <t>令和４年度　市町村の住民検診におけるがん検診の受診率（速報値）</t>
    <rPh sb="0" eb="2">
      <t>レイワ</t>
    </rPh>
    <rPh sb="3" eb="5">
      <t>ネンド</t>
    </rPh>
    <rPh sb="6" eb="9">
      <t>シチョウソン</t>
    </rPh>
    <rPh sb="10" eb="12">
      <t>ジュウミン</t>
    </rPh>
    <rPh sb="12" eb="14">
      <t>ケンシン</t>
    </rPh>
    <rPh sb="20" eb="22">
      <t>ケンシン</t>
    </rPh>
    <rPh sb="23" eb="25">
      <t>ジュシン</t>
    </rPh>
    <rPh sb="25" eb="26">
      <t>リツ</t>
    </rPh>
    <rPh sb="27" eb="30">
      <t>ソクホウチ</t>
    </rPh>
    <phoneticPr fontId="2"/>
  </si>
  <si>
    <t>茨城県</t>
    <rPh sb="0" eb="3">
      <t>イバラキケン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</si>
</sst>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0.00_ "/>
    <numFmt numFmtId="178" formatCode="#,##0_);[Red]\(#,##0\)"/>
    <numFmt numFmtId="179" formatCode="0.0_ "/>
    <numFmt numFmtId="182" formatCode="0.0_);[Red]\(0.0\)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Ｐ明朝"/>
      <family val="2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10"/>
      <color theme="1"/>
      <name val="ＭＳ Ｐ明朝"/>
      <family val="2"/>
      <charset val="128"/>
    </font>
    <font>
      <sz val="10"/>
      <color theme="1"/>
      <name val="ＭＳ Ｐゴシック"/>
      <family val="3"/>
    </font>
    <font>
      <sz val="10"/>
      <name val="ＭＳ Ｐゴシック"/>
      <family val="3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/>
      <diagonal/>
    </border>
  </borders>
  <cellStyleXfs count="4">
    <xf numFmtId="0" fontId="0" fillId="0" borderId="0">
      <alignment vertical="center"/>
    </xf>
    <xf numFmtId="0" fontId="9" fillId="0" borderId="0"/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top" textRotation="255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 shrinkToFit="1"/>
    </xf>
    <xf numFmtId="0" fontId="4" fillId="2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top" textRotation="255"/>
    </xf>
    <xf numFmtId="176" fontId="7" fillId="0" borderId="1" xfId="0" applyNumberFormat="1" applyFont="1" applyFill="1" applyBorder="1" applyAlignment="1">
      <alignment horizontal="center" vertical="top" textRotation="255"/>
    </xf>
    <xf numFmtId="176" fontId="7" fillId="0" borderId="2" xfId="0" applyNumberFormat="1" applyFont="1" applyFill="1" applyBorder="1" applyAlignment="1">
      <alignment horizontal="center" vertical="top" textRotation="255"/>
    </xf>
    <xf numFmtId="0" fontId="3" fillId="3" borderId="1" xfId="0" applyFont="1" applyFill="1" applyBorder="1">
      <alignment vertical="center"/>
    </xf>
    <xf numFmtId="177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38" fontId="4" fillId="2" borderId="0" xfId="0" applyNumberFormat="1" applyFont="1" applyFill="1" applyAlignment="1">
      <alignment horizontal="right" vertical="center"/>
    </xf>
    <xf numFmtId="0" fontId="8" fillId="3" borderId="1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178" fontId="12" fillId="0" borderId="1" xfId="3" applyNumberFormat="1" applyFont="1" applyFill="1" applyBorder="1">
      <alignment vertical="center"/>
    </xf>
    <xf numFmtId="179" fontId="12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center" shrinkToFit="1"/>
    </xf>
    <xf numFmtId="178" fontId="8" fillId="0" borderId="1" xfId="3" applyNumberFormat="1" applyFont="1" applyFill="1" applyBorder="1">
      <alignment vertical="center"/>
    </xf>
    <xf numFmtId="179" fontId="4" fillId="2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shrinkToFit="1"/>
    </xf>
    <xf numFmtId="179" fontId="4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vertical="center" shrinkToFit="1"/>
    </xf>
    <xf numFmtId="179" fontId="12" fillId="0" borderId="1" xfId="0" applyNumberFormat="1" applyFont="1" applyFill="1" applyBorder="1" applyAlignment="1">
      <alignment horizontal="right" vertical="center"/>
    </xf>
    <xf numFmtId="179" fontId="4" fillId="3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vertical="center" shrinkToFit="1"/>
    </xf>
    <xf numFmtId="178" fontId="13" fillId="0" borderId="1" xfId="3" applyNumberFormat="1" applyFont="1" applyFill="1" applyBorder="1">
      <alignment vertical="center"/>
    </xf>
    <xf numFmtId="179" fontId="13" fillId="0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vertical="center" shrinkToFit="1"/>
    </xf>
    <xf numFmtId="178" fontId="8" fillId="3" borderId="1" xfId="3" applyNumberFormat="1" applyFont="1" applyFill="1" applyBorder="1">
      <alignment vertical="center"/>
    </xf>
    <xf numFmtId="179" fontId="13" fillId="2" borderId="1" xfId="0" applyNumberFormat="1" applyFont="1" applyFill="1" applyBorder="1" applyAlignment="1">
      <alignment horizontal="right" vertical="center"/>
    </xf>
    <xf numFmtId="0" fontId="8" fillId="2" borderId="3" xfId="0" applyFont="1" applyFill="1" applyBorder="1" applyAlignment="1">
      <alignment vertical="center" shrinkToFit="1"/>
    </xf>
    <xf numFmtId="178" fontId="8" fillId="0" borderId="3" xfId="3" applyNumberFormat="1" applyFont="1" applyFill="1" applyBorder="1">
      <alignment vertical="center"/>
    </xf>
    <xf numFmtId="179" fontId="4" fillId="2" borderId="3" xfId="0" applyNumberFormat="1" applyFont="1" applyFill="1" applyBorder="1" applyAlignment="1">
      <alignment horizontal="right" vertical="center"/>
    </xf>
    <xf numFmtId="178" fontId="14" fillId="0" borderId="3" xfId="3" applyNumberFormat="1" applyFont="1" applyFill="1" applyBorder="1">
      <alignment vertical="center"/>
    </xf>
    <xf numFmtId="0" fontId="8" fillId="3" borderId="0" xfId="0" applyFont="1" applyFill="1" applyBorder="1" applyAlignment="1">
      <alignment vertical="center" shrinkToFit="1"/>
    </xf>
    <xf numFmtId="178" fontId="15" fillId="0" borderId="1" xfId="3" applyNumberFormat="1" applyFont="1" applyFill="1" applyBorder="1">
      <alignment vertical="center"/>
    </xf>
    <xf numFmtId="178" fontId="14" fillId="0" borderId="1" xfId="3" applyNumberFormat="1" applyFont="1" applyFill="1" applyBorder="1">
      <alignment vertical="center"/>
    </xf>
    <xf numFmtId="179" fontId="4" fillId="3" borderId="4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178" fontId="16" fillId="3" borderId="1" xfId="0" applyNumberFormat="1" applyFont="1" applyFill="1" applyBorder="1">
      <alignment vertical="center"/>
    </xf>
    <xf numFmtId="182" fontId="8" fillId="3" borderId="5" xfId="0" applyNumberFormat="1" applyFont="1" applyFill="1" applyBorder="1" applyAlignment="1">
      <alignment horizontal="right" vertical="center"/>
    </xf>
    <xf numFmtId="178" fontId="16" fillId="3" borderId="4" xfId="0" applyNumberFormat="1" applyFont="1" applyFill="1" applyBorder="1">
      <alignment vertical="center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tabSelected="1" view="pageBreakPreview" zoomScale="85" zoomScaleNormal="100" zoomScaleSheetLayoutView="85" workbookViewId="0">
      <selection activeCell="AB40" sqref="AB40"/>
    </sheetView>
  </sheetViews>
  <sheetFormatPr defaultRowHeight="14.25" x14ac:dyDescent="0.15"/>
  <cols>
    <col min="1" max="1" width="3.25" style="1" customWidth="1"/>
    <col min="2" max="2" width="9.5" style="6" customWidth="1"/>
    <col min="3" max="3" width="8.375" style="7" customWidth="1"/>
    <col min="4" max="4" width="7.125" style="7" customWidth="1"/>
    <col min="5" max="5" width="6" style="7" customWidth="1"/>
    <col min="6" max="6" width="5.25" style="7" customWidth="1"/>
    <col min="7" max="7" width="3.25" style="7" customWidth="1"/>
    <col min="8" max="8" width="9.5" style="6" customWidth="1"/>
    <col min="9" max="9" width="8.375" style="7" customWidth="1"/>
    <col min="10" max="10" width="7.125" style="7" customWidth="1"/>
    <col min="11" max="11" width="6" style="7" customWidth="1"/>
    <col min="12" max="12" width="5.25" style="7" customWidth="1"/>
    <col min="13" max="13" width="3.25" style="1" customWidth="1"/>
    <col min="14" max="14" width="9.5" style="6" customWidth="1"/>
    <col min="15" max="15" width="8.375" style="7" customWidth="1"/>
    <col min="16" max="16" width="7.125" style="7" customWidth="1"/>
    <col min="17" max="17" width="6" style="7" customWidth="1"/>
    <col min="18" max="18" width="5.125" style="7" customWidth="1"/>
    <col min="19" max="19" width="3.625" style="7" customWidth="1"/>
    <col min="20" max="20" width="9.5" style="6" customWidth="1"/>
    <col min="21" max="21" width="8.375" style="7" customWidth="1"/>
    <col min="22" max="22" width="7.125" style="7" customWidth="1"/>
    <col min="23" max="23" width="6" style="7" customWidth="1"/>
    <col min="24" max="24" width="5.25" style="7" customWidth="1"/>
    <col min="25" max="25" width="3.25" style="7" customWidth="1"/>
    <col min="26" max="26" width="9.5" style="6" customWidth="1"/>
    <col min="27" max="27" width="8.375" style="7" customWidth="1"/>
    <col min="28" max="28" width="7.125" style="7" customWidth="1"/>
    <col min="29" max="29" width="6" style="7" customWidth="1"/>
    <col min="30" max="16384" width="9" style="7"/>
  </cols>
  <sheetData>
    <row r="1" spans="1:29" s="2" customFormat="1" ht="33" customHeight="1" x14ac:dyDescent="0.15">
      <c r="A1" s="41" t="s">
        <v>64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9" s="2" customFormat="1" ht="27.75" customHeight="1" x14ac:dyDescent="0.2">
      <c r="A2" s="42" t="s">
        <v>51</v>
      </c>
      <c r="B2" s="42"/>
      <c r="C2" s="42"/>
      <c r="D2" s="42"/>
      <c r="E2" s="42"/>
      <c r="G2" s="42" t="s">
        <v>52</v>
      </c>
      <c r="H2" s="42"/>
      <c r="I2" s="42"/>
      <c r="J2" s="42"/>
      <c r="K2" s="42"/>
      <c r="M2" s="42" t="s">
        <v>53</v>
      </c>
      <c r="N2" s="42"/>
      <c r="O2" s="42"/>
      <c r="P2" s="42"/>
      <c r="Q2" s="42"/>
      <c r="S2" s="42" t="s">
        <v>54</v>
      </c>
      <c r="T2" s="42"/>
      <c r="U2" s="42"/>
      <c r="V2" s="42"/>
      <c r="W2" s="42"/>
      <c r="Y2" s="42" t="s">
        <v>55</v>
      </c>
      <c r="Z2" s="42"/>
      <c r="AA2" s="42"/>
      <c r="AB2" s="42"/>
      <c r="AC2" s="42"/>
    </row>
    <row r="3" spans="1:29" s="2" customFormat="1" ht="21" customHeight="1" x14ac:dyDescent="0.15">
      <c r="A3" s="43" t="s">
        <v>60</v>
      </c>
      <c r="B3" s="43"/>
      <c r="C3" s="43"/>
      <c r="D3" s="43"/>
      <c r="E3" s="43"/>
      <c r="G3" s="43" t="s">
        <v>61</v>
      </c>
      <c r="H3" s="43"/>
      <c r="I3" s="43"/>
      <c r="J3" s="43"/>
      <c r="K3" s="43"/>
      <c r="M3" s="43" t="s">
        <v>60</v>
      </c>
      <c r="N3" s="43"/>
      <c r="O3" s="43"/>
      <c r="P3" s="43"/>
      <c r="Q3" s="43"/>
      <c r="S3" s="43" t="s">
        <v>60</v>
      </c>
      <c r="T3" s="43"/>
      <c r="U3" s="43"/>
      <c r="V3" s="43"/>
      <c r="W3" s="43"/>
      <c r="Y3" s="43" t="s">
        <v>62</v>
      </c>
      <c r="Z3" s="43"/>
      <c r="AA3" s="43"/>
      <c r="AB3" s="43"/>
      <c r="AC3" s="43"/>
    </row>
    <row r="4" spans="1:29" s="4" customFormat="1" ht="49.5" customHeight="1" x14ac:dyDescent="0.15">
      <c r="A4" s="3" t="s">
        <v>2</v>
      </c>
      <c r="B4" s="8" t="s">
        <v>3</v>
      </c>
      <c r="C4" s="9" t="s">
        <v>4</v>
      </c>
      <c r="D4" s="9" t="s">
        <v>5</v>
      </c>
      <c r="E4" s="8" t="s">
        <v>6</v>
      </c>
      <c r="G4" s="3" t="s">
        <v>2</v>
      </c>
      <c r="H4" s="8" t="s">
        <v>3</v>
      </c>
      <c r="I4" s="9" t="s">
        <v>4</v>
      </c>
      <c r="J4" s="9" t="s">
        <v>5</v>
      </c>
      <c r="K4" s="8" t="s">
        <v>6</v>
      </c>
      <c r="M4" s="3" t="s">
        <v>2</v>
      </c>
      <c r="N4" s="8" t="s">
        <v>3</v>
      </c>
      <c r="O4" s="9" t="s">
        <v>4</v>
      </c>
      <c r="P4" s="9" t="s">
        <v>5</v>
      </c>
      <c r="Q4" s="8" t="s">
        <v>6</v>
      </c>
      <c r="S4" s="3" t="s">
        <v>2</v>
      </c>
      <c r="T4" s="8" t="s">
        <v>3</v>
      </c>
      <c r="U4" s="9" t="s">
        <v>4</v>
      </c>
      <c r="V4" s="9" t="s">
        <v>5</v>
      </c>
      <c r="W4" s="8" t="s">
        <v>6</v>
      </c>
      <c r="Y4" s="3" t="s">
        <v>2</v>
      </c>
      <c r="Z4" s="8" t="s">
        <v>3</v>
      </c>
      <c r="AA4" s="9" t="s">
        <v>4</v>
      </c>
      <c r="AB4" s="10" t="s">
        <v>5</v>
      </c>
      <c r="AC4" s="8" t="s">
        <v>6</v>
      </c>
    </row>
    <row r="5" spans="1:29" s="5" customFormat="1" x14ac:dyDescent="0.15">
      <c r="A5" s="11">
        <v>1</v>
      </c>
      <c r="B5" s="24" t="s">
        <v>9</v>
      </c>
      <c r="C5" s="17">
        <v>2477</v>
      </c>
      <c r="D5" s="17">
        <v>871</v>
      </c>
      <c r="E5" s="25">
        <f>IFERROR((D5/C5)*100,"")</f>
        <v>35.16350423899879</v>
      </c>
      <c r="G5" s="11">
        <v>1</v>
      </c>
      <c r="H5" s="16" t="s">
        <v>13</v>
      </c>
      <c r="I5" s="17">
        <v>4426</v>
      </c>
      <c r="J5" s="17">
        <v>1069</v>
      </c>
      <c r="K5" s="18">
        <v>24.152733845458656</v>
      </c>
      <c r="M5" s="11">
        <v>1</v>
      </c>
      <c r="N5" s="22" t="s">
        <v>11</v>
      </c>
      <c r="O5" s="20">
        <v>8302</v>
      </c>
      <c r="P5" s="20">
        <v>2386</v>
      </c>
      <c r="Q5" s="23">
        <f t="shared" ref="Q5:Q13" si="0">IFERROR((P5/O5)*100,"")</f>
        <v>28.740062635509517</v>
      </c>
      <c r="S5" s="11">
        <v>1</v>
      </c>
      <c r="T5" s="22" t="s">
        <v>10</v>
      </c>
      <c r="U5" s="20">
        <v>480</v>
      </c>
      <c r="V5" s="20">
        <v>134</v>
      </c>
      <c r="W5" s="23">
        <v>27.916666666666668</v>
      </c>
      <c r="Y5" s="11">
        <v>1</v>
      </c>
      <c r="Z5" s="22" t="s">
        <v>10</v>
      </c>
      <c r="AA5" s="20">
        <v>556</v>
      </c>
      <c r="AB5" s="20">
        <v>183</v>
      </c>
      <c r="AC5" s="23">
        <v>32.913669064748206</v>
      </c>
    </row>
    <row r="6" spans="1:29" s="5" customFormat="1" x14ac:dyDescent="0.15">
      <c r="A6" s="11">
        <v>2</v>
      </c>
      <c r="B6" s="22" t="s">
        <v>11</v>
      </c>
      <c r="C6" s="20">
        <v>8302</v>
      </c>
      <c r="D6" s="20">
        <v>2898</v>
      </c>
      <c r="E6" s="23">
        <f>IFERROR((D6/C6)*100,"")</f>
        <v>34.90725126475548</v>
      </c>
      <c r="G6" s="11">
        <v>2</v>
      </c>
      <c r="H6" s="19" t="s">
        <v>8</v>
      </c>
      <c r="I6" s="20">
        <v>2183</v>
      </c>
      <c r="J6" s="20">
        <v>429</v>
      </c>
      <c r="K6" s="21">
        <v>19.651855245075584</v>
      </c>
      <c r="M6" s="11">
        <v>2</v>
      </c>
      <c r="N6" s="24" t="s">
        <v>7</v>
      </c>
      <c r="O6" s="17">
        <v>3169</v>
      </c>
      <c r="P6" s="17">
        <v>884</v>
      </c>
      <c r="Q6" s="25">
        <f t="shared" si="0"/>
        <v>27.895235089933735</v>
      </c>
      <c r="S6" s="11">
        <v>2</v>
      </c>
      <c r="T6" s="22" t="s">
        <v>23</v>
      </c>
      <c r="U6" s="20">
        <v>795</v>
      </c>
      <c r="V6" s="20">
        <v>221</v>
      </c>
      <c r="W6" s="23">
        <v>27.79874213836478</v>
      </c>
      <c r="Y6" s="11">
        <v>2</v>
      </c>
      <c r="Z6" s="22" t="s">
        <v>8</v>
      </c>
      <c r="AA6" s="20">
        <v>1794</v>
      </c>
      <c r="AB6" s="20">
        <v>582</v>
      </c>
      <c r="AC6" s="23">
        <v>32.441471571906355</v>
      </c>
    </row>
    <row r="7" spans="1:29" s="5" customFormat="1" x14ac:dyDescent="0.15">
      <c r="A7" s="11">
        <v>3</v>
      </c>
      <c r="B7" s="22" t="s">
        <v>18</v>
      </c>
      <c r="C7" s="20">
        <v>5137</v>
      </c>
      <c r="D7" s="20">
        <v>1739</v>
      </c>
      <c r="E7" s="23">
        <f>IFERROR((D7/C7)*100,"")</f>
        <v>33.852443060151835</v>
      </c>
      <c r="G7" s="11">
        <v>3</v>
      </c>
      <c r="H7" s="19" t="s">
        <v>11</v>
      </c>
      <c r="I7" s="20">
        <v>6464</v>
      </c>
      <c r="J7" s="20">
        <v>1264</v>
      </c>
      <c r="K7" s="21">
        <v>19.554455445544555</v>
      </c>
      <c r="M7" s="11">
        <v>3</v>
      </c>
      <c r="N7" s="22" t="s">
        <v>18</v>
      </c>
      <c r="O7" s="20">
        <v>5137</v>
      </c>
      <c r="P7" s="20">
        <v>1343</v>
      </c>
      <c r="Q7" s="23">
        <f t="shared" si="0"/>
        <v>26.143663616897022</v>
      </c>
      <c r="S7" s="11">
        <v>3</v>
      </c>
      <c r="T7" s="22" t="s">
        <v>38</v>
      </c>
      <c r="U7" s="20">
        <v>1928</v>
      </c>
      <c r="V7" s="20">
        <v>534</v>
      </c>
      <c r="W7" s="23">
        <v>27.697095435684648</v>
      </c>
      <c r="Y7" s="11">
        <v>3</v>
      </c>
      <c r="Z7" s="22" t="s">
        <v>17</v>
      </c>
      <c r="AA7" s="20">
        <v>2809</v>
      </c>
      <c r="AB7" s="20">
        <v>758</v>
      </c>
      <c r="AC7" s="23">
        <v>26.984692061231758</v>
      </c>
    </row>
    <row r="8" spans="1:29" s="5" customFormat="1" x14ac:dyDescent="0.15">
      <c r="A8" s="11">
        <v>4</v>
      </c>
      <c r="B8" s="24" t="s">
        <v>7</v>
      </c>
      <c r="C8" s="17">
        <v>3169</v>
      </c>
      <c r="D8" s="38">
        <v>1005</v>
      </c>
      <c r="E8" s="25">
        <f t="shared" ref="E8" si="1">IFERROR((D8/C8)*100,"")</f>
        <v>31.713474282107924</v>
      </c>
      <c r="G8" s="11">
        <v>4</v>
      </c>
      <c r="H8" s="19" t="s">
        <v>10</v>
      </c>
      <c r="I8" s="20">
        <v>838</v>
      </c>
      <c r="J8" s="20">
        <v>157</v>
      </c>
      <c r="K8" s="21">
        <v>18.735083532219569</v>
      </c>
      <c r="M8" s="11">
        <v>4</v>
      </c>
      <c r="N8" s="22" t="s">
        <v>8</v>
      </c>
      <c r="O8" s="20">
        <v>2783</v>
      </c>
      <c r="P8" s="20">
        <v>691</v>
      </c>
      <c r="Q8" s="23">
        <f t="shared" si="0"/>
        <v>24.829320876751705</v>
      </c>
      <c r="S8" s="11">
        <v>4</v>
      </c>
      <c r="T8" s="22" t="s">
        <v>11</v>
      </c>
      <c r="U8" s="20">
        <v>3895</v>
      </c>
      <c r="V8" s="20">
        <v>1021</v>
      </c>
      <c r="W8" s="23">
        <v>26.213093709884465</v>
      </c>
      <c r="Y8" s="11">
        <v>4</v>
      </c>
      <c r="Z8" s="22" t="s">
        <v>12</v>
      </c>
      <c r="AA8" s="20">
        <v>2130</v>
      </c>
      <c r="AB8" s="20">
        <v>507</v>
      </c>
      <c r="AC8" s="23">
        <v>23.802816901408448</v>
      </c>
    </row>
    <row r="9" spans="1:29" s="5" customFormat="1" x14ac:dyDescent="0.15">
      <c r="A9" s="11">
        <v>5</v>
      </c>
      <c r="B9" s="22" t="s">
        <v>19</v>
      </c>
      <c r="C9" s="20">
        <v>2917</v>
      </c>
      <c r="D9" s="20">
        <v>906</v>
      </c>
      <c r="E9" s="23">
        <v>31.059307507713402</v>
      </c>
      <c r="G9" s="11">
        <v>5</v>
      </c>
      <c r="H9" s="22" t="s">
        <v>18</v>
      </c>
      <c r="I9" s="20">
        <v>4156</v>
      </c>
      <c r="J9" s="20">
        <v>701</v>
      </c>
      <c r="K9" s="21">
        <v>16.86717998075072</v>
      </c>
      <c r="M9" s="11">
        <v>5</v>
      </c>
      <c r="N9" s="22" t="s">
        <v>33</v>
      </c>
      <c r="O9" s="20">
        <v>2420</v>
      </c>
      <c r="P9" s="20">
        <v>591</v>
      </c>
      <c r="Q9" s="23">
        <f t="shared" si="0"/>
        <v>24.421487603305785</v>
      </c>
      <c r="S9" s="11">
        <v>5</v>
      </c>
      <c r="T9" s="22" t="s">
        <v>17</v>
      </c>
      <c r="U9" s="20">
        <v>2386</v>
      </c>
      <c r="V9" s="20">
        <v>624</v>
      </c>
      <c r="W9" s="23">
        <v>26.152556580050295</v>
      </c>
      <c r="Y9" s="11">
        <v>5</v>
      </c>
      <c r="Z9" s="24" t="s">
        <v>13</v>
      </c>
      <c r="AA9" s="17">
        <v>2972</v>
      </c>
      <c r="AB9" s="17">
        <v>698</v>
      </c>
      <c r="AC9" s="25">
        <v>23.48586810228802</v>
      </c>
    </row>
    <row r="10" spans="1:29" s="5" customFormat="1" x14ac:dyDescent="0.15">
      <c r="A10" s="11">
        <v>6</v>
      </c>
      <c r="B10" s="22" t="s">
        <v>33</v>
      </c>
      <c r="C10" s="20">
        <v>2420</v>
      </c>
      <c r="D10" s="20">
        <v>728</v>
      </c>
      <c r="E10" s="23">
        <f t="shared" ref="E10:E32" si="2">IFERROR((D10/C10)*100,"")</f>
        <v>30.082644628099175</v>
      </c>
      <c r="G10" s="11">
        <v>6</v>
      </c>
      <c r="H10" s="19" t="s">
        <v>12</v>
      </c>
      <c r="I10" s="20">
        <v>2771</v>
      </c>
      <c r="J10" s="20">
        <v>416</v>
      </c>
      <c r="K10" s="21">
        <v>15.012630819198844</v>
      </c>
      <c r="M10" s="11">
        <v>6</v>
      </c>
      <c r="N10" s="22" t="s">
        <v>10</v>
      </c>
      <c r="O10" s="20">
        <v>1014</v>
      </c>
      <c r="P10" s="20">
        <v>245</v>
      </c>
      <c r="Q10" s="23">
        <f t="shared" si="0"/>
        <v>24.161735700197241</v>
      </c>
      <c r="S10" s="11">
        <v>6</v>
      </c>
      <c r="T10" s="22" t="s">
        <v>8</v>
      </c>
      <c r="U10" s="20">
        <v>1452</v>
      </c>
      <c r="V10" s="20">
        <v>366</v>
      </c>
      <c r="W10" s="23">
        <v>25.206611570247933</v>
      </c>
      <c r="Y10" s="11">
        <v>6</v>
      </c>
      <c r="Z10" s="22" t="s">
        <v>23</v>
      </c>
      <c r="AA10" s="20">
        <v>975</v>
      </c>
      <c r="AB10" s="20">
        <v>226</v>
      </c>
      <c r="AC10" s="23">
        <v>23.179487179487179</v>
      </c>
    </row>
    <row r="11" spans="1:29" s="5" customFormat="1" x14ac:dyDescent="0.15">
      <c r="A11" s="11">
        <v>7</v>
      </c>
      <c r="B11" s="22" t="s">
        <v>25</v>
      </c>
      <c r="C11" s="20">
        <v>2208</v>
      </c>
      <c r="D11" s="20">
        <v>636</v>
      </c>
      <c r="E11" s="23">
        <f t="shared" si="2"/>
        <v>28.804347826086957</v>
      </c>
      <c r="G11" s="11">
        <v>7</v>
      </c>
      <c r="H11" s="19" t="s">
        <v>38</v>
      </c>
      <c r="I11" s="20">
        <v>3092</v>
      </c>
      <c r="J11" s="20">
        <v>453</v>
      </c>
      <c r="K11" s="21">
        <v>14.650711513583442</v>
      </c>
      <c r="M11" s="11">
        <v>7</v>
      </c>
      <c r="N11" s="24" t="s">
        <v>13</v>
      </c>
      <c r="O11" s="17">
        <v>5271</v>
      </c>
      <c r="P11" s="17">
        <v>1245</v>
      </c>
      <c r="Q11" s="25">
        <f t="shared" si="0"/>
        <v>23.619806488332383</v>
      </c>
      <c r="S11" s="11">
        <v>7</v>
      </c>
      <c r="T11" s="22" t="s">
        <v>32</v>
      </c>
      <c r="U11" s="20">
        <v>2936</v>
      </c>
      <c r="V11" s="20">
        <v>737</v>
      </c>
      <c r="W11" s="23">
        <v>25.102179836512263</v>
      </c>
      <c r="Y11" s="11">
        <v>7</v>
      </c>
      <c r="Z11" s="22" t="s">
        <v>38</v>
      </c>
      <c r="AA11" s="20">
        <v>2355</v>
      </c>
      <c r="AB11" s="20">
        <v>511</v>
      </c>
      <c r="AC11" s="23">
        <v>21.698513800424628</v>
      </c>
    </row>
    <row r="12" spans="1:29" s="5" customFormat="1" x14ac:dyDescent="0.15">
      <c r="A12" s="11">
        <v>8</v>
      </c>
      <c r="B12" s="22" t="s">
        <v>14</v>
      </c>
      <c r="C12" s="20">
        <v>5221</v>
      </c>
      <c r="D12" s="20">
        <v>1447</v>
      </c>
      <c r="E12" s="23">
        <f t="shared" si="2"/>
        <v>27.714997126987168</v>
      </c>
      <c r="G12" s="11">
        <v>8</v>
      </c>
      <c r="H12" s="16" t="s">
        <v>9</v>
      </c>
      <c r="I12" s="17">
        <v>2042</v>
      </c>
      <c r="J12" s="17">
        <v>295</v>
      </c>
      <c r="K12" s="18">
        <v>14.44662095984329</v>
      </c>
      <c r="M12" s="11">
        <v>8</v>
      </c>
      <c r="N12" s="24" t="s">
        <v>9</v>
      </c>
      <c r="O12" s="17">
        <v>2477</v>
      </c>
      <c r="P12" s="17">
        <v>575</v>
      </c>
      <c r="Q12" s="25">
        <f t="shared" si="0"/>
        <v>23.213564796124345</v>
      </c>
      <c r="S12" s="11">
        <v>8</v>
      </c>
      <c r="T12" s="24" t="s">
        <v>7</v>
      </c>
      <c r="U12" s="17">
        <v>1533</v>
      </c>
      <c r="V12" s="17">
        <v>374</v>
      </c>
      <c r="W12" s="25">
        <v>24.396607958251792</v>
      </c>
      <c r="Y12" s="11">
        <v>8</v>
      </c>
      <c r="Z12" s="24" t="s">
        <v>7</v>
      </c>
      <c r="AA12" s="17">
        <v>1909</v>
      </c>
      <c r="AB12" s="17">
        <v>413</v>
      </c>
      <c r="AC12" s="25">
        <v>21.634363541121004</v>
      </c>
    </row>
    <row r="13" spans="1:29" s="5" customFormat="1" x14ac:dyDescent="0.15">
      <c r="A13" s="11">
        <v>9</v>
      </c>
      <c r="B13" s="24" t="s">
        <v>13</v>
      </c>
      <c r="C13" s="17">
        <v>5271</v>
      </c>
      <c r="D13" s="17">
        <v>1446</v>
      </c>
      <c r="E13" s="25">
        <f t="shared" si="2"/>
        <v>27.433124644280021</v>
      </c>
      <c r="G13" s="11">
        <v>9</v>
      </c>
      <c r="H13" s="16" t="s">
        <v>7</v>
      </c>
      <c r="I13" s="17">
        <v>2440</v>
      </c>
      <c r="J13" s="17">
        <v>352</v>
      </c>
      <c r="K13" s="18">
        <v>14.426229508196723</v>
      </c>
      <c r="M13" s="11">
        <v>9</v>
      </c>
      <c r="N13" s="22" t="s">
        <v>16</v>
      </c>
      <c r="O13" s="20">
        <v>6708</v>
      </c>
      <c r="P13" s="20">
        <v>1539</v>
      </c>
      <c r="Q13" s="23">
        <f t="shared" si="0"/>
        <v>22.942754919499105</v>
      </c>
      <c r="S13" s="11">
        <v>9</v>
      </c>
      <c r="T13" s="24" t="s">
        <v>13</v>
      </c>
      <c r="U13" s="17">
        <v>2538</v>
      </c>
      <c r="V13" s="17">
        <v>608</v>
      </c>
      <c r="W13" s="25">
        <v>23.955870764381405</v>
      </c>
      <c r="Y13" s="11">
        <v>9</v>
      </c>
      <c r="Z13" s="24" t="s">
        <v>31</v>
      </c>
      <c r="AA13" s="17">
        <v>2994</v>
      </c>
      <c r="AB13" s="17">
        <v>605</v>
      </c>
      <c r="AC13" s="25">
        <v>20.207080828323313</v>
      </c>
    </row>
    <row r="14" spans="1:29" s="5" customFormat="1" x14ac:dyDescent="0.15">
      <c r="A14" s="11">
        <v>10</v>
      </c>
      <c r="B14" s="24" t="s">
        <v>37</v>
      </c>
      <c r="C14" s="17">
        <v>10396</v>
      </c>
      <c r="D14" s="17">
        <v>2768</v>
      </c>
      <c r="E14" s="25">
        <f t="shared" si="2"/>
        <v>26.625625240477106</v>
      </c>
      <c r="G14" s="11">
        <v>10</v>
      </c>
      <c r="H14" s="16" t="s">
        <v>37</v>
      </c>
      <c r="I14" s="17">
        <v>8160</v>
      </c>
      <c r="J14" s="17">
        <v>1173</v>
      </c>
      <c r="K14" s="18">
        <v>14.374999999999998</v>
      </c>
      <c r="M14" s="11">
        <v>10</v>
      </c>
      <c r="N14" s="22" t="s">
        <v>19</v>
      </c>
      <c r="O14" s="20">
        <v>2917</v>
      </c>
      <c r="P14" s="20">
        <v>656</v>
      </c>
      <c r="Q14" s="23">
        <v>22.488858416181007</v>
      </c>
      <c r="S14" s="11">
        <v>10</v>
      </c>
      <c r="T14" s="22" t="s">
        <v>18</v>
      </c>
      <c r="U14" s="20">
        <v>2447</v>
      </c>
      <c r="V14" s="20">
        <v>547</v>
      </c>
      <c r="W14" s="23">
        <v>22.353902738046589</v>
      </c>
      <c r="Y14" s="11">
        <v>10</v>
      </c>
      <c r="Z14" s="22" t="s">
        <v>15</v>
      </c>
      <c r="AA14" s="20">
        <v>13654</v>
      </c>
      <c r="AB14" s="20">
        <v>2737</v>
      </c>
      <c r="AC14" s="23">
        <v>20.045407939065477</v>
      </c>
    </row>
    <row r="15" spans="1:29" s="5" customFormat="1" x14ac:dyDescent="0.15">
      <c r="A15" s="11">
        <v>11</v>
      </c>
      <c r="B15" s="22" t="s">
        <v>16</v>
      </c>
      <c r="C15" s="20">
        <v>6708</v>
      </c>
      <c r="D15" s="20">
        <v>1762</v>
      </c>
      <c r="E15" s="23">
        <f t="shared" si="2"/>
        <v>26.267143709004177</v>
      </c>
      <c r="G15" s="11">
        <v>11</v>
      </c>
      <c r="H15" s="19" t="s">
        <v>23</v>
      </c>
      <c r="I15" s="20">
        <v>1361</v>
      </c>
      <c r="J15" s="20">
        <v>190</v>
      </c>
      <c r="K15" s="21">
        <v>13.960323291697282</v>
      </c>
      <c r="M15" s="11">
        <v>11</v>
      </c>
      <c r="N15" s="22" t="s">
        <v>25</v>
      </c>
      <c r="O15" s="20">
        <v>2208</v>
      </c>
      <c r="P15" s="20">
        <v>487</v>
      </c>
      <c r="Q15" s="23">
        <f t="shared" ref="Q15:Q29" si="3">IFERROR((P15/O15)*100,"")</f>
        <v>22.056159420289855</v>
      </c>
      <c r="S15" s="11">
        <v>11</v>
      </c>
      <c r="T15" s="22" t="s">
        <v>36</v>
      </c>
      <c r="U15" s="20">
        <v>3001</v>
      </c>
      <c r="V15" s="20">
        <v>640</v>
      </c>
      <c r="W15" s="23">
        <v>21.326224591802735</v>
      </c>
      <c r="Y15" s="11">
        <v>11</v>
      </c>
      <c r="Z15" s="22" t="s">
        <v>36</v>
      </c>
      <c r="AA15" s="20">
        <v>3781</v>
      </c>
      <c r="AB15" s="20">
        <v>744</v>
      </c>
      <c r="AC15" s="23">
        <v>19.677334038614124</v>
      </c>
    </row>
    <row r="16" spans="1:29" s="5" customFormat="1" x14ac:dyDescent="0.15">
      <c r="A16" s="11">
        <v>12</v>
      </c>
      <c r="B16" s="22" t="s">
        <v>38</v>
      </c>
      <c r="C16" s="20">
        <v>3923</v>
      </c>
      <c r="D16" s="20">
        <v>1024</v>
      </c>
      <c r="E16" s="23">
        <f t="shared" si="2"/>
        <v>26.102472597501915</v>
      </c>
      <c r="G16" s="11">
        <v>12</v>
      </c>
      <c r="H16" s="19" t="s">
        <v>26</v>
      </c>
      <c r="I16" s="20">
        <v>4155</v>
      </c>
      <c r="J16" s="20">
        <v>574</v>
      </c>
      <c r="K16" s="21">
        <v>13.814681107099879</v>
      </c>
      <c r="M16" s="11">
        <v>12</v>
      </c>
      <c r="N16" s="22" t="s">
        <v>17</v>
      </c>
      <c r="O16" s="20">
        <v>5111</v>
      </c>
      <c r="P16" s="20">
        <v>1050</v>
      </c>
      <c r="Q16" s="23">
        <f t="shared" si="3"/>
        <v>20.543924867931914</v>
      </c>
      <c r="S16" s="11">
        <v>12</v>
      </c>
      <c r="T16" s="24" t="s">
        <v>37</v>
      </c>
      <c r="U16" s="17">
        <v>5375</v>
      </c>
      <c r="V16" s="17">
        <v>1102</v>
      </c>
      <c r="W16" s="25">
        <v>20.502325581395347</v>
      </c>
      <c r="Y16" s="11">
        <v>12</v>
      </c>
      <c r="Z16" s="22" t="s">
        <v>24</v>
      </c>
      <c r="AA16" s="20">
        <v>7479</v>
      </c>
      <c r="AB16" s="20">
        <v>1443</v>
      </c>
      <c r="AC16" s="23">
        <v>19.2940232651424</v>
      </c>
    </row>
    <row r="17" spans="1:29" s="5" customFormat="1" x14ac:dyDescent="0.15">
      <c r="A17" s="11">
        <v>13</v>
      </c>
      <c r="B17" s="22" t="s">
        <v>8</v>
      </c>
      <c r="C17" s="20">
        <v>2783</v>
      </c>
      <c r="D17" s="20">
        <v>725</v>
      </c>
      <c r="E17" s="23">
        <f t="shared" si="2"/>
        <v>26.051024074739487</v>
      </c>
      <c r="G17" s="11">
        <v>13</v>
      </c>
      <c r="H17" s="19" t="s">
        <v>22</v>
      </c>
      <c r="I17" s="20">
        <v>4329</v>
      </c>
      <c r="J17" s="20">
        <v>568</v>
      </c>
      <c r="K17" s="21">
        <v>13.120813120813121</v>
      </c>
      <c r="M17" s="11">
        <v>13</v>
      </c>
      <c r="N17" s="22" t="s">
        <v>12</v>
      </c>
      <c r="O17" s="20">
        <v>3436</v>
      </c>
      <c r="P17" s="20">
        <v>696</v>
      </c>
      <c r="Q17" s="23">
        <f t="shared" si="3"/>
        <v>20.256111757857976</v>
      </c>
      <c r="S17" s="11">
        <v>13</v>
      </c>
      <c r="T17" s="22" t="s">
        <v>12</v>
      </c>
      <c r="U17" s="20">
        <v>1719</v>
      </c>
      <c r="V17" s="20">
        <v>348</v>
      </c>
      <c r="W17" s="23">
        <v>20.244328097731241</v>
      </c>
      <c r="Y17" s="11">
        <v>13</v>
      </c>
      <c r="Z17" s="22" t="s">
        <v>30</v>
      </c>
      <c r="AA17" s="20">
        <v>5070</v>
      </c>
      <c r="AB17" s="20">
        <v>977</v>
      </c>
      <c r="AC17" s="23">
        <v>19.270216962524657</v>
      </c>
    </row>
    <row r="18" spans="1:29" s="5" customFormat="1" x14ac:dyDescent="0.15">
      <c r="A18" s="11">
        <v>14</v>
      </c>
      <c r="B18" s="22" t="s">
        <v>49</v>
      </c>
      <c r="C18" s="20">
        <v>2919</v>
      </c>
      <c r="D18" s="20">
        <v>747</v>
      </c>
      <c r="E18" s="23">
        <f t="shared" si="2"/>
        <v>25.590955806783143</v>
      </c>
      <c r="G18" s="11">
        <v>14</v>
      </c>
      <c r="H18" s="19" t="s">
        <v>20</v>
      </c>
      <c r="I18" s="20">
        <v>4999</v>
      </c>
      <c r="J18" s="20">
        <v>620</v>
      </c>
      <c r="K18" s="21">
        <v>12.402480496099221</v>
      </c>
      <c r="M18" s="11">
        <v>14</v>
      </c>
      <c r="N18" s="22" t="s">
        <v>26</v>
      </c>
      <c r="O18" s="20">
        <v>5365</v>
      </c>
      <c r="P18" s="20">
        <v>1042</v>
      </c>
      <c r="Q18" s="23">
        <f t="shared" si="3"/>
        <v>19.422180801491145</v>
      </c>
      <c r="S18" s="11">
        <v>14</v>
      </c>
      <c r="T18" s="22" t="s">
        <v>15</v>
      </c>
      <c r="U18" s="20">
        <v>9477</v>
      </c>
      <c r="V18" s="20">
        <v>1811</v>
      </c>
      <c r="W18" s="23">
        <v>19.109422813126518</v>
      </c>
      <c r="Y18" s="11">
        <v>14</v>
      </c>
      <c r="Z18" s="22" t="s">
        <v>16</v>
      </c>
      <c r="AA18" s="20">
        <v>3810</v>
      </c>
      <c r="AB18" s="20">
        <v>729</v>
      </c>
      <c r="AC18" s="23">
        <v>19.133858267716537</v>
      </c>
    </row>
    <row r="19" spans="1:29" s="5" customFormat="1" x14ac:dyDescent="0.15">
      <c r="A19" s="11">
        <v>15</v>
      </c>
      <c r="B19" s="22" t="s">
        <v>39</v>
      </c>
      <c r="C19" s="20">
        <v>4590</v>
      </c>
      <c r="D19" s="20">
        <v>1160</v>
      </c>
      <c r="E19" s="23">
        <f t="shared" si="2"/>
        <v>25.272331154684096</v>
      </c>
      <c r="G19" s="11">
        <v>15</v>
      </c>
      <c r="H19" s="19" t="s">
        <v>17</v>
      </c>
      <c r="I19" s="20">
        <v>4209</v>
      </c>
      <c r="J19" s="20">
        <v>507</v>
      </c>
      <c r="K19" s="21">
        <v>12.045616535994299</v>
      </c>
      <c r="M19" s="11">
        <v>15</v>
      </c>
      <c r="N19" s="22" t="s">
        <v>36</v>
      </c>
      <c r="O19" s="20">
        <v>6414</v>
      </c>
      <c r="P19" s="20">
        <v>1235</v>
      </c>
      <c r="Q19" s="23">
        <f t="shared" si="3"/>
        <v>19.2547552229498</v>
      </c>
      <c r="S19" s="11">
        <v>15</v>
      </c>
      <c r="T19" s="22" t="s">
        <v>16</v>
      </c>
      <c r="U19" s="20">
        <v>3057</v>
      </c>
      <c r="V19" s="20">
        <v>583</v>
      </c>
      <c r="W19" s="23">
        <v>19.070984625449789</v>
      </c>
      <c r="Y19" s="11">
        <v>15</v>
      </c>
      <c r="Z19" s="22" t="s">
        <v>18</v>
      </c>
      <c r="AA19" s="20">
        <v>3007</v>
      </c>
      <c r="AB19" s="20">
        <v>561</v>
      </c>
      <c r="AC19" s="23">
        <v>18.656468240771535</v>
      </c>
    </row>
    <row r="20" spans="1:29" s="5" customFormat="1" x14ac:dyDescent="0.15">
      <c r="A20" s="11">
        <v>16</v>
      </c>
      <c r="B20" s="22" t="s">
        <v>10</v>
      </c>
      <c r="C20" s="20">
        <v>1014</v>
      </c>
      <c r="D20" s="20">
        <v>251</v>
      </c>
      <c r="E20" s="23">
        <f t="shared" si="2"/>
        <v>24.753451676528599</v>
      </c>
      <c r="G20" s="11">
        <v>16</v>
      </c>
      <c r="H20" s="19" t="s">
        <v>33</v>
      </c>
      <c r="I20" s="20">
        <v>2071</v>
      </c>
      <c r="J20" s="20">
        <v>242</v>
      </c>
      <c r="K20" s="21">
        <v>11.685176243360695</v>
      </c>
      <c r="M20" s="11">
        <v>16</v>
      </c>
      <c r="N20" s="24" t="s">
        <v>31</v>
      </c>
      <c r="O20" s="17">
        <v>5024</v>
      </c>
      <c r="P20" s="17">
        <v>962</v>
      </c>
      <c r="Q20" s="25">
        <f t="shared" si="3"/>
        <v>19.148089171974522</v>
      </c>
      <c r="S20" s="11">
        <v>16</v>
      </c>
      <c r="T20" s="24" t="s">
        <v>31</v>
      </c>
      <c r="U20" s="17">
        <v>2414</v>
      </c>
      <c r="V20" s="17">
        <v>460</v>
      </c>
      <c r="W20" s="25">
        <v>19.055509527754761</v>
      </c>
      <c r="Y20" s="11">
        <v>16</v>
      </c>
      <c r="Z20" s="22" t="s">
        <v>11</v>
      </c>
      <c r="AA20" s="20">
        <v>5274</v>
      </c>
      <c r="AB20" s="20">
        <v>982</v>
      </c>
      <c r="AC20" s="23">
        <v>18.619643534319302</v>
      </c>
    </row>
    <row r="21" spans="1:29" s="5" customFormat="1" x14ac:dyDescent="0.15">
      <c r="A21" s="11">
        <v>17</v>
      </c>
      <c r="B21" s="24" t="s">
        <v>28</v>
      </c>
      <c r="C21" s="17">
        <v>8795</v>
      </c>
      <c r="D21" s="17">
        <v>2134</v>
      </c>
      <c r="E21" s="25">
        <f t="shared" si="2"/>
        <v>24.263786242183059</v>
      </c>
      <c r="G21" s="11">
        <v>17</v>
      </c>
      <c r="H21" s="19" t="s">
        <v>25</v>
      </c>
      <c r="I21" s="20">
        <v>1762</v>
      </c>
      <c r="J21" s="20">
        <v>198</v>
      </c>
      <c r="K21" s="21">
        <v>11.237230419977298</v>
      </c>
      <c r="M21" s="11">
        <v>17</v>
      </c>
      <c r="N21" s="22" t="s">
        <v>20</v>
      </c>
      <c r="O21" s="20">
        <v>6169</v>
      </c>
      <c r="P21" s="20">
        <v>1121</v>
      </c>
      <c r="Q21" s="23">
        <f t="shared" si="3"/>
        <v>18.171502674663643</v>
      </c>
      <c r="S21" s="11">
        <v>17</v>
      </c>
      <c r="T21" s="22" t="s">
        <v>24</v>
      </c>
      <c r="U21" s="20">
        <v>6134</v>
      </c>
      <c r="V21" s="20">
        <v>1131</v>
      </c>
      <c r="W21" s="23">
        <v>18.438213237691556</v>
      </c>
      <c r="Y21" s="11">
        <v>17</v>
      </c>
      <c r="Z21" s="24" t="s">
        <v>37</v>
      </c>
      <c r="AA21" s="17">
        <v>6779</v>
      </c>
      <c r="AB21" s="17">
        <v>1210</v>
      </c>
      <c r="AC21" s="25">
        <v>17.849240300929338</v>
      </c>
    </row>
    <row r="22" spans="1:29" s="5" customFormat="1" x14ac:dyDescent="0.15">
      <c r="A22" s="11">
        <v>18</v>
      </c>
      <c r="B22" s="22" t="s">
        <v>17</v>
      </c>
      <c r="C22" s="20">
        <v>5111</v>
      </c>
      <c r="D22" s="20">
        <v>1232</v>
      </c>
      <c r="E22" s="23">
        <f t="shared" si="2"/>
        <v>24.104871845040108</v>
      </c>
      <c r="G22" s="11">
        <v>18</v>
      </c>
      <c r="H22" s="19" t="s">
        <v>16</v>
      </c>
      <c r="I22" s="20">
        <v>5152</v>
      </c>
      <c r="J22" s="20">
        <v>572</v>
      </c>
      <c r="K22" s="21">
        <v>11.102484472049689</v>
      </c>
      <c r="M22" s="11">
        <v>18</v>
      </c>
      <c r="N22" s="22" t="s">
        <v>23</v>
      </c>
      <c r="O22" s="20">
        <v>1711</v>
      </c>
      <c r="P22" s="20">
        <v>309</v>
      </c>
      <c r="Q22" s="23">
        <f t="shared" si="3"/>
        <v>18.059614260666276</v>
      </c>
      <c r="S22" s="11">
        <v>18</v>
      </c>
      <c r="T22" s="22" t="s">
        <v>48</v>
      </c>
      <c r="U22" s="20">
        <v>7806</v>
      </c>
      <c r="V22" s="20">
        <v>1410</v>
      </c>
      <c r="W22" s="23">
        <v>18.063028439661799</v>
      </c>
      <c r="Y22" s="11">
        <v>18</v>
      </c>
      <c r="Z22" s="22" t="s">
        <v>29</v>
      </c>
      <c r="AA22" s="20">
        <v>5424</v>
      </c>
      <c r="AB22" s="20">
        <v>925</v>
      </c>
      <c r="AC22" s="23">
        <v>17.053834808259587</v>
      </c>
    </row>
    <row r="23" spans="1:29" s="5" customFormat="1" x14ac:dyDescent="0.15">
      <c r="A23" s="11">
        <v>19</v>
      </c>
      <c r="B23" s="22" t="s">
        <v>23</v>
      </c>
      <c r="C23" s="20">
        <v>1711</v>
      </c>
      <c r="D23" s="20">
        <v>397</v>
      </c>
      <c r="E23" s="23">
        <f t="shared" si="2"/>
        <v>23.202805376972531</v>
      </c>
      <c r="G23" s="11">
        <v>19</v>
      </c>
      <c r="H23" s="19" t="s">
        <v>36</v>
      </c>
      <c r="I23" s="20">
        <v>4972</v>
      </c>
      <c r="J23" s="20">
        <v>551</v>
      </c>
      <c r="K23" s="21">
        <v>11.082059533386968</v>
      </c>
      <c r="M23" s="11">
        <v>19</v>
      </c>
      <c r="N23" s="22" t="s">
        <v>38</v>
      </c>
      <c r="O23" s="20">
        <v>3923</v>
      </c>
      <c r="P23" s="20">
        <v>701</v>
      </c>
      <c r="Q23" s="23">
        <f t="shared" si="3"/>
        <v>17.868977823094571</v>
      </c>
      <c r="S23" s="11">
        <v>19</v>
      </c>
      <c r="T23" s="22" t="s">
        <v>19</v>
      </c>
      <c r="U23" s="20">
        <v>1377</v>
      </c>
      <c r="V23" s="20">
        <v>246</v>
      </c>
      <c r="W23" s="23">
        <v>17.864923747276691</v>
      </c>
      <c r="Y23" s="11">
        <v>19</v>
      </c>
      <c r="Z23" s="22" t="s">
        <v>26</v>
      </c>
      <c r="AA23" s="20">
        <v>3269</v>
      </c>
      <c r="AB23" s="20">
        <v>546</v>
      </c>
      <c r="AC23" s="23">
        <v>16.702355460385441</v>
      </c>
    </row>
    <row r="24" spans="1:29" s="5" customFormat="1" x14ac:dyDescent="0.15">
      <c r="A24" s="11">
        <v>20</v>
      </c>
      <c r="B24" s="22" t="s">
        <v>22</v>
      </c>
      <c r="C24" s="20">
        <v>5466</v>
      </c>
      <c r="D24" s="20">
        <v>1254</v>
      </c>
      <c r="E24" s="23">
        <f t="shared" si="2"/>
        <v>22.941822173435785</v>
      </c>
      <c r="G24" s="11">
        <v>20</v>
      </c>
      <c r="H24" s="19" t="s">
        <v>42</v>
      </c>
      <c r="I24" s="20">
        <v>10286</v>
      </c>
      <c r="J24" s="20">
        <v>1097</v>
      </c>
      <c r="K24" s="21">
        <v>10.66498152829088</v>
      </c>
      <c r="M24" s="11">
        <v>20</v>
      </c>
      <c r="N24" s="24" t="s">
        <v>37</v>
      </c>
      <c r="O24" s="17">
        <v>10396</v>
      </c>
      <c r="P24" s="17">
        <v>1857</v>
      </c>
      <c r="Q24" s="25">
        <f t="shared" si="3"/>
        <v>17.862639476721817</v>
      </c>
      <c r="S24" s="11">
        <v>20</v>
      </c>
      <c r="T24" s="22" t="s">
        <v>22</v>
      </c>
      <c r="U24" s="20">
        <v>2703</v>
      </c>
      <c r="V24" s="20">
        <v>477</v>
      </c>
      <c r="W24" s="23">
        <v>17.647058823529413</v>
      </c>
      <c r="Y24" s="11">
        <v>20</v>
      </c>
      <c r="Z24" s="22" t="s">
        <v>19</v>
      </c>
      <c r="AA24" s="20">
        <v>1709</v>
      </c>
      <c r="AB24" s="20">
        <v>283</v>
      </c>
      <c r="AC24" s="23">
        <v>16.559391456992394</v>
      </c>
    </row>
    <row r="25" spans="1:29" s="5" customFormat="1" x14ac:dyDescent="0.15">
      <c r="A25" s="11">
        <v>21</v>
      </c>
      <c r="B25" s="22" t="s">
        <v>12</v>
      </c>
      <c r="C25" s="20">
        <v>3436</v>
      </c>
      <c r="D25" s="20">
        <v>783</v>
      </c>
      <c r="E25" s="23">
        <f t="shared" si="2"/>
        <v>22.788125727590224</v>
      </c>
      <c r="F25" s="12"/>
      <c r="G25" s="11">
        <v>21</v>
      </c>
      <c r="H25" s="19" t="s">
        <v>14</v>
      </c>
      <c r="I25" s="20">
        <v>4015</v>
      </c>
      <c r="J25" s="20">
        <v>424</v>
      </c>
      <c r="K25" s="21">
        <v>10.560398505603985</v>
      </c>
      <c r="M25" s="11">
        <v>21</v>
      </c>
      <c r="N25" s="22" t="s">
        <v>24</v>
      </c>
      <c r="O25" s="20">
        <v>12524</v>
      </c>
      <c r="P25" s="20">
        <v>2154</v>
      </c>
      <c r="Q25" s="23">
        <f t="shared" si="3"/>
        <v>17.198977962312359</v>
      </c>
      <c r="S25" s="11">
        <v>21</v>
      </c>
      <c r="T25" s="22" t="s">
        <v>20</v>
      </c>
      <c r="U25" s="20">
        <v>3181</v>
      </c>
      <c r="V25" s="20">
        <v>553</v>
      </c>
      <c r="W25" s="23">
        <v>17.384470292360891</v>
      </c>
      <c r="Y25" s="11">
        <v>21</v>
      </c>
      <c r="Z25" s="22" t="s">
        <v>34</v>
      </c>
      <c r="AA25" s="20">
        <v>2918</v>
      </c>
      <c r="AB25" s="20">
        <v>480</v>
      </c>
      <c r="AC25" s="23">
        <v>16.449623029472242</v>
      </c>
    </row>
    <row r="26" spans="1:29" s="5" customFormat="1" x14ac:dyDescent="0.15">
      <c r="A26" s="11">
        <v>22</v>
      </c>
      <c r="B26" s="22" t="s">
        <v>32</v>
      </c>
      <c r="C26" s="20">
        <v>5759</v>
      </c>
      <c r="D26" s="20">
        <v>1298</v>
      </c>
      <c r="E26" s="23">
        <f t="shared" si="2"/>
        <v>22.538635179718703</v>
      </c>
      <c r="G26" s="11">
        <v>22</v>
      </c>
      <c r="H26" s="19" t="s">
        <v>32</v>
      </c>
      <c r="I26" s="20">
        <v>4908</v>
      </c>
      <c r="J26" s="20">
        <v>509</v>
      </c>
      <c r="K26" s="21">
        <v>10.370823145884271</v>
      </c>
      <c r="M26" s="11">
        <v>22</v>
      </c>
      <c r="N26" s="24" t="s">
        <v>28</v>
      </c>
      <c r="O26" s="17">
        <v>8795</v>
      </c>
      <c r="P26" s="17">
        <v>1500</v>
      </c>
      <c r="Q26" s="25">
        <f t="shared" si="3"/>
        <v>17.055144968732233</v>
      </c>
      <c r="S26" s="11">
        <v>22</v>
      </c>
      <c r="T26" s="22" t="s">
        <v>33</v>
      </c>
      <c r="U26" s="20">
        <v>1127</v>
      </c>
      <c r="V26" s="20">
        <v>193</v>
      </c>
      <c r="W26" s="23">
        <v>17.12511091393079</v>
      </c>
      <c r="Y26" s="11">
        <v>22</v>
      </c>
      <c r="Z26" s="22" t="s">
        <v>50</v>
      </c>
      <c r="AA26" s="20">
        <v>9040</v>
      </c>
      <c r="AB26" s="20">
        <v>1478</v>
      </c>
      <c r="AC26" s="23">
        <v>16.349557522123895</v>
      </c>
    </row>
    <row r="27" spans="1:29" s="5" customFormat="1" x14ac:dyDescent="0.15">
      <c r="A27" s="11">
        <v>23</v>
      </c>
      <c r="B27" s="22" t="s">
        <v>26</v>
      </c>
      <c r="C27" s="20">
        <v>5365</v>
      </c>
      <c r="D27" s="20">
        <v>1177</v>
      </c>
      <c r="E27" s="23">
        <f t="shared" si="2"/>
        <v>21.938490214352282</v>
      </c>
      <c r="G27" s="11">
        <v>23</v>
      </c>
      <c r="H27" s="19" t="s">
        <v>21</v>
      </c>
      <c r="I27" s="20">
        <v>12269</v>
      </c>
      <c r="J27" s="20">
        <v>1254</v>
      </c>
      <c r="K27" s="21">
        <v>10.220881897465157</v>
      </c>
      <c r="M27" s="11">
        <v>23</v>
      </c>
      <c r="N27" s="24" t="s">
        <v>43</v>
      </c>
      <c r="O27" s="17">
        <v>4866</v>
      </c>
      <c r="P27" s="17">
        <v>813</v>
      </c>
      <c r="Q27" s="25">
        <f t="shared" si="3"/>
        <v>16.707768187422932</v>
      </c>
      <c r="S27" s="11"/>
      <c r="T27" s="15" t="s">
        <v>65</v>
      </c>
      <c r="U27" s="44">
        <v>152980</v>
      </c>
      <c r="V27" s="44">
        <v>25553</v>
      </c>
      <c r="W27" s="45">
        <v>16.703490652372899</v>
      </c>
      <c r="Y27" s="11">
        <v>23</v>
      </c>
      <c r="Z27" s="24" t="s">
        <v>9</v>
      </c>
      <c r="AA27" s="17">
        <v>1391</v>
      </c>
      <c r="AB27" s="17">
        <v>225</v>
      </c>
      <c r="AC27" s="25">
        <v>16.175413371675056</v>
      </c>
    </row>
    <row r="28" spans="1:29" s="5" customFormat="1" x14ac:dyDescent="0.15">
      <c r="A28" s="11">
        <v>24</v>
      </c>
      <c r="B28" s="24" t="s">
        <v>31</v>
      </c>
      <c r="C28" s="17">
        <v>5024</v>
      </c>
      <c r="D28" s="17">
        <v>1098</v>
      </c>
      <c r="E28" s="25">
        <f t="shared" si="2"/>
        <v>21.855095541401273</v>
      </c>
      <c r="G28" s="11"/>
      <c r="H28" s="15" t="s">
        <v>59</v>
      </c>
      <c r="I28" s="31">
        <v>241895</v>
      </c>
      <c r="J28" s="31">
        <v>24092</v>
      </c>
      <c r="K28" s="26">
        <v>9.9596932553380597</v>
      </c>
      <c r="M28" s="11">
        <v>24</v>
      </c>
      <c r="N28" s="22" t="s">
        <v>32</v>
      </c>
      <c r="O28" s="20">
        <v>5759</v>
      </c>
      <c r="P28" s="20">
        <v>962</v>
      </c>
      <c r="Q28" s="23">
        <f t="shared" si="3"/>
        <v>16.704288939051921</v>
      </c>
      <c r="S28" s="11">
        <v>23</v>
      </c>
      <c r="T28" s="22" t="s">
        <v>34</v>
      </c>
      <c r="U28" s="20">
        <v>2405</v>
      </c>
      <c r="V28" s="20">
        <v>398</v>
      </c>
      <c r="W28" s="23">
        <v>16.548856548856548</v>
      </c>
      <c r="Y28" s="11">
        <v>24</v>
      </c>
      <c r="Z28" s="22" t="s">
        <v>25</v>
      </c>
      <c r="AA28" s="20">
        <v>1253</v>
      </c>
      <c r="AB28" s="20">
        <v>201</v>
      </c>
      <c r="AC28" s="23">
        <v>16.041500399042299</v>
      </c>
    </row>
    <row r="29" spans="1:29" s="5" customFormat="1" x14ac:dyDescent="0.15">
      <c r="A29" s="11">
        <v>25</v>
      </c>
      <c r="B29" s="22" t="s">
        <v>36</v>
      </c>
      <c r="C29" s="20">
        <v>6414</v>
      </c>
      <c r="D29" s="20">
        <v>1401</v>
      </c>
      <c r="E29" s="23">
        <f t="shared" si="2"/>
        <v>21.842843779232929</v>
      </c>
      <c r="G29" s="11">
        <v>24</v>
      </c>
      <c r="H29" s="19" t="s">
        <v>24</v>
      </c>
      <c r="I29" s="20">
        <v>9996</v>
      </c>
      <c r="J29" s="20">
        <v>981</v>
      </c>
      <c r="K29" s="21">
        <v>9.8139255702280916</v>
      </c>
      <c r="M29" s="11">
        <v>25</v>
      </c>
      <c r="N29" s="22" t="s">
        <v>22</v>
      </c>
      <c r="O29" s="20">
        <v>5466</v>
      </c>
      <c r="P29" s="20">
        <v>837</v>
      </c>
      <c r="Q29" s="23">
        <f t="shared" si="3"/>
        <v>15.31284302963776</v>
      </c>
      <c r="S29" s="11">
        <v>24</v>
      </c>
      <c r="T29" s="22" t="s">
        <v>26</v>
      </c>
      <c r="U29" s="20">
        <v>2660</v>
      </c>
      <c r="V29" s="20">
        <v>418</v>
      </c>
      <c r="W29" s="23">
        <v>15.714285714285714</v>
      </c>
      <c r="Y29" s="11">
        <v>25</v>
      </c>
      <c r="Z29" s="22" t="s">
        <v>21</v>
      </c>
      <c r="AA29" s="20">
        <v>9650</v>
      </c>
      <c r="AB29" s="20">
        <v>1490</v>
      </c>
      <c r="AC29" s="23">
        <v>15.440414507772021</v>
      </c>
    </row>
    <row r="30" spans="1:29" s="5" customFormat="1" x14ac:dyDescent="0.15">
      <c r="A30" s="11">
        <v>26</v>
      </c>
      <c r="B30" s="22" t="s">
        <v>20</v>
      </c>
      <c r="C30" s="20">
        <v>6169</v>
      </c>
      <c r="D30" s="20">
        <v>1265</v>
      </c>
      <c r="E30" s="23">
        <f t="shared" si="2"/>
        <v>20.505754579348352</v>
      </c>
      <c r="G30" s="11">
        <v>25</v>
      </c>
      <c r="H30" s="16" t="s">
        <v>31</v>
      </c>
      <c r="I30" s="17">
        <v>3911</v>
      </c>
      <c r="J30" s="17">
        <v>381</v>
      </c>
      <c r="K30" s="18">
        <v>9.7417540271030436</v>
      </c>
      <c r="M30" s="11"/>
      <c r="N30" s="15" t="s">
        <v>59</v>
      </c>
      <c r="O30" s="31">
        <v>305878</v>
      </c>
      <c r="P30" s="31">
        <v>46537</v>
      </c>
      <c r="Q30" s="26">
        <v>15.214235741047084</v>
      </c>
      <c r="S30" s="11">
        <v>25</v>
      </c>
      <c r="T30" s="22" t="s">
        <v>29</v>
      </c>
      <c r="U30" s="20">
        <v>4348</v>
      </c>
      <c r="V30" s="20">
        <v>666</v>
      </c>
      <c r="W30" s="23">
        <v>15.31738730450782</v>
      </c>
      <c r="Y30" s="11"/>
      <c r="Z30" s="37" t="s">
        <v>65</v>
      </c>
      <c r="AA30" s="44">
        <v>188822</v>
      </c>
      <c r="AB30" s="46">
        <v>28992</v>
      </c>
      <c r="AC30" s="40">
        <v>15.354143055364311</v>
      </c>
    </row>
    <row r="31" spans="1:29" s="5" customFormat="1" x14ac:dyDescent="0.15">
      <c r="A31" s="11">
        <v>27</v>
      </c>
      <c r="B31" s="22" t="s">
        <v>44</v>
      </c>
      <c r="C31" s="20">
        <v>1050</v>
      </c>
      <c r="D31" s="20">
        <v>208</v>
      </c>
      <c r="E31" s="23">
        <f t="shared" si="2"/>
        <v>19.80952380952381</v>
      </c>
      <c r="G31" s="11">
        <v>26</v>
      </c>
      <c r="H31" s="16" t="s">
        <v>28</v>
      </c>
      <c r="I31" s="17">
        <v>7040</v>
      </c>
      <c r="J31" s="17">
        <v>668</v>
      </c>
      <c r="K31" s="18">
        <v>9.4886363636363633</v>
      </c>
      <c r="M31" s="11">
        <v>26</v>
      </c>
      <c r="N31" s="22" t="s">
        <v>42</v>
      </c>
      <c r="O31" s="20">
        <v>13073</v>
      </c>
      <c r="P31" s="20">
        <v>1966</v>
      </c>
      <c r="Q31" s="23">
        <f t="shared" ref="Q31:Q49" si="4">IFERROR((P31/O31)*100,"")</f>
        <v>15.038629235829573</v>
      </c>
      <c r="S31" s="11">
        <v>26</v>
      </c>
      <c r="T31" s="22" t="s">
        <v>21</v>
      </c>
      <c r="U31" s="20">
        <v>7692</v>
      </c>
      <c r="V31" s="20">
        <v>1174</v>
      </c>
      <c r="W31" s="23">
        <v>15.262610504420177</v>
      </c>
      <c r="Y31" s="11">
        <v>26</v>
      </c>
      <c r="Z31" s="22" t="s">
        <v>27</v>
      </c>
      <c r="AA31" s="20">
        <v>1097</v>
      </c>
      <c r="AB31" s="20">
        <v>164</v>
      </c>
      <c r="AC31" s="23">
        <v>14.949863263445762</v>
      </c>
    </row>
    <row r="32" spans="1:29" s="5" customFormat="1" x14ac:dyDescent="0.15">
      <c r="A32" s="11">
        <v>28</v>
      </c>
      <c r="B32" s="22" t="s">
        <v>24</v>
      </c>
      <c r="C32" s="20">
        <v>12524</v>
      </c>
      <c r="D32" s="20">
        <v>2439</v>
      </c>
      <c r="E32" s="23">
        <f t="shared" si="2"/>
        <v>19.4746087511977</v>
      </c>
      <c r="G32" s="11">
        <v>27</v>
      </c>
      <c r="H32" s="19" t="s">
        <v>35</v>
      </c>
      <c r="I32" s="20">
        <v>3919</v>
      </c>
      <c r="J32" s="20">
        <v>361</v>
      </c>
      <c r="K32" s="21">
        <v>9.2115335544781836</v>
      </c>
      <c r="M32" s="11">
        <v>27</v>
      </c>
      <c r="N32" s="22" t="s">
        <v>21</v>
      </c>
      <c r="O32" s="20">
        <v>15462</v>
      </c>
      <c r="P32" s="20">
        <v>2245</v>
      </c>
      <c r="Q32" s="23">
        <f t="shared" si="4"/>
        <v>14.519467080584658</v>
      </c>
      <c r="S32" s="11">
        <v>27</v>
      </c>
      <c r="T32" s="24" t="s">
        <v>28</v>
      </c>
      <c r="U32" s="17">
        <v>4145</v>
      </c>
      <c r="V32" s="17">
        <v>631</v>
      </c>
      <c r="W32" s="25">
        <v>15.223160434258142</v>
      </c>
      <c r="Y32" s="11">
        <v>27</v>
      </c>
      <c r="Z32" s="22" t="s">
        <v>32</v>
      </c>
      <c r="AA32" s="20">
        <v>3448</v>
      </c>
      <c r="AB32" s="20">
        <v>508</v>
      </c>
      <c r="AC32" s="23">
        <v>14.733178654292342</v>
      </c>
    </row>
    <row r="33" spans="1:29" s="5" customFormat="1" x14ac:dyDescent="0.15">
      <c r="A33" s="11"/>
      <c r="B33" s="15" t="s">
        <v>59</v>
      </c>
      <c r="C33" s="44">
        <v>305878</v>
      </c>
      <c r="D33" s="44">
        <v>58925</v>
      </c>
      <c r="E33" s="26">
        <v>19.264216452311054</v>
      </c>
      <c r="G33" s="11">
        <v>28</v>
      </c>
      <c r="H33" s="19" t="s">
        <v>39</v>
      </c>
      <c r="I33" s="20">
        <v>4590</v>
      </c>
      <c r="J33" s="20">
        <v>409</v>
      </c>
      <c r="K33" s="21">
        <v>8.9106753812636157</v>
      </c>
      <c r="M33" s="11">
        <v>28</v>
      </c>
      <c r="N33" s="22" t="s">
        <v>35</v>
      </c>
      <c r="O33" s="20">
        <v>5089</v>
      </c>
      <c r="P33" s="20">
        <v>706</v>
      </c>
      <c r="Q33" s="23">
        <f t="shared" si="4"/>
        <v>13.873059540184713</v>
      </c>
      <c r="S33" s="11">
        <v>28</v>
      </c>
      <c r="T33" s="24" t="s">
        <v>9</v>
      </c>
      <c r="U33" s="17">
        <v>1201</v>
      </c>
      <c r="V33" s="17">
        <v>180</v>
      </c>
      <c r="W33" s="25">
        <v>14.987510407993341</v>
      </c>
      <c r="Y33" s="11">
        <v>28</v>
      </c>
      <c r="Z33" s="22" t="s">
        <v>14</v>
      </c>
      <c r="AA33" s="20">
        <v>3512</v>
      </c>
      <c r="AB33" s="20">
        <v>511</v>
      </c>
      <c r="AC33" s="23">
        <v>14.550113895216402</v>
      </c>
    </row>
    <row r="34" spans="1:29" s="5" customFormat="1" x14ac:dyDescent="0.15">
      <c r="A34" s="11">
        <v>29</v>
      </c>
      <c r="B34" s="22" t="s">
        <v>42</v>
      </c>
      <c r="C34" s="20">
        <v>13073</v>
      </c>
      <c r="D34" s="20">
        <v>2514</v>
      </c>
      <c r="E34" s="23">
        <f t="shared" ref="E34:E49" si="5">IFERROR((D34/C34)*100,"")</f>
        <v>19.2304750248604</v>
      </c>
      <c r="G34" s="11">
        <v>29</v>
      </c>
      <c r="H34" s="19" t="s">
        <v>19</v>
      </c>
      <c r="I34" s="20">
        <v>2193</v>
      </c>
      <c r="J34" s="20">
        <v>190</v>
      </c>
      <c r="K34" s="21">
        <v>8.6639306885544922</v>
      </c>
      <c r="M34" s="11">
        <v>29</v>
      </c>
      <c r="N34" s="22" t="s">
        <v>27</v>
      </c>
      <c r="O34" s="20">
        <v>1846</v>
      </c>
      <c r="P34" s="20">
        <v>256</v>
      </c>
      <c r="Q34" s="23">
        <f t="shared" si="4"/>
        <v>13.867822318526542</v>
      </c>
      <c r="S34" s="11">
        <v>29</v>
      </c>
      <c r="T34" s="22" t="s">
        <v>25</v>
      </c>
      <c r="U34" s="20">
        <v>1047</v>
      </c>
      <c r="V34" s="20">
        <v>152</v>
      </c>
      <c r="W34" s="23">
        <v>14.51766953199618</v>
      </c>
      <c r="Y34" s="11">
        <v>29</v>
      </c>
      <c r="Z34" s="22" t="s">
        <v>33</v>
      </c>
      <c r="AA34" s="20">
        <v>1294</v>
      </c>
      <c r="AB34" s="20">
        <v>188</v>
      </c>
      <c r="AC34" s="23">
        <v>14.528593508500773</v>
      </c>
    </row>
    <row r="35" spans="1:29" s="5" customFormat="1" x14ac:dyDescent="0.15">
      <c r="A35" s="11">
        <v>30</v>
      </c>
      <c r="B35" s="24" t="s">
        <v>43</v>
      </c>
      <c r="C35" s="17">
        <v>4866</v>
      </c>
      <c r="D35" s="17">
        <v>922</v>
      </c>
      <c r="E35" s="25">
        <f t="shared" si="5"/>
        <v>18.947801068639539</v>
      </c>
      <c r="G35" s="11">
        <v>30</v>
      </c>
      <c r="H35" s="19" t="s">
        <v>29</v>
      </c>
      <c r="I35" s="20">
        <v>6616</v>
      </c>
      <c r="J35" s="20">
        <v>567</v>
      </c>
      <c r="K35" s="21">
        <v>8.5701330108827101</v>
      </c>
      <c r="M35" s="11">
        <v>30</v>
      </c>
      <c r="N35" s="22" t="s">
        <v>47</v>
      </c>
      <c r="O35" s="20">
        <v>8063</v>
      </c>
      <c r="P35" s="20">
        <v>1113</v>
      </c>
      <c r="Q35" s="23">
        <f t="shared" si="4"/>
        <v>13.803795113481335</v>
      </c>
      <c r="S35" s="11">
        <v>30</v>
      </c>
      <c r="T35" s="22" t="s">
        <v>50</v>
      </c>
      <c r="U35" s="20">
        <v>7000</v>
      </c>
      <c r="V35" s="20">
        <v>997</v>
      </c>
      <c r="W35" s="23">
        <v>14.242857142857144</v>
      </c>
      <c r="Y35" s="11">
        <v>30</v>
      </c>
      <c r="Z35" s="22" t="s">
        <v>44</v>
      </c>
      <c r="AA35" s="20">
        <v>575</v>
      </c>
      <c r="AB35" s="20">
        <v>83</v>
      </c>
      <c r="AC35" s="23">
        <v>14.434782608695651</v>
      </c>
    </row>
    <row r="36" spans="1:29" s="5" customFormat="1" x14ac:dyDescent="0.15">
      <c r="A36" s="11">
        <v>31</v>
      </c>
      <c r="B36" s="22" t="s">
        <v>47</v>
      </c>
      <c r="C36" s="20">
        <v>8063</v>
      </c>
      <c r="D36" s="20">
        <v>1448</v>
      </c>
      <c r="E36" s="23">
        <f t="shared" si="5"/>
        <v>17.958576212327916</v>
      </c>
      <c r="G36" s="11">
        <v>31</v>
      </c>
      <c r="H36" s="16" t="s">
        <v>43</v>
      </c>
      <c r="I36" s="17">
        <v>3762</v>
      </c>
      <c r="J36" s="17">
        <v>320</v>
      </c>
      <c r="K36" s="18">
        <v>8.5061137692716642</v>
      </c>
      <c r="M36" s="11">
        <v>31</v>
      </c>
      <c r="N36" s="22" t="s">
        <v>44</v>
      </c>
      <c r="O36" s="20">
        <v>1050</v>
      </c>
      <c r="P36" s="20">
        <v>136</v>
      </c>
      <c r="Q36" s="23">
        <f t="shared" si="4"/>
        <v>12.952380952380951</v>
      </c>
      <c r="S36" s="11">
        <v>31</v>
      </c>
      <c r="T36" s="22" t="s">
        <v>30</v>
      </c>
      <c r="U36" s="20">
        <v>4049</v>
      </c>
      <c r="V36" s="20">
        <v>574</v>
      </c>
      <c r="W36" s="23">
        <v>14.176339836996791</v>
      </c>
      <c r="Y36" s="11">
        <v>31</v>
      </c>
      <c r="Z36" s="24" t="s">
        <v>43</v>
      </c>
      <c r="AA36" s="17">
        <v>3040</v>
      </c>
      <c r="AB36" s="17">
        <v>424</v>
      </c>
      <c r="AC36" s="25">
        <v>13.94736842105263</v>
      </c>
    </row>
    <row r="37" spans="1:29" s="5" customFormat="1" x14ac:dyDescent="0.15">
      <c r="A37" s="11">
        <v>32</v>
      </c>
      <c r="B37" s="22" t="s">
        <v>46</v>
      </c>
      <c r="C37" s="20">
        <v>7779</v>
      </c>
      <c r="D37" s="20">
        <v>1349</v>
      </c>
      <c r="E37" s="23">
        <f t="shared" si="5"/>
        <v>17.341560611903844</v>
      </c>
      <c r="G37" s="11">
        <v>32</v>
      </c>
      <c r="H37" s="19" t="s">
        <v>50</v>
      </c>
      <c r="I37" s="20">
        <v>10754</v>
      </c>
      <c r="J37" s="20">
        <v>866</v>
      </c>
      <c r="K37" s="21">
        <v>8.0528175562581357</v>
      </c>
      <c r="M37" s="11">
        <v>32</v>
      </c>
      <c r="N37" s="22" t="s">
        <v>30</v>
      </c>
      <c r="O37" s="20">
        <v>7723</v>
      </c>
      <c r="P37" s="20">
        <v>943</v>
      </c>
      <c r="Q37" s="23">
        <f t="shared" si="4"/>
        <v>12.210280978894213</v>
      </c>
      <c r="S37" s="11">
        <v>32</v>
      </c>
      <c r="T37" s="22" t="s">
        <v>47</v>
      </c>
      <c r="U37" s="20">
        <v>4044</v>
      </c>
      <c r="V37" s="20">
        <v>572</v>
      </c>
      <c r="W37" s="23">
        <v>14.144411473788329</v>
      </c>
      <c r="Y37" s="11">
        <v>32</v>
      </c>
      <c r="Z37" s="22" t="s">
        <v>20</v>
      </c>
      <c r="AA37" s="20">
        <v>3791</v>
      </c>
      <c r="AB37" s="20">
        <v>528</v>
      </c>
      <c r="AC37" s="23">
        <v>13.927723555790028</v>
      </c>
    </row>
    <row r="38" spans="1:29" s="5" customFormat="1" x14ac:dyDescent="0.15">
      <c r="A38" s="11">
        <v>33</v>
      </c>
      <c r="B38" s="22" t="s">
        <v>27</v>
      </c>
      <c r="C38" s="20">
        <v>1846</v>
      </c>
      <c r="D38" s="20">
        <v>309</v>
      </c>
      <c r="E38" s="23">
        <f t="shared" si="5"/>
        <v>16.738894907908993</v>
      </c>
      <c r="G38" s="11">
        <v>33</v>
      </c>
      <c r="H38" s="19" t="s">
        <v>15</v>
      </c>
      <c r="I38" s="20">
        <f>10976+12601-4348-5278</f>
        <v>13951</v>
      </c>
      <c r="J38" s="20">
        <v>1116</v>
      </c>
      <c r="K38" s="21">
        <v>7.9994265644039855</v>
      </c>
      <c r="M38" s="11">
        <v>33</v>
      </c>
      <c r="N38" s="22" t="s">
        <v>45</v>
      </c>
      <c r="O38" s="20">
        <v>27067</v>
      </c>
      <c r="P38" s="20">
        <v>3211</v>
      </c>
      <c r="Q38" s="23">
        <f t="shared" si="4"/>
        <v>11.863154394650312</v>
      </c>
      <c r="S38" s="11">
        <v>33</v>
      </c>
      <c r="T38" s="22" t="s">
        <v>44</v>
      </c>
      <c r="U38" s="20">
        <v>483</v>
      </c>
      <c r="V38" s="20">
        <v>66</v>
      </c>
      <c r="W38" s="23">
        <v>13.664596273291925</v>
      </c>
      <c r="Y38" s="11">
        <v>33</v>
      </c>
      <c r="Z38" s="22" t="s">
        <v>47</v>
      </c>
      <c r="AA38" s="20">
        <v>4840</v>
      </c>
      <c r="AB38" s="20">
        <v>666</v>
      </c>
      <c r="AC38" s="23">
        <v>13.760330578512397</v>
      </c>
    </row>
    <row r="39" spans="1:29" s="5" customFormat="1" x14ac:dyDescent="0.15">
      <c r="A39" s="11">
        <v>34</v>
      </c>
      <c r="B39" s="22" t="s">
        <v>34</v>
      </c>
      <c r="C39" s="20">
        <v>5194</v>
      </c>
      <c r="D39" s="20">
        <v>869</v>
      </c>
      <c r="E39" s="23">
        <f t="shared" si="5"/>
        <v>16.730843280708509</v>
      </c>
      <c r="G39" s="11">
        <v>34</v>
      </c>
      <c r="H39" s="19" t="s">
        <v>48</v>
      </c>
      <c r="I39" s="20">
        <v>12246</v>
      </c>
      <c r="J39" s="20">
        <v>964</v>
      </c>
      <c r="K39" s="21">
        <v>7.8719581904295275</v>
      </c>
      <c r="M39" s="11">
        <v>34</v>
      </c>
      <c r="N39" s="22" t="s">
        <v>15</v>
      </c>
      <c r="O39" s="20">
        <v>18715</v>
      </c>
      <c r="P39" s="20">
        <f>1154+1451+648+940-499-669-331-510</f>
        <v>2184</v>
      </c>
      <c r="Q39" s="23">
        <f t="shared" si="4"/>
        <v>11.669783596045953</v>
      </c>
      <c r="S39" s="11">
        <v>34</v>
      </c>
      <c r="T39" s="22" t="s">
        <v>39</v>
      </c>
      <c r="U39" s="20">
        <v>2332</v>
      </c>
      <c r="V39" s="20">
        <v>317</v>
      </c>
      <c r="W39" s="23">
        <v>13.593481989708406</v>
      </c>
      <c r="Y39" s="11">
        <v>34</v>
      </c>
      <c r="Z39" s="22" t="s">
        <v>35</v>
      </c>
      <c r="AA39" s="20">
        <v>3163</v>
      </c>
      <c r="AB39" s="20">
        <v>435</v>
      </c>
      <c r="AC39" s="23">
        <v>13.752766361049638</v>
      </c>
    </row>
    <row r="40" spans="1:29" s="5" customFormat="1" x14ac:dyDescent="0.15">
      <c r="A40" s="11">
        <v>35</v>
      </c>
      <c r="B40" s="22" t="s">
        <v>21</v>
      </c>
      <c r="C40" s="20">
        <v>15462</v>
      </c>
      <c r="D40" s="20">
        <v>2363</v>
      </c>
      <c r="E40" s="23">
        <f t="shared" si="5"/>
        <v>15.282628379252362</v>
      </c>
      <c r="G40" s="11">
        <v>35</v>
      </c>
      <c r="H40" s="19" t="s">
        <v>49</v>
      </c>
      <c r="I40" s="20">
        <v>2446</v>
      </c>
      <c r="J40" s="20">
        <v>191</v>
      </c>
      <c r="K40" s="21">
        <v>7.8086672117743259</v>
      </c>
      <c r="M40" s="11">
        <v>35</v>
      </c>
      <c r="N40" s="22" t="s">
        <v>14</v>
      </c>
      <c r="O40" s="20">
        <v>5221</v>
      </c>
      <c r="P40" s="20">
        <v>598</v>
      </c>
      <c r="Q40" s="23">
        <f t="shared" si="4"/>
        <v>11.453744493392071</v>
      </c>
      <c r="S40" s="11">
        <v>35</v>
      </c>
      <c r="T40" s="24" t="s">
        <v>43</v>
      </c>
      <c r="U40" s="17">
        <v>2440</v>
      </c>
      <c r="V40" s="17">
        <v>323</v>
      </c>
      <c r="W40" s="25">
        <v>13.237704918032787</v>
      </c>
      <c r="Y40" s="11">
        <v>35</v>
      </c>
      <c r="Z40" s="24" t="s">
        <v>28</v>
      </c>
      <c r="AA40" s="17">
        <v>5008</v>
      </c>
      <c r="AB40" s="17">
        <v>677</v>
      </c>
      <c r="AC40" s="25">
        <v>13.518370607028753</v>
      </c>
    </row>
    <row r="41" spans="1:29" s="5" customFormat="1" x14ac:dyDescent="0.15">
      <c r="A41" s="11">
        <v>36</v>
      </c>
      <c r="B41" s="22" t="s">
        <v>30</v>
      </c>
      <c r="C41" s="20">
        <v>7723</v>
      </c>
      <c r="D41" s="20">
        <v>1164</v>
      </c>
      <c r="E41" s="23">
        <f t="shared" si="5"/>
        <v>15.071863265570373</v>
      </c>
      <c r="G41" s="11">
        <v>36</v>
      </c>
      <c r="H41" s="19" t="s">
        <v>30</v>
      </c>
      <c r="I41" s="20">
        <v>5825</v>
      </c>
      <c r="J41" s="20">
        <v>446</v>
      </c>
      <c r="K41" s="21">
        <v>7.6566523605150216</v>
      </c>
      <c r="M41" s="11">
        <v>36</v>
      </c>
      <c r="N41" s="22" t="s">
        <v>34</v>
      </c>
      <c r="O41" s="20">
        <v>5194</v>
      </c>
      <c r="P41" s="20">
        <v>589</v>
      </c>
      <c r="Q41" s="23">
        <f t="shared" si="4"/>
        <v>11.340007701193686</v>
      </c>
      <c r="S41" s="11">
        <v>36</v>
      </c>
      <c r="T41" s="22" t="s">
        <v>42</v>
      </c>
      <c r="U41" s="20">
        <v>6809</v>
      </c>
      <c r="V41" s="20">
        <v>884</v>
      </c>
      <c r="W41" s="23">
        <v>12.982816860038184</v>
      </c>
      <c r="Y41" s="11">
        <v>36</v>
      </c>
      <c r="Z41" s="27" t="s">
        <v>40</v>
      </c>
      <c r="AA41" s="28">
        <v>7624</v>
      </c>
      <c r="AB41" s="28">
        <v>907</v>
      </c>
      <c r="AC41" s="29">
        <v>11.896642182581322</v>
      </c>
    </row>
    <row r="42" spans="1:29" s="5" customFormat="1" x14ac:dyDescent="0.15">
      <c r="A42" s="11">
        <v>37</v>
      </c>
      <c r="B42" s="27" t="s">
        <v>40</v>
      </c>
      <c r="C42" s="28">
        <v>11939</v>
      </c>
      <c r="D42" s="28">
        <v>1790</v>
      </c>
      <c r="E42" s="29">
        <f t="shared" si="5"/>
        <v>14.992880475751738</v>
      </c>
      <c r="G42" s="11">
        <v>37</v>
      </c>
      <c r="H42" s="19" t="s">
        <v>44</v>
      </c>
      <c r="I42" s="20">
        <v>867</v>
      </c>
      <c r="J42" s="20">
        <v>65</v>
      </c>
      <c r="K42" s="21">
        <v>7.4971164936562857</v>
      </c>
      <c r="M42" s="11">
        <v>37</v>
      </c>
      <c r="N42" s="22" t="s">
        <v>50</v>
      </c>
      <c r="O42" s="20">
        <v>14055</v>
      </c>
      <c r="P42" s="20">
        <v>1556</v>
      </c>
      <c r="Q42" s="23">
        <f t="shared" si="4"/>
        <v>11.070793311988616</v>
      </c>
      <c r="S42" s="11">
        <v>37</v>
      </c>
      <c r="T42" s="22" t="s">
        <v>46</v>
      </c>
      <c r="U42" s="20">
        <v>4052</v>
      </c>
      <c r="V42" s="20">
        <v>526</v>
      </c>
      <c r="W42" s="23">
        <v>12.981243830207307</v>
      </c>
      <c r="Y42" s="11">
        <v>37</v>
      </c>
      <c r="Z42" s="22" t="s">
        <v>46</v>
      </c>
      <c r="AA42" s="20">
        <v>4903</v>
      </c>
      <c r="AB42" s="20">
        <v>572</v>
      </c>
      <c r="AC42" s="23">
        <v>11.666326738731389</v>
      </c>
    </row>
    <row r="43" spans="1:29" s="5" customFormat="1" x14ac:dyDescent="0.15">
      <c r="A43" s="11">
        <v>38</v>
      </c>
      <c r="B43" s="22" t="s">
        <v>41</v>
      </c>
      <c r="C43" s="20">
        <v>5213</v>
      </c>
      <c r="D43" s="20">
        <v>761</v>
      </c>
      <c r="E43" s="23">
        <f t="shared" si="5"/>
        <v>14.598120084404373</v>
      </c>
      <c r="G43" s="11">
        <v>38</v>
      </c>
      <c r="H43" s="19" t="s">
        <v>45</v>
      </c>
      <c r="I43" s="20">
        <v>20788</v>
      </c>
      <c r="J43" s="20">
        <v>1389</v>
      </c>
      <c r="K43" s="21">
        <v>6.6817394650760056</v>
      </c>
      <c r="M43" s="11">
        <v>38</v>
      </c>
      <c r="N43" s="22" t="s">
        <v>29</v>
      </c>
      <c r="O43" s="20">
        <v>8428</v>
      </c>
      <c r="P43" s="20">
        <v>929</v>
      </c>
      <c r="Q43" s="23">
        <f t="shared" si="4"/>
        <v>11.022781205505458</v>
      </c>
      <c r="S43" s="11">
        <v>38</v>
      </c>
      <c r="T43" s="22" t="s">
        <v>35</v>
      </c>
      <c r="U43" s="20">
        <v>2499</v>
      </c>
      <c r="V43" s="20">
        <v>319</v>
      </c>
      <c r="W43" s="23">
        <v>12.765106042416965</v>
      </c>
      <c r="Y43" s="11">
        <v>38</v>
      </c>
      <c r="Z43" s="22" t="s">
        <v>39</v>
      </c>
      <c r="AA43" s="20">
        <v>2707</v>
      </c>
      <c r="AB43" s="20">
        <v>315</v>
      </c>
      <c r="AC43" s="23">
        <v>11.636497968230513</v>
      </c>
    </row>
    <row r="44" spans="1:29" s="5" customFormat="1" x14ac:dyDescent="0.15">
      <c r="A44" s="11">
        <v>39</v>
      </c>
      <c r="B44" s="22" t="s">
        <v>29</v>
      </c>
      <c r="C44" s="20">
        <v>8428</v>
      </c>
      <c r="D44" s="20">
        <v>1223</v>
      </c>
      <c r="E44" s="23">
        <f t="shared" si="5"/>
        <v>14.511153298528715</v>
      </c>
      <c r="G44" s="11">
        <v>39</v>
      </c>
      <c r="H44" s="19" t="s">
        <v>41</v>
      </c>
      <c r="I44" s="20">
        <v>4152</v>
      </c>
      <c r="J44" s="20">
        <v>266</v>
      </c>
      <c r="K44" s="21">
        <v>6.4065510597302504</v>
      </c>
      <c r="M44" s="11">
        <v>39</v>
      </c>
      <c r="N44" s="22" t="s">
        <v>41</v>
      </c>
      <c r="O44" s="20">
        <v>5213</v>
      </c>
      <c r="P44" s="20">
        <v>570</v>
      </c>
      <c r="Q44" s="23">
        <f t="shared" si="4"/>
        <v>10.934202954153079</v>
      </c>
      <c r="S44" s="11">
        <v>39</v>
      </c>
      <c r="T44" s="22" t="s">
        <v>27</v>
      </c>
      <c r="U44" s="20">
        <v>922</v>
      </c>
      <c r="V44" s="20">
        <v>116</v>
      </c>
      <c r="W44" s="23">
        <v>12.581344902386119</v>
      </c>
      <c r="Y44" s="11">
        <v>39</v>
      </c>
      <c r="Z44" s="22" t="s">
        <v>42</v>
      </c>
      <c r="AA44" s="20">
        <v>8376</v>
      </c>
      <c r="AB44" s="20">
        <v>934</v>
      </c>
      <c r="AC44" s="23">
        <v>11.150907354345749</v>
      </c>
    </row>
    <row r="45" spans="1:29" s="5" customFormat="1" x14ac:dyDescent="0.15">
      <c r="A45" s="11">
        <v>40</v>
      </c>
      <c r="B45" s="22" t="s">
        <v>50</v>
      </c>
      <c r="C45" s="20">
        <v>14055</v>
      </c>
      <c r="D45" s="20">
        <v>2004</v>
      </c>
      <c r="E45" s="23">
        <f t="shared" si="5"/>
        <v>14.258271077908219</v>
      </c>
      <c r="G45" s="11">
        <v>40</v>
      </c>
      <c r="H45" s="19" t="s">
        <v>46</v>
      </c>
      <c r="I45" s="20">
        <v>6239</v>
      </c>
      <c r="J45" s="20">
        <v>389</v>
      </c>
      <c r="K45" s="21">
        <v>6.2349735534540791</v>
      </c>
      <c r="M45" s="11">
        <v>40</v>
      </c>
      <c r="N45" s="22" t="s">
        <v>39</v>
      </c>
      <c r="O45" s="20">
        <v>4590</v>
      </c>
      <c r="P45" s="20">
        <v>488</v>
      </c>
      <c r="Q45" s="23">
        <f t="shared" si="4"/>
        <v>10.631808278867103</v>
      </c>
      <c r="S45" s="11">
        <v>40</v>
      </c>
      <c r="T45" s="22" t="s">
        <v>14</v>
      </c>
      <c r="U45" s="20">
        <v>2876</v>
      </c>
      <c r="V45" s="20">
        <v>359</v>
      </c>
      <c r="W45" s="23">
        <v>12.482614742698193</v>
      </c>
      <c r="Y45" s="11">
        <v>40</v>
      </c>
      <c r="Z45" s="22" t="s">
        <v>48</v>
      </c>
      <c r="AA45" s="20">
        <v>9438</v>
      </c>
      <c r="AB45" s="20">
        <v>935</v>
      </c>
      <c r="AC45" s="23">
        <v>9.9067599067599073</v>
      </c>
    </row>
    <row r="46" spans="1:29" s="5" customFormat="1" x14ac:dyDescent="0.15">
      <c r="A46" s="11">
        <v>41</v>
      </c>
      <c r="B46" s="22" t="s">
        <v>45</v>
      </c>
      <c r="C46" s="20">
        <v>27067</v>
      </c>
      <c r="D46" s="20">
        <v>3742</v>
      </c>
      <c r="E46" s="23">
        <f t="shared" si="5"/>
        <v>13.824952894668785</v>
      </c>
      <c r="G46" s="11">
        <v>41</v>
      </c>
      <c r="H46" s="19" t="s">
        <v>27</v>
      </c>
      <c r="I46" s="20">
        <v>1432</v>
      </c>
      <c r="J46" s="20">
        <v>88</v>
      </c>
      <c r="K46" s="21">
        <v>6.1452513966480442</v>
      </c>
      <c r="M46" s="11">
        <v>41</v>
      </c>
      <c r="N46" s="27" t="s">
        <v>40</v>
      </c>
      <c r="O46" s="28">
        <v>11939</v>
      </c>
      <c r="P46" s="28">
        <v>1113</v>
      </c>
      <c r="Q46" s="29">
        <f t="shared" si="4"/>
        <v>9.3223888097830638</v>
      </c>
      <c r="S46" s="11">
        <v>41</v>
      </c>
      <c r="T46" s="27" t="s">
        <v>40</v>
      </c>
      <c r="U46" s="28">
        <v>6255</v>
      </c>
      <c r="V46" s="28">
        <v>730</v>
      </c>
      <c r="W46" s="29">
        <v>11.670663469224621</v>
      </c>
      <c r="Y46" s="11">
        <v>41</v>
      </c>
      <c r="Z46" s="22" t="s">
        <v>41</v>
      </c>
      <c r="AA46" s="20">
        <v>2885</v>
      </c>
      <c r="AB46" s="20">
        <v>274</v>
      </c>
      <c r="AC46" s="23">
        <v>9.4974003466204504</v>
      </c>
    </row>
    <row r="47" spans="1:29" s="5" customFormat="1" x14ac:dyDescent="0.15">
      <c r="A47" s="11">
        <v>42</v>
      </c>
      <c r="B47" s="22" t="s">
        <v>35</v>
      </c>
      <c r="C47" s="20">
        <v>5089</v>
      </c>
      <c r="D47" s="20">
        <v>688</v>
      </c>
      <c r="E47" s="23">
        <f t="shared" si="5"/>
        <v>13.519355472587936</v>
      </c>
      <c r="G47" s="11">
        <v>42</v>
      </c>
      <c r="H47" s="19" t="s">
        <v>34</v>
      </c>
      <c r="I47" s="20">
        <v>4480</v>
      </c>
      <c r="J47" s="20">
        <v>235</v>
      </c>
      <c r="K47" s="21">
        <v>5.2455357142857144</v>
      </c>
      <c r="M47" s="11">
        <v>42</v>
      </c>
      <c r="N47" s="22" t="s">
        <v>46</v>
      </c>
      <c r="O47" s="20">
        <v>7779</v>
      </c>
      <c r="P47" s="20">
        <v>721</v>
      </c>
      <c r="Q47" s="23">
        <f t="shared" si="4"/>
        <v>9.268543514590565</v>
      </c>
      <c r="S47" s="11">
        <v>42</v>
      </c>
      <c r="T47" s="22" t="s">
        <v>41</v>
      </c>
      <c r="U47" s="20">
        <v>2412</v>
      </c>
      <c r="V47" s="20">
        <v>281</v>
      </c>
      <c r="W47" s="23">
        <v>11.650082918739635</v>
      </c>
      <c r="Y47" s="11">
        <v>42</v>
      </c>
      <c r="Z47" s="33" t="s">
        <v>49</v>
      </c>
      <c r="AA47" s="36">
        <v>1791</v>
      </c>
      <c r="AB47" s="34">
        <v>127</v>
      </c>
      <c r="AC47" s="35">
        <v>7.0910106085985483</v>
      </c>
    </row>
    <row r="48" spans="1:29" s="5" customFormat="1" x14ac:dyDescent="0.15">
      <c r="A48" s="11">
        <v>43</v>
      </c>
      <c r="B48" s="22" t="s">
        <v>15</v>
      </c>
      <c r="C48" s="20">
        <f>13586+14755-4348-5278</f>
        <v>18715</v>
      </c>
      <c r="D48" s="20">
        <f>1496-615+1825-806</f>
        <v>1900</v>
      </c>
      <c r="E48" s="23">
        <f t="shared" si="5"/>
        <v>10.152284263959391</v>
      </c>
      <c r="G48" s="11">
        <v>43</v>
      </c>
      <c r="H48" s="19" t="s">
        <v>47</v>
      </c>
      <c r="I48" s="20">
        <v>6430</v>
      </c>
      <c r="J48" s="20">
        <v>324</v>
      </c>
      <c r="K48" s="21">
        <v>5.0388802488335926</v>
      </c>
      <c r="M48" s="11">
        <v>43</v>
      </c>
      <c r="N48" s="22" t="s">
        <v>49</v>
      </c>
      <c r="O48" s="20">
        <v>2919</v>
      </c>
      <c r="P48" s="20">
        <v>254</v>
      </c>
      <c r="Q48" s="23">
        <f t="shared" si="4"/>
        <v>8.7016101404590618</v>
      </c>
      <c r="S48" s="11">
        <v>43</v>
      </c>
      <c r="T48" s="22" t="s">
        <v>45</v>
      </c>
      <c r="U48" s="20">
        <v>14009</v>
      </c>
      <c r="V48" s="20">
        <v>1597</v>
      </c>
      <c r="W48" s="23">
        <v>11.39981440502534</v>
      </c>
      <c r="Y48" s="11">
        <v>43</v>
      </c>
      <c r="Z48" s="22" t="s">
        <v>45</v>
      </c>
      <c r="AA48" s="20">
        <v>15978</v>
      </c>
      <c r="AB48" s="20">
        <v>1047</v>
      </c>
      <c r="AC48" s="23">
        <v>6.5527600450619605</v>
      </c>
    </row>
    <row r="49" spans="1:29" s="5" customFormat="1" x14ac:dyDescent="0.15">
      <c r="A49" s="11">
        <v>44</v>
      </c>
      <c r="B49" s="22" t="s">
        <v>48</v>
      </c>
      <c r="C49" s="20">
        <v>15087</v>
      </c>
      <c r="D49" s="20">
        <v>1080</v>
      </c>
      <c r="E49" s="23">
        <f t="shared" si="5"/>
        <v>7.158480811294492</v>
      </c>
      <c r="G49" s="11">
        <v>44</v>
      </c>
      <c r="H49" s="30" t="s">
        <v>40</v>
      </c>
      <c r="I49" s="28">
        <v>9198</v>
      </c>
      <c r="J49" s="28">
        <v>261</v>
      </c>
      <c r="K49" s="32">
        <v>2.8375733855185907</v>
      </c>
      <c r="M49" s="11">
        <v>44</v>
      </c>
      <c r="N49" s="22" t="s">
        <v>48</v>
      </c>
      <c r="O49" s="20">
        <v>15087</v>
      </c>
      <c r="P49" s="20">
        <v>1078</v>
      </c>
      <c r="Q49" s="23">
        <f t="shared" si="4"/>
        <v>7.1452243653476506</v>
      </c>
      <c r="S49" s="11">
        <v>44</v>
      </c>
      <c r="T49" s="19" t="s">
        <v>49</v>
      </c>
      <c r="U49" s="39">
        <v>1539</v>
      </c>
      <c r="V49" s="20">
        <v>153</v>
      </c>
      <c r="W49" s="21">
        <v>9.9415204678362574</v>
      </c>
      <c r="Y49" s="11">
        <v>44</v>
      </c>
      <c r="Z49" s="22" t="s">
        <v>22</v>
      </c>
      <c r="AA49" s="20">
        <v>3350</v>
      </c>
      <c r="AB49" s="20">
        <v>203</v>
      </c>
      <c r="AC49" s="23">
        <v>6.0597014925373136</v>
      </c>
    </row>
    <row r="50" spans="1:29" x14ac:dyDescent="0.15">
      <c r="A50" s="2" t="s">
        <v>56</v>
      </c>
      <c r="B50" s="13" t="s">
        <v>0</v>
      </c>
      <c r="C50" s="13" t="s">
        <v>57</v>
      </c>
      <c r="D50" s="13"/>
      <c r="H50" s="7"/>
      <c r="T50" s="7"/>
      <c r="Z50" s="7"/>
      <c r="AB50" s="14"/>
    </row>
    <row r="51" spans="1:29" x14ac:dyDescent="0.15">
      <c r="A51" s="2" t="s">
        <v>56</v>
      </c>
      <c r="B51" s="13" t="s">
        <v>1</v>
      </c>
      <c r="C51" s="13" t="s">
        <v>58</v>
      </c>
      <c r="T51" s="7"/>
    </row>
    <row r="52" spans="1:29" x14ac:dyDescent="0.15">
      <c r="A52" s="2"/>
      <c r="B52" s="13"/>
      <c r="C52" s="13" t="s">
        <v>63</v>
      </c>
      <c r="F52" s="13"/>
      <c r="T52" s="7"/>
    </row>
    <row r="53" spans="1:29" x14ac:dyDescent="0.15">
      <c r="C53" s="13"/>
    </row>
  </sheetData>
  <mergeCells count="11">
    <mergeCell ref="A3:E3"/>
    <mergeCell ref="G3:K3"/>
    <mergeCell ref="M3:Q3"/>
    <mergeCell ref="S3:W3"/>
    <mergeCell ref="Y3:AC3"/>
    <mergeCell ref="A1:AC1"/>
    <mergeCell ref="A2:E2"/>
    <mergeCell ref="G2:K2"/>
    <mergeCell ref="M2:Q2"/>
    <mergeCell ref="S2:W2"/>
    <mergeCell ref="Y2:AC2"/>
  </mergeCells>
  <phoneticPr fontId="2"/>
  <printOptions horizontalCentered="1" verticalCentered="1"/>
  <pageMargins left="0.47244094488188981" right="0.47244094488188981" top="0.55118110236220474" bottom="0.31496062992125984" header="0" footer="0"/>
  <pageSetup paperSize="9" scale="70" orientation="landscape" r:id="rId1"/>
  <headerFooter>
    <oddFooter>&amp;R&amp;D</oddFoot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 受診率（速報）</vt:lpstr>
      <vt:lpstr>'R4 受診率（速報）'!Print_Area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R0202-1xxxx</cp:lastModifiedBy>
  <cp:lastPrinted>2022-01-19T07:00:08Z</cp:lastPrinted>
  <dcterms:created xsi:type="dcterms:W3CDTF">2018-05-22T02:30:22Z</dcterms:created>
  <dcterms:modified xsi:type="dcterms:W3CDTF">2023-09-07T01:46:54Z</dcterms:modified>
</cp:coreProperties>
</file>