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tabRatio="847" activeTab="0"/>
  </bookViews>
  <sheets>
    <sheet name="表1" sheetId="1" r:id="rId1"/>
    <sheet name="表2" sheetId="2" r:id="rId2"/>
    <sheet name="表3" sheetId="3" r:id="rId3"/>
    <sheet name="表4 " sheetId="4" r:id="rId4"/>
    <sheet name="表5.表6 " sheetId="5" r:id="rId5"/>
    <sheet name="表7" sheetId="6" r:id="rId6"/>
    <sheet name="表8" sheetId="7" r:id="rId7"/>
    <sheet name="表9" sheetId="8" r:id="rId8"/>
    <sheet name="表10" sheetId="9" r:id="rId9"/>
    <sheet name="表11" sheetId="10" r:id="rId10"/>
    <sheet name="表12" sheetId="11" r:id="rId11"/>
    <sheet name="表13" sheetId="12" r:id="rId12"/>
    <sheet name="表14" sheetId="13" r:id="rId13"/>
    <sheet name="表15" sheetId="14" r:id="rId14"/>
    <sheet name="表16" sheetId="15" r:id="rId15"/>
    <sheet name="表17" sheetId="16" r:id="rId16"/>
    <sheet name="表18" sheetId="17" r:id="rId17"/>
  </sheets>
  <definedNames>
    <definedName name="_xlnm.Print_Area" localSheetId="3">'表4 '!$A$1:$L$29</definedName>
    <definedName name="_xlnm.Print_Area" localSheetId="4">'表5.表6 '!$A$1:$L$59</definedName>
  </definedNames>
  <calcPr fullCalcOnLoad="1"/>
</workbook>
</file>

<file path=xl/sharedStrings.xml><?xml version="1.0" encoding="utf-8"?>
<sst xmlns="http://schemas.openxmlformats.org/spreadsheetml/2006/main" count="2094" uniqueCount="440">
  <si>
    <t>総数</t>
  </si>
  <si>
    <t>1人1日当たり</t>
  </si>
  <si>
    <t>1～6歳</t>
  </si>
  <si>
    <t>7～14歳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</si>
  <si>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</si>
  <si>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</si>
  <si>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</si>
  <si>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</si>
  <si>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</si>
  <si>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</si>
  <si>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</si>
  <si>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20歳以上</t>
  </si>
  <si>
    <t>P/S比</t>
  </si>
  <si>
    <t>kcal</t>
  </si>
  <si>
    <t>g</t>
  </si>
  <si>
    <t>mg</t>
  </si>
  <si>
    <t>μgRE</t>
  </si>
  <si>
    <t>μg</t>
  </si>
  <si>
    <t>mgNE</t>
  </si>
  <si>
    <t>%</t>
  </si>
  <si>
    <t>栄養素等別</t>
  </si>
  <si>
    <t>人</t>
  </si>
  <si>
    <t>表1　栄養素等摂取量(総数・年齢階級別)</t>
  </si>
  <si>
    <t>表2　栄養素等摂取量(男性・年齢階級別)</t>
  </si>
  <si>
    <t>表3　栄養素等摂取量(女性・年齢階級別)</t>
  </si>
  <si>
    <t>合計</t>
  </si>
  <si>
    <t>調査人数</t>
  </si>
  <si>
    <t>米</t>
  </si>
  <si>
    <t>その他の穀類</t>
  </si>
  <si>
    <t>いも類</t>
  </si>
  <si>
    <t>砂糖・甘味料類</t>
  </si>
  <si>
    <t>豆類</t>
  </si>
  <si>
    <t>種実類</t>
  </si>
  <si>
    <t>緑黄色野菜</t>
  </si>
  <si>
    <t>その他の野菜</t>
  </si>
  <si>
    <t>漬物</t>
  </si>
  <si>
    <t>生果</t>
  </si>
  <si>
    <t>ジャム</t>
  </si>
  <si>
    <t>果汁・果汁飲料</t>
  </si>
  <si>
    <t>きのこ類</t>
  </si>
  <si>
    <t>海草類</t>
  </si>
  <si>
    <t>生魚介類</t>
  </si>
  <si>
    <t>魚介加工品</t>
  </si>
  <si>
    <t>肉類</t>
  </si>
  <si>
    <t>卵類</t>
  </si>
  <si>
    <t>乳類</t>
  </si>
  <si>
    <t>油脂類</t>
  </si>
  <si>
    <t>菓子類</t>
  </si>
  <si>
    <t>アルコール飲料</t>
  </si>
  <si>
    <t>その他の嗜好飲料</t>
  </si>
  <si>
    <t>調味料</t>
  </si>
  <si>
    <t>表5　食品群別摂取量(男性・年齢階級別)</t>
  </si>
  <si>
    <t>表4　食品群別摂取量(総数・年齢階級別)</t>
  </si>
  <si>
    <t>表6　食品群別摂取量(女性・年齢階級別)</t>
  </si>
  <si>
    <t>エネルギー</t>
  </si>
  <si>
    <t>たんぱく質</t>
  </si>
  <si>
    <t>脂質</t>
  </si>
  <si>
    <t>炭水化物</t>
  </si>
  <si>
    <t>ナトリウム</t>
  </si>
  <si>
    <t>カリウム</t>
  </si>
  <si>
    <t>カルシウム</t>
  </si>
  <si>
    <t>マグネ　　　シウム</t>
  </si>
  <si>
    <t>リン</t>
  </si>
  <si>
    <t>鉄</t>
  </si>
  <si>
    <t>ビタミンＡ</t>
  </si>
  <si>
    <t>β-カロテン当量</t>
  </si>
  <si>
    <t>ビタミンＤ</t>
  </si>
  <si>
    <t>ビタミンＥ</t>
  </si>
  <si>
    <t>ビタミンＢ1</t>
  </si>
  <si>
    <t>ビタミンＢ2</t>
  </si>
  <si>
    <t>葉酸</t>
  </si>
  <si>
    <t>ビタミンＣ</t>
  </si>
  <si>
    <t>飽和脂肪酸</t>
  </si>
  <si>
    <t>一価不飽和脂肪酸</t>
  </si>
  <si>
    <t>多価不飽和脂肪酸</t>
  </si>
  <si>
    <t>コレステ　　ロール</t>
  </si>
  <si>
    <t>食物繊維</t>
  </si>
  <si>
    <t>(g)</t>
  </si>
  <si>
    <t>(kcal)</t>
  </si>
  <si>
    <t>(mg)</t>
  </si>
  <si>
    <t>(μgRE)</t>
  </si>
  <si>
    <t>(μg)</t>
  </si>
  <si>
    <t>総量</t>
  </si>
  <si>
    <t>　　米</t>
  </si>
  <si>
    <t>　　米加工品</t>
  </si>
  <si>
    <t>　　小麦粉類</t>
  </si>
  <si>
    <t>　　パン類</t>
  </si>
  <si>
    <t>　　菓子パン類</t>
  </si>
  <si>
    <t>　　うどん、中華めん類</t>
  </si>
  <si>
    <t>　　即席中華めん類</t>
  </si>
  <si>
    <t>　　パスタ</t>
  </si>
  <si>
    <t>　　その他の小麦加工品</t>
  </si>
  <si>
    <t>　　そば・加工品</t>
  </si>
  <si>
    <t>　　とうもろこし・加工品</t>
  </si>
  <si>
    <t>　　その他の穀類</t>
  </si>
  <si>
    <t>　さつまいも・加工品</t>
  </si>
  <si>
    <t>　じゃがいも・加工品</t>
  </si>
  <si>
    <t>　その他のいも・加工品</t>
  </si>
  <si>
    <t>　でんぷん・加工品</t>
  </si>
  <si>
    <t>　大豆（全粒）・加工品</t>
  </si>
  <si>
    <t>　豆腐</t>
  </si>
  <si>
    <t>　油揚げ類</t>
  </si>
  <si>
    <t>　納豆</t>
  </si>
  <si>
    <t>　その他の大豆加工品</t>
  </si>
  <si>
    <t>　その他の豆・加工品</t>
  </si>
  <si>
    <t>　　トマト</t>
  </si>
  <si>
    <t>　　にんじん</t>
  </si>
  <si>
    <t>　　ほうれん草</t>
  </si>
  <si>
    <t>　　ピーマン</t>
  </si>
  <si>
    <t>　　その他の緑黄色野菜</t>
  </si>
  <si>
    <t>　　キャベツ</t>
  </si>
  <si>
    <t>　　きゅうり</t>
  </si>
  <si>
    <t>　　大根</t>
  </si>
  <si>
    <t>　　たまねぎ</t>
  </si>
  <si>
    <t>　　はくさい</t>
  </si>
  <si>
    <t>　　その他の淡色野菜</t>
  </si>
  <si>
    <t>　野菜ジュース</t>
  </si>
  <si>
    <t>　葉類漬け物</t>
  </si>
  <si>
    <t>　たくあん・その他の漬け物</t>
  </si>
  <si>
    <t>　イチゴ</t>
  </si>
  <si>
    <t>　柑橘類</t>
  </si>
  <si>
    <t>　バナナ</t>
  </si>
  <si>
    <t>　りんご</t>
  </si>
  <si>
    <t>　その他の生果</t>
  </si>
  <si>
    <t>　ジャム</t>
  </si>
  <si>
    <t>　果汁・果汁飲料</t>
  </si>
  <si>
    <t>　　あじ、いわし類</t>
  </si>
  <si>
    <t>　　さけ、ます</t>
  </si>
  <si>
    <t>　　たい、かれい類</t>
  </si>
  <si>
    <t>　　まぐろ、かじき類</t>
  </si>
  <si>
    <t>　　その他の生魚</t>
  </si>
  <si>
    <t>　　貝類</t>
  </si>
  <si>
    <t>　　いか、たこ類</t>
  </si>
  <si>
    <t>　　えび、かに類</t>
  </si>
  <si>
    <t>　　魚介（塩蔵、生干し、乾物）</t>
  </si>
  <si>
    <t>　　魚介（缶詰）</t>
  </si>
  <si>
    <t>　　魚介（佃煮）</t>
  </si>
  <si>
    <t>　　魚介（練り製品）</t>
  </si>
  <si>
    <t>　　魚肉ハム、ソーセージ</t>
  </si>
  <si>
    <t>　　牛肉</t>
  </si>
  <si>
    <t>　　豚肉　</t>
  </si>
  <si>
    <t>　　ハム、ソーセージ類</t>
  </si>
  <si>
    <t>　　その他の畜肉</t>
  </si>
  <si>
    <t>　　鶏肉</t>
  </si>
  <si>
    <t>　　その他の鳥肉</t>
  </si>
  <si>
    <t>　　肉類（内臓）</t>
  </si>
  <si>
    <t>　　鯨肉</t>
  </si>
  <si>
    <t>　　その他の肉・加工品</t>
  </si>
  <si>
    <t>　牛乳</t>
  </si>
  <si>
    <t>　チーズ類</t>
  </si>
  <si>
    <t>　発酵乳・乳酸菌飲料</t>
  </si>
  <si>
    <t>　その他の乳製品</t>
  </si>
  <si>
    <t>　その他の乳類</t>
  </si>
  <si>
    <t>　バター</t>
  </si>
  <si>
    <t>　マーガリン</t>
  </si>
  <si>
    <t>　植物性油脂</t>
  </si>
  <si>
    <t>　動物性油脂</t>
  </si>
  <si>
    <t>　その他の油脂</t>
  </si>
  <si>
    <t>　和菓子類</t>
  </si>
  <si>
    <t>　ケーキ・ペストリー類</t>
  </si>
  <si>
    <t>　ビスケット類</t>
  </si>
  <si>
    <t>　キャンデー類</t>
  </si>
  <si>
    <t>　その他の菓子類</t>
  </si>
  <si>
    <t>　　日本酒</t>
  </si>
  <si>
    <t>　　ビール</t>
  </si>
  <si>
    <t>　　洋酒・その他</t>
  </si>
  <si>
    <t>　　茶</t>
  </si>
  <si>
    <t>　　コーヒー・ココア</t>
  </si>
  <si>
    <t>　　その他の嗜好飲料</t>
  </si>
  <si>
    <t>　香辛料・その他</t>
  </si>
  <si>
    <t>特定保健用食品及び栄養素調整食品等</t>
  </si>
  <si>
    <t>動物性食品</t>
  </si>
  <si>
    <t>植物性食品</t>
  </si>
  <si>
    <t>特定保健用食品及び栄養素調整食品等</t>
  </si>
  <si>
    <t>食品（群）番号</t>
  </si>
  <si>
    <t>39～45</t>
  </si>
  <si>
    <t>61～64</t>
  </si>
  <si>
    <t>71～75</t>
  </si>
  <si>
    <t>摂取量</t>
  </si>
  <si>
    <t>調味料および香辛料</t>
  </si>
  <si>
    <t>　調味料</t>
  </si>
  <si>
    <t>1人 1日当たり</t>
  </si>
  <si>
    <t>1. 栄養摂取状況調査の結果</t>
  </si>
  <si>
    <t>表7　食品群別栄養素摂取量</t>
  </si>
  <si>
    <r>
      <t>1人</t>
    </r>
    <r>
      <rPr>
        <sz val="16"/>
        <color indexed="8"/>
        <rFont val="ＭＳ Ｐゴシック"/>
        <family val="3"/>
      </rPr>
      <t xml:space="preserve"> </t>
    </r>
    <r>
      <rPr>
        <sz val="16"/>
        <color indexed="8"/>
        <rFont val="ＭＳ Ｐゴシック"/>
        <family val="3"/>
      </rPr>
      <t>1日当たり</t>
    </r>
  </si>
  <si>
    <t>食品群別</t>
  </si>
  <si>
    <t>1～99</t>
  </si>
  <si>
    <t>48～76，79</t>
  </si>
  <si>
    <r>
      <t>1～47，77，78，80～</t>
    </r>
    <r>
      <rPr>
        <sz val="16"/>
        <color indexed="8"/>
        <rFont val="ＭＳ Ｐゴシック"/>
        <family val="3"/>
      </rPr>
      <t>99</t>
    </r>
  </si>
  <si>
    <t>穀類</t>
  </si>
  <si>
    <t>1～12</t>
  </si>
  <si>
    <t>　米類</t>
  </si>
  <si>
    <t>1～2</t>
  </si>
  <si>
    <t>　小麦類</t>
  </si>
  <si>
    <t>3～9</t>
  </si>
  <si>
    <t>　その他の穀類</t>
  </si>
  <si>
    <t>10～12</t>
  </si>
  <si>
    <t>いも類</t>
  </si>
  <si>
    <t>13～16</t>
  </si>
  <si>
    <t>豆類</t>
  </si>
  <si>
    <t>18～23</t>
  </si>
  <si>
    <t>野菜類</t>
  </si>
  <si>
    <t>25～38</t>
  </si>
  <si>
    <t>　緑黄色野菜</t>
  </si>
  <si>
    <t>25～29</t>
  </si>
  <si>
    <t>　淡色野菜</t>
  </si>
  <si>
    <t>30～35</t>
  </si>
  <si>
    <t>漬け物</t>
  </si>
  <si>
    <t>37～38</t>
  </si>
  <si>
    <t>果実類</t>
  </si>
  <si>
    <t>魚介類</t>
  </si>
  <si>
    <t>48～60</t>
  </si>
  <si>
    <t>　生魚介類</t>
  </si>
  <si>
    <t>48～55</t>
  </si>
  <si>
    <t>　魚介加工品類</t>
  </si>
  <si>
    <t>56～60</t>
  </si>
  <si>
    <t>61～69</t>
  </si>
  <si>
    <t>　畜肉類</t>
  </si>
  <si>
    <t>　鳥肉類</t>
  </si>
  <si>
    <t>　その他の肉類</t>
  </si>
  <si>
    <t>67～69</t>
  </si>
  <si>
    <t>乳類</t>
  </si>
  <si>
    <t>油脂類</t>
  </si>
  <si>
    <t>76～80</t>
  </si>
  <si>
    <t>菓子類</t>
  </si>
  <si>
    <t>81～85</t>
  </si>
  <si>
    <t>嗜好飲料類</t>
  </si>
  <si>
    <t>86～91</t>
  </si>
  <si>
    <t>　アルコール類</t>
  </si>
  <si>
    <t>86～88</t>
  </si>
  <si>
    <t>　その他の飲料類</t>
  </si>
  <si>
    <t>89～91</t>
  </si>
  <si>
    <t>92～98</t>
  </si>
  <si>
    <t>92～97</t>
  </si>
  <si>
    <t>　　ソース</t>
  </si>
  <si>
    <t>　　しょうゆ</t>
  </si>
  <si>
    <t>　　塩</t>
  </si>
  <si>
    <t>　　マヨネーズ</t>
  </si>
  <si>
    <t>　　味噌</t>
  </si>
  <si>
    <t>　　その他の調味料</t>
  </si>
  <si>
    <t>ｴﾈﾙｷﾞｰ</t>
  </si>
  <si>
    <t>たんぱく質</t>
  </si>
  <si>
    <t>　うち動物性</t>
  </si>
  <si>
    <t>　うち植物性</t>
  </si>
  <si>
    <t>　ｱﾐﾉ酸組成によるたんぱく質</t>
  </si>
  <si>
    <t>脂質</t>
  </si>
  <si>
    <t>炭水化物</t>
  </si>
  <si>
    <t>食物繊維</t>
  </si>
  <si>
    <t>　うち水溶性</t>
  </si>
  <si>
    <t>　うち不溶性</t>
  </si>
  <si>
    <t>ﾋﾞﾀﾐﾝＡ</t>
  </si>
  <si>
    <t>ﾚﾁﾉｰﾙ</t>
  </si>
  <si>
    <t>ｸﾘﾌﾟﾄｷｻﾝﾁﾝ</t>
  </si>
  <si>
    <t>β-ｶﾛﾃﾝ当量</t>
  </si>
  <si>
    <t>ﾋﾞﾀﾐﾝＤ</t>
  </si>
  <si>
    <t>ﾋﾞﾀﾐﾝＥ</t>
  </si>
  <si>
    <t>ﾋﾞﾀﾐﾝＫ</t>
  </si>
  <si>
    <r>
      <t>ﾋﾞﾀﾐﾝＢ</t>
    </r>
    <r>
      <rPr>
        <sz val="12"/>
        <color indexed="8"/>
        <rFont val="ＭＳ Ｐゴシック"/>
        <family val="3"/>
      </rPr>
      <t>1</t>
    </r>
  </si>
  <si>
    <r>
      <t>ﾋﾞﾀﾐﾝＢ</t>
    </r>
    <r>
      <rPr>
        <sz val="12"/>
        <color indexed="8"/>
        <rFont val="ＭＳ Ｐゴシック"/>
        <family val="3"/>
      </rPr>
      <t>2</t>
    </r>
  </si>
  <si>
    <t>ﾅｲｱｼﾝ</t>
  </si>
  <si>
    <r>
      <t>ﾋﾞﾀﾐﾝＢ</t>
    </r>
    <r>
      <rPr>
        <sz val="12"/>
        <color indexed="8"/>
        <rFont val="ＭＳ Ｐゴシック"/>
        <family val="3"/>
      </rPr>
      <t>6</t>
    </r>
  </si>
  <si>
    <r>
      <t>ﾋﾞﾀﾐﾝＢ</t>
    </r>
    <r>
      <rPr>
        <sz val="12"/>
        <color indexed="8"/>
        <rFont val="ＭＳ Ｐゴシック"/>
        <family val="3"/>
      </rPr>
      <t>12</t>
    </r>
  </si>
  <si>
    <t>葉酸</t>
  </si>
  <si>
    <t>ﾊﾟﾝﾄﾃﾝ酸</t>
  </si>
  <si>
    <t>ﾋﾞﾀﾐﾝＣ</t>
  </si>
  <si>
    <r>
      <t>食塩（ナトリウム×2.54</t>
    </r>
    <r>
      <rPr>
        <sz val="16"/>
        <color indexed="8"/>
        <rFont val="ＭＳ Ｐゴシック"/>
        <family val="3"/>
      </rPr>
      <t>/</t>
    </r>
    <r>
      <rPr>
        <sz val="16"/>
        <color indexed="8"/>
        <rFont val="ＭＳ Ｐゴシック"/>
        <family val="3"/>
      </rPr>
      <t>1,000）</t>
    </r>
  </si>
  <si>
    <t>灰分</t>
  </si>
  <si>
    <t>ﾅﾄﾘｳﾑ</t>
  </si>
  <si>
    <t>ｶﾘｳﾑ</t>
  </si>
  <si>
    <t>ｶﾙｼｳﾑ</t>
  </si>
  <si>
    <t>ﾏｸﾞﾈｼｳﾑ</t>
  </si>
  <si>
    <t>ﾘﾝ</t>
  </si>
  <si>
    <t>鉄</t>
  </si>
  <si>
    <t>亜鉛</t>
  </si>
  <si>
    <t>銅</t>
  </si>
  <si>
    <t>ﾏﾝｶﾞﾝ</t>
  </si>
  <si>
    <t>飽和脂肪酸</t>
  </si>
  <si>
    <t>一価不飽和脂肪酸</t>
  </si>
  <si>
    <t>多価不飽和脂肪酸</t>
  </si>
  <si>
    <t>n-3系脂肪酸</t>
  </si>
  <si>
    <t>n-6系脂肪酸</t>
  </si>
  <si>
    <t>ｺﾚｽﾃﾛｰﾙ</t>
  </si>
  <si>
    <t>たんぱく質ｴﾈﾙｷﾞｰ比</t>
  </si>
  <si>
    <t>脂肪ｴﾈﾙｷﾞｰ比</t>
  </si>
  <si>
    <t>炭水化物ｴﾈﾙｷﾞｰ比</t>
  </si>
  <si>
    <t>穀類ｴﾈﾙｷﾞｰ比</t>
  </si>
  <si>
    <t>動物性たんぱく質比</t>
  </si>
  <si>
    <t>飽和脂肪酸ｴﾈﾙｷﾞｰ比</t>
  </si>
  <si>
    <t>ﾋﾞﾀﾐﾝＢ1</t>
  </si>
  <si>
    <t>ﾋﾞﾀﾐﾝＢ2</t>
  </si>
  <si>
    <t>ﾋﾞﾀﾐﾝＢ6</t>
  </si>
  <si>
    <t>ﾋﾞﾀﾐﾝＢ12</t>
  </si>
  <si>
    <t>緑黄色野菜</t>
  </si>
  <si>
    <t>65～66</t>
  </si>
  <si>
    <t>表8　食品群別栄養素摂取比率</t>
  </si>
  <si>
    <t>食品群別</t>
  </si>
  <si>
    <t>食品（群）番号</t>
  </si>
  <si>
    <t>重量</t>
  </si>
  <si>
    <t>1～99</t>
  </si>
  <si>
    <t>動物性食品</t>
  </si>
  <si>
    <t>48～76，79</t>
  </si>
  <si>
    <t>48～76，80</t>
  </si>
  <si>
    <t>植物性食品</t>
  </si>
  <si>
    <t>1～47，77，78，80</t>
  </si>
  <si>
    <t>穀類</t>
  </si>
  <si>
    <t>1～12</t>
  </si>
  <si>
    <t>　米類</t>
  </si>
  <si>
    <t>1～2</t>
  </si>
  <si>
    <t>　小麦類</t>
  </si>
  <si>
    <t>3～9</t>
  </si>
  <si>
    <t>　その他の穀類</t>
  </si>
  <si>
    <t>10～12</t>
  </si>
  <si>
    <t>13～16</t>
  </si>
  <si>
    <t>18～23</t>
  </si>
  <si>
    <t>野菜類</t>
  </si>
  <si>
    <t>25～38</t>
  </si>
  <si>
    <t>　緑黄色野菜</t>
  </si>
  <si>
    <t>25～29</t>
  </si>
  <si>
    <t>　淡色野菜</t>
  </si>
  <si>
    <t>30～35</t>
  </si>
  <si>
    <t>漬け物</t>
  </si>
  <si>
    <t>37～38</t>
  </si>
  <si>
    <t>果実類</t>
  </si>
  <si>
    <t>39～45</t>
  </si>
  <si>
    <t>魚介類</t>
  </si>
  <si>
    <t>48～60</t>
  </si>
  <si>
    <t>　生魚介類</t>
  </si>
  <si>
    <t>48～55</t>
  </si>
  <si>
    <t>　魚介加工品類</t>
  </si>
  <si>
    <t>56～60</t>
  </si>
  <si>
    <t>61～69</t>
  </si>
  <si>
    <t>　畜肉類</t>
  </si>
  <si>
    <t>61～64</t>
  </si>
  <si>
    <t>　鳥肉類</t>
  </si>
  <si>
    <t>65～67</t>
  </si>
  <si>
    <t>　その他の肉類</t>
  </si>
  <si>
    <t>67～69</t>
  </si>
  <si>
    <t>71～75</t>
  </si>
  <si>
    <t>76～80</t>
  </si>
  <si>
    <t>81～85</t>
  </si>
  <si>
    <t>嗜好飲料類</t>
  </si>
  <si>
    <t>86～91</t>
  </si>
  <si>
    <t>　アルコール類</t>
  </si>
  <si>
    <t>86～88</t>
  </si>
  <si>
    <t>　その他の飲料類</t>
  </si>
  <si>
    <t>89～91</t>
  </si>
  <si>
    <t>92～98</t>
  </si>
  <si>
    <t>92～97</t>
  </si>
  <si>
    <t>　　ソース</t>
  </si>
  <si>
    <t>　　しょうゆ</t>
  </si>
  <si>
    <t>　　塩</t>
  </si>
  <si>
    <t>　　マヨネーズ</t>
  </si>
  <si>
    <t>　　味噌</t>
  </si>
  <si>
    <t>　　その他の調味料</t>
  </si>
  <si>
    <t>表10　朝食の食事構成比</t>
  </si>
  <si>
    <t>外食</t>
  </si>
  <si>
    <t>調理済み</t>
  </si>
  <si>
    <t>給食</t>
  </si>
  <si>
    <t>家庭食</t>
  </si>
  <si>
    <t>その他</t>
  </si>
  <si>
    <t>欠食</t>
  </si>
  <si>
    <t>総数</t>
  </si>
  <si>
    <t>1～6歳</t>
  </si>
  <si>
    <t>7～14歳</t>
  </si>
  <si>
    <t>15～19歳</t>
  </si>
  <si>
    <t>20～29歳</t>
  </si>
  <si>
    <t>30～39歳</t>
  </si>
  <si>
    <t>40～49歳</t>
  </si>
  <si>
    <t>50～59歳</t>
  </si>
  <si>
    <t>60～69歳</t>
  </si>
  <si>
    <t>70歳以上</t>
  </si>
  <si>
    <t>男性</t>
  </si>
  <si>
    <t>女性</t>
  </si>
  <si>
    <t>表11　昼食の食事構成比</t>
  </si>
  <si>
    <t>表12　夕食の食事構成比</t>
  </si>
  <si>
    <t>表13　朝・昼・夕の外食状況別　栄養素等摂取量(総数)</t>
  </si>
  <si>
    <r>
      <t>1人</t>
    </r>
    <r>
      <rPr>
        <sz val="16"/>
        <color indexed="8"/>
        <rFont val="ＭＳ Ｐゴシック"/>
        <family val="3"/>
      </rPr>
      <t xml:space="preserve"> 1</t>
    </r>
    <r>
      <rPr>
        <sz val="16"/>
        <color indexed="8"/>
        <rFont val="ＭＳ Ｐゴシック"/>
        <family val="3"/>
      </rPr>
      <t>食当たり</t>
    </r>
  </si>
  <si>
    <t>朝食</t>
  </si>
  <si>
    <t>昼食</t>
  </si>
  <si>
    <t>夕食</t>
  </si>
  <si>
    <t>外食あり</t>
  </si>
  <si>
    <t>外食なし</t>
  </si>
  <si>
    <t>ｴﾈﾙｷﾞｰ</t>
  </si>
  <si>
    <t>たんぱく質</t>
  </si>
  <si>
    <t>　うち動物性</t>
  </si>
  <si>
    <t>　うち植物性</t>
  </si>
  <si>
    <t>　ｱﾐﾉ酸組成によるたんぱく質</t>
  </si>
  <si>
    <t>脂質</t>
  </si>
  <si>
    <t>炭水化物</t>
  </si>
  <si>
    <t>食物繊維</t>
  </si>
  <si>
    <t>　うち水溶性</t>
  </si>
  <si>
    <t>　うち不溶性</t>
  </si>
  <si>
    <t>ﾋﾞﾀﾐﾝＡ</t>
  </si>
  <si>
    <t>ﾚﾁﾉｰﾙ</t>
  </si>
  <si>
    <t>ｸﾘﾌﾟﾄｷｻﾝﾁﾝ</t>
  </si>
  <si>
    <t>β-ｶﾛﾃﾝ当量</t>
  </si>
  <si>
    <t>ﾋﾞﾀﾐﾝＤ</t>
  </si>
  <si>
    <t>ﾋﾞﾀﾐﾝＥ</t>
  </si>
  <si>
    <t>ﾋﾞﾀﾐﾝＫ</t>
  </si>
  <si>
    <t>ﾋﾞﾀﾐﾝＢ1</t>
  </si>
  <si>
    <t>ﾋﾞﾀﾐﾝＢ2</t>
  </si>
  <si>
    <t>ﾅｲｱｼﾝ</t>
  </si>
  <si>
    <t>ﾋﾞﾀﾐﾝＢ6</t>
  </si>
  <si>
    <t>ﾋﾞﾀﾐﾝＢ12</t>
  </si>
  <si>
    <t>葉酸</t>
  </si>
  <si>
    <t>ﾊﾟﾝﾄﾃﾝ酸</t>
  </si>
  <si>
    <t>ﾋﾞﾀﾐﾝＣ</t>
  </si>
  <si>
    <r>
      <t>食塩（ナトリウム×2.54</t>
    </r>
    <r>
      <rPr>
        <sz val="16"/>
        <color indexed="8"/>
        <rFont val="ＭＳ Ｐゴシック"/>
        <family val="3"/>
      </rPr>
      <t>/</t>
    </r>
    <r>
      <rPr>
        <sz val="16"/>
        <color indexed="8"/>
        <rFont val="ＭＳ Ｐゴシック"/>
        <family val="3"/>
      </rPr>
      <t>1,000）</t>
    </r>
  </si>
  <si>
    <t>灰分</t>
  </si>
  <si>
    <t>ﾅﾄﾘｳﾑ</t>
  </si>
  <si>
    <t>ｶﾘｳﾑ</t>
  </si>
  <si>
    <t>ｶﾙｼｳﾑ</t>
  </si>
  <si>
    <t>ﾏｸﾞﾈｼｳﾑ</t>
  </si>
  <si>
    <t>ﾘﾝ</t>
  </si>
  <si>
    <t>鉄</t>
  </si>
  <si>
    <t>亜鉛</t>
  </si>
  <si>
    <t>銅</t>
  </si>
  <si>
    <t>ﾏﾝｶﾞﾝ</t>
  </si>
  <si>
    <t>飽和脂肪酸</t>
  </si>
  <si>
    <t>一価不飽和脂肪酸</t>
  </si>
  <si>
    <t>多価不飽和脂肪酸</t>
  </si>
  <si>
    <t>n-3系脂肪酸</t>
  </si>
  <si>
    <t>n-6系脂肪酸</t>
  </si>
  <si>
    <t>ｺﾚｽﾃﾛｰﾙ</t>
  </si>
  <si>
    <t>表14　朝・昼・夕の外食状況別　栄養素等摂取量(男性)</t>
  </si>
  <si>
    <t>表15　朝・昼・夕の外食状況別　栄養素等摂取量(女性)</t>
  </si>
  <si>
    <t>表16　朝・昼・夕の欠食状況別　栄養素等摂取量(総数)</t>
  </si>
  <si>
    <t>朝食</t>
  </si>
  <si>
    <t>昼食</t>
  </si>
  <si>
    <t>夕食</t>
  </si>
  <si>
    <t>欠食あり</t>
  </si>
  <si>
    <t>欠食なし</t>
  </si>
  <si>
    <t>表17　朝・昼・夕の欠食状況別　栄養素等摂取量(男性)</t>
  </si>
  <si>
    <t>昼食</t>
  </si>
  <si>
    <t>欠食あり</t>
  </si>
  <si>
    <t>表18　朝・昼・夕の欠食状況別　栄養素等摂取量(女性)</t>
  </si>
  <si>
    <t>表9　果物の摂取状況　(果物を摂取した者の割合)</t>
  </si>
  <si>
    <t>果物摂取　　　無し</t>
  </si>
  <si>
    <t>果物摂取　　　有り</t>
  </si>
  <si>
    <t>※　食品群別の果物類のうち，生果類を摂取した者の割合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</si>
</sst>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_);\(0.0\)"/>
    <numFmt numFmtId="178" formatCode="0.00_);\(0.00\)"/>
    <numFmt numFmtId="179" formatCode="0.0_ "/>
    <numFmt numFmtId="180" formatCode="0_);[Red]\(0\)"/>
    <numFmt numFmtId="181" formatCode="#,##0_);[Red]\(#,##0\)"/>
    <numFmt numFmtId="182" formatCode="#,##0.0_);[Red]\(#,##0.0\)"/>
    <numFmt numFmtId="183" formatCode="0.0_);[Red]\(0.0\)"/>
    <numFmt numFmtId="184" formatCode="0_ "/>
    <numFmt numFmtId="185" formatCode="#,##0.00_);[Red]\(#,##0.00\)"/>
    <numFmt numFmtId="186" formatCode="0.00_);[Red]\(0.00\)"/>
    <numFmt numFmtId="187" formatCode="0.0%"/>
    <numFmt numFmtId="188" formatCode="#,##0.000_);[Red]\(#,##0.0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2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double"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 style="dashed"/>
    </border>
    <border>
      <left/>
      <right style="thin"/>
      <top style="dashed"/>
      <bottom/>
    </border>
    <border>
      <left/>
      <right style="thin"/>
      <top style="thin"/>
      <bottom style="dashed"/>
    </border>
    <border>
      <left style="thin"/>
      <right style="thin"/>
      <top style="thin"/>
      <bottom style="double"/>
    </border>
    <border>
      <left/>
      <right/>
      <top style="double"/>
      <bottom style="thin"/>
    </border>
    <border>
      <left/>
      <right>
        <color indexed="63"/>
      </right>
      <top style="thin"/>
      <bottom style="dashed"/>
    </border>
    <border>
      <left/>
      <right style="thin"/>
      <top style="medium"/>
      <bottom style="thin"/>
    </border>
    <border>
      <left style="medium"/>
      <right/>
      <top style="double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dashed"/>
    </border>
    <border>
      <left style="medium"/>
      <right/>
      <top style="thin"/>
      <bottom style="dashed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/>
      <bottom style="dashed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dash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double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/>
    </border>
    <border>
      <left style="thin"/>
      <right style="medium"/>
      <top style="thin"/>
      <bottom style="double"/>
    </border>
    <border>
      <left style="medium"/>
      <right/>
      <top style="thin"/>
      <bottom style="double"/>
    </border>
    <border>
      <left style="thin"/>
      <right style="medium"/>
      <top/>
      <bottom style="dashed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medium"/>
      <right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11" xfId="0" applyFont="1" applyFill="1" applyBorder="1" applyAlignment="1">
      <alignment vertical="center"/>
    </xf>
    <xf numFmtId="18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1" fontId="0" fillId="0" borderId="0" xfId="0" applyNumberFormat="1" applyFill="1" applyAlignment="1">
      <alignment vertical="center"/>
    </xf>
    <xf numFmtId="181" fontId="0" fillId="0" borderId="0" xfId="0" applyNumberForma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12" xfId="0" applyFont="1" applyBorder="1" applyAlignment="1">
      <alignment vertical="center"/>
    </xf>
    <xf numFmtId="183" fontId="3" fillId="0" borderId="13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2" fontId="3" fillId="33" borderId="10" xfId="0" applyNumberFormat="1" applyFont="1" applyFill="1" applyBorder="1" applyAlignment="1">
      <alignment vertical="center"/>
    </xf>
    <xf numFmtId="179" fontId="3" fillId="33" borderId="10" xfId="0" applyNumberFormat="1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79" fontId="3" fillId="34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182" fontId="3" fillId="33" borderId="2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179" fontId="3" fillId="34" borderId="15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183" fontId="3" fillId="33" borderId="24" xfId="0" applyNumberFormat="1" applyFont="1" applyFill="1" applyBorder="1" applyAlignment="1">
      <alignment vertical="center"/>
    </xf>
    <xf numFmtId="179" fontId="3" fillId="33" borderId="22" xfId="0" applyNumberFormat="1" applyFont="1" applyFill="1" applyBorder="1" applyAlignment="1">
      <alignment vertical="center"/>
    </xf>
    <xf numFmtId="183" fontId="3" fillId="0" borderId="22" xfId="0" applyNumberFormat="1" applyFont="1" applyFill="1" applyBorder="1" applyAlignment="1">
      <alignment vertical="center"/>
    </xf>
    <xf numFmtId="183" fontId="3" fillId="0" borderId="25" xfId="0" applyNumberFormat="1" applyFont="1" applyFill="1" applyBorder="1" applyAlignment="1">
      <alignment vertical="center"/>
    </xf>
    <xf numFmtId="183" fontId="3" fillId="33" borderId="26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183" fontId="3" fillId="33" borderId="24" xfId="0" applyNumberFormat="1" applyFont="1" applyFill="1" applyBorder="1" applyAlignment="1">
      <alignment horizontal="right" vertical="center"/>
    </xf>
    <xf numFmtId="183" fontId="3" fillId="33" borderId="26" xfId="0" applyNumberFormat="1" applyFont="1" applyFill="1" applyBorder="1" applyAlignment="1">
      <alignment horizontal="right" vertical="center"/>
    </xf>
    <xf numFmtId="183" fontId="3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83" fontId="3" fillId="34" borderId="27" xfId="0" applyNumberFormat="1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181" fontId="3" fillId="34" borderId="27" xfId="0" applyNumberFormat="1" applyFont="1" applyFill="1" applyBorder="1" applyAlignment="1">
      <alignment horizontal="center" vertical="center"/>
    </xf>
    <xf numFmtId="180" fontId="3" fillId="34" borderId="27" xfId="0" applyNumberFormat="1" applyFont="1" applyFill="1" applyBorder="1" applyAlignment="1">
      <alignment horizontal="center" vertical="center"/>
    </xf>
    <xf numFmtId="181" fontId="3" fillId="34" borderId="28" xfId="0" applyNumberFormat="1" applyFont="1" applyFill="1" applyBorder="1" applyAlignment="1">
      <alignment horizontal="center" vertical="center"/>
    </xf>
    <xf numFmtId="186" fontId="3" fillId="34" borderId="27" xfId="0" applyNumberFormat="1" applyFont="1" applyFill="1" applyBorder="1" applyAlignment="1">
      <alignment horizontal="center" vertical="center"/>
    </xf>
    <xf numFmtId="181" fontId="3" fillId="0" borderId="29" xfId="0" applyNumberFormat="1" applyFont="1" applyFill="1" applyBorder="1" applyAlignment="1">
      <alignment vertical="center"/>
    </xf>
    <xf numFmtId="181" fontId="3" fillId="0" borderId="30" xfId="0" applyNumberFormat="1" applyFont="1" applyFill="1" applyBorder="1" applyAlignment="1">
      <alignment horizontal="right" vertical="center"/>
    </xf>
    <xf numFmtId="183" fontId="3" fillId="0" borderId="30" xfId="0" applyNumberFormat="1" applyFont="1" applyFill="1" applyBorder="1" applyAlignment="1">
      <alignment vertical="center"/>
    </xf>
    <xf numFmtId="186" fontId="3" fillId="0" borderId="30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6" fontId="3" fillId="0" borderId="1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vertical="center"/>
    </xf>
    <xf numFmtId="183" fontId="3" fillId="0" borderId="27" xfId="0" applyNumberFormat="1" applyFont="1" applyFill="1" applyBorder="1" applyAlignment="1">
      <alignment vertical="center"/>
    </xf>
    <xf numFmtId="181" fontId="3" fillId="0" borderId="29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27" xfId="0" applyNumberFormat="1" applyFont="1" applyFill="1" applyBorder="1" applyAlignment="1">
      <alignment horizontal="right" vertical="center"/>
    </xf>
    <xf numFmtId="183" fontId="3" fillId="0" borderId="29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vertical="center"/>
    </xf>
    <xf numFmtId="183" fontId="3" fillId="0" borderId="33" xfId="0" applyNumberFormat="1" applyFont="1" applyFill="1" applyBorder="1" applyAlignment="1">
      <alignment vertical="center"/>
    </xf>
    <xf numFmtId="183" fontId="3" fillId="0" borderId="31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horizontal="right" vertical="center"/>
    </xf>
    <xf numFmtId="186" fontId="3" fillId="0" borderId="31" xfId="0" applyNumberFormat="1" applyFont="1" applyFill="1" applyBorder="1" applyAlignment="1">
      <alignment vertical="center"/>
    </xf>
    <xf numFmtId="186" fontId="3" fillId="0" borderId="33" xfId="0" applyNumberFormat="1" applyFont="1" applyFill="1" applyBorder="1" applyAlignment="1">
      <alignment vertical="center"/>
    </xf>
    <xf numFmtId="181" fontId="3" fillId="0" borderId="27" xfId="0" applyNumberFormat="1" applyFont="1" applyFill="1" applyBorder="1" applyAlignment="1">
      <alignment vertical="center"/>
    </xf>
    <xf numFmtId="181" fontId="3" fillId="0" borderId="34" xfId="0" applyNumberFormat="1" applyFont="1" applyFill="1" applyBorder="1" applyAlignment="1">
      <alignment horizontal="right" vertical="center"/>
    </xf>
    <xf numFmtId="182" fontId="3" fillId="0" borderId="27" xfId="0" applyNumberFormat="1" applyFont="1" applyFill="1" applyBorder="1" applyAlignment="1">
      <alignment vertical="center"/>
    </xf>
    <xf numFmtId="183" fontId="3" fillId="0" borderId="35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6" fontId="3" fillId="0" borderId="35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83" fontId="3" fillId="0" borderId="36" xfId="0" applyNumberFormat="1" applyFont="1" applyFill="1" applyBorder="1" applyAlignment="1">
      <alignment vertical="center"/>
    </xf>
    <xf numFmtId="183" fontId="3" fillId="0" borderId="37" xfId="0" applyNumberFormat="1" applyFont="1" applyFill="1" applyBorder="1" applyAlignment="1">
      <alignment vertical="center"/>
    </xf>
    <xf numFmtId="181" fontId="3" fillId="0" borderId="38" xfId="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right" vertical="center"/>
    </xf>
    <xf numFmtId="181" fontId="3" fillId="0" borderId="39" xfId="0" applyNumberFormat="1" applyFont="1" applyBorder="1" applyAlignment="1">
      <alignment horizontal="right" vertical="center"/>
    </xf>
    <xf numFmtId="181" fontId="3" fillId="0" borderId="40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81" fontId="3" fillId="0" borderId="13" xfId="0" applyNumberFormat="1" applyFont="1" applyBorder="1" applyAlignment="1">
      <alignment vertical="center"/>
    </xf>
    <xf numFmtId="181" fontId="3" fillId="0" borderId="41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81" fontId="3" fillId="0" borderId="37" xfId="0" applyNumberFormat="1" applyFont="1" applyBorder="1" applyAlignment="1">
      <alignment horizontal="right" vertical="center"/>
    </xf>
    <xf numFmtId="181" fontId="3" fillId="0" borderId="34" xfId="0" applyNumberFormat="1" applyFont="1" applyBorder="1" applyAlignment="1">
      <alignment vertical="center"/>
    </xf>
    <xf numFmtId="181" fontId="3" fillId="0" borderId="28" xfId="0" applyNumberFormat="1" applyFont="1" applyBorder="1" applyAlignment="1">
      <alignment horizontal="right" vertical="center"/>
    </xf>
    <xf numFmtId="181" fontId="3" fillId="0" borderId="42" xfId="0" applyNumberFormat="1" applyFont="1" applyBorder="1" applyAlignment="1">
      <alignment horizontal="right" vertical="center"/>
    </xf>
    <xf numFmtId="181" fontId="3" fillId="0" borderId="43" xfId="0" applyNumberFormat="1" applyFont="1" applyBorder="1" applyAlignment="1">
      <alignment horizontal="right" vertical="center"/>
    </xf>
    <xf numFmtId="178" fontId="3" fillId="0" borderId="0" xfId="0" applyNumberFormat="1" applyFont="1" applyAlignment="1">
      <alignment vertical="center"/>
    </xf>
    <xf numFmtId="181" fontId="3" fillId="0" borderId="44" xfId="0" applyNumberFormat="1" applyFont="1" applyBorder="1" applyAlignment="1">
      <alignment horizontal="right" vertical="center"/>
    </xf>
    <xf numFmtId="181" fontId="3" fillId="0" borderId="38" xfId="0" applyNumberFormat="1" applyFont="1" applyFill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45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right" vertical="center"/>
    </xf>
    <xf numFmtId="181" fontId="3" fillId="0" borderId="46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35" xfId="0" applyNumberFormat="1" applyFont="1" applyBorder="1" applyAlignment="1">
      <alignment horizontal="right" vertical="center"/>
    </xf>
    <xf numFmtId="181" fontId="3" fillId="0" borderId="47" xfId="0" applyNumberFormat="1" applyFont="1" applyBorder="1" applyAlignment="1">
      <alignment horizontal="right" vertical="center"/>
    </xf>
    <xf numFmtId="181" fontId="3" fillId="0" borderId="27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45" xfId="0" applyNumberFormat="1" applyFont="1" applyBorder="1" applyAlignment="1">
      <alignment vertical="center"/>
    </xf>
    <xf numFmtId="181" fontId="3" fillId="0" borderId="37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181" fontId="3" fillId="0" borderId="28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3" fillId="34" borderId="48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49" xfId="0" applyNumberFormat="1" applyFont="1" applyBorder="1" applyAlignment="1">
      <alignment vertical="center"/>
    </xf>
    <xf numFmtId="181" fontId="3" fillId="0" borderId="50" xfId="0" applyNumberFormat="1" applyFont="1" applyBorder="1" applyAlignment="1">
      <alignment vertical="center"/>
    </xf>
    <xf numFmtId="181" fontId="3" fillId="0" borderId="51" xfId="0" applyNumberFormat="1" applyFont="1" applyBorder="1" applyAlignment="1">
      <alignment vertical="center"/>
    </xf>
    <xf numFmtId="181" fontId="3" fillId="0" borderId="52" xfId="0" applyNumberFormat="1" applyFont="1" applyBorder="1" applyAlignment="1">
      <alignment vertical="center"/>
    </xf>
    <xf numFmtId="181" fontId="3" fillId="0" borderId="53" xfId="0" applyNumberFormat="1" applyFont="1" applyBorder="1" applyAlignment="1">
      <alignment vertical="center"/>
    </xf>
    <xf numFmtId="181" fontId="3" fillId="0" borderId="54" xfId="0" applyNumberFormat="1" applyFont="1" applyBorder="1" applyAlignment="1">
      <alignment vertical="center"/>
    </xf>
    <xf numFmtId="181" fontId="3" fillId="0" borderId="55" xfId="0" applyNumberFormat="1" applyFont="1" applyBorder="1" applyAlignment="1">
      <alignment vertical="center"/>
    </xf>
    <xf numFmtId="181" fontId="3" fillId="0" borderId="56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182" fontId="3" fillId="0" borderId="41" xfId="0" applyNumberFormat="1" applyFont="1" applyBorder="1" applyAlignment="1">
      <alignment vertical="center"/>
    </xf>
    <xf numFmtId="182" fontId="3" fillId="0" borderId="37" xfId="0" applyNumberFormat="1" applyFont="1" applyBorder="1" applyAlignment="1">
      <alignment vertical="center"/>
    </xf>
    <xf numFmtId="182" fontId="3" fillId="0" borderId="27" xfId="0" applyNumberFormat="1" applyFont="1" applyBorder="1" applyAlignment="1">
      <alignment vertical="center"/>
    </xf>
    <xf numFmtId="182" fontId="3" fillId="0" borderId="35" xfId="0" applyNumberFormat="1" applyFont="1" applyBorder="1" applyAlignment="1">
      <alignment vertical="center"/>
    </xf>
    <xf numFmtId="182" fontId="3" fillId="0" borderId="28" xfId="0" applyNumberFormat="1" applyFont="1" applyBorder="1" applyAlignment="1">
      <alignment vertical="center"/>
    </xf>
    <xf numFmtId="182" fontId="3" fillId="0" borderId="57" xfId="0" applyNumberFormat="1" applyFont="1" applyBorder="1" applyAlignment="1">
      <alignment vertical="center"/>
    </xf>
    <xf numFmtId="182" fontId="3" fillId="0" borderId="58" xfId="0" applyNumberFormat="1" applyFont="1" applyBorder="1" applyAlignment="1">
      <alignment vertical="center"/>
    </xf>
    <xf numFmtId="182" fontId="3" fillId="0" borderId="42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5" fontId="3" fillId="0" borderId="37" xfId="0" applyNumberFormat="1" applyFont="1" applyBorder="1" applyAlignment="1">
      <alignment vertical="center"/>
    </xf>
    <xf numFmtId="182" fontId="3" fillId="0" borderId="59" xfId="0" applyNumberFormat="1" applyFont="1" applyBorder="1" applyAlignment="1">
      <alignment vertical="center"/>
    </xf>
    <xf numFmtId="182" fontId="3" fillId="0" borderId="47" xfId="0" applyNumberFormat="1" applyFont="1" applyBorder="1" applyAlignment="1">
      <alignment vertical="center"/>
    </xf>
    <xf numFmtId="182" fontId="3" fillId="0" borderId="44" xfId="0" applyNumberFormat="1" applyFont="1" applyBorder="1" applyAlignment="1">
      <alignment vertical="center"/>
    </xf>
    <xf numFmtId="185" fontId="3" fillId="0" borderId="27" xfId="0" applyNumberFormat="1" applyFont="1" applyBorder="1" applyAlignment="1">
      <alignment vertical="center"/>
    </xf>
    <xf numFmtId="185" fontId="3" fillId="0" borderId="30" xfId="0" applyNumberFormat="1" applyFont="1" applyBorder="1" applyAlignment="1">
      <alignment vertical="center"/>
    </xf>
    <xf numFmtId="185" fontId="3" fillId="0" borderId="29" xfId="0" applyNumberFormat="1" applyFont="1" applyBorder="1" applyAlignment="1">
      <alignment vertical="center"/>
    </xf>
    <xf numFmtId="185" fontId="3" fillId="0" borderId="36" xfId="0" applyNumberFormat="1" applyFont="1" applyBorder="1" applyAlignment="1">
      <alignment vertical="center"/>
    </xf>
    <xf numFmtId="185" fontId="3" fillId="0" borderId="41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3" fillId="0" borderId="60" xfId="0" applyNumberFormat="1" applyFont="1" applyBorder="1" applyAlignment="1">
      <alignment vertical="center"/>
    </xf>
    <xf numFmtId="182" fontId="3" fillId="0" borderId="56" xfId="0" applyNumberFormat="1" applyFont="1" applyBorder="1" applyAlignment="1">
      <alignment vertical="center"/>
    </xf>
    <xf numFmtId="181" fontId="3" fillId="33" borderId="40" xfId="0" applyNumberFormat="1" applyFont="1" applyFill="1" applyBorder="1" applyAlignment="1">
      <alignment vertical="center"/>
    </xf>
    <xf numFmtId="182" fontId="3" fillId="33" borderId="10" xfId="0" applyNumberFormat="1" applyFont="1" applyFill="1" applyBorder="1" applyAlignment="1">
      <alignment vertical="center"/>
    </xf>
    <xf numFmtId="182" fontId="3" fillId="33" borderId="27" xfId="0" applyNumberFormat="1" applyFont="1" applyFill="1" applyBorder="1" applyAlignment="1">
      <alignment vertical="center"/>
    </xf>
    <xf numFmtId="181" fontId="3" fillId="33" borderId="61" xfId="0" applyNumberFormat="1" applyFont="1" applyFill="1" applyBorder="1" applyAlignment="1">
      <alignment vertical="center"/>
    </xf>
    <xf numFmtId="181" fontId="3" fillId="33" borderId="10" xfId="0" applyNumberFormat="1" applyFont="1" applyFill="1" applyBorder="1" applyAlignment="1">
      <alignment vertical="center"/>
    </xf>
    <xf numFmtId="185" fontId="3" fillId="33" borderId="10" xfId="0" applyNumberFormat="1" applyFont="1" applyFill="1" applyBorder="1" applyAlignment="1">
      <alignment vertical="center"/>
    </xf>
    <xf numFmtId="182" fontId="3" fillId="33" borderId="59" xfId="0" applyNumberFormat="1" applyFont="1" applyFill="1" applyBorder="1" applyAlignment="1">
      <alignment vertical="center"/>
    </xf>
    <xf numFmtId="185" fontId="3" fillId="33" borderId="29" xfId="0" applyNumberFormat="1" applyFont="1" applyFill="1" applyBorder="1" applyAlignment="1">
      <alignment vertical="center"/>
    </xf>
    <xf numFmtId="182" fontId="3" fillId="33" borderId="29" xfId="0" applyNumberFormat="1" applyFont="1" applyFill="1" applyBorder="1" applyAlignment="1">
      <alignment vertical="center"/>
    </xf>
    <xf numFmtId="181" fontId="3" fillId="33" borderId="62" xfId="0" applyNumberFormat="1" applyFont="1" applyFill="1" applyBorder="1" applyAlignment="1">
      <alignment vertical="center"/>
    </xf>
    <xf numFmtId="182" fontId="3" fillId="0" borderId="27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182" fontId="3" fillId="0" borderId="41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33" borderId="37" xfId="0" applyNumberFormat="1" applyFont="1" applyFill="1" applyBorder="1" applyAlignment="1">
      <alignment vertical="center"/>
    </xf>
    <xf numFmtId="182" fontId="3" fillId="33" borderId="41" xfId="0" applyNumberFormat="1" applyFont="1" applyFill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82" fontId="3" fillId="0" borderId="58" xfId="0" applyNumberFormat="1" applyFont="1" applyBorder="1" applyAlignment="1">
      <alignment vertical="center"/>
    </xf>
    <xf numFmtId="182" fontId="3" fillId="0" borderId="13" xfId="0" applyNumberFormat="1" applyFont="1" applyBorder="1" applyAlignment="1">
      <alignment vertical="center"/>
    </xf>
    <xf numFmtId="182" fontId="3" fillId="0" borderId="63" xfId="0" applyNumberFormat="1" applyFont="1" applyBorder="1" applyAlignment="1">
      <alignment vertical="center"/>
    </xf>
    <xf numFmtId="182" fontId="3" fillId="0" borderId="57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85" fontId="3" fillId="0" borderId="27" xfId="0" applyNumberFormat="1" applyFont="1" applyBorder="1" applyAlignment="1">
      <alignment vertical="center"/>
    </xf>
    <xf numFmtId="185" fontId="3" fillId="0" borderId="34" xfId="0" applyNumberFormat="1" applyFont="1" applyBorder="1" applyAlignment="1">
      <alignment vertical="center"/>
    </xf>
    <xf numFmtId="185" fontId="3" fillId="0" borderId="35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81" fontId="3" fillId="34" borderId="15" xfId="0" applyNumberFormat="1" applyFont="1" applyFill="1" applyBorder="1" applyAlignment="1">
      <alignment horizontal="center" vertical="center"/>
    </xf>
    <xf numFmtId="181" fontId="3" fillId="34" borderId="16" xfId="0" applyNumberFormat="1" applyFont="1" applyFill="1" applyBorder="1" applyAlignment="1">
      <alignment horizontal="center" vertical="center"/>
    </xf>
    <xf numFmtId="181" fontId="3" fillId="34" borderId="17" xfId="0" applyNumberFormat="1" applyFont="1" applyFill="1" applyBorder="1" applyAlignment="1">
      <alignment horizontal="center" vertical="center"/>
    </xf>
    <xf numFmtId="181" fontId="3" fillId="0" borderId="64" xfId="0" applyNumberFormat="1" applyFont="1" applyBorder="1" applyAlignment="1">
      <alignment vertical="center"/>
    </xf>
    <xf numFmtId="181" fontId="3" fillId="33" borderId="65" xfId="0" applyNumberFormat="1" applyFont="1" applyFill="1" applyBorder="1" applyAlignment="1">
      <alignment vertical="center"/>
    </xf>
    <xf numFmtId="182" fontId="3" fillId="33" borderId="66" xfId="0" applyNumberFormat="1" applyFont="1" applyFill="1" applyBorder="1" applyAlignment="1">
      <alignment vertical="center"/>
    </xf>
    <xf numFmtId="182" fontId="3" fillId="33" borderId="67" xfId="0" applyNumberFormat="1" applyFont="1" applyFill="1" applyBorder="1" applyAlignment="1">
      <alignment vertical="center"/>
    </xf>
    <xf numFmtId="182" fontId="3" fillId="33" borderId="68" xfId="0" applyNumberFormat="1" applyFont="1" applyFill="1" applyBorder="1" applyAlignment="1">
      <alignment vertical="center"/>
    </xf>
    <xf numFmtId="181" fontId="3" fillId="33" borderId="67" xfId="0" applyNumberFormat="1" applyFont="1" applyFill="1" applyBorder="1" applyAlignment="1">
      <alignment vertical="center"/>
    </xf>
    <xf numFmtId="185" fontId="3" fillId="33" borderId="67" xfId="0" applyNumberFormat="1" applyFont="1" applyFill="1" applyBorder="1" applyAlignment="1">
      <alignment vertical="center"/>
    </xf>
    <xf numFmtId="182" fontId="3" fillId="33" borderId="69" xfId="0" applyNumberFormat="1" applyFont="1" applyFill="1" applyBorder="1" applyAlignment="1">
      <alignment vertical="center"/>
    </xf>
    <xf numFmtId="185" fontId="3" fillId="33" borderId="66" xfId="0" applyNumberFormat="1" applyFont="1" applyFill="1" applyBorder="1" applyAlignment="1">
      <alignment vertical="center"/>
    </xf>
    <xf numFmtId="182" fontId="3" fillId="33" borderId="22" xfId="0" applyNumberFormat="1" applyFont="1" applyFill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3" fillId="0" borderId="25" xfId="0" applyNumberFormat="1" applyFont="1" applyBorder="1" applyAlignment="1">
      <alignment vertical="center"/>
    </xf>
    <xf numFmtId="182" fontId="3" fillId="0" borderId="60" xfId="0" applyNumberFormat="1" applyFont="1" applyBorder="1" applyAlignment="1">
      <alignment vertical="center"/>
    </xf>
    <xf numFmtId="182" fontId="3" fillId="33" borderId="70" xfId="0" applyNumberFormat="1" applyFont="1" applyFill="1" applyBorder="1" applyAlignment="1">
      <alignment vertical="center"/>
    </xf>
    <xf numFmtId="181" fontId="3" fillId="33" borderId="27" xfId="0" applyNumberFormat="1" applyFont="1" applyFill="1" applyBorder="1" applyAlignment="1">
      <alignment vertical="center"/>
    </xf>
    <xf numFmtId="182" fontId="3" fillId="33" borderId="24" xfId="0" applyNumberFormat="1" applyFont="1" applyFill="1" applyBorder="1" applyAlignment="1">
      <alignment vertical="center"/>
    </xf>
    <xf numFmtId="181" fontId="3" fillId="33" borderId="62" xfId="0" applyNumberFormat="1" applyFont="1" applyFill="1" applyBorder="1" applyAlignment="1">
      <alignment horizontal="right" vertical="center"/>
    </xf>
    <xf numFmtId="182" fontId="3" fillId="33" borderId="29" xfId="0" applyNumberFormat="1" applyFont="1" applyFill="1" applyBorder="1" applyAlignment="1">
      <alignment horizontal="right" vertical="center"/>
    </xf>
    <xf numFmtId="182" fontId="3" fillId="33" borderId="10" xfId="0" applyNumberFormat="1" applyFont="1" applyFill="1" applyBorder="1" applyAlignment="1">
      <alignment horizontal="right" vertical="center"/>
    </xf>
    <xf numFmtId="182" fontId="3" fillId="33" borderId="27" xfId="0" applyNumberFormat="1" applyFont="1" applyFill="1" applyBorder="1" applyAlignment="1">
      <alignment horizontal="right" vertical="center"/>
    </xf>
    <xf numFmtId="182" fontId="3" fillId="33" borderId="57" xfId="0" applyNumberFormat="1" applyFont="1" applyFill="1" applyBorder="1" applyAlignment="1">
      <alignment horizontal="right" vertical="center"/>
    </xf>
    <xf numFmtId="181" fontId="3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 vertical="center"/>
    </xf>
    <xf numFmtId="181" fontId="3" fillId="33" borderId="27" xfId="0" applyNumberFormat="1" applyFont="1" applyFill="1" applyBorder="1" applyAlignment="1">
      <alignment horizontal="right" vertical="center"/>
    </xf>
    <xf numFmtId="182" fontId="3" fillId="33" borderId="61" xfId="0" applyNumberFormat="1" applyFont="1" applyFill="1" applyBorder="1" applyAlignment="1">
      <alignment horizontal="right" vertical="center"/>
    </xf>
    <xf numFmtId="185" fontId="3" fillId="33" borderId="29" xfId="0" applyNumberFormat="1" applyFont="1" applyFill="1" applyBorder="1" applyAlignment="1">
      <alignment horizontal="right" vertical="center"/>
    </xf>
    <xf numFmtId="182" fontId="3" fillId="33" borderId="22" xfId="0" applyNumberFormat="1" applyFont="1" applyFill="1" applyBorder="1" applyAlignment="1">
      <alignment horizontal="right" vertical="center"/>
    </xf>
    <xf numFmtId="181" fontId="3" fillId="33" borderId="71" xfId="0" applyNumberFormat="1" applyFont="1" applyFill="1" applyBorder="1" applyAlignment="1">
      <alignment vertical="center"/>
    </xf>
    <xf numFmtId="182" fontId="3" fillId="33" borderId="67" xfId="0" applyNumberFormat="1" applyFont="1" applyFill="1" applyBorder="1" applyAlignment="1">
      <alignment vertical="center"/>
    </xf>
    <xf numFmtId="182" fontId="3" fillId="33" borderId="72" xfId="0" applyNumberFormat="1" applyFont="1" applyFill="1" applyBorder="1" applyAlignment="1">
      <alignment vertical="center"/>
    </xf>
    <xf numFmtId="182" fontId="3" fillId="33" borderId="68" xfId="0" applyNumberFormat="1" applyFont="1" applyFill="1" applyBorder="1" applyAlignment="1">
      <alignment vertical="center"/>
    </xf>
    <xf numFmtId="181" fontId="3" fillId="33" borderId="67" xfId="0" applyNumberFormat="1" applyFont="1" applyFill="1" applyBorder="1" applyAlignment="1">
      <alignment vertical="center"/>
    </xf>
    <xf numFmtId="185" fontId="3" fillId="33" borderId="67" xfId="0" applyNumberFormat="1" applyFont="1" applyFill="1" applyBorder="1" applyAlignment="1">
      <alignment vertical="center"/>
    </xf>
    <xf numFmtId="182" fontId="3" fillId="33" borderId="66" xfId="0" applyNumberFormat="1" applyFont="1" applyFill="1" applyBorder="1" applyAlignment="1">
      <alignment horizontal="right" vertical="center"/>
    </xf>
    <xf numFmtId="182" fontId="3" fillId="33" borderId="69" xfId="0" applyNumberFormat="1" applyFont="1" applyFill="1" applyBorder="1" applyAlignment="1">
      <alignment vertical="center"/>
    </xf>
    <xf numFmtId="185" fontId="3" fillId="33" borderId="66" xfId="0" applyNumberFormat="1" applyFont="1" applyFill="1" applyBorder="1" applyAlignment="1">
      <alignment vertical="center"/>
    </xf>
    <xf numFmtId="181" fontId="3" fillId="33" borderId="72" xfId="0" applyNumberFormat="1" applyFont="1" applyFill="1" applyBorder="1" applyAlignment="1">
      <alignment vertical="center"/>
    </xf>
    <xf numFmtId="182" fontId="3" fillId="33" borderId="70" xfId="0" applyNumberFormat="1" applyFont="1" applyFill="1" applyBorder="1" applyAlignment="1">
      <alignment vertical="center"/>
    </xf>
    <xf numFmtId="181" fontId="3" fillId="0" borderId="27" xfId="0" applyNumberFormat="1" applyFont="1" applyBorder="1" applyAlignment="1">
      <alignment vertical="center"/>
    </xf>
    <xf numFmtId="181" fontId="3" fillId="0" borderId="35" xfId="0" applyNumberFormat="1" applyFont="1" applyBorder="1" applyAlignment="1">
      <alignment vertical="center"/>
    </xf>
    <xf numFmtId="181" fontId="3" fillId="0" borderId="73" xfId="0" applyNumberFormat="1" applyFont="1" applyBorder="1" applyAlignment="1">
      <alignment vertical="center"/>
    </xf>
    <xf numFmtId="181" fontId="3" fillId="0" borderId="61" xfId="0" applyNumberFormat="1" applyFont="1" applyBorder="1" applyAlignment="1">
      <alignment vertical="center"/>
    </xf>
    <xf numFmtId="181" fontId="3" fillId="0" borderId="74" xfId="0" applyNumberFormat="1" applyFont="1" applyBorder="1" applyAlignment="1">
      <alignment vertical="center"/>
    </xf>
    <xf numFmtId="188" fontId="3" fillId="33" borderId="10" xfId="0" applyNumberFormat="1" applyFont="1" applyFill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33" borderId="67" xfId="0" applyNumberFormat="1" applyFont="1" applyFill="1" applyBorder="1" applyAlignment="1">
      <alignment vertical="center"/>
    </xf>
    <xf numFmtId="186" fontId="3" fillId="0" borderId="29" xfId="0" applyNumberFormat="1" applyFont="1" applyFill="1" applyBorder="1" applyAlignment="1">
      <alignment vertical="center"/>
    </xf>
    <xf numFmtId="182" fontId="3" fillId="0" borderId="33" xfId="0" applyNumberFormat="1" applyFont="1" applyFill="1" applyBorder="1" applyAlignment="1">
      <alignment vertical="center"/>
    </xf>
    <xf numFmtId="182" fontId="3" fillId="0" borderId="35" xfId="0" applyNumberFormat="1" applyFont="1" applyFill="1" applyBorder="1" applyAlignment="1">
      <alignment vertical="center"/>
    </xf>
    <xf numFmtId="183" fontId="3" fillId="0" borderId="4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2" fontId="3" fillId="33" borderId="0" xfId="0" applyNumberFormat="1" applyFont="1" applyFill="1" applyBorder="1" applyAlignment="1">
      <alignment vertical="center"/>
    </xf>
    <xf numFmtId="182" fontId="3" fillId="33" borderId="24" xfId="0" applyNumberFormat="1" applyFont="1" applyFill="1" applyBorder="1" applyAlignment="1">
      <alignment horizontal="right" vertical="center"/>
    </xf>
    <xf numFmtId="182" fontId="3" fillId="33" borderId="75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81" fontId="3" fillId="0" borderId="75" xfId="0" applyNumberFormat="1" applyFont="1" applyFill="1" applyBorder="1" applyAlignment="1">
      <alignment horizontal="right" vertical="center"/>
    </xf>
    <xf numFmtId="181" fontId="3" fillId="33" borderId="71" xfId="0" applyNumberFormat="1" applyFont="1" applyFill="1" applyBorder="1" applyAlignment="1">
      <alignment vertical="center"/>
    </xf>
    <xf numFmtId="182" fontId="3" fillId="33" borderId="76" xfId="0" applyNumberFormat="1" applyFont="1" applyFill="1" applyBorder="1" applyAlignment="1">
      <alignment vertical="center"/>
    </xf>
    <xf numFmtId="181" fontId="3" fillId="33" borderId="77" xfId="0" applyNumberFormat="1" applyFont="1" applyFill="1" applyBorder="1" applyAlignment="1">
      <alignment vertical="center"/>
    </xf>
    <xf numFmtId="181" fontId="3" fillId="33" borderId="24" xfId="0" applyNumberFormat="1" applyFont="1" applyFill="1" applyBorder="1" applyAlignment="1">
      <alignment vertical="center"/>
    </xf>
    <xf numFmtId="185" fontId="3" fillId="33" borderId="24" xfId="0" applyNumberFormat="1" applyFont="1" applyFill="1" applyBorder="1" applyAlignment="1">
      <alignment vertical="center"/>
    </xf>
    <xf numFmtId="182" fontId="3" fillId="33" borderId="78" xfId="0" applyNumberFormat="1" applyFont="1" applyFill="1" applyBorder="1" applyAlignment="1">
      <alignment vertical="center"/>
    </xf>
    <xf numFmtId="182" fontId="3" fillId="33" borderId="77" xfId="0" applyNumberFormat="1" applyFont="1" applyFill="1" applyBorder="1" applyAlignment="1">
      <alignment vertical="center"/>
    </xf>
    <xf numFmtId="185" fontId="3" fillId="33" borderId="76" xfId="0" applyNumberFormat="1" applyFont="1" applyFill="1" applyBorder="1" applyAlignment="1">
      <alignment vertical="center"/>
    </xf>
    <xf numFmtId="182" fontId="3" fillId="33" borderId="75" xfId="0" applyNumberFormat="1" applyFont="1" applyFill="1" applyBorder="1" applyAlignment="1">
      <alignment vertical="center"/>
    </xf>
    <xf numFmtId="181" fontId="3" fillId="0" borderId="60" xfId="0" applyNumberFormat="1" applyFont="1" applyBorder="1" applyAlignment="1">
      <alignment horizontal="right" vertical="center"/>
    </xf>
    <xf numFmtId="182" fontId="3" fillId="33" borderId="26" xfId="0" applyNumberFormat="1" applyFont="1" applyFill="1" applyBorder="1" applyAlignment="1">
      <alignment vertical="center"/>
    </xf>
    <xf numFmtId="0" fontId="3" fillId="34" borderId="79" xfId="0" applyFont="1" applyFill="1" applyBorder="1" applyAlignment="1">
      <alignment horizontal="center" vertical="center"/>
    </xf>
    <xf numFmtId="181" fontId="3" fillId="0" borderId="80" xfId="0" applyNumberFormat="1" applyFont="1" applyBorder="1" applyAlignment="1">
      <alignment vertical="center"/>
    </xf>
    <xf numFmtId="182" fontId="3" fillId="33" borderId="67" xfId="0" applyNumberFormat="1" applyFont="1" applyFill="1" applyBorder="1" applyAlignment="1">
      <alignment vertical="center"/>
    </xf>
    <xf numFmtId="182" fontId="3" fillId="33" borderId="70" xfId="0" applyNumberFormat="1" applyFont="1" applyFill="1" applyBorder="1" applyAlignment="1">
      <alignment vertical="center"/>
    </xf>
    <xf numFmtId="182" fontId="3" fillId="0" borderId="24" xfId="0" applyNumberFormat="1" applyFont="1" applyFill="1" applyBorder="1" applyAlignment="1">
      <alignment vertical="center"/>
    </xf>
    <xf numFmtId="182" fontId="3" fillId="0" borderId="22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4" borderId="35" xfId="0" applyFont="1" applyFill="1" applyBorder="1" applyAlignment="1">
      <alignment horizontal="center" vertical="center"/>
    </xf>
    <xf numFmtId="179" fontId="3" fillId="0" borderId="30" xfId="0" applyNumberFormat="1" applyFont="1" applyFill="1" applyBorder="1" applyAlignment="1">
      <alignment horizontal="right" vertical="center"/>
    </xf>
    <xf numFmtId="179" fontId="3" fillId="0" borderId="2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3" fontId="3" fillId="0" borderId="13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right" vertical="center"/>
    </xf>
    <xf numFmtId="186" fontId="3" fillId="0" borderId="13" xfId="0" applyNumberFormat="1" applyFont="1" applyFill="1" applyBorder="1" applyAlignment="1">
      <alignment horizontal="right" vertical="center"/>
    </xf>
    <xf numFmtId="183" fontId="3" fillId="0" borderId="1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183" fontId="3" fillId="0" borderId="34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3" fillId="0" borderId="32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179" fontId="3" fillId="0" borderId="36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7" xfId="0" applyNumberFormat="1" applyFont="1" applyFill="1" applyBorder="1" applyAlignment="1">
      <alignment vertical="center"/>
    </xf>
    <xf numFmtId="179" fontId="3" fillId="0" borderId="35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87" fontId="3" fillId="34" borderId="31" xfId="0" applyNumberFormat="1" applyFont="1" applyFill="1" applyBorder="1" applyAlignment="1">
      <alignment horizontal="center" vertical="center"/>
    </xf>
    <xf numFmtId="187" fontId="3" fillId="0" borderId="0" xfId="0" applyNumberFormat="1" applyFont="1" applyAlignment="1">
      <alignment vertical="center"/>
    </xf>
    <xf numFmtId="38" fontId="3" fillId="0" borderId="31" xfId="48" applyFont="1" applyBorder="1" applyAlignment="1">
      <alignment horizontal="center" vertical="center"/>
    </xf>
    <xf numFmtId="187" fontId="3" fillId="34" borderId="45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81" fontId="3" fillId="0" borderId="82" xfId="0" applyNumberFormat="1" applyFont="1" applyFill="1" applyBorder="1" applyAlignment="1">
      <alignment horizontal="right" vertical="center"/>
    </xf>
    <xf numFmtId="181" fontId="3" fillId="0" borderId="45" xfId="0" applyNumberFormat="1" applyFont="1" applyFill="1" applyBorder="1" applyAlignment="1">
      <alignment horizontal="center" vertical="center"/>
    </xf>
    <xf numFmtId="176" fontId="3" fillId="0" borderId="4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83" fontId="3" fillId="0" borderId="37" xfId="0" applyNumberFormat="1" applyFont="1" applyBorder="1" applyAlignment="1">
      <alignment horizontal="right" vertical="center"/>
    </xf>
    <xf numFmtId="183" fontId="3" fillId="0" borderId="10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3" fillId="0" borderId="40" xfId="0" applyNumberFormat="1" applyFont="1" applyFill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57" xfId="0" applyNumberFormat="1" applyFont="1" applyBorder="1" applyAlignment="1">
      <alignment vertical="center"/>
    </xf>
    <xf numFmtId="177" fontId="3" fillId="0" borderId="57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83" fontId="3" fillId="0" borderId="10" xfId="0" applyNumberFormat="1" applyFont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181" fontId="3" fillId="0" borderId="4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0" fontId="3" fillId="34" borderId="8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83" fontId="3" fillId="34" borderId="83" xfId="0" applyNumberFormat="1" applyFont="1" applyFill="1" applyBorder="1" applyAlignment="1">
      <alignment horizontal="center" vertical="center" wrapText="1"/>
    </xf>
    <xf numFmtId="181" fontId="3" fillId="34" borderId="83" xfId="0" applyNumberFormat="1" applyFont="1" applyFill="1" applyBorder="1" applyAlignment="1">
      <alignment horizontal="center" vertical="center" wrapText="1"/>
    </xf>
    <xf numFmtId="180" fontId="3" fillId="34" borderId="83" xfId="0" applyNumberFormat="1" applyFont="1" applyFill="1" applyBorder="1" applyAlignment="1">
      <alignment horizontal="center" vertical="center" wrapText="1"/>
    </xf>
    <xf numFmtId="181" fontId="3" fillId="34" borderId="84" xfId="0" applyNumberFormat="1" applyFont="1" applyFill="1" applyBorder="1" applyAlignment="1">
      <alignment horizontal="center" vertical="center" wrapText="1"/>
    </xf>
    <xf numFmtId="186" fontId="3" fillId="34" borderId="83" xfId="0" applyNumberFormat="1" applyFont="1" applyFill="1" applyBorder="1" applyAlignment="1">
      <alignment horizontal="center" vertical="center" wrapText="1"/>
    </xf>
    <xf numFmtId="183" fontId="3" fillId="34" borderId="85" xfId="0" applyNumberFormat="1" applyFont="1" applyFill="1" applyBorder="1" applyAlignment="1">
      <alignment horizontal="center" vertical="center" wrapText="1"/>
    </xf>
    <xf numFmtId="183" fontId="3" fillId="34" borderId="76" xfId="0" applyNumberFormat="1" applyFont="1" applyFill="1" applyBorder="1" applyAlignment="1">
      <alignment horizontal="center" vertical="center"/>
    </xf>
    <xf numFmtId="181" fontId="3" fillId="0" borderId="86" xfId="0" applyNumberFormat="1" applyFont="1" applyFill="1" applyBorder="1" applyAlignment="1">
      <alignment vertical="center"/>
    </xf>
    <xf numFmtId="183" fontId="3" fillId="0" borderId="75" xfId="0" applyNumberFormat="1" applyFont="1" applyFill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>
      <alignment vertical="center"/>
    </xf>
    <xf numFmtId="183" fontId="3" fillId="0" borderId="76" xfId="0" applyNumberFormat="1" applyFont="1" applyFill="1" applyBorder="1" applyAlignment="1">
      <alignment vertical="center"/>
    </xf>
    <xf numFmtId="181" fontId="3" fillId="0" borderId="87" xfId="0" applyNumberFormat="1" applyFont="1" applyFill="1" applyBorder="1" applyAlignment="1">
      <alignment vertical="center"/>
    </xf>
    <xf numFmtId="183" fontId="3" fillId="0" borderId="88" xfId="0" applyNumberFormat="1" applyFont="1" applyFill="1" applyBorder="1" applyAlignment="1">
      <alignment vertical="center"/>
    </xf>
    <xf numFmtId="181" fontId="3" fillId="0" borderId="89" xfId="0" applyNumberFormat="1" applyFont="1" applyFill="1" applyBorder="1" applyAlignment="1">
      <alignment vertical="center"/>
    </xf>
    <xf numFmtId="181" fontId="3" fillId="0" borderId="90" xfId="0" applyNumberFormat="1" applyFont="1" applyFill="1" applyBorder="1" applyAlignment="1">
      <alignment vertical="center"/>
    </xf>
    <xf numFmtId="181" fontId="3" fillId="0" borderId="91" xfId="0" applyNumberFormat="1" applyFont="1" applyFill="1" applyBorder="1" applyAlignment="1">
      <alignment horizontal="right" vertical="center"/>
    </xf>
    <xf numFmtId="183" fontId="3" fillId="0" borderId="92" xfId="0" applyNumberFormat="1" applyFont="1" applyFill="1" applyBorder="1" applyAlignment="1">
      <alignment vertical="center"/>
    </xf>
    <xf numFmtId="182" fontId="3" fillId="0" borderId="92" xfId="0" applyNumberFormat="1" applyFont="1" applyFill="1" applyBorder="1" applyAlignment="1">
      <alignment vertical="center"/>
    </xf>
    <xf numFmtId="182" fontId="3" fillId="0" borderId="93" xfId="0" applyNumberFormat="1" applyFont="1" applyFill="1" applyBorder="1" applyAlignment="1">
      <alignment vertical="center"/>
    </xf>
    <xf numFmtId="181" fontId="3" fillId="0" borderId="92" xfId="0" applyNumberFormat="1" applyFont="1" applyFill="1" applyBorder="1" applyAlignment="1">
      <alignment horizontal="right" vertical="center"/>
    </xf>
    <xf numFmtId="183" fontId="3" fillId="0" borderId="93" xfId="0" applyNumberFormat="1" applyFont="1" applyFill="1" applyBorder="1" applyAlignment="1">
      <alignment vertical="center"/>
    </xf>
    <xf numFmtId="186" fontId="3" fillId="0" borderId="92" xfId="0" applyNumberFormat="1" applyFont="1" applyFill="1" applyBorder="1" applyAlignment="1">
      <alignment vertical="center"/>
    </xf>
    <xf numFmtId="186" fontId="3" fillId="0" borderId="93" xfId="0" applyNumberFormat="1" applyFont="1" applyFill="1" applyBorder="1" applyAlignment="1">
      <alignment vertical="center"/>
    </xf>
    <xf numFmtId="183" fontId="3" fillId="0" borderId="94" xfId="0" applyNumberFormat="1" applyFont="1" applyFill="1" applyBorder="1" applyAlignment="1">
      <alignment vertical="center"/>
    </xf>
    <xf numFmtId="183" fontId="3" fillId="0" borderId="86" xfId="0" applyNumberFormat="1" applyFont="1" applyFill="1" applyBorder="1" applyAlignment="1">
      <alignment vertical="center"/>
    </xf>
    <xf numFmtId="183" fontId="3" fillId="0" borderId="20" xfId="0" applyNumberFormat="1" applyFont="1" applyFill="1" applyBorder="1" applyAlignment="1">
      <alignment vertical="center"/>
    </xf>
    <xf numFmtId="183" fontId="3" fillId="0" borderId="89" xfId="0" applyNumberFormat="1" applyFont="1" applyFill="1" applyBorder="1" applyAlignment="1">
      <alignment vertical="center"/>
    </xf>
    <xf numFmtId="181" fontId="3" fillId="0" borderId="90" xfId="0" applyNumberFormat="1" applyFont="1" applyFill="1" applyBorder="1" applyAlignment="1">
      <alignment vertical="center" wrapText="1"/>
    </xf>
    <xf numFmtId="183" fontId="3" fillId="0" borderId="22" xfId="0" applyNumberFormat="1" applyFont="1" applyFill="1" applyBorder="1" applyAlignment="1">
      <alignment vertical="center"/>
    </xf>
    <xf numFmtId="0" fontId="3" fillId="34" borderId="95" xfId="0" applyFont="1" applyFill="1" applyBorder="1" applyAlignment="1">
      <alignment horizontal="center" vertical="center" wrapText="1"/>
    </xf>
    <xf numFmtId="0" fontId="3" fillId="34" borderId="85" xfId="0" applyFont="1" applyFill="1" applyBorder="1" applyAlignment="1">
      <alignment horizontal="center" vertical="center" wrapText="1"/>
    </xf>
    <xf numFmtId="0" fontId="3" fillId="34" borderId="76" xfId="0" applyFont="1" applyFill="1" applyBorder="1" applyAlignment="1">
      <alignment horizontal="center" vertical="center"/>
    </xf>
    <xf numFmtId="179" fontId="3" fillId="0" borderId="75" xfId="0" applyNumberFormat="1" applyFont="1" applyFill="1" applyBorder="1" applyAlignment="1">
      <alignment horizontal="right" vertical="center"/>
    </xf>
    <xf numFmtId="183" fontId="3" fillId="0" borderId="24" xfId="0" applyNumberFormat="1" applyFont="1" applyFill="1" applyBorder="1" applyAlignment="1">
      <alignment horizontal="right" vertical="center"/>
    </xf>
    <xf numFmtId="183" fontId="3" fillId="0" borderId="87" xfId="0" applyNumberFormat="1" applyFont="1" applyFill="1" applyBorder="1" applyAlignment="1">
      <alignment vertical="center"/>
    </xf>
    <xf numFmtId="183" fontId="3" fillId="0" borderId="21" xfId="0" applyNumberFormat="1" applyFont="1" applyFill="1" applyBorder="1" applyAlignment="1">
      <alignment vertical="center"/>
    </xf>
    <xf numFmtId="183" fontId="3" fillId="0" borderId="25" xfId="0" applyNumberFormat="1" applyFont="1" applyFill="1" applyBorder="1" applyAlignment="1">
      <alignment horizontal="right" vertical="center"/>
    </xf>
    <xf numFmtId="183" fontId="3" fillId="0" borderId="6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1" fontId="3" fillId="0" borderId="25" xfId="0" applyNumberFormat="1" applyFont="1" applyFill="1" applyBorder="1" applyAlignment="1">
      <alignment horizontal="right" vertical="center"/>
    </xf>
    <xf numFmtId="183" fontId="3" fillId="0" borderId="26" xfId="0" applyNumberFormat="1" applyFont="1" applyFill="1" applyBorder="1" applyAlignment="1">
      <alignment vertical="center"/>
    </xf>
    <xf numFmtId="179" fontId="3" fillId="0" borderId="75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179" fontId="3" fillId="0" borderId="76" xfId="0" applyNumberFormat="1" applyFont="1" applyFill="1" applyBorder="1" applyAlignment="1">
      <alignment vertical="center"/>
    </xf>
    <xf numFmtId="183" fontId="3" fillId="0" borderId="21" xfId="0" applyNumberFormat="1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179" fontId="3" fillId="0" borderId="22" xfId="0" applyNumberFormat="1" applyFont="1" applyFill="1" applyBorder="1" applyAlignment="1">
      <alignment vertical="center"/>
    </xf>
    <xf numFmtId="179" fontId="3" fillId="0" borderId="60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87" fontId="3" fillId="34" borderId="88" xfId="0" applyNumberFormat="1" applyFont="1" applyFill="1" applyBorder="1" applyAlignment="1">
      <alignment horizontal="center" vertical="center"/>
    </xf>
    <xf numFmtId="187" fontId="3" fillId="34" borderId="92" xfId="0" applyNumberFormat="1" applyFont="1" applyFill="1" applyBorder="1" applyAlignment="1">
      <alignment horizontal="center" vertical="center"/>
    </xf>
    <xf numFmtId="187" fontId="3" fillId="34" borderId="94" xfId="0" applyNumberFormat="1" applyFont="1" applyFill="1" applyBorder="1" applyAlignment="1">
      <alignment horizontal="center" vertical="center"/>
    </xf>
    <xf numFmtId="38" fontId="3" fillId="0" borderId="88" xfId="48" applyFont="1" applyBorder="1" applyAlignment="1">
      <alignment horizontal="center" vertical="center"/>
    </xf>
    <xf numFmtId="187" fontId="3" fillId="34" borderId="96" xfId="0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181" fontId="3" fillId="0" borderId="97" xfId="0" applyNumberFormat="1" applyFont="1" applyFill="1" applyBorder="1" applyAlignment="1">
      <alignment vertical="center"/>
    </xf>
    <xf numFmtId="181" fontId="3" fillId="0" borderId="96" xfId="0" applyNumberFormat="1" applyFont="1" applyFill="1" applyBorder="1" applyAlignment="1">
      <alignment horizontal="center" vertical="center"/>
    </xf>
    <xf numFmtId="176" fontId="3" fillId="0" borderId="71" xfId="0" applyNumberFormat="1" applyFont="1" applyBorder="1" applyAlignment="1">
      <alignment vertical="center"/>
    </xf>
    <xf numFmtId="177" fontId="3" fillId="0" borderId="24" xfId="0" applyNumberFormat="1" applyFont="1" applyBorder="1" applyAlignment="1">
      <alignment vertical="center"/>
    </xf>
    <xf numFmtId="177" fontId="3" fillId="0" borderId="76" xfId="0" applyNumberFormat="1" applyFont="1" applyBorder="1" applyAlignment="1">
      <alignment vertical="center"/>
    </xf>
    <xf numFmtId="177" fontId="3" fillId="0" borderId="98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81" fontId="3" fillId="0" borderId="24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83" fontId="3" fillId="0" borderId="50" xfId="0" applyNumberFormat="1" applyFont="1" applyBorder="1" applyAlignment="1">
      <alignment vertical="center"/>
    </xf>
    <xf numFmtId="183" fontId="3" fillId="0" borderId="24" xfId="0" applyNumberFormat="1" applyFont="1" applyBorder="1" applyAlignment="1">
      <alignment vertical="center"/>
    </xf>
    <xf numFmtId="176" fontId="3" fillId="0" borderId="76" xfId="0" applyNumberFormat="1" applyFont="1" applyBorder="1" applyAlignment="1">
      <alignment vertical="center"/>
    </xf>
    <xf numFmtId="178" fontId="3" fillId="0" borderId="76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181" fontId="3" fillId="0" borderId="71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76" xfId="0" applyNumberFormat="1" applyFont="1" applyFill="1" applyBorder="1" applyAlignment="1">
      <alignment vertical="center"/>
    </xf>
    <xf numFmtId="177" fontId="3" fillId="0" borderId="98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>
      <alignment vertical="center"/>
    </xf>
    <xf numFmtId="176" fontId="3" fillId="0" borderId="76" xfId="0" applyNumberFormat="1" applyFont="1" applyFill="1" applyBorder="1" applyAlignment="1">
      <alignment vertical="center"/>
    </xf>
    <xf numFmtId="178" fontId="3" fillId="0" borderId="76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22" xfId="0" applyNumberFormat="1" applyFont="1" applyBorder="1" applyAlignment="1">
      <alignment vertical="center"/>
    </xf>
    <xf numFmtId="181" fontId="3" fillId="0" borderId="92" xfId="0" applyNumberFormat="1" applyFont="1" applyFill="1" applyBorder="1" applyAlignment="1">
      <alignment vertical="center"/>
    </xf>
    <xf numFmtId="181" fontId="3" fillId="0" borderId="92" xfId="0" applyNumberFormat="1" applyFont="1" applyFill="1" applyBorder="1" applyAlignment="1">
      <alignment vertical="center" wrapText="1"/>
    </xf>
    <xf numFmtId="0" fontId="3" fillId="0" borderId="6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181" fontId="3" fillId="34" borderId="100" xfId="0" applyNumberFormat="1" applyFont="1" applyFill="1" applyBorder="1" applyAlignment="1">
      <alignment horizontal="center" vertical="center"/>
    </xf>
    <xf numFmtId="181" fontId="3" fillId="34" borderId="4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34" borderId="100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4" borderId="101" xfId="0" applyFont="1" applyFill="1" applyBorder="1" applyAlignment="1">
      <alignment horizontal="center" vertical="center" wrapText="1"/>
    </xf>
    <xf numFmtId="0" fontId="3" fillId="34" borderId="89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83" xfId="0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center"/>
    </xf>
    <xf numFmtId="0" fontId="3" fillId="34" borderId="8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right" vertical="center" wrapText="1"/>
    </xf>
    <xf numFmtId="181" fontId="3" fillId="0" borderId="27" xfId="0" applyNumberFormat="1" applyFont="1" applyFill="1" applyBorder="1" applyAlignment="1">
      <alignment horizontal="righ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1" fontId="3" fillId="0" borderId="106" xfId="0" applyNumberFormat="1" applyFont="1" applyFill="1" applyBorder="1" applyAlignment="1">
      <alignment horizontal="center" vertical="center"/>
    </xf>
    <xf numFmtId="181" fontId="3" fillId="0" borderId="84" xfId="0" applyNumberFormat="1" applyFont="1" applyFill="1" applyBorder="1" applyAlignment="1">
      <alignment horizontal="center" vertical="center"/>
    </xf>
    <xf numFmtId="181" fontId="3" fillId="0" borderId="51" xfId="0" applyNumberFormat="1" applyFont="1" applyFill="1" applyBorder="1" applyAlignment="1">
      <alignment horizontal="center" vertical="center"/>
    </xf>
    <xf numFmtId="181" fontId="3" fillId="0" borderId="28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7"/>
  <sheetViews>
    <sheetView tabSelected="1" view="pageBreakPreview" zoomScale="45" zoomScaleSheetLayoutView="45" zoomScalePageLayoutView="0" workbookViewId="0" topLeftCell="A1">
      <selection activeCell="A8" sqref="A8"/>
    </sheetView>
  </sheetViews>
  <sheetFormatPr defaultColWidth="9.140625" defaultRowHeight="15"/>
  <cols>
    <col min="1" max="1" width="40.8515625" style="0" customWidth="1"/>
    <col min="2" max="2" width="9.57421875" style="15" customWidth="1"/>
    <col min="3" max="3" width="12.8515625" style="1" customWidth="1"/>
    <col min="4" max="6" width="12.8515625" style="0" customWidth="1"/>
    <col min="7" max="7" width="12.8515625" style="1" customWidth="1"/>
    <col min="8" max="12" width="12.8515625" style="0" customWidth="1"/>
    <col min="13" max="13" width="12.8515625" style="1" customWidth="1"/>
    <col min="14" max="105" width="3.57421875" style="0" customWidth="1"/>
  </cols>
  <sheetData>
    <row r="1" spans="1:13" ht="36.75" customHeight="1">
      <c r="A1" s="466" t="s">
        <v>182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36.75" customHeight="1">
      <c r="A2" s="462" t="s">
        <v>22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3" s="22" customFormat="1" ht="30" customHeight="1" thickBot="1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</row>
    <row r="4" spans="1:13" s="22" customFormat="1" ht="30" customHeight="1">
      <c r="A4" s="464" t="s">
        <v>20</v>
      </c>
      <c r="B4" s="465"/>
      <c r="C4" s="26" t="s">
        <v>0</v>
      </c>
      <c r="D4" s="133" t="s">
        <v>2</v>
      </c>
      <c r="E4" s="133" t="s">
        <v>3</v>
      </c>
      <c r="F4" s="133" t="s">
        <v>4</v>
      </c>
      <c r="G4" s="133" t="s">
        <v>5</v>
      </c>
      <c r="H4" s="133" t="s">
        <v>6</v>
      </c>
      <c r="I4" s="133" t="s">
        <v>7</v>
      </c>
      <c r="J4" s="133" t="s">
        <v>8</v>
      </c>
      <c r="K4" s="134" t="s">
        <v>9</v>
      </c>
      <c r="L4" s="135" t="s">
        <v>10</v>
      </c>
      <c r="M4" s="136" t="s">
        <v>11</v>
      </c>
    </row>
    <row r="5" spans="1:13" s="22" customFormat="1" ht="30" customHeight="1" thickBot="1">
      <c r="A5" s="137" t="s">
        <v>26</v>
      </c>
      <c r="B5" s="97" t="s">
        <v>21</v>
      </c>
      <c r="C5" s="98">
        <v>1475</v>
      </c>
      <c r="D5" s="126">
        <v>69</v>
      </c>
      <c r="E5" s="126">
        <v>115</v>
      </c>
      <c r="F5" s="126">
        <v>69</v>
      </c>
      <c r="G5" s="126">
        <v>121</v>
      </c>
      <c r="H5" s="126">
        <v>165</v>
      </c>
      <c r="I5" s="126">
        <v>186</v>
      </c>
      <c r="J5" s="126">
        <v>223</v>
      </c>
      <c r="K5" s="126">
        <v>260</v>
      </c>
      <c r="L5" s="126">
        <v>267</v>
      </c>
      <c r="M5" s="138">
        <v>1222</v>
      </c>
    </row>
    <row r="6" spans="1:13" s="101" customFormat="1" ht="30" customHeight="1" thickTop="1">
      <c r="A6" s="139" t="s">
        <v>240</v>
      </c>
      <c r="B6" s="99" t="s">
        <v>13</v>
      </c>
      <c r="C6" s="220">
        <v>1825.8822889699145</v>
      </c>
      <c r="D6" s="100">
        <v>1266.1980061843562</v>
      </c>
      <c r="E6" s="129">
        <v>1823.1671550341998</v>
      </c>
      <c r="F6" s="124">
        <v>2093.773797368829</v>
      </c>
      <c r="G6" s="124">
        <v>1718.6679807569885</v>
      </c>
      <c r="H6" s="124">
        <v>1809.2577839892936</v>
      </c>
      <c r="I6" s="124">
        <v>1874.024597584664</v>
      </c>
      <c r="J6" s="124">
        <v>1870.8460009622474</v>
      </c>
      <c r="K6" s="124">
        <v>1962.3861935410291</v>
      </c>
      <c r="L6" s="124">
        <v>1757.303727493243</v>
      </c>
      <c r="M6" s="231">
        <v>1842.6138289333232</v>
      </c>
    </row>
    <row r="7" spans="1:13" s="104" customFormat="1" ht="30" customHeight="1">
      <c r="A7" s="140" t="s">
        <v>241</v>
      </c>
      <c r="B7" s="103" t="s">
        <v>14</v>
      </c>
      <c r="C7" s="221">
        <v>65.50337587341029</v>
      </c>
      <c r="D7" s="147">
        <v>46.37601005912601</v>
      </c>
      <c r="E7" s="148">
        <v>64.89540449368587</v>
      </c>
      <c r="F7" s="149">
        <v>72.1829464816965</v>
      </c>
      <c r="G7" s="148">
        <v>61.92774341625301</v>
      </c>
      <c r="H7" s="149">
        <v>62.92344873058399</v>
      </c>
      <c r="I7" s="148">
        <v>63.90155571232689</v>
      </c>
      <c r="J7" s="149">
        <v>67.53525636099991</v>
      </c>
      <c r="K7" s="149">
        <v>73.0298897819309</v>
      </c>
      <c r="L7" s="150">
        <v>64.28648324711146</v>
      </c>
      <c r="M7" s="232">
        <v>66.26345326938589</v>
      </c>
    </row>
    <row r="8" spans="1:13" s="104" customFormat="1" ht="30" customHeight="1">
      <c r="A8" s="140" t="s">
        <v>242</v>
      </c>
      <c r="B8" s="105" t="s">
        <v>14</v>
      </c>
      <c r="C8" s="222">
        <v>34.23952168586197</v>
      </c>
      <c r="D8" s="147">
        <v>26.90019921116599</v>
      </c>
      <c r="E8" s="148">
        <v>36.311438539146465</v>
      </c>
      <c r="F8" s="147">
        <v>42.25612876508749</v>
      </c>
      <c r="G8" s="148">
        <v>33.77347979599884</v>
      </c>
      <c r="H8" s="147">
        <v>33.54498891751511</v>
      </c>
      <c r="I8" s="148">
        <v>32.077994141999554</v>
      </c>
      <c r="J8" s="147">
        <v>34.21883528421369</v>
      </c>
      <c r="K8" s="147">
        <v>37.76893557711814</v>
      </c>
      <c r="L8" s="151">
        <v>31.89868078177881</v>
      </c>
      <c r="M8" s="232">
        <v>34.006294946221836</v>
      </c>
    </row>
    <row r="9" spans="1:13" s="104" customFormat="1" ht="30" customHeight="1">
      <c r="A9" s="140" t="s">
        <v>243</v>
      </c>
      <c r="B9" s="105" t="s">
        <v>14</v>
      </c>
      <c r="C9" s="222">
        <v>31.263854187548315</v>
      </c>
      <c r="D9" s="147">
        <v>19.475810847960023</v>
      </c>
      <c r="E9" s="148">
        <v>28.58396595453941</v>
      </c>
      <c r="F9" s="147">
        <v>29.926817716609015</v>
      </c>
      <c r="G9" s="148">
        <v>28.154263620254177</v>
      </c>
      <c r="H9" s="147">
        <v>29.37845981306888</v>
      </c>
      <c r="I9" s="148">
        <v>31.82356157032733</v>
      </c>
      <c r="J9" s="147">
        <v>33.31642107678623</v>
      </c>
      <c r="K9" s="147">
        <v>35.26095420481278</v>
      </c>
      <c r="L9" s="151">
        <v>32.387802465332655</v>
      </c>
      <c r="M9" s="232">
        <v>32.25715832316405</v>
      </c>
    </row>
    <row r="10" spans="1:13" s="104" customFormat="1" ht="30" customHeight="1">
      <c r="A10" s="140" t="s">
        <v>244</v>
      </c>
      <c r="B10" s="105" t="s">
        <v>14</v>
      </c>
      <c r="C10" s="222">
        <v>20.05973325682394</v>
      </c>
      <c r="D10" s="147">
        <v>12.335023383582428</v>
      </c>
      <c r="E10" s="148">
        <v>17.653728402841292</v>
      </c>
      <c r="F10" s="147">
        <v>19.114238358705805</v>
      </c>
      <c r="G10" s="148">
        <v>19.693860943095927</v>
      </c>
      <c r="H10" s="147">
        <v>18.648245743967014</v>
      </c>
      <c r="I10" s="148">
        <v>19.731813275722377</v>
      </c>
      <c r="J10" s="147">
        <v>21.66146632827501</v>
      </c>
      <c r="K10" s="147">
        <v>22.353838143458113</v>
      </c>
      <c r="L10" s="151">
        <v>21.031418830010136</v>
      </c>
      <c r="M10" s="232">
        <v>20.775719089419535</v>
      </c>
    </row>
    <row r="11" spans="1:13" s="104" customFormat="1" ht="30" customHeight="1">
      <c r="A11" s="140" t="s">
        <v>245</v>
      </c>
      <c r="B11" s="105" t="s">
        <v>14</v>
      </c>
      <c r="C11" s="222">
        <v>52.437853628701944</v>
      </c>
      <c r="D11" s="259">
        <v>39.20777134921025</v>
      </c>
      <c r="E11" s="259">
        <v>57.96354825211911</v>
      </c>
      <c r="F11" s="259">
        <v>67.93799581024473</v>
      </c>
      <c r="G11" s="259">
        <v>53.72787619889564</v>
      </c>
      <c r="H11" s="259">
        <v>54.99513973124827</v>
      </c>
      <c r="I11" s="259">
        <v>54.39738260249959</v>
      </c>
      <c r="J11" s="259">
        <v>52.94446074160435</v>
      </c>
      <c r="K11" s="259">
        <v>52.90758927950455</v>
      </c>
      <c r="L11" s="259">
        <v>45.060658882033984</v>
      </c>
      <c r="M11" s="261">
        <v>51.78966294544949</v>
      </c>
    </row>
    <row r="12" spans="1:13" s="104" customFormat="1" ht="30" customHeight="1">
      <c r="A12" s="140" t="s">
        <v>242</v>
      </c>
      <c r="B12" s="105" t="s">
        <v>14</v>
      </c>
      <c r="C12" s="222">
        <v>25.81010501614026</v>
      </c>
      <c r="D12" s="147">
        <v>19.528003586017277</v>
      </c>
      <c r="E12" s="148">
        <v>31.147280977528823</v>
      </c>
      <c r="F12" s="147">
        <v>36.50679024866981</v>
      </c>
      <c r="G12" s="148">
        <v>27.007900608404828</v>
      </c>
      <c r="H12" s="147">
        <v>26.862704743651854</v>
      </c>
      <c r="I12" s="148">
        <v>27.167319911794117</v>
      </c>
      <c r="J12" s="147">
        <v>24.956146300546134</v>
      </c>
      <c r="K12" s="147">
        <v>25.309744959139724</v>
      </c>
      <c r="L12" s="151">
        <v>21.43216755612844</v>
      </c>
      <c r="M12" s="232">
        <v>25.05856531243671</v>
      </c>
    </row>
    <row r="13" spans="1:13" s="104" customFormat="1" ht="30" customHeight="1">
      <c r="A13" s="140" t="s">
        <v>243</v>
      </c>
      <c r="B13" s="105" t="s">
        <v>14</v>
      </c>
      <c r="C13" s="222">
        <v>26.62774861256169</v>
      </c>
      <c r="D13" s="147">
        <v>19.679767763192967</v>
      </c>
      <c r="E13" s="148">
        <v>26.816267274590285</v>
      </c>
      <c r="F13" s="147">
        <v>31.431205561574913</v>
      </c>
      <c r="G13" s="148">
        <v>26.71997559049081</v>
      </c>
      <c r="H13" s="147">
        <v>28.132434987596415</v>
      </c>
      <c r="I13" s="148">
        <v>27.23006269070547</v>
      </c>
      <c r="J13" s="147">
        <v>27.98831444105822</v>
      </c>
      <c r="K13" s="147">
        <v>27.59784432036482</v>
      </c>
      <c r="L13" s="151">
        <v>23.628491325905543</v>
      </c>
      <c r="M13" s="232">
        <v>26.731097633012787</v>
      </c>
    </row>
    <row r="14" spans="1:13" s="104" customFormat="1" ht="30" customHeight="1">
      <c r="A14" s="141" t="s">
        <v>246</v>
      </c>
      <c r="B14" s="107" t="s">
        <v>14</v>
      </c>
      <c r="C14" s="223">
        <v>258.02812976624557</v>
      </c>
      <c r="D14" s="152">
        <v>178.86072274777894</v>
      </c>
      <c r="E14" s="153">
        <v>253.70417811657168</v>
      </c>
      <c r="F14" s="152">
        <v>288.7328915873929</v>
      </c>
      <c r="G14" s="153">
        <v>238.33286945143297</v>
      </c>
      <c r="H14" s="152">
        <v>250.74890891957324</v>
      </c>
      <c r="I14" s="153">
        <v>262.5843069763854</v>
      </c>
      <c r="J14" s="152">
        <v>261.0780188866492</v>
      </c>
      <c r="K14" s="152">
        <v>279.0269865343109</v>
      </c>
      <c r="L14" s="154">
        <v>259.66894587668645</v>
      </c>
      <c r="M14" s="233">
        <v>261.17148243263466</v>
      </c>
    </row>
    <row r="15" spans="1:13" s="104" customFormat="1" ht="30" customHeight="1">
      <c r="A15" s="140" t="s">
        <v>247</v>
      </c>
      <c r="B15" s="103" t="s">
        <v>14</v>
      </c>
      <c r="C15" s="221">
        <v>13.83606235507484</v>
      </c>
      <c r="D15" s="147">
        <v>8.969538620406794</v>
      </c>
      <c r="E15" s="148">
        <v>11.590930783254798</v>
      </c>
      <c r="F15" s="147">
        <v>12.008039050796356</v>
      </c>
      <c r="G15" s="148">
        <v>11.34931751795659</v>
      </c>
      <c r="H15" s="147">
        <v>12.522470764381469</v>
      </c>
      <c r="I15" s="148">
        <v>13.174123965075477</v>
      </c>
      <c r="J15" s="147">
        <v>14.624438619441689</v>
      </c>
      <c r="K15" s="147">
        <v>17.0287699505139</v>
      </c>
      <c r="L15" s="151">
        <v>15.165505325015841</v>
      </c>
      <c r="M15" s="232">
        <v>14.425353579662906</v>
      </c>
    </row>
    <row r="16" spans="1:13" s="104" customFormat="1" ht="30" customHeight="1">
      <c r="A16" s="140" t="s">
        <v>248</v>
      </c>
      <c r="B16" s="105" t="s">
        <v>14</v>
      </c>
      <c r="C16" s="222">
        <v>3.168499962450312</v>
      </c>
      <c r="D16" s="147">
        <v>2.204085052887349</v>
      </c>
      <c r="E16" s="148">
        <v>2.9302464071072</v>
      </c>
      <c r="F16" s="147">
        <v>2.887162761779455</v>
      </c>
      <c r="G16" s="148">
        <v>2.6310466050336143</v>
      </c>
      <c r="H16" s="147">
        <v>2.7920088962315477</v>
      </c>
      <c r="I16" s="148">
        <v>2.978335226419947</v>
      </c>
      <c r="J16" s="147">
        <v>3.359248678301482</v>
      </c>
      <c r="K16" s="147">
        <v>3.764315073407062</v>
      </c>
      <c r="L16" s="151">
        <v>3.4622478465783653</v>
      </c>
      <c r="M16" s="232">
        <v>3.2612626911496507</v>
      </c>
    </row>
    <row r="17" spans="1:13" s="104" customFormat="1" ht="30" customHeight="1">
      <c r="A17" s="142" t="s">
        <v>249</v>
      </c>
      <c r="B17" s="108" t="s">
        <v>14</v>
      </c>
      <c r="C17" s="224">
        <v>10.127884913156631</v>
      </c>
      <c r="D17" s="155">
        <v>6.455971766277211</v>
      </c>
      <c r="E17" s="156">
        <v>8.337235259719083</v>
      </c>
      <c r="F17" s="155">
        <v>8.654558100611105</v>
      </c>
      <c r="G17" s="156">
        <v>8.321278696141352</v>
      </c>
      <c r="H17" s="155">
        <v>9.16861093744458</v>
      </c>
      <c r="I17" s="156">
        <v>9.670972644195556</v>
      </c>
      <c r="J17" s="155">
        <v>10.682901759722535</v>
      </c>
      <c r="K17" s="155">
        <v>12.466071965112608</v>
      </c>
      <c r="L17" s="157">
        <v>11.218199959340106</v>
      </c>
      <c r="M17" s="234">
        <v>10.58692441180282</v>
      </c>
    </row>
    <row r="18" spans="1:13" s="101" customFormat="1" ht="30" customHeight="1">
      <c r="A18" s="140" t="s">
        <v>250</v>
      </c>
      <c r="B18" s="109" t="s">
        <v>16</v>
      </c>
      <c r="C18" s="225">
        <v>554.9624371118122</v>
      </c>
      <c r="D18" s="130">
        <v>435.77288017986996</v>
      </c>
      <c r="E18" s="125">
        <v>558.1836442816133</v>
      </c>
      <c r="F18" s="130">
        <v>710.2692441958213</v>
      </c>
      <c r="G18" s="125">
        <v>440.69407514161725</v>
      </c>
      <c r="H18" s="130">
        <v>474.5304582264774</v>
      </c>
      <c r="I18" s="125">
        <v>516.5883468236452</v>
      </c>
      <c r="J18" s="130">
        <v>577.8650011263944</v>
      </c>
      <c r="K18" s="130">
        <v>687.0610999861248</v>
      </c>
      <c r="L18" s="127">
        <v>524.6998000349581</v>
      </c>
      <c r="M18" s="235">
        <v>552.6199419522214</v>
      </c>
    </row>
    <row r="19" spans="1:13" s="101" customFormat="1" ht="30" customHeight="1">
      <c r="A19" s="140" t="s">
        <v>251</v>
      </c>
      <c r="B19" s="105" t="s">
        <v>17</v>
      </c>
      <c r="C19" s="225">
        <v>196.30368169788895</v>
      </c>
      <c r="D19" s="130">
        <v>158.03457895596304</v>
      </c>
      <c r="E19" s="125">
        <v>231.07636762352556</v>
      </c>
      <c r="F19" s="130">
        <v>413.30398040095264</v>
      </c>
      <c r="G19" s="125">
        <v>162.82530906929304</v>
      </c>
      <c r="H19" s="130">
        <v>114.50148826269708</v>
      </c>
      <c r="I19" s="125">
        <v>206.61475973313935</v>
      </c>
      <c r="J19" s="130">
        <v>217.57841920362827</v>
      </c>
      <c r="K19" s="130">
        <v>224.71367912933007</v>
      </c>
      <c r="L19" s="127">
        <v>148.2445329772481</v>
      </c>
      <c r="M19" s="235">
        <v>182.93926974799803</v>
      </c>
    </row>
    <row r="20" spans="1:13" s="101" customFormat="1" ht="30" customHeight="1">
      <c r="A20" s="140" t="s">
        <v>252</v>
      </c>
      <c r="B20" s="105" t="s">
        <v>17</v>
      </c>
      <c r="C20" s="225">
        <v>657.4344346541914</v>
      </c>
      <c r="D20" s="130">
        <v>468.8539731742912</v>
      </c>
      <c r="E20" s="125">
        <v>487.14652887315526</v>
      </c>
      <c r="F20" s="130">
        <v>584.4899557034602</v>
      </c>
      <c r="G20" s="125">
        <v>342.1277492292512</v>
      </c>
      <c r="H20" s="130">
        <v>266.23865751877275</v>
      </c>
      <c r="I20" s="125">
        <v>511.83846101288697</v>
      </c>
      <c r="J20" s="130">
        <v>611.1698691204913</v>
      </c>
      <c r="K20" s="130">
        <v>992.3105819563314</v>
      </c>
      <c r="L20" s="127">
        <v>996.9767310251125</v>
      </c>
      <c r="M20" s="235">
        <v>688.2268487741037</v>
      </c>
    </row>
    <row r="21" spans="1:13" s="101" customFormat="1" ht="30" customHeight="1">
      <c r="A21" s="140" t="s">
        <v>253</v>
      </c>
      <c r="B21" s="105" t="s">
        <v>17</v>
      </c>
      <c r="C21" s="225">
        <v>4020.930737993508</v>
      </c>
      <c r="D21" s="130">
        <v>2848.770777467293</v>
      </c>
      <c r="E21" s="125">
        <v>3597.0987113831056</v>
      </c>
      <c r="F21" s="130">
        <v>3192.2085718646335</v>
      </c>
      <c r="G21" s="125">
        <v>3059.9885742931697</v>
      </c>
      <c r="H21" s="130">
        <v>3851.420275549448</v>
      </c>
      <c r="I21" s="125">
        <v>3439.142904197662</v>
      </c>
      <c r="J21" s="130">
        <v>4066.685074541605</v>
      </c>
      <c r="K21" s="130">
        <v>5308.983586105999</v>
      </c>
      <c r="L21" s="127">
        <v>4373.591252738685</v>
      </c>
      <c r="M21" s="235">
        <v>4173.796163361264</v>
      </c>
    </row>
    <row r="22" spans="1:13" s="104" customFormat="1" ht="30" customHeight="1">
      <c r="A22" s="140" t="s">
        <v>254</v>
      </c>
      <c r="B22" s="105" t="s">
        <v>17</v>
      </c>
      <c r="C22" s="222">
        <v>7.66007046038479</v>
      </c>
      <c r="D22" s="147">
        <v>4.4627392882596935</v>
      </c>
      <c r="E22" s="148">
        <v>5.327882577365849</v>
      </c>
      <c r="F22" s="147">
        <v>6.513427218408912</v>
      </c>
      <c r="G22" s="148">
        <v>6.249125787398683</v>
      </c>
      <c r="H22" s="147">
        <v>6.478137470208058</v>
      </c>
      <c r="I22" s="148">
        <v>6.773165012248147</v>
      </c>
      <c r="J22" s="147">
        <v>7.035470643223518</v>
      </c>
      <c r="K22" s="147">
        <v>10.475976339177018</v>
      </c>
      <c r="L22" s="151">
        <v>9.55442901478564</v>
      </c>
      <c r="M22" s="232">
        <v>8.124829741170506</v>
      </c>
    </row>
    <row r="23" spans="1:13" s="104" customFormat="1" ht="30" customHeight="1">
      <c r="A23" s="140" t="s">
        <v>255</v>
      </c>
      <c r="B23" s="105" t="s">
        <v>15</v>
      </c>
      <c r="C23" s="222">
        <v>7.042069813140077</v>
      </c>
      <c r="D23" s="147">
        <v>4.474163792524739</v>
      </c>
      <c r="E23" s="148">
        <v>5.378650638148041</v>
      </c>
      <c r="F23" s="147">
        <v>6.528343948308165</v>
      </c>
      <c r="G23" s="148">
        <v>5.665427002947891</v>
      </c>
      <c r="H23" s="147">
        <v>6.13405024364324</v>
      </c>
      <c r="I23" s="148">
        <v>5.986041295874672</v>
      </c>
      <c r="J23" s="147">
        <v>7.3178195538641075</v>
      </c>
      <c r="K23" s="147">
        <v>7.429561023759911</v>
      </c>
      <c r="L23" s="151">
        <v>9.867928283136058</v>
      </c>
      <c r="M23" s="232">
        <v>7.372614661928902</v>
      </c>
    </row>
    <row r="24" spans="1:13" s="101" customFormat="1" ht="30" customHeight="1">
      <c r="A24" s="140" t="s">
        <v>256</v>
      </c>
      <c r="B24" s="105" t="s">
        <v>17</v>
      </c>
      <c r="C24" s="225">
        <v>238.4282449862893</v>
      </c>
      <c r="D24" s="130">
        <v>127.26118936470358</v>
      </c>
      <c r="E24" s="125">
        <v>160.3358492754366</v>
      </c>
      <c r="F24" s="130">
        <v>177.71235292130135</v>
      </c>
      <c r="G24" s="125">
        <v>179.70685347407093</v>
      </c>
      <c r="H24" s="130">
        <v>211.98360118070224</v>
      </c>
      <c r="I24" s="125">
        <v>202.77488030203693</v>
      </c>
      <c r="J24" s="130">
        <v>238.71326175700264</v>
      </c>
      <c r="K24" s="130">
        <v>328.85725775051327</v>
      </c>
      <c r="L24" s="127">
        <v>295.97741079425015</v>
      </c>
      <c r="M24" s="235">
        <v>255.48270398557054</v>
      </c>
    </row>
    <row r="25" spans="1:13" s="110" customFormat="1" ht="30" customHeight="1">
      <c r="A25" s="140" t="s">
        <v>257</v>
      </c>
      <c r="B25" s="105" t="s">
        <v>15</v>
      </c>
      <c r="C25" s="226">
        <v>1.2389395463764123</v>
      </c>
      <c r="D25" s="158">
        <v>0.5779943256857965</v>
      </c>
      <c r="E25" s="159">
        <v>0.8971453344665428</v>
      </c>
      <c r="F25" s="158">
        <v>0.9707672092294551</v>
      </c>
      <c r="G25" s="159">
        <v>0.917270459938771</v>
      </c>
      <c r="H25" s="158">
        <v>0.8220560235043206</v>
      </c>
      <c r="I25" s="159">
        <v>1.530247097520615</v>
      </c>
      <c r="J25" s="158">
        <v>1.2559611698867124</v>
      </c>
      <c r="K25" s="158">
        <v>1.2960970456340417</v>
      </c>
      <c r="L25" s="160">
        <v>1.7568541914351192</v>
      </c>
      <c r="M25" s="236">
        <v>1.3235675708121137</v>
      </c>
    </row>
    <row r="26" spans="1:13" s="110" customFormat="1" ht="30" customHeight="1">
      <c r="A26" s="140" t="s">
        <v>258</v>
      </c>
      <c r="B26" s="105" t="s">
        <v>15</v>
      </c>
      <c r="C26" s="226">
        <v>1.3574808201820192</v>
      </c>
      <c r="D26" s="158">
        <v>0.9075800913307133</v>
      </c>
      <c r="E26" s="159">
        <v>1.2082341125628138</v>
      </c>
      <c r="F26" s="158">
        <v>1.2505416718518516</v>
      </c>
      <c r="G26" s="159">
        <v>1.0748882214619946</v>
      </c>
      <c r="H26" s="158">
        <v>1.040179542252331</v>
      </c>
      <c r="I26" s="159">
        <v>1.420308297343574</v>
      </c>
      <c r="J26" s="158">
        <v>1.293733739737533</v>
      </c>
      <c r="K26" s="158">
        <v>1.8797601674226765</v>
      </c>
      <c r="L26" s="160">
        <v>1.3907047756492559</v>
      </c>
      <c r="M26" s="236">
        <v>1.4029679911326987</v>
      </c>
    </row>
    <row r="27" spans="1:13" s="104" customFormat="1" ht="30" customHeight="1">
      <c r="A27" s="140" t="s">
        <v>259</v>
      </c>
      <c r="B27" s="105" t="s">
        <v>18</v>
      </c>
      <c r="C27" s="222">
        <v>13.937215046106754</v>
      </c>
      <c r="D27" s="158">
        <v>7.4076224167408125</v>
      </c>
      <c r="E27" s="159">
        <v>10.33657290481891</v>
      </c>
      <c r="F27" s="158">
        <v>12.73572436894024</v>
      </c>
      <c r="G27" s="159">
        <v>12.766653932472497</v>
      </c>
      <c r="H27" s="158">
        <v>13.668411854435918</v>
      </c>
      <c r="I27" s="159">
        <v>14.566815591529855</v>
      </c>
      <c r="J27" s="158">
        <v>15.319526722040735</v>
      </c>
      <c r="K27" s="158">
        <v>16.67544189016478</v>
      </c>
      <c r="L27" s="160">
        <v>13.923015911789205</v>
      </c>
      <c r="M27" s="232">
        <v>14.712598511244924</v>
      </c>
    </row>
    <row r="28" spans="1:13" s="110" customFormat="1" ht="30" customHeight="1">
      <c r="A28" s="140" t="s">
        <v>260</v>
      </c>
      <c r="B28" s="105" t="s">
        <v>15</v>
      </c>
      <c r="C28" s="226">
        <v>1.4860850397733836</v>
      </c>
      <c r="D28" s="158">
        <v>0.7593800732053547</v>
      </c>
      <c r="E28" s="159">
        <v>0.8825446862804803</v>
      </c>
      <c r="F28" s="158">
        <v>1.0495666289113383</v>
      </c>
      <c r="G28" s="159">
        <v>1.0644990999129782</v>
      </c>
      <c r="H28" s="158">
        <v>1.0617849406281026</v>
      </c>
      <c r="I28" s="159">
        <v>1.7515746010391924</v>
      </c>
      <c r="J28" s="158">
        <v>1.6298540768643988</v>
      </c>
      <c r="K28" s="158">
        <v>1.9349197094059676</v>
      </c>
      <c r="L28" s="160">
        <v>1.7578168787442847</v>
      </c>
      <c r="M28" s="236">
        <v>1.6085642162826788</v>
      </c>
    </row>
    <row r="29" spans="1:13" s="104" customFormat="1" ht="30" customHeight="1">
      <c r="A29" s="140" t="s">
        <v>261</v>
      </c>
      <c r="B29" s="105" t="s">
        <v>17</v>
      </c>
      <c r="C29" s="222">
        <v>6.241919937421558</v>
      </c>
      <c r="D29" s="147">
        <v>3.4013656471870584</v>
      </c>
      <c r="E29" s="148">
        <v>4.650161662985042</v>
      </c>
      <c r="F29" s="147">
        <v>5.270312333455122</v>
      </c>
      <c r="G29" s="148">
        <v>5.861637328456618</v>
      </c>
      <c r="H29" s="147">
        <v>5.48263665769058</v>
      </c>
      <c r="I29" s="148">
        <v>5.715702183360264</v>
      </c>
      <c r="J29" s="147">
        <v>5.765451446437112</v>
      </c>
      <c r="K29" s="147">
        <v>8.595366298313104</v>
      </c>
      <c r="L29" s="151">
        <v>7.027014435599695</v>
      </c>
      <c r="M29" s="232">
        <v>6.606970160220301</v>
      </c>
    </row>
    <row r="30" spans="1:13" s="101" customFormat="1" ht="30" customHeight="1">
      <c r="A30" s="140" t="s">
        <v>262</v>
      </c>
      <c r="B30" s="105" t="s">
        <v>17</v>
      </c>
      <c r="C30" s="225">
        <v>283.71631556543923</v>
      </c>
      <c r="D30" s="130">
        <v>165.64877516808036</v>
      </c>
      <c r="E30" s="125">
        <v>207.1450785674282</v>
      </c>
      <c r="F30" s="130">
        <v>263.4252444568106</v>
      </c>
      <c r="G30" s="125">
        <v>230.31283248575227</v>
      </c>
      <c r="H30" s="130">
        <v>233.676412935178</v>
      </c>
      <c r="I30" s="125">
        <v>264.32185516160047</v>
      </c>
      <c r="J30" s="130">
        <v>298.1003627020824</v>
      </c>
      <c r="K30" s="130">
        <v>361.1356374622927</v>
      </c>
      <c r="L30" s="127">
        <v>333.68464989420465</v>
      </c>
      <c r="M30" s="235">
        <v>298.7346759980779</v>
      </c>
    </row>
    <row r="31" spans="1:13" s="110" customFormat="1" ht="30" customHeight="1">
      <c r="A31" s="140" t="s">
        <v>263</v>
      </c>
      <c r="B31" s="105" t="s">
        <v>15</v>
      </c>
      <c r="C31" s="226">
        <v>5.230985938370683</v>
      </c>
      <c r="D31" s="158">
        <v>4.025948103750894</v>
      </c>
      <c r="E31" s="159">
        <v>5.6055415582715025</v>
      </c>
      <c r="F31" s="158">
        <v>5.814888159191457</v>
      </c>
      <c r="G31" s="159">
        <v>4.6334946861614785</v>
      </c>
      <c r="H31" s="158">
        <v>4.769466446740185</v>
      </c>
      <c r="I31" s="159">
        <v>5.057745872722331</v>
      </c>
      <c r="J31" s="158">
        <v>5.276855321763488</v>
      </c>
      <c r="K31" s="158">
        <v>5.7983714752491755</v>
      </c>
      <c r="L31" s="160">
        <v>5.316023986406171</v>
      </c>
      <c r="M31" s="236">
        <v>5.230809556262287</v>
      </c>
    </row>
    <row r="32" spans="1:13" s="101" customFormat="1" ht="30" customHeight="1">
      <c r="A32" s="141" t="s">
        <v>264</v>
      </c>
      <c r="B32" s="107" t="s">
        <v>15</v>
      </c>
      <c r="C32" s="227">
        <v>106.57025771664182</v>
      </c>
      <c r="D32" s="124">
        <v>61.16840191812008</v>
      </c>
      <c r="E32" s="128">
        <v>61.62099188531997</v>
      </c>
      <c r="F32" s="124">
        <v>87.37571839880513</v>
      </c>
      <c r="G32" s="128">
        <v>77.84637296848229</v>
      </c>
      <c r="H32" s="124">
        <v>77.57837664152669</v>
      </c>
      <c r="I32" s="128">
        <v>90.19720970583606</v>
      </c>
      <c r="J32" s="124">
        <v>110.7078754307172</v>
      </c>
      <c r="K32" s="124">
        <v>145.75483189323427</v>
      </c>
      <c r="L32" s="129">
        <v>143.3503182387731</v>
      </c>
      <c r="M32" s="235">
        <v>114.44776740046402</v>
      </c>
    </row>
    <row r="33" spans="1:13" s="104" customFormat="1" ht="30" customHeight="1">
      <c r="A33" s="143" t="s">
        <v>265</v>
      </c>
      <c r="B33" s="111" t="s">
        <v>14</v>
      </c>
      <c r="C33" s="221">
        <v>10.394431897972774</v>
      </c>
      <c r="D33" s="161">
        <v>6.470235985374707</v>
      </c>
      <c r="E33" s="162">
        <v>9.101984828751705</v>
      </c>
      <c r="F33" s="161">
        <v>9.987772633758263</v>
      </c>
      <c r="G33" s="162">
        <v>9.533793439640782</v>
      </c>
      <c r="H33" s="161">
        <v>10.12970329575392</v>
      </c>
      <c r="I33" s="162">
        <v>10.526780190087855</v>
      </c>
      <c r="J33" s="161">
        <v>10.911990828424825</v>
      </c>
      <c r="K33" s="161">
        <v>11.755076306151397</v>
      </c>
      <c r="L33" s="163">
        <v>10.774499025441374</v>
      </c>
      <c r="M33" s="237">
        <v>10.760602454568918</v>
      </c>
    </row>
    <row r="34" spans="1:13" s="104" customFormat="1" ht="30" customHeight="1">
      <c r="A34" s="140" t="s">
        <v>266</v>
      </c>
      <c r="B34" s="105" t="s">
        <v>14</v>
      </c>
      <c r="C34" s="228">
        <v>16.92456023156381</v>
      </c>
      <c r="D34" s="147">
        <v>11.267046335711488</v>
      </c>
      <c r="E34" s="148">
        <v>15.465053641468227</v>
      </c>
      <c r="F34" s="147">
        <v>16.181668662378385</v>
      </c>
      <c r="G34" s="148">
        <v>14.902851144634015</v>
      </c>
      <c r="H34" s="147">
        <v>15.875045531047292</v>
      </c>
      <c r="I34" s="148">
        <v>16.71534260816443</v>
      </c>
      <c r="J34" s="147">
        <v>17.84186860557477</v>
      </c>
      <c r="K34" s="147">
        <v>19.546264861233986</v>
      </c>
      <c r="L34" s="151">
        <v>17.598640631885598</v>
      </c>
      <c r="M34" s="238">
        <v>17.423309196333523</v>
      </c>
    </row>
    <row r="35" spans="1:13" s="101" customFormat="1" ht="30" customHeight="1">
      <c r="A35" s="140" t="s">
        <v>267</v>
      </c>
      <c r="B35" s="105" t="s">
        <v>15</v>
      </c>
      <c r="C35" s="225">
        <v>4092.2960228239267</v>
      </c>
      <c r="D35" s="130">
        <v>2547.3370021160263</v>
      </c>
      <c r="E35" s="125">
        <v>3583.458593996734</v>
      </c>
      <c r="F35" s="130">
        <v>3932.193950298529</v>
      </c>
      <c r="G35" s="125">
        <v>3753.461984110544</v>
      </c>
      <c r="H35" s="130">
        <v>3988.0721636826456</v>
      </c>
      <c r="I35" s="125">
        <v>4144.4016496408885</v>
      </c>
      <c r="J35" s="130">
        <v>4296.059381269616</v>
      </c>
      <c r="K35" s="130">
        <v>4627.9827976974</v>
      </c>
      <c r="L35" s="127">
        <v>4241.92875017377</v>
      </c>
      <c r="M35" s="235">
        <v>4236.457659279102</v>
      </c>
    </row>
    <row r="36" spans="1:13" s="101" customFormat="1" ht="30" customHeight="1">
      <c r="A36" s="140" t="s">
        <v>268</v>
      </c>
      <c r="B36" s="105" t="s">
        <v>15</v>
      </c>
      <c r="C36" s="225">
        <v>2167.6261968589397</v>
      </c>
      <c r="D36" s="130">
        <v>1564.2176482177688</v>
      </c>
      <c r="E36" s="125">
        <v>1984.2753945812985</v>
      </c>
      <c r="F36" s="130">
        <v>2063.75732926314</v>
      </c>
      <c r="G36" s="125">
        <v>1778.1281116192858</v>
      </c>
      <c r="H36" s="130">
        <v>1934.0411218384863</v>
      </c>
      <c r="I36" s="125">
        <v>2069.8551986195203</v>
      </c>
      <c r="J36" s="130">
        <v>2311.8269538016402</v>
      </c>
      <c r="K36" s="130">
        <v>2602.021442419161</v>
      </c>
      <c r="L36" s="127">
        <v>2274.9077051110185</v>
      </c>
      <c r="M36" s="235">
        <v>2224.8172639475483</v>
      </c>
    </row>
    <row r="37" spans="1:13" s="101" customFormat="1" ht="30" customHeight="1">
      <c r="A37" s="140" t="s">
        <v>269</v>
      </c>
      <c r="B37" s="105" t="s">
        <v>15</v>
      </c>
      <c r="C37" s="225">
        <v>487.34421121983223</v>
      </c>
      <c r="D37" s="130">
        <v>431.1825808337707</v>
      </c>
      <c r="E37" s="125">
        <v>645.7234560917843</v>
      </c>
      <c r="F37" s="130">
        <v>475.88754491442637</v>
      </c>
      <c r="G37" s="125">
        <v>389.3206260543109</v>
      </c>
      <c r="H37" s="130">
        <v>401.44947781933377</v>
      </c>
      <c r="I37" s="125">
        <v>437.4585448378824</v>
      </c>
      <c r="J37" s="130">
        <v>493.8139106635741</v>
      </c>
      <c r="K37" s="130">
        <v>566.5758025219266</v>
      </c>
      <c r="L37" s="127">
        <v>486.3004335422696</v>
      </c>
      <c r="M37" s="235">
        <v>476.25750852870027</v>
      </c>
    </row>
    <row r="38" spans="1:13" s="101" customFormat="1" ht="30" customHeight="1">
      <c r="A38" s="140" t="s">
        <v>270</v>
      </c>
      <c r="B38" s="105" t="s">
        <v>15</v>
      </c>
      <c r="C38" s="225">
        <v>230.4353129885269</v>
      </c>
      <c r="D38" s="130">
        <v>151.32798995644475</v>
      </c>
      <c r="E38" s="125">
        <v>200.42380485856083</v>
      </c>
      <c r="F38" s="130">
        <v>211.18405809146608</v>
      </c>
      <c r="G38" s="125">
        <v>192.2435493702123</v>
      </c>
      <c r="H38" s="130">
        <v>208.35062853198724</v>
      </c>
      <c r="I38" s="125">
        <v>225.95336790843</v>
      </c>
      <c r="J38" s="130">
        <v>248.61729367713113</v>
      </c>
      <c r="K38" s="130">
        <v>278.1305697110481</v>
      </c>
      <c r="L38" s="127">
        <v>241.22757886375499</v>
      </c>
      <c r="M38" s="235">
        <v>238.81343517515296</v>
      </c>
    </row>
    <row r="39" spans="1:13" s="101" customFormat="1" ht="30" customHeight="1">
      <c r="A39" s="140" t="s">
        <v>271</v>
      </c>
      <c r="B39" s="105" t="s">
        <v>15</v>
      </c>
      <c r="C39" s="225">
        <v>936.9948678257014</v>
      </c>
      <c r="D39" s="130">
        <v>693.3972427830262</v>
      </c>
      <c r="E39" s="125">
        <v>1001.1141016789846</v>
      </c>
      <c r="F39" s="130">
        <v>1004.0787033434963</v>
      </c>
      <c r="G39" s="125">
        <v>850.3682799302728</v>
      </c>
      <c r="H39" s="130">
        <v>863.4090850692032</v>
      </c>
      <c r="I39" s="125">
        <v>910.3496269956552</v>
      </c>
      <c r="J39" s="130">
        <v>964.6173289594923</v>
      </c>
      <c r="K39" s="130">
        <v>1054.9573593631512</v>
      </c>
      <c r="L39" s="127">
        <v>920.3475608447072</v>
      </c>
      <c r="M39" s="235">
        <v>940.9275516097351</v>
      </c>
    </row>
    <row r="40" spans="1:13" s="104" customFormat="1" ht="30" customHeight="1">
      <c r="A40" s="140" t="s">
        <v>272</v>
      </c>
      <c r="B40" s="105" t="s">
        <v>15</v>
      </c>
      <c r="C40" s="222">
        <v>7.464418852956778</v>
      </c>
      <c r="D40" s="147">
        <v>4.588997297679386</v>
      </c>
      <c r="E40" s="148">
        <v>6.126217579109948</v>
      </c>
      <c r="F40" s="147">
        <v>7.231755390036537</v>
      </c>
      <c r="G40" s="148">
        <v>6.515313926295074</v>
      </c>
      <c r="H40" s="147">
        <v>6.783796244031384</v>
      </c>
      <c r="I40" s="148">
        <v>7.166931886534657</v>
      </c>
      <c r="J40" s="147">
        <v>7.822614190434331</v>
      </c>
      <c r="K40" s="147">
        <v>8.890134602791163</v>
      </c>
      <c r="L40" s="151">
        <v>8.214472635304565</v>
      </c>
      <c r="M40" s="232">
        <v>7.765851760279219</v>
      </c>
    </row>
    <row r="41" spans="1:13" s="104" customFormat="1" ht="30" customHeight="1">
      <c r="A41" s="140" t="s">
        <v>273</v>
      </c>
      <c r="B41" s="105" t="s">
        <v>15</v>
      </c>
      <c r="C41" s="222">
        <v>7.631915303541169</v>
      </c>
      <c r="D41" s="147">
        <v>5.24273430990016</v>
      </c>
      <c r="E41" s="148">
        <v>7.642950021544189</v>
      </c>
      <c r="F41" s="147">
        <v>9.067334496336082</v>
      </c>
      <c r="G41" s="148">
        <v>7.366490241158246</v>
      </c>
      <c r="H41" s="147">
        <v>7.418110208941441</v>
      </c>
      <c r="I41" s="148">
        <v>7.613164338549559</v>
      </c>
      <c r="J41" s="147">
        <v>7.790005758571321</v>
      </c>
      <c r="K41" s="147">
        <v>8.211567957583927</v>
      </c>
      <c r="L41" s="151">
        <v>7.442621905829264</v>
      </c>
      <c r="M41" s="232">
        <v>7.684730828654127</v>
      </c>
    </row>
    <row r="42" spans="1:13" s="110" customFormat="1" ht="30" customHeight="1">
      <c r="A42" s="140" t="s">
        <v>274</v>
      </c>
      <c r="B42" s="105" t="s">
        <v>15</v>
      </c>
      <c r="C42" s="226">
        <v>1.118168257008241</v>
      </c>
      <c r="D42" s="158">
        <v>0.7040356744315726</v>
      </c>
      <c r="E42" s="159">
        <v>0.9527133137897769</v>
      </c>
      <c r="F42" s="158">
        <v>1.1327721851603805</v>
      </c>
      <c r="G42" s="159">
        <v>1.0334934042176904</v>
      </c>
      <c r="H42" s="158">
        <v>1.0314496306800247</v>
      </c>
      <c r="I42" s="159">
        <v>1.085212071768264</v>
      </c>
      <c r="J42" s="158">
        <v>1.178430500332399</v>
      </c>
      <c r="K42" s="158">
        <v>1.2823439536615135</v>
      </c>
      <c r="L42" s="160">
        <v>1.1973994001570265</v>
      </c>
      <c r="M42" s="236">
        <v>1.1562982043285484</v>
      </c>
    </row>
    <row r="43" spans="1:13" s="110" customFormat="1" ht="30" customHeight="1">
      <c r="A43" s="141" t="s">
        <v>275</v>
      </c>
      <c r="B43" s="107" t="s">
        <v>15</v>
      </c>
      <c r="C43" s="226">
        <v>3.40910675796344</v>
      </c>
      <c r="D43" s="164">
        <v>1.6703223175920265</v>
      </c>
      <c r="E43" s="159">
        <v>2.38951273529379</v>
      </c>
      <c r="F43" s="158">
        <v>3.208600706661078</v>
      </c>
      <c r="G43" s="159">
        <v>2.9910337338661943</v>
      </c>
      <c r="H43" s="158">
        <v>2.965666640589943</v>
      </c>
      <c r="I43" s="159">
        <v>3.3292002653994444</v>
      </c>
      <c r="J43" s="158">
        <v>3.6544437438055946</v>
      </c>
      <c r="K43" s="158">
        <v>4.07661327250708</v>
      </c>
      <c r="L43" s="160">
        <v>4.013674465108197</v>
      </c>
      <c r="M43" s="236">
        <v>3.6145604048803794</v>
      </c>
    </row>
    <row r="44" spans="1:13" s="110" customFormat="1" ht="30" customHeight="1">
      <c r="A44" s="140" t="s">
        <v>276</v>
      </c>
      <c r="B44" s="105" t="s">
        <v>14</v>
      </c>
      <c r="C44" s="229">
        <v>14.11191436901599</v>
      </c>
      <c r="D44" s="158">
        <v>12.03386470828175</v>
      </c>
      <c r="E44" s="165">
        <v>19.238850767190826</v>
      </c>
      <c r="F44" s="166">
        <v>18.748783209790933</v>
      </c>
      <c r="G44" s="167">
        <v>14.258584617563558</v>
      </c>
      <c r="H44" s="166">
        <v>14.608144382885323</v>
      </c>
      <c r="I44" s="167">
        <v>14.75931608068064</v>
      </c>
      <c r="J44" s="166">
        <v>13.961351318180592</v>
      </c>
      <c r="K44" s="166">
        <v>13.42037353911875</v>
      </c>
      <c r="L44" s="168">
        <v>11.217450684238248</v>
      </c>
      <c r="M44" s="239">
        <v>13.48494529437367</v>
      </c>
    </row>
    <row r="45" spans="1:13" s="110" customFormat="1" ht="30" customHeight="1">
      <c r="A45" s="140" t="s">
        <v>277</v>
      </c>
      <c r="B45" s="105" t="s">
        <v>14</v>
      </c>
      <c r="C45" s="226">
        <v>17.999944052892214</v>
      </c>
      <c r="D45" s="158">
        <v>13.303080435184434</v>
      </c>
      <c r="E45" s="159">
        <v>19.077513765182353</v>
      </c>
      <c r="F45" s="158">
        <v>24.196352328883815</v>
      </c>
      <c r="G45" s="159">
        <v>18.769619117235322</v>
      </c>
      <c r="H45" s="158">
        <v>19.633759020971382</v>
      </c>
      <c r="I45" s="159">
        <v>18.87387085840186</v>
      </c>
      <c r="J45" s="158">
        <v>18.109977570331704</v>
      </c>
      <c r="K45" s="158">
        <v>17.912582714279058</v>
      </c>
      <c r="L45" s="160">
        <v>15.1742018692671</v>
      </c>
      <c r="M45" s="236">
        <v>17.813864594352978</v>
      </c>
    </row>
    <row r="46" spans="1:13" s="110" customFormat="1" ht="30" customHeight="1">
      <c r="A46" s="140" t="s">
        <v>278</v>
      </c>
      <c r="B46" s="105" t="s">
        <v>14</v>
      </c>
      <c r="C46" s="226">
        <v>11.376256208196477</v>
      </c>
      <c r="D46" s="158">
        <v>7.901708808194814</v>
      </c>
      <c r="E46" s="159">
        <v>10.241923004858679</v>
      </c>
      <c r="F46" s="158">
        <v>13.371409601308747</v>
      </c>
      <c r="G46" s="159">
        <v>11.615689717656743</v>
      </c>
      <c r="H46" s="158">
        <v>11.744740139910435</v>
      </c>
      <c r="I46" s="159">
        <v>11.614535132095014</v>
      </c>
      <c r="J46" s="158">
        <v>11.638855479078691</v>
      </c>
      <c r="K46" s="158">
        <v>12.242704733030974</v>
      </c>
      <c r="L46" s="160">
        <v>10.681870694237258</v>
      </c>
      <c r="M46" s="236">
        <v>11.566539763727748</v>
      </c>
    </row>
    <row r="47" spans="1:13" s="110" customFormat="1" ht="30" customHeight="1">
      <c r="A47" s="140" t="s">
        <v>279</v>
      </c>
      <c r="B47" s="105" t="s">
        <v>14</v>
      </c>
      <c r="C47" s="226">
        <v>2.11677371373196</v>
      </c>
      <c r="D47" s="158">
        <v>1.2179111725768115</v>
      </c>
      <c r="E47" s="159">
        <v>1.5681544729124177</v>
      </c>
      <c r="F47" s="158">
        <v>2.040381255111436</v>
      </c>
      <c r="G47" s="159">
        <v>1.9498997913001475</v>
      </c>
      <c r="H47" s="158">
        <v>2.1044460156193177</v>
      </c>
      <c r="I47" s="159">
        <v>1.9968130678406983</v>
      </c>
      <c r="J47" s="158">
        <v>2.1937674324025362</v>
      </c>
      <c r="K47" s="158">
        <v>2.595087782940395</v>
      </c>
      <c r="L47" s="160">
        <v>2.2418338087119114</v>
      </c>
      <c r="M47" s="236">
        <v>2.2234707740255515</v>
      </c>
    </row>
    <row r="48" spans="1:13" s="110" customFormat="1" ht="30" customHeight="1">
      <c r="A48" s="140" t="s">
        <v>280</v>
      </c>
      <c r="B48" s="105" t="s">
        <v>14</v>
      </c>
      <c r="C48" s="226">
        <v>9.081331344163875</v>
      </c>
      <c r="D48" s="158">
        <v>6.537059342715292</v>
      </c>
      <c r="E48" s="159">
        <v>8.563210704417408</v>
      </c>
      <c r="F48" s="158">
        <v>11.124635791241696</v>
      </c>
      <c r="G48" s="159">
        <v>9.381078847091182</v>
      </c>
      <c r="H48" s="158">
        <v>9.437452869877713</v>
      </c>
      <c r="I48" s="159">
        <v>9.409848870892391</v>
      </c>
      <c r="J48" s="158">
        <v>9.257021363123233</v>
      </c>
      <c r="K48" s="158">
        <v>9.519674526179086</v>
      </c>
      <c r="L48" s="160">
        <v>8.275596414208975</v>
      </c>
      <c r="M48" s="236">
        <v>9.158377690172404</v>
      </c>
    </row>
    <row r="49" spans="1:13" s="101" customFormat="1" ht="30" customHeight="1">
      <c r="A49" s="141" t="s">
        <v>281</v>
      </c>
      <c r="B49" s="107" t="s">
        <v>15</v>
      </c>
      <c r="C49" s="225">
        <v>303.82743614815735</v>
      </c>
      <c r="D49" s="124">
        <v>249.845204410983</v>
      </c>
      <c r="E49" s="128">
        <v>326.6256140319076</v>
      </c>
      <c r="F49" s="124">
        <v>415.80242418433255</v>
      </c>
      <c r="G49" s="128">
        <v>308.2669855857093</v>
      </c>
      <c r="H49" s="124">
        <v>275.97949568926566</v>
      </c>
      <c r="I49" s="128">
        <v>292.16557047721926</v>
      </c>
      <c r="J49" s="124">
        <v>294.0288957617874</v>
      </c>
      <c r="K49" s="124">
        <v>319.7308600978736</v>
      </c>
      <c r="L49" s="129">
        <v>295.0398906295797</v>
      </c>
      <c r="M49" s="240">
        <v>298.4073947068625</v>
      </c>
    </row>
    <row r="50" spans="1:13" s="101" customFormat="1" ht="30" customHeight="1">
      <c r="A50" s="144" t="s">
        <v>282</v>
      </c>
      <c r="B50" s="103" t="s">
        <v>19</v>
      </c>
      <c r="C50" s="221">
        <v>14.349966866782967</v>
      </c>
      <c r="D50" s="258">
        <v>14.650476412888535</v>
      </c>
      <c r="E50" s="258">
        <v>14.237949452850588</v>
      </c>
      <c r="F50" s="258">
        <v>13.79001811416424</v>
      </c>
      <c r="G50" s="258">
        <v>14.412962622129468</v>
      </c>
      <c r="H50" s="258">
        <v>13.911439107774228</v>
      </c>
      <c r="I50" s="258">
        <v>13.639427314814629</v>
      </c>
      <c r="J50" s="258">
        <v>14.43951160624957</v>
      </c>
      <c r="K50" s="258">
        <v>14.88593632024124</v>
      </c>
      <c r="L50" s="258">
        <v>14.632981707451286</v>
      </c>
      <c r="M50" s="262">
        <v>14.384664269614293</v>
      </c>
    </row>
    <row r="51" spans="1:13" s="101" customFormat="1" ht="30" customHeight="1">
      <c r="A51" s="140" t="s">
        <v>283</v>
      </c>
      <c r="B51" s="105" t="s">
        <v>19</v>
      </c>
      <c r="C51" s="222">
        <v>25.84726767488207</v>
      </c>
      <c r="D51" s="259">
        <v>27.86846452287929</v>
      </c>
      <c r="E51" s="259">
        <v>28.61350001993022</v>
      </c>
      <c r="F51" s="259">
        <v>29.20286628195366</v>
      </c>
      <c r="G51" s="259">
        <v>28.135212339097652</v>
      </c>
      <c r="H51" s="259">
        <v>27.356867659283395</v>
      </c>
      <c r="I51" s="259">
        <v>26.124333909676896</v>
      </c>
      <c r="J51" s="259">
        <v>25.46976856616509</v>
      </c>
      <c r="K51" s="259">
        <v>24.26476017222271</v>
      </c>
      <c r="L51" s="259">
        <v>23.077736852968986</v>
      </c>
      <c r="M51" s="261">
        <v>25.29596593654524</v>
      </c>
    </row>
    <row r="52" spans="1:13" s="101" customFormat="1" ht="30" customHeight="1">
      <c r="A52" s="140" t="s">
        <v>284</v>
      </c>
      <c r="B52" s="105" t="s">
        <v>19</v>
      </c>
      <c r="C52" s="222">
        <v>59.9</v>
      </c>
      <c r="D52" s="259">
        <v>57.4</v>
      </c>
      <c r="E52" s="259">
        <v>57.2</v>
      </c>
      <c r="F52" s="259">
        <v>57</v>
      </c>
      <c r="G52" s="259">
        <v>57.5</v>
      </c>
      <c r="H52" s="259">
        <v>58.7</v>
      </c>
      <c r="I52" s="259">
        <v>60.3</v>
      </c>
      <c r="J52" s="259">
        <v>60.1</v>
      </c>
      <c r="K52" s="259">
        <v>60.8</v>
      </c>
      <c r="L52" s="259">
        <v>62.3</v>
      </c>
      <c r="M52" s="261">
        <v>60.3</v>
      </c>
    </row>
    <row r="53" spans="1:13" s="104" customFormat="1" ht="30" customHeight="1">
      <c r="A53" s="140" t="s">
        <v>12</v>
      </c>
      <c r="B53" s="105"/>
      <c r="C53" s="222">
        <v>0.8216579346576578</v>
      </c>
      <c r="D53" s="147">
        <v>0.6601581116920393</v>
      </c>
      <c r="E53" s="148">
        <v>0.532658435230449</v>
      </c>
      <c r="F53" s="147">
        <v>0.7156875506276774</v>
      </c>
      <c r="G53" s="148">
        <v>0.8138235637784863</v>
      </c>
      <c r="H53" s="147">
        <v>0.8035617354535509</v>
      </c>
      <c r="I53" s="148">
        <v>0.7885361649992284</v>
      </c>
      <c r="J53" s="147">
        <v>0.8325152812575095</v>
      </c>
      <c r="K53" s="147">
        <v>0.9109899326906129</v>
      </c>
      <c r="L53" s="151">
        <v>0.9570038516539702</v>
      </c>
      <c r="M53" s="232">
        <v>0.8639577601215085</v>
      </c>
    </row>
    <row r="54" spans="1:13" s="101" customFormat="1" ht="30" customHeight="1">
      <c r="A54" s="140" t="s">
        <v>285</v>
      </c>
      <c r="B54" s="105" t="s">
        <v>19</v>
      </c>
      <c r="C54" s="222">
        <v>44.003135516760864</v>
      </c>
      <c r="D54" s="147">
        <v>38.39598284814728</v>
      </c>
      <c r="E54" s="148">
        <v>41.95606650971597</v>
      </c>
      <c r="F54" s="147">
        <v>43.68647769562023</v>
      </c>
      <c r="G54" s="148">
        <v>46.228231229962695</v>
      </c>
      <c r="H54" s="147">
        <v>45.76826806996598</v>
      </c>
      <c r="I54" s="148">
        <v>45.77877348721015</v>
      </c>
      <c r="J54" s="147">
        <v>43.20748408780797</v>
      </c>
      <c r="K54" s="147">
        <v>42.19542153660455</v>
      </c>
      <c r="L54" s="151">
        <v>45.50440760672534</v>
      </c>
      <c r="M54" s="232">
        <v>44.53026797142797</v>
      </c>
    </row>
    <row r="55" spans="1:13" s="101" customFormat="1" ht="30" customHeight="1">
      <c r="A55" s="140" t="s">
        <v>286</v>
      </c>
      <c r="B55" s="105" t="s">
        <v>19</v>
      </c>
      <c r="C55" s="222">
        <v>52.30436242716106</v>
      </c>
      <c r="D55" s="147">
        <v>57.99656887906266</v>
      </c>
      <c r="E55" s="148">
        <v>55.946574974774826</v>
      </c>
      <c r="F55" s="147">
        <v>58.39619353742218</v>
      </c>
      <c r="G55" s="148">
        <v>54.6033932075532</v>
      </c>
      <c r="H55" s="147">
        <v>53.38775125088765</v>
      </c>
      <c r="I55" s="148">
        <v>50.275575151815204</v>
      </c>
      <c r="J55" s="147">
        <v>50.54931748178956</v>
      </c>
      <c r="K55" s="147">
        <v>51.698228085367695</v>
      </c>
      <c r="L55" s="151">
        <v>49.44829302563033</v>
      </c>
      <c r="M55" s="232">
        <v>51.29621755419476</v>
      </c>
    </row>
    <row r="56" spans="1:13" s="101" customFormat="1" ht="30" customHeight="1" thickBot="1">
      <c r="A56" s="145" t="s">
        <v>287</v>
      </c>
      <c r="B56" s="146" t="s">
        <v>19</v>
      </c>
      <c r="C56" s="230">
        <v>7.00416583015679</v>
      </c>
      <c r="D56" s="169">
        <v>8.576151160691008</v>
      </c>
      <c r="E56" s="170">
        <v>9.50024445873093</v>
      </c>
      <c r="F56" s="169">
        <v>8.074492900072007</v>
      </c>
      <c r="G56" s="170">
        <v>7.483792823127775</v>
      </c>
      <c r="H56" s="169">
        <v>7.3182922939494155</v>
      </c>
      <c r="I56" s="170">
        <v>7.150583910565871</v>
      </c>
      <c r="J56" s="169">
        <v>6.769405342611653</v>
      </c>
      <c r="K56" s="169">
        <v>6.178272606432865</v>
      </c>
      <c r="L56" s="171">
        <v>5.733063707843637</v>
      </c>
      <c r="M56" s="241">
        <v>6.620067141190311</v>
      </c>
    </row>
    <row r="57" ht="13.5">
      <c r="C57" s="131"/>
    </row>
  </sheetData>
  <sheetProtection/>
  <mergeCells count="4">
    <mergeCell ref="A2:M2"/>
    <mergeCell ref="A3:M3"/>
    <mergeCell ref="A4:B4"/>
    <mergeCell ref="A1:M1"/>
  </mergeCells>
  <printOptions horizont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63"/>
  <sheetViews>
    <sheetView view="pageBreakPreview" zoomScale="45" zoomScaleNormal="75" zoomScaleSheetLayoutView="45" zoomScalePageLayoutView="0" workbookViewId="0" topLeftCell="A1">
      <selection activeCell="A1" sqref="A1:I1"/>
    </sheetView>
  </sheetViews>
  <sheetFormatPr defaultColWidth="9.140625" defaultRowHeight="15"/>
  <cols>
    <col min="1" max="1" width="9.28125" style="0" customWidth="1"/>
    <col min="2" max="2" width="17.8515625" style="0" customWidth="1"/>
    <col min="3" max="9" width="15.57421875" style="0" customWidth="1"/>
  </cols>
  <sheetData>
    <row r="1" spans="1:9" ht="24" customHeight="1">
      <c r="A1" s="473" t="s">
        <v>373</v>
      </c>
      <c r="B1" s="473"/>
      <c r="C1" s="473"/>
      <c r="D1" s="473"/>
      <c r="E1" s="473"/>
      <c r="F1" s="473"/>
      <c r="G1" s="473"/>
      <c r="H1" s="473"/>
      <c r="I1" s="473"/>
    </row>
    <row r="2" spans="3:9" ht="15" customHeight="1" thickBot="1">
      <c r="C2" s="312"/>
      <c r="D2" s="312"/>
      <c r="E2" s="312"/>
      <c r="F2" s="312"/>
      <c r="G2" s="312"/>
      <c r="H2" s="312"/>
      <c r="I2" s="312"/>
    </row>
    <row r="3" spans="1:9" ht="20.25" customHeight="1">
      <c r="A3" s="502"/>
      <c r="B3" s="503"/>
      <c r="C3" s="415" t="s">
        <v>355</v>
      </c>
      <c r="D3" s="415" t="s">
        <v>356</v>
      </c>
      <c r="E3" s="415" t="s">
        <v>357</v>
      </c>
      <c r="F3" s="415" t="s">
        <v>358</v>
      </c>
      <c r="G3" s="415" t="s">
        <v>359</v>
      </c>
      <c r="H3" s="415" t="s">
        <v>360</v>
      </c>
      <c r="I3" s="417" t="s">
        <v>361</v>
      </c>
    </row>
    <row r="4" spans="1:9" ht="20.25" customHeight="1">
      <c r="A4" s="488" t="s">
        <v>361</v>
      </c>
      <c r="B4" s="495" t="s">
        <v>362</v>
      </c>
      <c r="C4" s="314">
        <v>5</v>
      </c>
      <c r="D4" s="314">
        <v>6</v>
      </c>
      <c r="E4" s="314">
        <v>29</v>
      </c>
      <c r="F4" s="314">
        <v>27</v>
      </c>
      <c r="G4" s="314">
        <v>0</v>
      </c>
      <c r="H4" s="314">
        <v>0</v>
      </c>
      <c r="I4" s="418">
        <v>67</v>
      </c>
    </row>
    <row r="5" spans="1:9" ht="20.25" customHeight="1">
      <c r="A5" s="488"/>
      <c r="B5" s="495"/>
      <c r="C5" s="315">
        <v>0.075</v>
      </c>
      <c r="D5" s="315">
        <v>0.09</v>
      </c>
      <c r="E5" s="315">
        <v>0.432</v>
      </c>
      <c r="F5" s="315">
        <v>0.403</v>
      </c>
      <c r="G5" s="315">
        <v>0</v>
      </c>
      <c r="H5" s="315">
        <v>0</v>
      </c>
      <c r="I5" s="419">
        <v>1</v>
      </c>
    </row>
    <row r="6" spans="1:9" ht="20.25" customHeight="1">
      <c r="A6" s="488"/>
      <c r="B6" s="495" t="s">
        <v>363</v>
      </c>
      <c r="C6" s="314">
        <v>2</v>
      </c>
      <c r="D6" s="314">
        <v>4</v>
      </c>
      <c r="E6" s="314">
        <v>98</v>
      </c>
      <c r="F6" s="314">
        <v>9</v>
      </c>
      <c r="G6" s="314">
        <v>0</v>
      </c>
      <c r="H6" s="314">
        <v>0</v>
      </c>
      <c r="I6" s="418">
        <v>113</v>
      </c>
    </row>
    <row r="7" spans="1:9" ht="20.25" customHeight="1">
      <c r="A7" s="488"/>
      <c r="B7" s="495"/>
      <c r="C7" s="315">
        <v>0.018</v>
      </c>
      <c r="D7" s="315">
        <v>0.035</v>
      </c>
      <c r="E7" s="315">
        <v>0.867</v>
      </c>
      <c r="F7" s="315">
        <v>0.08</v>
      </c>
      <c r="G7" s="315">
        <v>0</v>
      </c>
      <c r="H7" s="315">
        <v>0</v>
      </c>
      <c r="I7" s="419">
        <v>1</v>
      </c>
    </row>
    <row r="8" spans="1:9" ht="20.25" customHeight="1">
      <c r="A8" s="488"/>
      <c r="B8" s="495" t="s">
        <v>364</v>
      </c>
      <c r="C8" s="314">
        <v>7</v>
      </c>
      <c r="D8" s="314">
        <v>4</v>
      </c>
      <c r="E8" s="314">
        <v>11</v>
      </c>
      <c r="F8" s="314">
        <v>42</v>
      </c>
      <c r="G8" s="314">
        <v>1</v>
      </c>
      <c r="H8" s="314">
        <v>1</v>
      </c>
      <c r="I8" s="418">
        <v>66</v>
      </c>
    </row>
    <row r="9" spans="1:9" ht="20.25" customHeight="1">
      <c r="A9" s="488"/>
      <c r="B9" s="495"/>
      <c r="C9" s="315">
        <v>0.106</v>
      </c>
      <c r="D9" s="315">
        <v>0.061</v>
      </c>
      <c r="E9" s="315">
        <v>0.167</v>
      </c>
      <c r="F9" s="315">
        <v>0.636</v>
      </c>
      <c r="G9" s="315">
        <v>0.015</v>
      </c>
      <c r="H9" s="315">
        <v>0.015</v>
      </c>
      <c r="I9" s="419">
        <v>1</v>
      </c>
    </row>
    <row r="10" spans="1:9" ht="20.25" customHeight="1">
      <c r="A10" s="488"/>
      <c r="B10" s="495" t="s">
        <v>365</v>
      </c>
      <c r="C10" s="314">
        <v>27</v>
      </c>
      <c r="D10" s="314">
        <v>15</v>
      </c>
      <c r="E10" s="314">
        <v>7</v>
      </c>
      <c r="F10" s="314">
        <v>65</v>
      </c>
      <c r="G10" s="314">
        <v>0</v>
      </c>
      <c r="H10" s="314">
        <v>5</v>
      </c>
      <c r="I10" s="418">
        <v>119</v>
      </c>
    </row>
    <row r="11" spans="1:9" ht="20.25" customHeight="1">
      <c r="A11" s="488"/>
      <c r="B11" s="495"/>
      <c r="C11" s="315">
        <v>0.227</v>
      </c>
      <c r="D11" s="315">
        <v>0.126</v>
      </c>
      <c r="E11" s="315">
        <v>0.059</v>
      </c>
      <c r="F11" s="315">
        <v>0.546</v>
      </c>
      <c r="G11" s="315">
        <v>0</v>
      </c>
      <c r="H11" s="315">
        <v>0.042</v>
      </c>
      <c r="I11" s="419">
        <v>1</v>
      </c>
    </row>
    <row r="12" spans="1:9" ht="20.25" customHeight="1">
      <c r="A12" s="488"/>
      <c r="B12" s="495" t="s">
        <v>366</v>
      </c>
      <c r="C12" s="314">
        <v>58</v>
      </c>
      <c r="D12" s="314">
        <v>15</v>
      </c>
      <c r="E12" s="314">
        <v>7</v>
      </c>
      <c r="F12" s="314">
        <v>75</v>
      </c>
      <c r="G12" s="314">
        <v>4</v>
      </c>
      <c r="H12" s="314">
        <v>1</v>
      </c>
      <c r="I12" s="418">
        <v>160</v>
      </c>
    </row>
    <row r="13" spans="1:9" ht="20.25" customHeight="1">
      <c r="A13" s="488"/>
      <c r="B13" s="495"/>
      <c r="C13" s="315">
        <v>0.363</v>
      </c>
      <c r="D13" s="315">
        <v>0.094</v>
      </c>
      <c r="E13" s="315">
        <v>0.044</v>
      </c>
      <c r="F13" s="315">
        <v>0.468</v>
      </c>
      <c r="G13" s="315">
        <v>0.025</v>
      </c>
      <c r="H13" s="315">
        <v>0.006</v>
      </c>
      <c r="I13" s="419">
        <v>1</v>
      </c>
    </row>
    <row r="14" spans="1:9" ht="20.25" customHeight="1">
      <c r="A14" s="488"/>
      <c r="B14" s="495" t="s">
        <v>367</v>
      </c>
      <c r="C14" s="314">
        <v>37</v>
      </c>
      <c r="D14" s="314">
        <v>19</v>
      </c>
      <c r="E14" s="314">
        <v>14</v>
      </c>
      <c r="F14" s="314">
        <v>111</v>
      </c>
      <c r="G14" s="314">
        <v>1</v>
      </c>
      <c r="H14" s="314">
        <v>2</v>
      </c>
      <c r="I14" s="418">
        <v>184</v>
      </c>
    </row>
    <row r="15" spans="1:9" ht="20.25" customHeight="1">
      <c r="A15" s="488"/>
      <c r="B15" s="495"/>
      <c r="C15" s="315">
        <v>0.201</v>
      </c>
      <c r="D15" s="315">
        <v>0.103</v>
      </c>
      <c r="E15" s="315">
        <v>0.076</v>
      </c>
      <c r="F15" s="315">
        <v>0.604</v>
      </c>
      <c r="G15" s="315">
        <v>0.005</v>
      </c>
      <c r="H15" s="315">
        <v>0.011</v>
      </c>
      <c r="I15" s="419">
        <v>1</v>
      </c>
    </row>
    <row r="16" spans="1:9" ht="20.25" customHeight="1">
      <c r="A16" s="488"/>
      <c r="B16" s="495" t="s">
        <v>368</v>
      </c>
      <c r="C16" s="314">
        <v>57</v>
      </c>
      <c r="D16" s="314">
        <v>15</v>
      </c>
      <c r="E16" s="314">
        <v>12</v>
      </c>
      <c r="F16" s="314">
        <v>131</v>
      </c>
      <c r="G16" s="314">
        <v>3</v>
      </c>
      <c r="H16" s="314">
        <v>0</v>
      </c>
      <c r="I16" s="418">
        <v>218</v>
      </c>
    </row>
    <row r="17" spans="1:9" ht="20.25" customHeight="1">
      <c r="A17" s="488"/>
      <c r="B17" s="495"/>
      <c r="C17" s="315">
        <v>0.261</v>
      </c>
      <c r="D17" s="315">
        <v>0.069</v>
      </c>
      <c r="E17" s="315">
        <v>0.055</v>
      </c>
      <c r="F17" s="315">
        <v>0.601</v>
      </c>
      <c r="G17" s="315">
        <v>0.014</v>
      </c>
      <c r="H17" s="315">
        <v>0</v>
      </c>
      <c r="I17" s="419">
        <v>1</v>
      </c>
    </row>
    <row r="18" spans="1:9" ht="20.25" customHeight="1">
      <c r="A18" s="488"/>
      <c r="B18" s="495" t="s">
        <v>369</v>
      </c>
      <c r="C18" s="314">
        <v>46</v>
      </c>
      <c r="D18" s="314">
        <v>22</v>
      </c>
      <c r="E18" s="314">
        <v>6</v>
      </c>
      <c r="F18" s="314">
        <v>179</v>
      </c>
      <c r="G18" s="314">
        <v>4</v>
      </c>
      <c r="H18" s="314">
        <v>3</v>
      </c>
      <c r="I18" s="418">
        <v>260</v>
      </c>
    </row>
    <row r="19" spans="1:9" ht="20.25" customHeight="1">
      <c r="A19" s="488"/>
      <c r="B19" s="495"/>
      <c r="C19" s="315">
        <v>0.177</v>
      </c>
      <c r="D19" s="315">
        <v>0.085</v>
      </c>
      <c r="E19" s="315">
        <v>0.023</v>
      </c>
      <c r="F19" s="315">
        <v>0.688</v>
      </c>
      <c r="G19" s="315">
        <v>0.015</v>
      </c>
      <c r="H19" s="315">
        <v>0.012</v>
      </c>
      <c r="I19" s="419">
        <v>1</v>
      </c>
    </row>
    <row r="20" spans="1:9" ht="20.25" customHeight="1">
      <c r="A20" s="488"/>
      <c r="B20" s="495" t="s">
        <v>370</v>
      </c>
      <c r="C20" s="314">
        <v>20</v>
      </c>
      <c r="D20" s="314">
        <v>31</v>
      </c>
      <c r="E20" s="314">
        <v>0</v>
      </c>
      <c r="F20" s="314">
        <v>210</v>
      </c>
      <c r="G20" s="314">
        <v>4</v>
      </c>
      <c r="H20" s="314">
        <v>3</v>
      </c>
      <c r="I20" s="418">
        <v>268</v>
      </c>
    </row>
    <row r="21" spans="1:9" ht="20.25" customHeight="1">
      <c r="A21" s="488"/>
      <c r="B21" s="495"/>
      <c r="C21" s="315">
        <v>0.075</v>
      </c>
      <c r="D21" s="315">
        <v>0.116</v>
      </c>
      <c r="E21" s="315">
        <v>0</v>
      </c>
      <c r="F21" s="315">
        <v>0.783</v>
      </c>
      <c r="G21" s="315">
        <v>0.015</v>
      </c>
      <c r="H21" s="315">
        <v>0.011</v>
      </c>
      <c r="I21" s="419">
        <v>1</v>
      </c>
    </row>
    <row r="22" spans="1:9" ht="20.25" customHeight="1">
      <c r="A22" s="488"/>
      <c r="B22" s="495" t="s">
        <v>361</v>
      </c>
      <c r="C22" s="314">
        <v>259</v>
      </c>
      <c r="D22" s="314">
        <v>131</v>
      </c>
      <c r="E22" s="314">
        <v>185</v>
      </c>
      <c r="F22" s="314">
        <v>849</v>
      </c>
      <c r="G22" s="314">
        <v>17</v>
      </c>
      <c r="H22" s="314">
        <v>14</v>
      </c>
      <c r="I22" s="422">
        <v>1455</v>
      </c>
    </row>
    <row r="23" spans="1:9" ht="20.25" customHeight="1" thickBot="1">
      <c r="A23" s="494"/>
      <c r="B23" s="498"/>
      <c r="C23" s="318">
        <v>0.178</v>
      </c>
      <c r="D23" s="318">
        <v>0.09</v>
      </c>
      <c r="E23" s="318">
        <v>0.127</v>
      </c>
      <c r="F23" s="318">
        <v>0.583</v>
      </c>
      <c r="G23" s="318">
        <v>0.012</v>
      </c>
      <c r="H23" s="318">
        <v>0.01</v>
      </c>
      <c r="I23" s="423">
        <v>1</v>
      </c>
    </row>
    <row r="24" spans="1:9" ht="20.25" customHeight="1" thickTop="1">
      <c r="A24" s="496" t="s">
        <v>371</v>
      </c>
      <c r="B24" s="497" t="s">
        <v>362</v>
      </c>
      <c r="C24" s="320">
        <v>3</v>
      </c>
      <c r="D24" s="320">
        <v>3</v>
      </c>
      <c r="E24" s="320">
        <v>16</v>
      </c>
      <c r="F24" s="320">
        <v>16</v>
      </c>
      <c r="G24" s="320">
        <v>0</v>
      </c>
      <c r="H24" s="320">
        <v>0</v>
      </c>
      <c r="I24" s="425">
        <v>38</v>
      </c>
    </row>
    <row r="25" spans="1:9" ht="20.25" customHeight="1">
      <c r="A25" s="488"/>
      <c r="B25" s="495"/>
      <c r="C25" s="315">
        <v>0.079</v>
      </c>
      <c r="D25" s="315">
        <v>0.079</v>
      </c>
      <c r="E25" s="315">
        <v>0.421</v>
      </c>
      <c r="F25" s="315">
        <v>0.421</v>
      </c>
      <c r="G25" s="315">
        <v>0</v>
      </c>
      <c r="H25" s="315">
        <v>0</v>
      </c>
      <c r="I25" s="419">
        <v>1</v>
      </c>
    </row>
    <row r="26" spans="1:9" ht="20.25" customHeight="1">
      <c r="A26" s="488"/>
      <c r="B26" s="495" t="s">
        <v>363</v>
      </c>
      <c r="C26" s="314">
        <v>2</v>
      </c>
      <c r="D26" s="314">
        <v>1</v>
      </c>
      <c r="E26" s="314">
        <v>55</v>
      </c>
      <c r="F26" s="314">
        <v>4</v>
      </c>
      <c r="G26" s="314">
        <v>0</v>
      </c>
      <c r="H26" s="314">
        <v>0</v>
      </c>
      <c r="I26" s="418">
        <v>62</v>
      </c>
    </row>
    <row r="27" spans="1:9" ht="20.25" customHeight="1">
      <c r="A27" s="488"/>
      <c r="B27" s="495"/>
      <c r="C27" s="315">
        <v>0.032</v>
      </c>
      <c r="D27" s="315">
        <v>0.016</v>
      </c>
      <c r="E27" s="315">
        <v>0.887</v>
      </c>
      <c r="F27" s="315">
        <v>0.065</v>
      </c>
      <c r="G27" s="315">
        <v>0</v>
      </c>
      <c r="H27" s="315">
        <v>0</v>
      </c>
      <c r="I27" s="419">
        <v>1</v>
      </c>
    </row>
    <row r="28" spans="1:9" ht="20.25" customHeight="1">
      <c r="A28" s="488"/>
      <c r="B28" s="495" t="s">
        <v>364</v>
      </c>
      <c r="C28" s="314">
        <v>5</v>
      </c>
      <c r="D28" s="314">
        <v>1</v>
      </c>
      <c r="E28" s="314">
        <v>6</v>
      </c>
      <c r="F28" s="314">
        <v>24</v>
      </c>
      <c r="G28" s="314">
        <v>0</v>
      </c>
      <c r="H28" s="314">
        <v>0</v>
      </c>
      <c r="I28" s="418">
        <v>36</v>
      </c>
    </row>
    <row r="29" spans="1:9" ht="20.25" customHeight="1">
      <c r="A29" s="488"/>
      <c r="B29" s="495"/>
      <c r="C29" s="315">
        <v>0.139</v>
      </c>
      <c r="D29" s="315">
        <v>0.028</v>
      </c>
      <c r="E29" s="315">
        <v>0.167</v>
      </c>
      <c r="F29" s="315">
        <v>0.666</v>
      </c>
      <c r="G29" s="315">
        <v>0</v>
      </c>
      <c r="H29" s="315">
        <v>0</v>
      </c>
      <c r="I29" s="419">
        <v>1</v>
      </c>
    </row>
    <row r="30" spans="1:9" ht="20.25" customHeight="1">
      <c r="A30" s="488"/>
      <c r="B30" s="495" t="s">
        <v>365</v>
      </c>
      <c r="C30" s="314">
        <v>13</v>
      </c>
      <c r="D30" s="314">
        <v>7</v>
      </c>
      <c r="E30" s="314">
        <v>3</v>
      </c>
      <c r="F30" s="314">
        <v>23</v>
      </c>
      <c r="G30" s="314">
        <v>0</v>
      </c>
      <c r="H30" s="314">
        <v>2</v>
      </c>
      <c r="I30" s="418">
        <v>48</v>
      </c>
    </row>
    <row r="31" spans="1:9" ht="20.25" customHeight="1">
      <c r="A31" s="488"/>
      <c r="B31" s="495"/>
      <c r="C31" s="315">
        <v>0.271</v>
      </c>
      <c r="D31" s="315">
        <v>0.146</v>
      </c>
      <c r="E31" s="315">
        <v>0.063</v>
      </c>
      <c r="F31" s="315">
        <v>0.478</v>
      </c>
      <c r="G31" s="315">
        <v>0</v>
      </c>
      <c r="H31" s="315">
        <v>0.042</v>
      </c>
      <c r="I31" s="419">
        <v>1</v>
      </c>
    </row>
    <row r="32" spans="1:9" ht="20.25" customHeight="1">
      <c r="A32" s="488"/>
      <c r="B32" s="495" t="s">
        <v>366</v>
      </c>
      <c r="C32" s="314">
        <v>37</v>
      </c>
      <c r="D32" s="314">
        <v>4</v>
      </c>
      <c r="E32" s="314">
        <v>3</v>
      </c>
      <c r="F32" s="314">
        <v>37</v>
      </c>
      <c r="G32" s="314">
        <v>1</v>
      </c>
      <c r="H32" s="314">
        <v>0</v>
      </c>
      <c r="I32" s="418">
        <v>82</v>
      </c>
    </row>
    <row r="33" spans="1:9" ht="20.25" customHeight="1">
      <c r="A33" s="488"/>
      <c r="B33" s="495"/>
      <c r="C33" s="315">
        <v>0.451</v>
      </c>
      <c r="D33" s="315">
        <v>0.049</v>
      </c>
      <c r="E33" s="315">
        <v>0.037</v>
      </c>
      <c r="F33" s="315">
        <v>0.451</v>
      </c>
      <c r="G33" s="315">
        <v>0.012</v>
      </c>
      <c r="H33" s="315">
        <v>0</v>
      </c>
      <c r="I33" s="419">
        <v>1</v>
      </c>
    </row>
    <row r="34" spans="1:9" ht="20.25" customHeight="1">
      <c r="A34" s="488"/>
      <c r="B34" s="495" t="s">
        <v>367</v>
      </c>
      <c r="C34" s="314">
        <v>24</v>
      </c>
      <c r="D34" s="314">
        <v>8</v>
      </c>
      <c r="E34" s="314">
        <v>6</v>
      </c>
      <c r="F34" s="314">
        <v>52</v>
      </c>
      <c r="G34" s="314">
        <v>0</v>
      </c>
      <c r="H34" s="314">
        <v>1</v>
      </c>
      <c r="I34" s="418">
        <v>91</v>
      </c>
    </row>
    <row r="35" spans="1:9" ht="20.25" customHeight="1">
      <c r="A35" s="488"/>
      <c r="B35" s="495"/>
      <c r="C35" s="315">
        <v>0.264</v>
      </c>
      <c r="D35" s="315">
        <v>0.088</v>
      </c>
      <c r="E35" s="315">
        <v>0.066</v>
      </c>
      <c r="F35" s="315">
        <v>0.571</v>
      </c>
      <c r="G35" s="315">
        <v>0</v>
      </c>
      <c r="H35" s="315">
        <v>0.011</v>
      </c>
      <c r="I35" s="419">
        <v>1</v>
      </c>
    </row>
    <row r="36" spans="1:9" ht="20.25" customHeight="1">
      <c r="A36" s="488"/>
      <c r="B36" s="495" t="s">
        <v>368</v>
      </c>
      <c r="C36" s="314">
        <v>33</v>
      </c>
      <c r="D36" s="314">
        <v>8</v>
      </c>
      <c r="E36" s="314">
        <v>9</v>
      </c>
      <c r="F36" s="314">
        <v>54</v>
      </c>
      <c r="G36" s="314">
        <v>1</v>
      </c>
      <c r="H36" s="314">
        <v>0</v>
      </c>
      <c r="I36" s="418">
        <v>105</v>
      </c>
    </row>
    <row r="37" spans="1:9" ht="20.25" customHeight="1">
      <c r="A37" s="488"/>
      <c r="B37" s="495"/>
      <c r="C37" s="315">
        <v>0.314</v>
      </c>
      <c r="D37" s="315">
        <v>0.076</v>
      </c>
      <c r="E37" s="315">
        <v>0.086</v>
      </c>
      <c r="F37" s="315">
        <v>0.514</v>
      </c>
      <c r="G37" s="315">
        <v>0.01</v>
      </c>
      <c r="H37" s="315">
        <v>0</v>
      </c>
      <c r="I37" s="419">
        <v>1</v>
      </c>
    </row>
    <row r="38" spans="1:9" ht="20.25" customHeight="1">
      <c r="A38" s="488"/>
      <c r="B38" s="495" t="s">
        <v>369</v>
      </c>
      <c r="C38" s="314">
        <v>31</v>
      </c>
      <c r="D38" s="314">
        <v>10</v>
      </c>
      <c r="E38" s="314">
        <v>4</v>
      </c>
      <c r="F38" s="314">
        <v>81</v>
      </c>
      <c r="G38" s="314">
        <v>1</v>
      </c>
      <c r="H38" s="314">
        <v>2</v>
      </c>
      <c r="I38" s="418">
        <v>129</v>
      </c>
    </row>
    <row r="39" spans="1:9" ht="20.25" customHeight="1">
      <c r="A39" s="488"/>
      <c r="B39" s="495"/>
      <c r="C39" s="315">
        <v>0.24</v>
      </c>
      <c r="D39" s="315">
        <v>0.078</v>
      </c>
      <c r="E39" s="315">
        <v>0.031</v>
      </c>
      <c r="F39" s="315">
        <v>0.627</v>
      </c>
      <c r="G39" s="315">
        <v>0.008</v>
      </c>
      <c r="H39" s="315">
        <v>0.016</v>
      </c>
      <c r="I39" s="419">
        <v>1</v>
      </c>
    </row>
    <row r="40" spans="1:9" ht="20.25" customHeight="1">
      <c r="A40" s="488"/>
      <c r="B40" s="495" t="s">
        <v>370</v>
      </c>
      <c r="C40" s="314">
        <v>12</v>
      </c>
      <c r="D40" s="314">
        <v>14</v>
      </c>
      <c r="E40" s="314">
        <v>0</v>
      </c>
      <c r="F40" s="314">
        <v>93</v>
      </c>
      <c r="G40" s="314">
        <v>0</v>
      </c>
      <c r="H40" s="314">
        <v>1</v>
      </c>
      <c r="I40" s="418">
        <v>120</v>
      </c>
    </row>
    <row r="41" spans="1:9" ht="20.25" customHeight="1">
      <c r="A41" s="488"/>
      <c r="B41" s="495"/>
      <c r="C41" s="315">
        <v>0.1</v>
      </c>
      <c r="D41" s="315">
        <v>0.117</v>
      </c>
      <c r="E41" s="315">
        <v>0</v>
      </c>
      <c r="F41" s="315">
        <v>0.775</v>
      </c>
      <c r="G41" s="315">
        <v>0</v>
      </c>
      <c r="H41" s="315">
        <v>0.008</v>
      </c>
      <c r="I41" s="419">
        <v>1</v>
      </c>
    </row>
    <row r="42" spans="1:9" ht="20.25" customHeight="1">
      <c r="A42" s="488"/>
      <c r="B42" s="495" t="s">
        <v>361</v>
      </c>
      <c r="C42" s="314">
        <v>160</v>
      </c>
      <c r="D42" s="314">
        <v>56</v>
      </c>
      <c r="E42" s="314">
        <v>102</v>
      </c>
      <c r="F42" s="314">
        <v>384</v>
      </c>
      <c r="G42" s="314">
        <v>3</v>
      </c>
      <c r="H42" s="314">
        <v>6</v>
      </c>
      <c r="I42" s="418">
        <v>711</v>
      </c>
    </row>
    <row r="43" spans="1:9" ht="20.25" customHeight="1" thickBot="1">
      <c r="A43" s="494"/>
      <c r="B43" s="498"/>
      <c r="C43" s="318">
        <v>0.225</v>
      </c>
      <c r="D43" s="318">
        <v>0.079</v>
      </c>
      <c r="E43" s="318">
        <v>0.143</v>
      </c>
      <c r="F43" s="318">
        <v>0.541</v>
      </c>
      <c r="G43" s="318">
        <v>0.004</v>
      </c>
      <c r="H43" s="318">
        <v>0.008</v>
      </c>
      <c r="I43" s="423">
        <v>1</v>
      </c>
    </row>
    <row r="44" spans="1:9" ht="20.25" customHeight="1" thickTop="1">
      <c r="A44" s="500" t="s">
        <v>372</v>
      </c>
      <c r="B44" s="501" t="s">
        <v>362</v>
      </c>
      <c r="C44" s="320">
        <v>2</v>
      </c>
      <c r="D44" s="320">
        <v>3</v>
      </c>
      <c r="E44" s="320">
        <v>13</v>
      </c>
      <c r="F44" s="320">
        <v>11</v>
      </c>
      <c r="G44" s="320">
        <v>0</v>
      </c>
      <c r="H44" s="320">
        <v>0</v>
      </c>
      <c r="I44" s="425">
        <v>29</v>
      </c>
    </row>
    <row r="45" spans="1:9" ht="20.25" customHeight="1">
      <c r="A45" s="488"/>
      <c r="B45" s="495"/>
      <c r="C45" s="315">
        <v>0.069</v>
      </c>
      <c r="D45" s="315">
        <v>0.103</v>
      </c>
      <c r="E45" s="315">
        <v>0.449</v>
      </c>
      <c r="F45" s="315">
        <v>0.379</v>
      </c>
      <c r="G45" s="315">
        <v>0</v>
      </c>
      <c r="H45" s="315">
        <v>0</v>
      </c>
      <c r="I45" s="419">
        <v>1</v>
      </c>
    </row>
    <row r="46" spans="1:9" ht="20.25" customHeight="1">
      <c r="A46" s="488"/>
      <c r="B46" s="495" t="s">
        <v>363</v>
      </c>
      <c r="C46" s="314">
        <v>0</v>
      </c>
      <c r="D46" s="314">
        <v>3</v>
      </c>
      <c r="E46" s="314">
        <v>43</v>
      </c>
      <c r="F46" s="314">
        <v>5</v>
      </c>
      <c r="G46" s="314">
        <v>0</v>
      </c>
      <c r="H46" s="314">
        <v>0</v>
      </c>
      <c r="I46" s="418">
        <v>51</v>
      </c>
    </row>
    <row r="47" spans="1:9" ht="20.25" customHeight="1">
      <c r="A47" s="488"/>
      <c r="B47" s="495"/>
      <c r="C47" s="315">
        <v>0</v>
      </c>
      <c r="D47" s="315">
        <v>0.059</v>
      </c>
      <c r="E47" s="315">
        <v>0.843</v>
      </c>
      <c r="F47" s="315">
        <v>0.098</v>
      </c>
      <c r="G47" s="315">
        <v>0</v>
      </c>
      <c r="H47" s="315">
        <v>0</v>
      </c>
      <c r="I47" s="419">
        <v>1</v>
      </c>
    </row>
    <row r="48" spans="1:9" ht="20.25" customHeight="1">
      <c r="A48" s="488"/>
      <c r="B48" s="495" t="s">
        <v>364</v>
      </c>
      <c r="C48" s="314">
        <v>2</v>
      </c>
      <c r="D48" s="314">
        <v>3</v>
      </c>
      <c r="E48" s="314">
        <v>5</v>
      </c>
      <c r="F48" s="314">
        <v>18</v>
      </c>
      <c r="G48" s="314">
        <v>1</v>
      </c>
      <c r="H48" s="314">
        <v>1</v>
      </c>
      <c r="I48" s="418">
        <v>30</v>
      </c>
    </row>
    <row r="49" spans="1:9" ht="20.25" customHeight="1">
      <c r="A49" s="488"/>
      <c r="B49" s="495"/>
      <c r="C49" s="315">
        <v>0.067</v>
      </c>
      <c r="D49" s="315">
        <v>0.1</v>
      </c>
      <c r="E49" s="315">
        <v>0.167</v>
      </c>
      <c r="F49" s="315">
        <v>0.6</v>
      </c>
      <c r="G49" s="315">
        <v>0.033</v>
      </c>
      <c r="H49" s="315">
        <v>0.033</v>
      </c>
      <c r="I49" s="419">
        <v>1</v>
      </c>
    </row>
    <row r="50" spans="1:9" ht="20.25" customHeight="1">
      <c r="A50" s="488"/>
      <c r="B50" s="495" t="s">
        <v>365</v>
      </c>
      <c r="C50" s="314">
        <v>14</v>
      </c>
      <c r="D50" s="314">
        <v>8</v>
      </c>
      <c r="E50" s="314">
        <v>4</v>
      </c>
      <c r="F50" s="314">
        <v>42</v>
      </c>
      <c r="G50" s="314">
        <v>0</v>
      </c>
      <c r="H50" s="314">
        <v>3</v>
      </c>
      <c r="I50" s="418">
        <v>71</v>
      </c>
    </row>
    <row r="51" spans="1:9" ht="20.25" customHeight="1">
      <c r="A51" s="488"/>
      <c r="B51" s="495"/>
      <c r="C51" s="315">
        <v>0.197</v>
      </c>
      <c r="D51" s="315">
        <v>0.113</v>
      </c>
      <c r="E51" s="315">
        <v>0.056</v>
      </c>
      <c r="F51" s="315">
        <v>0.592</v>
      </c>
      <c r="G51" s="315">
        <v>0</v>
      </c>
      <c r="H51" s="315">
        <v>0.042</v>
      </c>
      <c r="I51" s="419">
        <v>1</v>
      </c>
    </row>
    <row r="52" spans="1:9" ht="20.25" customHeight="1">
      <c r="A52" s="488"/>
      <c r="B52" s="495" t="s">
        <v>366</v>
      </c>
      <c r="C52" s="314">
        <v>21</v>
      </c>
      <c r="D52" s="314">
        <v>11</v>
      </c>
      <c r="E52" s="314">
        <v>4</v>
      </c>
      <c r="F52" s="314">
        <v>38</v>
      </c>
      <c r="G52" s="314">
        <v>3</v>
      </c>
      <c r="H52" s="314">
        <v>1</v>
      </c>
      <c r="I52" s="418">
        <v>78</v>
      </c>
    </row>
    <row r="53" spans="1:9" ht="20.25" customHeight="1">
      <c r="A53" s="488"/>
      <c r="B53" s="495"/>
      <c r="C53" s="315">
        <v>0.269</v>
      </c>
      <c r="D53" s="315">
        <v>0.141</v>
      </c>
      <c r="E53" s="315">
        <v>0.051</v>
      </c>
      <c r="F53" s="315">
        <v>0.488</v>
      </c>
      <c r="G53" s="315">
        <v>0.038</v>
      </c>
      <c r="H53" s="315">
        <v>0.013</v>
      </c>
      <c r="I53" s="419">
        <v>1</v>
      </c>
    </row>
    <row r="54" spans="1:9" ht="20.25" customHeight="1">
      <c r="A54" s="488"/>
      <c r="B54" s="495" t="s">
        <v>367</v>
      </c>
      <c r="C54" s="314">
        <v>13</v>
      </c>
      <c r="D54" s="314">
        <v>11</v>
      </c>
      <c r="E54" s="314">
        <v>8</v>
      </c>
      <c r="F54" s="314">
        <v>59</v>
      </c>
      <c r="G54" s="314">
        <v>1</v>
      </c>
      <c r="H54" s="314">
        <v>1</v>
      </c>
      <c r="I54" s="418">
        <v>93</v>
      </c>
    </row>
    <row r="55" spans="1:9" ht="20.25" customHeight="1">
      <c r="A55" s="488"/>
      <c r="B55" s="495"/>
      <c r="C55" s="315">
        <v>0.14</v>
      </c>
      <c r="D55" s="315">
        <v>0.118</v>
      </c>
      <c r="E55" s="315">
        <v>0.086</v>
      </c>
      <c r="F55" s="315">
        <v>0.634</v>
      </c>
      <c r="G55" s="315">
        <v>0.011</v>
      </c>
      <c r="H55" s="315">
        <v>0.011</v>
      </c>
      <c r="I55" s="419">
        <v>1</v>
      </c>
    </row>
    <row r="56" spans="1:9" ht="20.25" customHeight="1">
      <c r="A56" s="488"/>
      <c r="B56" s="495" t="s">
        <v>368</v>
      </c>
      <c r="C56" s="314">
        <v>24</v>
      </c>
      <c r="D56" s="314">
        <v>7</v>
      </c>
      <c r="E56" s="314">
        <v>3</v>
      </c>
      <c r="F56" s="314">
        <v>77</v>
      </c>
      <c r="G56" s="314">
        <v>2</v>
      </c>
      <c r="H56" s="314">
        <v>0</v>
      </c>
      <c r="I56" s="418">
        <v>113</v>
      </c>
    </row>
    <row r="57" spans="1:9" ht="20.25" customHeight="1">
      <c r="A57" s="488"/>
      <c r="B57" s="495"/>
      <c r="C57" s="315">
        <v>0.212</v>
      </c>
      <c r="D57" s="315">
        <v>0.062</v>
      </c>
      <c r="E57" s="315">
        <v>0.027</v>
      </c>
      <c r="F57" s="315">
        <v>0.681</v>
      </c>
      <c r="G57" s="315">
        <v>0.018</v>
      </c>
      <c r="H57" s="315">
        <v>0</v>
      </c>
      <c r="I57" s="419">
        <v>1</v>
      </c>
    </row>
    <row r="58" spans="1:9" ht="20.25" customHeight="1">
      <c r="A58" s="488"/>
      <c r="B58" s="495" t="s">
        <v>369</v>
      </c>
      <c r="C58" s="314">
        <v>15</v>
      </c>
      <c r="D58" s="314">
        <v>12</v>
      </c>
      <c r="E58" s="314">
        <v>2</v>
      </c>
      <c r="F58" s="314">
        <v>98</v>
      </c>
      <c r="G58" s="314">
        <v>3</v>
      </c>
      <c r="H58" s="314">
        <v>1</v>
      </c>
      <c r="I58" s="418">
        <v>131</v>
      </c>
    </row>
    <row r="59" spans="1:9" ht="20.25" customHeight="1">
      <c r="A59" s="488"/>
      <c r="B59" s="495"/>
      <c r="C59" s="315">
        <v>0.115</v>
      </c>
      <c r="D59" s="315">
        <v>0.092</v>
      </c>
      <c r="E59" s="315">
        <v>0.015</v>
      </c>
      <c r="F59" s="315">
        <v>0.747</v>
      </c>
      <c r="G59" s="315">
        <v>0.023</v>
      </c>
      <c r="H59" s="315">
        <v>0.008</v>
      </c>
      <c r="I59" s="419">
        <v>1</v>
      </c>
    </row>
    <row r="60" spans="1:9" ht="20.25" customHeight="1">
      <c r="A60" s="488"/>
      <c r="B60" s="495" t="s">
        <v>370</v>
      </c>
      <c r="C60" s="314">
        <v>8</v>
      </c>
      <c r="D60" s="314">
        <v>17</v>
      </c>
      <c r="E60" s="314">
        <v>0</v>
      </c>
      <c r="F60" s="314">
        <v>117</v>
      </c>
      <c r="G60" s="314">
        <v>4</v>
      </c>
      <c r="H60" s="314">
        <v>2</v>
      </c>
      <c r="I60" s="418">
        <v>148</v>
      </c>
    </row>
    <row r="61" spans="1:9" ht="20.25" customHeight="1">
      <c r="A61" s="488"/>
      <c r="B61" s="495"/>
      <c r="C61" s="315">
        <v>0.054</v>
      </c>
      <c r="D61" s="315">
        <v>0.115</v>
      </c>
      <c r="E61" s="315">
        <v>0</v>
      </c>
      <c r="F61" s="315">
        <v>0.79</v>
      </c>
      <c r="G61" s="315">
        <v>0.027</v>
      </c>
      <c r="H61" s="315">
        <v>0.014</v>
      </c>
      <c r="I61" s="419">
        <v>1</v>
      </c>
    </row>
    <row r="62" spans="1:9" ht="20.25" customHeight="1">
      <c r="A62" s="488"/>
      <c r="B62" s="495" t="s">
        <v>361</v>
      </c>
      <c r="C62" s="314">
        <v>99</v>
      </c>
      <c r="D62" s="314">
        <v>75</v>
      </c>
      <c r="E62" s="314">
        <v>82</v>
      </c>
      <c r="F62" s="314">
        <v>465</v>
      </c>
      <c r="G62" s="314">
        <v>14</v>
      </c>
      <c r="H62" s="314">
        <v>9</v>
      </c>
      <c r="I62" s="418">
        <v>744</v>
      </c>
    </row>
    <row r="63" spans="1:9" ht="20.25" customHeight="1" thickBot="1">
      <c r="A63" s="491"/>
      <c r="B63" s="499"/>
      <c r="C63" s="420">
        <v>0.133</v>
      </c>
      <c r="D63" s="420">
        <v>0.101</v>
      </c>
      <c r="E63" s="420">
        <v>0.11</v>
      </c>
      <c r="F63" s="420">
        <v>0.625</v>
      </c>
      <c r="G63" s="420">
        <v>0.019</v>
      </c>
      <c r="H63" s="420">
        <v>0.012</v>
      </c>
      <c r="I63" s="421">
        <v>1</v>
      </c>
    </row>
  </sheetData>
  <sheetProtection/>
  <mergeCells count="35">
    <mergeCell ref="A44:A63"/>
    <mergeCell ref="B44:B45"/>
    <mergeCell ref="B46:B47"/>
    <mergeCell ref="B48:B49"/>
    <mergeCell ref="B50:B51"/>
    <mergeCell ref="B52:B53"/>
    <mergeCell ref="B54:B55"/>
    <mergeCell ref="B56:B57"/>
    <mergeCell ref="B58:B59"/>
    <mergeCell ref="B18:B19"/>
    <mergeCell ref="B20:B21"/>
    <mergeCell ref="B22:B23"/>
    <mergeCell ref="B62:B63"/>
    <mergeCell ref="B60:B61"/>
    <mergeCell ref="B36:B37"/>
    <mergeCell ref="B38:B39"/>
    <mergeCell ref="B40:B41"/>
    <mergeCell ref="B42:B43"/>
    <mergeCell ref="A24:A43"/>
    <mergeCell ref="B24:B25"/>
    <mergeCell ref="B26:B27"/>
    <mergeCell ref="B28:B29"/>
    <mergeCell ref="B30:B31"/>
    <mergeCell ref="B32:B33"/>
    <mergeCell ref="B34:B35"/>
    <mergeCell ref="A1:I1"/>
    <mergeCell ref="A3:B3"/>
    <mergeCell ref="A4:A23"/>
    <mergeCell ref="B4:B5"/>
    <mergeCell ref="B6:B7"/>
    <mergeCell ref="B8:B9"/>
    <mergeCell ref="B10:B11"/>
    <mergeCell ref="B12:B13"/>
    <mergeCell ref="B14:B15"/>
    <mergeCell ref="B16:B17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63"/>
  <sheetViews>
    <sheetView view="pageBreakPreview" zoomScale="45" zoomScaleNormal="75" zoomScaleSheetLayoutView="45" zoomScalePageLayoutView="0" workbookViewId="0" topLeftCell="A1">
      <selection activeCell="A1" sqref="A1:I1"/>
    </sheetView>
  </sheetViews>
  <sheetFormatPr defaultColWidth="9.140625" defaultRowHeight="15"/>
  <cols>
    <col min="1" max="1" width="9.28125" style="0" customWidth="1"/>
    <col min="2" max="2" width="17.8515625" style="0" customWidth="1"/>
    <col min="3" max="9" width="15.57421875" style="0" customWidth="1"/>
  </cols>
  <sheetData>
    <row r="1" spans="1:9" ht="24" customHeight="1">
      <c r="A1" s="473" t="s">
        <v>374</v>
      </c>
      <c r="B1" s="473"/>
      <c r="C1" s="473"/>
      <c r="D1" s="473"/>
      <c r="E1" s="473"/>
      <c r="F1" s="473"/>
      <c r="G1" s="473"/>
      <c r="H1" s="473"/>
      <c r="I1" s="473"/>
    </row>
    <row r="2" ht="15" customHeight="1" thickBot="1"/>
    <row r="3" spans="1:9" s="22" customFormat="1" ht="20.25" customHeight="1">
      <c r="A3" s="492"/>
      <c r="B3" s="493"/>
      <c r="C3" s="415" t="s">
        <v>355</v>
      </c>
      <c r="D3" s="415" t="s">
        <v>356</v>
      </c>
      <c r="E3" s="415" t="s">
        <v>357</v>
      </c>
      <c r="F3" s="415" t="s">
        <v>358</v>
      </c>
      <c r="G3" s="415" t="s">
        <v>359</v>
      </c>
      <c r="H3" s="415" t="s">
        <v>360</v>
      </c>
      <c r="I3" s="417" t="s">
        <v>361</v>
      </c>
    </row>
    <row r="4" spans="1:9" s="22" customFormat="1" ht="20.25" customHeight="1">
      <c r="A4" s="488" t="s">
        <v>361</v>
      </c>
      <c r="B4" s="495" t="s">
        <v>362</v>
      </c>
      <c r="C4" s="314">
        <v>3</v>
      </c>
      <c r="D4" s="314">
        <v>2</v>
      </c>
      <c r="E4" s="314">
        <v>0</v>
      </c>
      <c r="F4" s="314">
        <v>62</v>
      </c>
      <c r="G4" s="314">
        <v>0</v>
      </c>
      <c r="H4" s="314">
        <v>0</v>
      </c>
      <c r="I4" s="418">
        <v>67</v>
      </c>
    </row>
    <row r="5" spans="1:9" s="22" customFormat="1" ht="20.25" customHeight="1">
      <c r="A5" s="488"/>
      <c r="B5" s="495"/>
      <c r="C5" s="315">
        <v>0.045</v>
      </c>
      <c r="D5" s="315">
        <v>0.03</v>
      </c>
      <c r="E5" s="315">
        <v>0</v>
      </c>
      <c r="F5" s="315">
        <v>0.925</v>
      </c>
      <c r="G5" s="315">
        <v>0</v>
      </c>
      <c r="H5" s="315">
        <v>0</v>
      </c>
      <c r="I5" s="419">
        <v>1</v>
      </c>
    </row>
    <row r="6" spans="1:9" s="22" customFormat="1" ht="20.25" customHeight="1">
      <c r="A6" s="488"/>
      <c r="B6" s="495" t="s">
        <v>363</v>
      </c>
      <c r="C6" s="314">
        <v>4</v>
      </c>
      <c r="D6" s="314">
        <v>3</v>
      </c>
      <c r="E6" s="314">
        <v>0</v>
      </c>
      <c r="F6" s="314">
        <v>106</v>
      </c>
      <c r="G6" s="314">
        <v>0</v>
      </c>
      <c r="H6" s="314">
        <v>0</v>
      </c>
      <c r="I6" s="418">
        <v>113</v>
      </c>
    </row>
    <row r="7" spans="1:9" s="22" customFormat="1" ht="20.25" customHeight="1">
      <c r="A7" s="488"/>
      <c r="B7" s="495"/>
      <c r="C7" s="315">
        <v>0.035</v>
      </c>
      <c r="D7" s="315">
        <v>0.027</v>
      </c>
      <c r="E7" s="315">
        <v>0</v>
      </c>
      <c r="F7" s="315">
        <v>0.938</v>
      </c>
      <c r="G7" s="315">
        <v>0</v>
      </c>
      <c r="H7" s="315">
        <v>0</v>
      </c>
      <c r="I7" s="419">
        <v>1</v>
      </c>
    </row>
    <row r="8" spans="1:9" s="22" customFormat="1" ht="20.25" customHeight="1">
      <c r="A8" s="488"/>
      <c r="B8" s="495" t="s">
        <v>364</v>
      </c>
      <c r="C8" s="314">
        <v>4</v>
      </c>
      <c r="D8" s="314">
        <v>2</v>
      </c>
      <c r="E8" s="314">
        <v>0</v>
      </c>
      <c r="F8" s="314">
        <v>60</v>
      </c>
      <c r="G8" s="314">
        <v>0</v>
      </c>
      <c r="H8" s="314">
        <v>0</v>
      </c>
      <c r="I8" s="418">
        <v>66</v>
      </c>
    </row>
    <row r="9" spans="1:9" s="22" customFormat="1" ht="20.25" customHeight="1">
      <c r="A9" s="488"/>
      <c r="B9" s="495"/>
      <c r="C9" s="315">
        <v>0.061</v>
      </c>
      <c r="D9" s="315">
        <v>0.03</v>
      </c>
      <c r="E9" s="315">
        <v>0</v>
      </c>
      <c r="F9" s="315">
        <v>0.909</v>
      </c>
      <c r="G9" s="315">
        <v>0</v>
      </c>
      <c r="H9" s="315">
        <v>0</v>
      </c>
      <c r="I9" s="419">
        <v>1</v>
      </c>
    </row>
    <row r="10" spans="1:9" s="22" customFormat="1" ht="20.25" customHeight="1">
      <c r="A10" s="488"/>
      <c r="B10" s="495" t="s">
        <v>365</v>
      </c>
      <c r="C10" s="314">
        <v>9</v>
      </c>
      <c r="D10" s="314">
        <v>7</v>
      </c>
      <c r="E10" s="314">
        <v>0</v>
      </c>
      <c r="F10" s="314">
        <v>101</v>
      </c>
      <c r="G10" s="314">
        <v>0</v>
      </c>
      <c r="H10" s="314">
        <v>2</v>
      </c>
      <c r="I10" s="418">
        <v>119</v>
      </c>
    </row>
    <row r="11" spans="1:9" s="22" customFormat="1" ht="20.25" customHeight="1">
      <c r="A11" s="488"/>
      <c r="B11" s="495"/>
      <c r="C11" s="315">
        <v>0.076</v>
      </c>
      <c r="D11" s="315">
        <v>0.059</v>
      </c>
      <c r="E11" s="315">
        <v>0</v>
      </c>
      <c r="F11" s="315">
        <v>0.849</v>
      </c>
      <c r="G11" s="315">
        <v>0</v>
      </c>
      <c r="H11" s="315">
        <v>0.017</v>
      </c>
      <c r="I11" s="419">
        <v>1</v>
      </c>
    </row>
    <row r="12" spans="1:9" s="22" customFormat="1" ht="20.25" customHeight="1">
      <c r="A12" s="488"/>
      <c r="B12" s="495" t="s">
        <v>366</v>
      </c>
      <c r="C12" s="314">
        <v>9</v>
      </c>
      <c r="D12" s="314">
        <v>6</v>
      </c>
      <c r="E12" s="314">
        <v>2</v>
      </c>
      <c r="F12" s="314">
        <v>141</v>
      </c>
      <c r="G12" s="314">
        <v>2</v>
      </c>
      <c r="H12" s="314">
        <v>1</v>
      </c>
      <c r="I12" s="418">
        <v>161</v>
      </c>
    </row>
    <row r="13" spans="1:9" s="22" customFormat="1" ht="20.25" customHeight="1">
      <c r="A13" s="488"/>
      <c r="B13" s="495"/>
      <c r="C13" s="315">
        <v>0.056</v>
      </c>
      <c r="D13" s="315">
        <v>0.037</v>
      </c>
      <c r="E13" s="315">
        <v>0.012</v>
      </c>
      <c r="F13" s="315">
        <v>0.877</v>
      </c>
      <c r="G13" s="315">
        <v>0.012</v>
      </c>
      <c r="H13" s="315">
        <v>0.006</v>
      </c>
      <c r="I13" s="419">
        <v>1</v>
      </c>
    </row>
    <row r="14" spans="1:9" s="22" customFormat="1" ht="20.25" customHeight="1">
      <c r="A14" s="488"/>
      <c r="B14" s="495" t="s">
        <v>367</v>
      </c>
      <c r="C14" s="314">
        <v>11</v>
      </c>
      <c r="D14" s="314">
        <v>8</v>
      </c>
      <c r="E14" s="314">
        <v>1</v>
      </c>
      <c r="F14" s="314">
        <v>162</v>
      </c>
      <c r="G14" s="314">
        <v>0</v>
      </c>
      <c r="H14" s="314">
        <v>2</v>
      </c>
      <c r="I14" s="418">
        <v>184</v>
      </c>
    </row>
    <row r="15" spans="1:9" s="22" customFormat="1" ht="20.25" customHeight="1">
      <c r="A15" s="488"/>
      <c r="B15" s="495"/>
      <c r="C15" s="315">
        <v>0.06</v>
      </c>
      <c r="D15" s="315">
        <v>0.043</v>
      </c>
      <c r="E15" s="315">
        <v>0.005</v>
      </c>
      <c r="F15" s="315">
        <v>0.881</v>
      </c>
      <c r="G15" s="315">
        <v>0</v>
      </c>
      <c r="H15" s="315">
        <v>0.011</v>
      </c>
      <c r="I15" s="419">
        <v>1</v>
      </c>
    </row>
    <row r="16" spans="1:9" s="22" customFormat="1" ht="20.25" customHeight="1">
      <c r="A16" s="488"/>
      <c r="B16" s="495" t="s">
        <v>368</v>
      </c>
      <c r="C16" s="314">
        <v>13</v>
      </c>
      <c r="D16" s="314">
        <v>10</v>
      </c>
      <c r="E16" s="314">
        <v>1</v>
      </c>
      <c r="F16" s="314">
        <v>192</v>
      </c>
      <c r="G16" s="314">
        <v>2</v>
      </c>
      <c r="H16" s="314">
        <v>0</v>
      </c>
      <c r="I16" s="418">
        <v>218</v>
      </c>
    </row>
    <row r="17" spans="1:9" s="22" customFormat="1" ht="20.25" customHeight="1">
      <c r="A17" s="488"/>
      <c r="B17" s="495"/>
      <c r="C17" s="315">
        <v>0.06</v>
      </c>
      <c r="D17" s="315">
        <v>0.046</v>
      </c>
      <c r="E17" s="315">
        <v>0.005</v>
      </c>
      <c r="F17" s="315">
        <v>0.88</v>
      </c>
      <c r="G17" s="315">
        <v>0.009</v>
      </c>
      <c r="H17" s="315">
        <v>0</v>
      </c>
      <c r="I17" s="419">
        <v>1</v>
      </c>
    </row>
    <row r="18" spans="1:9" s="22" customFormat="1" ht="20.25" customHeight="1">
      <c r="A18" s="488"/>
      <c r="B18" s="495" t="s">
        <v>369</v>
      </c>
      <c r="C18" s="314">
        <v>6</v>
      </c>
      <c r="D18" s="314">
        <v>5</v>
      </c>
      <c r="E18" s="314">
        <v>1</v>
      </c>
      <c r="F18" s="314">
        <v>247</v>
      </c>
      <c r="G18" s="314">
        <v>0</v>
      </c>
      <c r="H18" s="314">
        <v>1</v>
      </c>
      <c r="I18" s="418">
        <v>260</v>
      </c>
    </row>
    <row r="19" spans="1:9" s="22" customFormat="1" ht="20.25" customHeight="1">
      <c r="A19" s="488"/>
      <c r="B19" s="495"/>
      <c r="C19" s="315">
        <v>0.023</v>
      </c>
      <c r="D19" s="315">
        <v>0.019</v>
      </c>
      <c r="E19" s="315">
        <v>0.004</v>
      </c>
      <c r="F19" s="315">
        <v>0.95</v>
      </c>
      <c r="G19" s="315">
        <v>0</v>
      </c>
      <c r="H19" s="315">
        <v>0.004</v>
      </c>
      <c r="I19" s="419">
        <v>1</v>
      </c>
    </row>
    <row r="20" spans="1:9" s="22" customFormat="1" ht="20.25" customHeight="1">
      <c r="A20" s="488"/>
      <c r="B20" s="495" t="s">
        <v>370</v>
      </c>
      <c r="C20" s="314">
        <v>9</v>
      </c>
      <c r="D20" s="314">
        <v>9</v>
      </c>
      <c r="E20" s="314">
        <v>0</v>
      </c>
      <c r="F20" s="314">
        <v>247</v>
      </c>
      <c r="G20" s="314">
        <v>2</v>
      </c>
      <c r="H20" s="314">
        <v>1</v>
      </c>
      <c r="I20" s="418">
        <v>268</v>
      </c>
    </row>
    <row r="21" spans="1:9" s="22" customFormat="1" ht="20.25" customHeight="1">
      <c r="A21" s="488"/>
      <c r="B21" s="495"/>
      <c r="C21" s="315">
        <v>0.034</v>
      </c>
      <c r="D21" s="315">
        <v>0.034</v>
      </c>
      <c r="E21" s="315">
        <v>0</v>
      </c>
      <c r="F21" s="315">
        <v>0.921</v>
      </c>
      <c r="G21" s="315">
        <v>0.007</v>
      </c>
      <c r="H21" s="315">
        <v>0.004</v>
      </c>
      <c r="I21" s="419">
        <v>1</v>
      </c>
    </row>
    <row r="22" spans="1:9" s="22" customFormat="1" ht="20.25" customHeight="1">
      <c r="A22" s="488"/>
      <c r="B22" s="495" t="s">
        <v>361</v>
      </c>
      <c r="C22" s="314">
        <v>68</v>
      </c>
      <c r="D22" s="314">
        <v>52</v>
      </c>
      <c r="E22" s="314">
        <v>5</v>
      </c>
      <c r="F22" s="317">
        <v>1318</v>
      </c>
      <c r="G22" s="314">
        <v>6</v>
      </c>
      <c r="H22" s="314">
        <v>7</v>
      </c>
      <c r="I22" s="422">
        <v>1456</v>
      </c>
    </row>
    <row r="23" spans="1:9" s="22" customFormat="1" ht="20.25" customHeight="1" thickBot="1">
      <c r="A23" s="494"/>
      <c r="B23" s="498"/>
      <c r="C23" s="318">
        <v>0.047</v>
      </c>
      <c r="D23" s="318">
        <v>0.036</v>
      </c>
      <c r="E23" s="318">
        <v>0.003</v>
      </c>
      <c r="F23" s="318">
        <v>0.905</v>
      </c>
      <c r="G23" s="318">
        <v>0.004</v>
      </c>
      <c r="H23" s="318">
        <v>0.005</v>
      </c>
      <c r="I23" s="423">
        <v>1</v>
      </c>
    </row>
    <row r="24" spans="1:9" s="22" customFormat="1" ht="20.25" customHeight="1" thickTop="1">
      <c r="A24" s="496" t="s">
        <v>371</v>
      </c>
      <c r="B24" s="497" t="s">
        <v>362</v>
      </c>
      <c r="C24" s="320">
        <v>1</v>
      </c>
      <c r="D24" s="320">
        <v>2</v>
      </c>
      <c r="E24" s="320">
        <v>0</v>
      </c>
      <c r="F24" s="320">
        <v>35</v>
      </c>
      <c r="G24" s="320">
        <v>0</v>
      </c>
      <c r="H24" s="320">
        <v>0</v>
      </c>
      <c r="I24" s="425">
        <v>38</v>
      </c>
    </row>
    <row r="25" spans="1:9" s="22" customFormat="1" ht="20.25" customHeight="1">
      <c r="A25" s="488"/>
      <c r="B25" s="495"/>
      <c r="C25" s="315">
        <v>0.026</v>
      </c>
      <c r="D25" s="315">
        <v>0.053</v>
      </c>
      <c r="E25" s="315">
        <v>0</v>
      </c>
      <c r="F25" s="315">
        <v>0.921</v>
      </c>
      <c r="G25" s="315">
        <v>0</v>
      </c>
      <c r="H25" s="315">
        <v>0</v>
      </c>
      <c r="I25" s="419">
        <v>1</v>
      </c>
    </row>
    <row r="26" spans="1:9" s="22" customFormat="1" ht="20.25" customHeight="1">
      <c r="A26" s="488"/>
      <c r="B26" s="495" t="s">
        <v>363</v>
      </c>
      <c r="C26" s="314">
        <v>3</v>
      </c>
      <c r="D26" s="314">
        <v>1</v>
      </c>
      <c r="E26" s="314">
        <v>0</v>
      </c>
      <c r="F26" s="314">
        <v>58</v>
      </c>
      <c r="G26" s="314">
        <v>0</v>
      </c>
      <c r="H26" s="314">
        <v>0</v>
      </c>
      <c r="I26" s="418">
        <v>62</v>
      </c>
    </row>
    <row r="27" spans="1:9" s="22" customFormat="1" ht="20.25" customHeight="1">
      <c r="A27" s="488"/>
      <c r="B27" s="495"/>
      <c r="C27" s="315">
        <v>0.048</v>
      </c>
      <c r="D27" s="315">
        <v>0.016</v>
      </c>
      <c r="E27" s="315">
        <v>0</v>
      </c>
      <c r="F27" s="315">
        <v>0.936</v>
      </c>
      <c r="G27" s="315">
        <v>0</v>
      </c>
      <c r="H27" s="315">
        <v>0</v>
      </c>
      <c r="I27" s="419">
        <v>1</v>
      </c>
    </row>
    <row r="28" spans="1:9" s="22" customFormat="1" ht="20.25" customHeight="1">
      <c r="A28" s="488"/>
      <c r="B28" s="495" t="s">
        <v>364</v>
      </c>
      <c r="C28" s="314">
        <v>3</v>
      </c>
      <c r="D28" s="314">
        <v>0</v>
      </c>
      <c r="E28" s="314">
        <v>0</v>
      </c>
      <c r="F28" s="314">
        <v>33</v>
      </c>
      <c r="G28" s="314">
        <v>0</v>
      </c>
      <c r="H28" s="314">
        <v>0</v>
      </c>
      <c r="I28" s="418">
        <v>36</v>
      </c>
    </row>
    <row r="29" spans="1:9" s="22" customFormat="1" ht="20.25" customHeight="1">
      <c r="A29" s="488"/>
      <c r="B29" s="495"/>
      <c r="C29" s="315">
        <v>0.083</v>
      </c>
      <c r="D29" s="315">
        <v>0</v>
      </c>
      <c r="E29" s="315">
        <v>0</v>
      </c>
      <c r="F29" s="315">
        <v>0.917</v>
      </c>
      <c r="G29" s="315">
        <v>0</v>
      </c>
      <c r="H29" s="315">
        <v>0</v>
      </c>
      <c r="I29" s="419">
        <v>1</v>
      </c>
    </row>
    <row r="30" spans="1:9" s="22" customFormat="1" ht="20.25" customHeight="1">
      <c r="A30" s="488"/>
      <c r="B30" s="495" t="s">
        <v>365</v>
      </c>
      <c r="C30" s="314">
        <v>2</v>
      </c>
      <c r="D30" s="314">
        <v>5</v>
      </c>
      <c r="E30" s="314">
        <v>0</v>
      </c>
      <c r="F30" s="314">
        <v>40</v>
      </c>
      <c r="G30" s="314">
        <v>0</v>
      </c>
      <c r="H30" s="314">
        <v>1</v>
      </c>
      <c r="I30" s="418">
        <v>48</v>
      </c>
    </row>
    <row r="31" spans="1:9" s="22" customFormat="1" ht="20.25" customHeight="1">
      <c r="A31" s="488"/>
      <c r="B31" s="495"/>
      <c r="C31" s="315">
        <v>0.042</v>
      </c>
      <c r="D31" s="315">
        <v>0.104</v>
      </c>
      <c r="E31" s="315">
        <v>0</v>
      </c>
      <c r="F31" s="315">
        <v>0.833</v>
      </c>
      <c r="G31" s="315">
        <v>0</v>
      </c>
      <c r="H31" s="315">
        <v>0.021</v>
      </c>
      <c r="I31" s="419">
        <v>1</v>
      </c>
    </row>
    <row r="32" spans="1:9" s="22" customFormat="1" ht="20.25" customHeight="1">
      <c r="A32" s="488"/>
      <c r="B32" s="495" t="s">
        <v>366</v>
      </c>
      <c r="C32" s="314">
        <v>3</v>
      </c>
      <c r="D32" s="314">
        <v>5</v>
      </c>
      <c r="E32" s="314">
        <v>0</v>
      </c>
      <c r="F32" s="314">
        <v>73</v>
      </c>
      <c r="G32" s="314">
        <v>1</v>
      </c>
      <c r="H32" s="314">
        <v>1</v>
      </c>
      <c r="I32" s="418">
        <v>83</v>
      </c>
    </row>
    <row r="33" spans="1:9" s="22" customFormat="1" ht="20.25" customHeight="1">
      <c r="A33" s="488"/>
      <c r="B33" s="495"/>
      <c r="C33" s="315">
        <v>0.036</v>
      </c>
      <c r="D33" s="315">
        <v>0.06</v>
      </c>
      <c r="E33" s="315">
        <v>0</v>
      </c>
      <c r="F33" s="315">
        <v>0.88</v>
      </c>
      <c r="G33" s="315">
        <v>0.012</v>
      </c>
      <c r="H33" s="315">
        <v>0.012</v>
      </c>
      <c r="I33" s="419">
        <v>1</v>
      </c>
    </row>
    <row r="34" spans="1:9" s="22" customFormat="1" ht="20.25" customHeight="1">
      <c r="A34" s="488"/>
      <c r="B34" s="495" t="s">
        <v>367</v>
      </c>
      <c r="C34" s="314">
        <v>6</v>
      </c>
      <c r="D34" s="314">
        <v>5</v>
      </c>
      <c r="E34" s="314">
        <v>0</v>
      </c>
      <c r="F34" s="314">
        <v>80</v>
      </c>
      <c r="G34" s="314">
        <v>0</v>
      </c>
      <c r="H34" s="314">
        <v>0</v>
      </c>
      <c r="I34" s="418">
        <v>91</v>
      </c>
    </row>
    <row r="35" spans="1:9" s="22" customFormat="1" ht="20.25" customHeight="1">
      <c r="A35" s="488"/>
      <c r="B35" s="495"/>
      <c r="C35" s="315">
        <v>0.066</v>
      </c>
      <c r="D35" s="315">
        <v>0.055</v>
      </c>
      <c r="E35" s="315">
        <v>0</v>
      </c>
      <c r="F35" s="315">
        <v>0.879</v>
      </c>
      <c r="G35" s="315">
        <v>0</v>
      </c>
      <c r="H35" s="315">
        <v>0</v>
      </c>
      <c r="I35" s="419">
        <v>1</v>
      </c>
    </row>
    <row r="36" spans="1:9" s="22" customFormat="1" ht="20.25" customHeight="1">
      <c r="A36" s="488"/>
      <c r="B36" s="495" t="s">
        <v>368</v>
      </c>
      <c r="C36" s="314">
        <v>8</v>
      </c>
      <c r="D36" s="314">
        <v>9</v>
      </c>
      <c r="E36" s="314">
        <v>1</v>
      </c>
      <c r="F36" s="314">
        <v>87</v>
      </c>
      <c r="G36" s="314">
        <v>0</v>
      </c>
      <c r="H36" s="314">
        <v>0</v>
      </c>
      <c r="I36" s="418">
        <v>105</v>
      </c>
    </row>
    <row r="37" spans="1:9" s="22" customFormat="1" ht="20.25" customHeight="1">
      <c r="A37" s="488"/>
      <c r="B37" s="495"/>
      <c r="C37" s="315">
        <v>0.076</v>
      </c>
      <c r="D37" s="315">
        <v>0.086</v>
      </c>
      <c r="E37" s="315">
        <v>0.01</v>
      </c>
      <c r="F37" s="315">
        <v>0.828</v>
      </c>
      <c r="G37" s="315">
        <v>0</v>
      </c>
      <c r="H37" s="315">
        <v>0</v>
      </c>
      <c r="I37" s="419">
        <v>1</v>
      </c>
    </row>
    <row r="38" spans="1:9" s="22" customFormat="1" ht="20.25" customHeight="1">
      <c r="A38" s="488"/>
      <c r="B38" s="495" t="s">
        <v>369</v>
      </c>
      <c r="C38" s="314">
        <v>4</v>
      </c>
      <c r="D38" s="314">
        <v>3</v>
      </c>
      <c r="E38" s="314">
        <v>0</v>
      </c>
      <c r="F38" s="314">
        <v>121</v>
      </c>
      <c r="G38" s="314">
        <v>0</v>
      </c>
      <c r="H38" s="314">
        <v>1</v>
      </c>
      <c r="I38" s="418">
        <v>129</v>
      </c>
    </row>
    <row r="39" spans="1:9" s="22" customFormat="1" ht="20.25" customHeight="1">
      <c r="A39" s="488"/>
      <c r="B39" s="495"/>
      <c r="C39" s="315">
        <v>0.031</v>
      </c>
      <c r="D39" s="315">
        <v>0.023</v>
      </c>
      <c r="E39" s="315">
        <v>0</v>
      </c>
      <c r="F39" s="315">
        <v>0.938</v>
      </c>
      <c r="G39" s="315">
        <v>0</v>
      </c>
      <c r="H39" s="315">
        <v>0.008</v>
      </c>
      <c r="I39" s="419">
        <v>1</v>
      </c>
    </row>
    <row r="40" spans="1:9" s="22" customFormat="1" ht="20.25" customHeight="1">
      <c r="A40" s="488"/>
      <c r="B40" s="495" t="s">
        <v>370</v>
      </c>
      <c r="C40" s="314">
        <v>5</v>
      </c>
      <c r="D40" s="314">
        <v>4</v>
      </c>
      <c r="E40" s="314">
        <v>0</v>
      </c>
      <c r="F40" s="314">
        <v>111</v>
      </c>
      <c r="G40" s="314">
        <v>0</v>
      </c>
      <c r="H40" s="314">
        <v>0</v>
      </c>
      <c r="I40" s="418">
        <v>120</v>
      </c>
    </row>
    <row r="41" spans="1:9" s="22" customFormat="1" ht="20.25" customHeight="1">
      <c r="A41" s="488"/>
      <c r="B41" s="495"/>
      <c r="C41" s="315">
        <v>0.042</v>
      </c>
      <c r="D41" s="315">
        <v>0.033</v>
      </c>
      <c r="E41" s="315">
        <v>0</v>
      </c>
      <c r="F41" s="315">
        <v>0.925</v>
      </c>
      <c r="G41" s="315">
        <v>0</v>
      </c>
      <c r="H41" s="315">
        <v>0</v>
      </c>
      <c r="I41" s="419">
        <v>1</v>
      </c>
    </row>
    <row r="42" spans="1:9" s="22" customFormat="1" ht="20.25" customHeight="1">
      <c r="A42" s="488"/>
      <c r="B42" s="495" t="s">
        <v>361</v>
      </c>
      <c r="C42" s="314">
        <v>35</v>
      </c>
      <c r="D42" s="314">
        <v>34</v>
      </c>
      <c r="E42" s="314">
        <v>1</v>
      </c>
      <c r="F42" s="314">
        <v>638</v>
      </c>
      <c r="G42" s="314">
        <v>1</v>
      </c>
      <c r="H42" s="314">
        <v>3</v>
      </c>
      <c r="I42" s="418">
        <v>712</v>
      </c>
    </row>
    <row r="43" spans="1:9" s="22" customFormat="1" ht="20.25" customHeight="1" thickBot="1">
      <c r="A43" s="494"/>
      <c r="B43" s="498"/>
      <c r="C43" s="318">
        <v>0.049</v>
      </c>
      <c r="D43" s="318">
        <v>0.048</v>
      </c>
      <c r="E43" s="318">
        <v>0.001</v>
      </c>
      <c r="F43" s="318">
        <v>0.897</v>
      </c>
      <c r="G43" s="318">
        <v>0.001</v>
      </c>
      <c r="H43" s="318">
        <v>0.004</v>
      </c>
      <c r="I43" s="423">
        <v>1</v>
      </c>
    </row>
    <row r="44" spans="1:9" s="22" customFormat="1" ht="20.25" customHeight="1" thickTop="1">
      <c r="A44" s="500" t="s">
        <v>372</v>
      </c>
      <c r="B44" s="501" t="s">
        <v>362</v>
      </c>
      <c r="C44" s="320">
        <v>2</v>
      </c>
      <c r="D44" s="320">
        <v>0</v>
      </c>
      <c r="E44" s="320">
        <v>0</v>
      </c>
      <c r="F44" s="320">
        <v>27</v>
      </c>
      <c r="G44" s="320">
        <v>0</v>
      </c>
      <c r="H44" s="320">
        <v>0</v>
      </c>
      <c r="I44" s="425">
        <v>29</v>
      </c>
    </row>
    <row r="45" spans="1:9" s="22" customFormat="1" ht="20.25" customHeight="1">
      <c r="A45" s="488"/>
      <c r="B45" s="495"/>
      <c r="C45" s="315">
        <v>0.069</v>
      </c>
      <c r="D45" s="315">
        <v>0</v>
      </c>
      <c r="E45" s="315">
        <v>0</v>
      </c>
      <c r="F45" s="315">
        <v>0.931</v>
      </c>
      <c r="G45" s="315">
        <v>0</v>
      </c>
      <c r="H45" s="315">
        <v>0</v>
      </c>
      <c r="I45" s="419">
        <v>1</v>
      </c>
    </row>
    <row r="46" spans="1:9" s="22" customFormat="1" ht="20.25" customHeight="1">
      <c r="A46" s="488"/>
      <c r="B46" s="495" t="s">
        <v>363</v>
      </c>
      <c r="C46" s="314">
        <v>1</v>
      </c>
      <c r="D46" s="314">
        <v>2</v>
      </c>
      <c r="E46" s="314">
        <v>0</v>
      </c>
      <c r="F46" s="314">
        <v>48</v>
      </c>
      <c r="G46" s="314">
        <v>0</v>
      </c>
      <c r="H46" s="314">
        <v>0</v>
      </c>
      <c r="I46" s="418">
        <v>51</v>
      </c>
    </row>
    <row r="47" spans="1:9" s="22" customFormat="1" ht="20.25" customHeight="1">
      <c r="A47" s="488"/>
      <c r="B47" s="495"/>
      <c r="C47" s="315">
        <v>0.02</v>
      </c>
      <c r="D47" s="315">
        <v>0.039</v>
      </c>
      <c r="E47" s="315">
        <v>0</v>
      </c>
      <c r="F47" s="315">
        <v>0.941</v>
      </c>
      <c r="G47" s="315">
        <v>0</v>
      </c>
      <c r="H47" s="315">
        <v>0</v>
      </c>
      <c r="I47" s="419">
        <v>1</v>
      </c>
    </row>
    <row r="48" spans="1:9" s="22" customFormat="1" ht="20.25" customHeight="1">
      <c r="A48" s="488"/>
      <c r="B48" s="495" t="s">
        <v>364</v>
      </c>
      <c r="C48" s="314">
        <v>1</v>
      </c>
      <c r="D48" s="314">
        <v>2</v>
      </c>
      <c r="E48" s="314">
        <v>0</v>
      </c>
      <c r="F48" s="314">
        <v>27</v>
      </c>
      <c r="G48" s="314">
        <v>0</v>
      </c>
      <c r="H48" s="314">
        <v>0</v>
      </c>
      <c r="I48" s="418">
        <v>30</v>
      </c>
    </row>
    <row r="49" spans="1:9" s="22" customFormat="1" ht="20.25" customHeight="1">
      <c r="A49" s="488"/>
      <c r="B49" s="495"/>
      <c r="C49" s="315">
        <v>0.033</v>
      </c>
      <c r="D49" s="315">
        <v>0.067</v>
      </c>
      <c r="E49" s="315">
        <v>0</v>
      </c>
      <c r="F49" s="315">
        <v>0.9</v>
      </c>
      <c r="G49" s="315">
        <v>0</v>
      </c>
      <c r="H49" s="315">
        <v>0</v>
      </c>
      <c r="I49" s="419">
        <v>1</v>
      </c>
    </row>
    <row r="50" spans="1:9" s="22" customFormat="1" ht="20.25" customHeight="1">
      <c r="A50" s="488"/>
      <c r="B50" s="495" t="s">
        <v>365</v>
      </c>
      <c r="C50" s="314">
        <v>7</v>
      </c>
      <c r="D50" s="314">
        <v>2</v>
      </c>
      <c r="E50" s="314">
        <v>0</v>
      </c>
      <c r="F50" s="314">
        <v>61</v>
      </c>
      <c r="G50" s="314">
        <v>0</v>
      </c>
      <c r="H50" s="314">
        <v>1</v>
      </c>
      <c r="I50" s="418">
        <v>71</v>
      </c>
    </row>
    <row r="51" spans="1:9" s="22" customFormat="1" ht="20.25" customHeight="1">
      <c r="A51" s="488"/>
      <c r="B51" s="495"/>
      <c r="C51" s="315">
        <v>0.099</v>
      </c>
      <c r="D51" s="315">
        <v>0.028</v>
      </c>
      <c r="E51" s="315">
        <v>0</v>
      </c>
      <c r="F51" s="315">
        <v>0.859</v>
      </c>
      <c r="G51" s="315">
        <v>0</v>
      </c>
      <c r="H51" s="315">
        <v>0.014</v>
      </c>
      <c r="I51" s="419">
        <v>1</v>
      </c>
    </row>
    <row r="52" spans="1:9" s="22" customFormat="1" ht="20.25" customHeight="1">
      <c r="A52" s="488"/>
      <c r="B52" s="495" t="s">
        <v>366</v>
      </c>
      <c r="C52" s="314">
        <v>6</v>
      </c>
      <c r="D52" s="314">
        <v>1</v>
      </c>
      <c r="E52" s="314">
        <v>2</v>
      </c>
      <c r="F52" s="314">
        <v>68</v>
      </c>
      <c r="G52" s="314">
        <v>1</v>
      </c>
      <c r="H52" s="314">
        <v>0</v>
      </c>
      <c r="I52" s="418">
        <v>78</v>
      </c>
    </row>
    <row r="53" spans="1:9" s="22" customFormat="1" ht="20.25" customHeight="1">
      <c r="A53" s="488"/>
      <c r="B53" s="495"/>
      <c r="C53" s="315">
        <v>0.077</v>
      </c>
      <c r="D53" s="315">
        <v>0.013</v>
      </c>
      <c r="E53" s="315">
        <v>0.026</v>
      </c>
      <c r="F53" s="315">
        <v>0.871</v>
      </c>
      <c r="G53" s="315">
        <v>0.013</v>
      </c>
      <c r="H53" s="315">
        <v>0</v>
      </c>
      <c r="I53" s="419">
        <v>1</v>
      </c>
    </row>
    <row r="54" spans="1:9" s="22" customFormat="1" ht="20.25" customHeight="1">
      <c r="A54" s="488"/>
      <c r="B54" s="495" t="s">
        <v>367</v>
      </c>
      <c r="C54" s="314">
        <v>5</v>
      </c>
      <c r="D54" s="314">
        <v>3</v>
      </c>
      <c r="E54" s="314">
        <v>1</v>
      </c>
      <c r="F54" s="314">
        <v>82</v>
      </c>
      <c r="G54" s="314">
        <v>0</v>
      </c>
      <c r="H54" s="314">
        <v>2</v>
      </c>
      <c r="I54" s="418">
        <v>93</v>
      </c>
    </row>
    <row r="55" spans="1:9" s="22" customFormat="1" ht="20.25" customHeight="1">
      <c r="A55" s="488"/>
      <c r="B55" s="495"/>
      <c r="C55" s="315">
        <v>0.054</v>
      </c>
      <c r="D55" s="315">
        <v>0.032</v>
      </c>
      <c r="E55" s="315">
        <v>0.011</v>
      </c>
      <c r="F55" s="315">
        <v>0.882</v>
      </c>
      <c r="G55" s="315">
        <v>0</v>
      </c>
      <c r="H55" s="315">
        <v>0.022</v>
      </c>
      <c r="I55" s="419">
        <v>1</v>
      </c>
    </row>
    <row r="56" spans="1:9" s="22" customFormat="1" ht="20.25" customHeight="1">
      <c r="A56" s="488"/>
      <c r="B56" s="495" t="s">
        <v>368</v>
      </c>
      <c r="C56" s="314">
        <v>5</v>
      </c>
      <c r="D56" s="314">
        <v>1</v>
      </c>
      <c r="E56" s="314">
        <v>0</v>
      </c>
      <c r="F56" s="314">
        <v>105</v>
      </c>
      <c r="G56" s="314">
        <v>2</v>
      </c>
      <c r="H56" s="314">
        <v>0</v>
      </c>
      <c r="I56" s="418">
        <v>113</v>
      </c>
    </row>
    <row r="57" spans="1:9" s="22" customFormat="1" ht="20.25" customHeight="1">
      <c r="A57" s="488"/>
      <c r="B57" s="495"/>
      <c r="C57" s="315">
        <v>0.044</v>
      </c>
      <c r="D57" s="315">
        <v>0.009</v>
      </c>
      <c r="E57" s="315">
        <v>0</v>
      </c>
      <c r="F57" s="315">
        <v>0.929</v>
      </c>
      <c r="G57" s="315">
        <v>0.018</v>
      </c>
      <c r="H57" s="315">
        <v>0</v>
      </c>
      <c r="I57" s="419">
        <v>1</v>
      </c>
    </row>
    <row r="58" spans="1:9" s="22" customFormat="1" ht="20.25" customHeight="1">
      <c r="A58" s="488"/>
      <c r="B58" s="495" t="s">
        <v>369</v>
      </c>
      <c r="C58" s="314">
        <v>2</v>
      </c>
      <c r="D58" s="314">
        <v>2</v>
      </c>
      <c r="E58" s="314">
        <v>1</v>
      </c>
      <c r="F58" s="314">
        <v>126</v>
      </c>
      <c r="G58" s="314">
        <v>0</v>
      </c>
      <c r="H58" s="314">
        <v>0</v>
      </c>
      <c r="I58" s="418">
        <v>131</v>
      </c>
    </row>
    <row r="59" spans="1:9" s="22" customFormat="1" ht="20.25" customHeight="1">
      <c r="A59" s="488"/>
      <c r="B59" s="495"/>
      <c r="C59" s="315">
        <v>0.015</v>
      </c>
      <c r="D59" s="315">
        <v>0.015</v>
      </c>
      <c r="E59" s="315">
        <v>0.008</v>
      </c>
      <c r="F59" s="315">
        <v>0.962</v>
      </c>
      <c r="G59" s="315">
        <v>0</v>
      </c>
      <c r="H59" s="315">
        <v>0</v>
      </c>
      <c r="I59" s="419">
        <v>1</v>
      </c>
    </row>
    <row r="60" spans="1:9" s="22" customFormat="1" ht="20.25" customHeight="1">
      <c r="A60" s="488"/>
      <c r="B60" s="495" t="s">
        <v>370</v>
      </c>
      <c r="C60" s="314">
        <v>4</v>
      </c>
      <c r="D60" s="314">
        <v>5</v>
      </c>
      <c r="E60" s="314">
        <v>0</v>
      </c>
      <c r="F60" s="314">
        <v>136</v>
      </c>
      <c r="G60" s="314">
        <v>2</v>
      </c>
      <c r="H60" s="314">
        <v>1</v>
      </c>
      <c r="I60" s="418">
        <v>148</v>
      </c>
    </row>
    <row r="61" spans="1:9" s="22" customFormat="1" ht="20.25" customHeight="1">
      <c r="A61" s="488"/>
      <c r="B61" s="495"/>
      <c r="C61" s="315">
        <v>0.027</v>
      </c>
      <c r="D61" s="315">
        <v>0.034</v>
      </c>
      <c r="E61" s="315">
        <v>0</v>
      </c>
      <c r="F61" s="315">
        <v>0.918</v>
      </c>
      <c r="G61" s="315">
        <v>0.014</v>
      </c>
      <c r="H61" s="315">
        <v>0.007</v>
      </c>
      <c r="I61" s="419">
        <v>1</v>
      </c>
    </row>
    <row r="62" spans="1:9" s="22" customFormat="1" ht="20.25" customHeight="1">
      <c r="A62" s="488"/>
      <c r="B62" s="495" t="s">
        <v>361</v>
      </c>
      <c r="C62" s="314">
        <v>33</v>
      </c>
      <c r="D62" s="314">
        <v>18</v>
      </c>
      <c r="E62" s="314">
        <v>4</v>
      </c>
      <c r="F62" s="314">
        <v>680</v>
      </c>
      <c r="G62" s="314">
        <v>5</v>
      </c>
      <c r="H62" s="314">
        <v>4</v>
      </c>
      <c r="I62" s="418">
        <v>744</v>
      </c>
    </row>
    <row r="63" spans="1:9" s="22" customFormat="1" ht="20.25" customHeight="1" thickBot="1">
      <c r="A63" s="491"/>
      <c r="B63" s="499"/>
      <c r="C63" s="420">
        <v>0.044</v>
      </c>
      <c r="D63" s="420">
        <v>0.024</v>
      </c>
      <c r="E63" s="420">
        <v>0.005</v>
      </c>
      <c r="F63" s="420">
        <v>0.915</v>
      </c>
      <c r="G63" s="420">
        <v>0.007</v>
      </c>
      <c r="H63" s="420">
        <v>0.005</v>
      </c>
      <c r="I63" s="421">
        <v>1</v>
      </c>
    </row>
  </sheetData>
  <sheetProtection/>
  <mergeCells count="35">
    <mergeCell ref="A44:A63"/>
    <mergeCell ref="B44:B45"/>
    <mergeCell ref="B46:B47"/>
    <mergeCell ref="B48:B49"/>
    <mergeCell ref="B50:B51"/>
    <mergeCell ref="B52:B53"/>
    <mergeCell ref="B54:B55"/>
    <mergeCell ref="B56:B57"/>
    <mergeCell ref="B58:B59"/>
    <mergeCell ref="B18:B19"/>
    <mergeCell ref="B20:B21"/>
    <mergeCell ref="B22:B23"/>
    <mergeCell ref="B62:B63"/>
    <mergeCell ref="B60:B61"/>
    <mergeCell ref="B36:B37"/>
    <mergeCell ref="B38:B39"/>
    <mergeCell ref="B40:B41"/>
    <mergeCell ref="B42:B43"/>
    <mergeCell ref="A24:A43"/>
    <mergeCell ref="B24:B25"/>
    <mergeCell ref="B26:B27"/>
    <mergeCell ref="B28:B29"/>
    <mergeCell ref="B30:B31"/>
    <mergeCell ref="B32:B33"/>
    <mergeCell ref="B34:B35"/>
    <mergeCell ref="A1:I1"/>
    <mergeCell ref="A3:B3"/>
    <mergeCell ref="A4:A23"/>
    <mergeCell ref="B4:B5"/>
    <mergeCell ref="B6:B7"/>
    <mergeCell ref="B8:B9"/>
    <mergeCell ref="B10:B11"/>
    <mergeCell ref="B12:B13"/>
    <mergeCell ref="B14:B15"/>
    <mergeCell ref="B16:B17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view="pageBreakPreview" zoomScale="45" zoomScaleNormal="75" zoomScaleSheetLayoutView="45" zoomScalePageLayoutView="0" workbookViewId="0" topLeftCell="A1">
      <selection activeCell="A1" sqref="A1:H1"/>
    </sheetView>
  </sheetViews>
  <sheetFormatPr defaultColWidth="9.140625" defaultRowHeight="15"/>
  <cols>
    <col min="1" max="1" width="40.57421875" style="0" customWidth="1"/>
    <col min="2" max="2" width="9.28125" style="0" customWidth="1"/>
    <col min="3" max="8" width="15.57421875" style="0" customWidth="1"/>
  </cols>
  <sheetData>
    <row r="1" spans="1:8" s="22" customFormat="1" ht="30" customHeight="1">
      <c r="A1" s="473" t="s">
        <v>375</v>
      </c>
      <c r="B1" s="473"/>
      <c r="C1" s="473"/>
      <c r="D1" s="473"/>
      <c r="E1" s="473"/>
      <c r="F1" s="473"/>
      <c r="G1" s="473"/>
      <c r="H1" s="473"/>
    </row>
    <row r="2" spans="1:8" s="22" customFormat="1" ht="19.5" thickBot="1">
      <c r="A2" s="504" t="s">
        <v>376</v>
      </c>
      <c r="B2" s="504"/>
      <c r="C2" s="504"/>
      <c r="D2" s="504"/>
      <c r="E2" s="504"/>
      <c r="F2" s="504"/>
      <c r="G2" s="504"/>
      <c r="H2" s="504"/>
    </row>
    <row r="3" spans="1:8" s="22" customFormat="1" ht="24" customHeight="1">
      <c r="A3" s="505" t="s">
        <v>20</v>
      </c>
      <c r="B3" s="506"/>
      <c r="C3" s="487" t="s">
        <v>377</v>
      </c>
      <c r="D3" s="487"/>
      <c r="E3" s="487" t="s">
        <v>378</v>
      </c>
      <c r="F3" s="487"/>
      <c r="G3" s="487" t="s">
        <v>379</v>
      </c>
      <c r="H3" s="509"/>
    </row>
    <row r="4" spans="1:8" s="22" customFormat="1" ht="24" customHeight="1">
      <c r="A4" s="507"/>
      <c r="B4" s="508"/>
      <c r="C4" s="314" t="s">
        <v>380</v>
      </c>
      <c r="D4" s="321" t="s">
        <v>381</v>
      </c>
      <c r="E4" s="321" t="s">
        <v>380</v>
      </c>
      <c r="F4" s="321" t="s">
        <v>381</v>
      </c>
      <c r="G4" s="321" t="s">
        <v>380</v>
      </c>
      <c r="H4" s="426" t="s">
        <v>381</v>
      </c>
    </row>
    <row r="5" spans="1:8" s="49" customFormat="1" ht="24" customHeight="1" thickBot="1">
      <c r="A5" s="427" t="s">
        <v>26</v>
      </c>
      <c r="B5" s="322" t="s">
        <v>21</v>
      </c>
      <c r="C5" s="323">
        <v>26</v>
      </c>
      <c r="D5" s="323">
        <v>1258</v>
      </c>
      <c r="E5" s="323">
        <v>260</v>
      </c>
      <c r="F5" s="323">
        <v>1164</v>
      </c>
      <c r="G5" s="323">
        <v>68</v>
      </c>
      <c r="H5" s="428">
        <v>1369</v>
      </c>
    </row>
    <row r="6" spans="1:8" s="22" customFormat="1" ht="24" customHeight="1" thickTop="1">
      <c r="A6" s="139" t="s">
        <v>382</v>
      </c>
      <c r="B6" s="99" t="s">
        <v>13</v>
      </c>
      <c r="C6" s="324">
        <v>370</v>
      </c>
      <c r="D6" s="324">
        <v>450</v>
      </c>
      <c r="E6" s="324">
        <v>610.5847763355391</v>
      </c>
      <c r="F6" s="324">
        <v>559.4366544967354</v>
      </c>
      <c r="G6" s="324">
        <v>685.9441485347892</v>
      </c>
      <c r="H6" s="429">
        <v>735.4290229103553</v>
      </c>
    </row>
    <row r="7" spans="1:8" s="22" customFormat="1" ht="24" customHeight="1">
      <c r="A7" s="140" t="s">
        <v>383</v>
      </c>
      <c r="B7" s="105" t="s">
        <v>14</v>
      </c>
      <c r="C7" s="325">
        <v>9</v>
      </c>
      <c r="D7" s="325">
        <v>16.4</v>
      </c>
      <c r="E7" s="325">
        <v>21.66903472976395</v>
      </c>
      <c r="F7" s="325">
        <v>20.375609725345967</v>
      </c>
      <c r="G7" s="325">
        <v>25.020175858258725</v>
      </c>
      <c r="H7" s="430">
        <v>30.012008478662633</v>
      </c>
    </row>
    <row r="8" spans="1:8" s="22" customFormat="1" ht="24" customHeight="1">
      <c r="A8" s="140" t="s">
        <v>384</v>
      </c>
      <c r="B8" s="105" t="s">
        <v>14</v>
      </c>
      <c r="C8" s="325">
        <v>1.9</v>
      </c>
      <c r="D8" s="325">
        <v>7.7</v>
      </c>
      <c r="E8" s="325">
        <v>10.898768343884118</v>
      </c>
      <c r="F8" s="325">
        <v>10.621378438817189</v>
      </c>
      <c r="G8" s="325">
        <v>15.090649814248856</v>
      </c>
      <c r="H8" s="430">
        <v>18.00589132219563</v>
      </c>
    </row>
    <row r="9" spans="1:8" s="22" customFormat="1" ht="24" customHeight="1">
      <c r="A9" s="140" t="s">
        <v>385</v>
      </c>
      <c r="B9" s="105" t="s">
        <v>14</v>
      </c>
      <c r="C9" s="325">
        <v>7.1</v>
      </c>
      <c r="D9" s="325">
        <v>8.8</v>
      </c>
      <c r="E9" s="325">
        <v>10.770266385879829</v>
      </c>
      <c r="F9" s="325">
        <v>9.754231286468851</v>
      </c>
      <c r="G9" s="325">
        <v>9.929526043933599</v>
      </c>
      <c r="H9" s="430">
        <v>12.006117156291749</v>
      </c>
    </row>
    <row r="10" spans="1:8" s="22" customFormat="1" ht="24" customHeight="1">
      <c r="A10" s="140" t="s">
        <v>386</v>
      </c>
      <c r="B10" s="105" t="s">
        <v>14</v>
      </c>
      <c r="C10" s="325">
        <v>4.5</v>
      </c>
      <c r="D10" s="325">
        <v>6.2</v>
      </c>
      <c r="E10" s="325">
        <v>6.558340040194787</v>
      </c>
      <c r="F10" s="325">
        <v>5.861145930379694</v>
      </c>
      <c r="G10" s="325">
        <v>8.003777111094069</v>
      </c>
      <c r="H10" s="430">
        <v>7.994286072364578</v>
      </c>
    </row>
    <row r="11" spans="1:8" s="22" customFormat="1" ht="24" customHeight="1">
      <c r="A11" s="140" t="s">
        <v>387</v>
      </c>
      <c r="B11" s="105" t="s">
        <v>14</v>
      </c>
      <c r="C11" s="325">
        <v>5.1</v>
      </c>
      <c r="D11" s="325">
        <v>11.8</v>
      </c>
      <c r="E11" s="325">
        <v>18.897904780368606</v>
      </c>
      <c r="F11" s="325">
        <v>16.406392081798195</v>
      </c>
      <c r="G11" s="325">
        <v>19.19573913082632</v>
      </c>
      <c r="H11" s="430">
        <v>21.826407477284945</v>
      </c>
    </row>
    <row r="12" spans="1:8" s="22" customFormat="1" ht="24" customHeight="1">
      <c r="A12" s="140" t="s">
        <v>384</v>
      </c>
      <c r="B12" s="105" t="s">
        <v>14</v>
      </c>
      <c r="C12" s="325">
        <v>1.3</v>
      </c>
      <c r="D12" s="325">
        <v>6.1</v>
      </c>
      <c r="E12" s="325">
        <v>9.318548655633045</v>
      </c>
      <c r="F12" s="325">
        <v>7.852884839904542</v>
      </c>
      <c r="G12" s="325">
        <v>9.124131934221145</v>
      </c>
      <c r="H12" s="430">
        <v>11.43729533974156</v>
      </c>
    </row>
    <row r="13" spans="1:8" s="22" customFormat="1" ht="24" customHeight="1">
      <c r="A13" s="140" t="s">
        <v>385</v>
      </c>
      <c r="B13" s="105" t="s">
        <v>14</v>
      </c>
      <c r="C13" s="325">
        <v>3.8</v>
      </c>
      <c r="D13" s="325">
        <v>5.7</v>
      </c>
      <c r="E13" s="325">
        <v>9.579356124733405</v>
      </c>
      <c r="F13" s="325">
        <v>8.553507242004219</v>
      </c>
      <c r="G13" s="325">
        <v>10.071607196528902</v>
      </c>
      <c r="H13" s="430">
        <v>10.38911213717908</v>
      </c>
    </row>
    <row r="14" spans="1:8" s="22" customFormat="1" ht="24" customHeight="1">
      <c r="A14" s="141" t="s">
        <v>388</v>
      </c>
      <c r="B14" s="107" t="s">
        <v>14</v>
      </c>
      <c r="C14" s="326">
        <v>70.2</v>
      </c>
      <c r="D14" s="326">
        <v>68.5</v>
      </c>
      <c r="E14" s="326">
        <v>84.9950221504768</v>
      </c>
      <c r="F14" s="326">
        <v>79.73895264806113</v>
      </c>
      <c r="G14" s="326">
        <v>88.05773253782785</v>
      </c>
      <c r="H14" s="431">
        <v>95.06887856731504</v>
      </c>
    </row>
    <row r="15" spans="1:8" s="22" customFormat="1" ht="24" customHeight="1">
      <c r="A15" s="140" t="s">
        <v>389</v>
      </c>
      <c r="B15" s="105" t="s">
        <v>14</v>
      </c>
      <c r="C15" s="325">
        <v>2.1</v>
      </c>
      <c r="D15" s="325">
        <v>3.6</v>
      </c>
      <c r="E15" s="325">
        <v>3.620428809695444</v>
      </c>
      <c r="F15" s="325">
        <v>4.098800937816025</v>
      </c>
      <c r="G15" s="325">
        <v>3.163232447451419</v>
      </c>
      <c r="H15" s="430">
        <v>6.559897966170391</v>
      </c>
    </row>
    <row r="16" spans="1:8" s="22" customFormat="1" ht="24" customHeight="1">
      <c r="A16" s="140" t="s">
        <v>390</v>
      </c>
      <c r="B16" s="105" t="s">
        <v>14</v>
      </c>
      <c r="C16" s="325">
        <v>0.4</v>
      </c>
      <c r="D16" s="325">
        <v>0.8</v>
      </c>
      <c r="E16" s="325">
        <v>0.9198684559094585</v>
      </c>
      <c r="F16" s="325">
        <v>0.96565587360816</v>
      </c>
      <c r="G16" s="325">
        <v>0.6808332501883239</v>
      </c>
      <c r="H16" s="430">
        <v>1.4877094683323362</v>
      </c>
    </row>
    <row r="17" spans="1:8" s="22" customFormat="1" ht="24" customHeight="1">
      <c r="A17" s="142" t="s">
        <v>391</v>
      </c>
      <c r="B17" s="108" t="s">
        <v>14</v>
      </c>
      <c r="C17" s="327">
        <v>1.2</v>
      </c>
      <c r="D17" s="327">
        <v>2.7</v>
      </c>
      <c r="E17" s="327">
        <v>2.585624597595825</v>
      </c>
      <c r="F17" s="327">
        <v>3.0044111209467768</v>
      </c>
      <c r="G17" s="327">
        <v>2.2961886040427553</v>
      </c>
      <c r="H17" s="432">
        <v>4.850903368742491</v>
      </c>
    </row>
    <row r="18" spans="1:8" s="22" customFormat="1" ht="24" customHeight="1">
      <c r="A18" s="140" t="s">
        <v>392</v>
      </c>
      <c r="B18" s="105" t="s">
        <v>16</v>
      </c>
      <c r="C18" s="328">
        <v>127</v>
      </c>
      <c r="D18" s="328">
        <v>128</v>
      </c>
      <c r="E18" s="328">
        <v>107.0754134294899</v>
      </c>
      <c r="F18" s="328">
        <v>141.1652451479888</v>
      </c>
      <c r="G18" s="328">
        <v>324.8867242895386</v>
      </c>
      <c r="H18" s="433">
        <v>298.4915709892361</v>
      </c>
    </row>
    <row r="19" spans="1:8" s="22" customFormat="1" ht="24" customHeight="1">
      <c r="A19" s="140" t="s">
        <v>393</v>
      </c>
      <c r="B19" s="105" t="s">
        <v>17</v>
      </c>
      <c r="C19" s="328">
        <v>6</v>
      </c>
      <c r="D19" s="328">
        <v>43</v>
      </c>
      <c r="E19" s="328">
        <v>44.11042607312643</v>
      </c>
      <c r="F19" s="328">
        <v>43.15008364546595</v>
      </c>
      <c r="G19" s="328">
        <v>246.85416019101422</v>
      </c>
      <c r="H19" s="433">
        <v>99.65036102769818</v>
      </c>
    </row>
    <row r="20" spans="1:8" s="22" customFormat="1" ht="24" customHeight="1">
      <c r="A20" s="140" t="s">
        <v>394</v>
      </c>
      <c r="B20" s="105" t="s">
        <v>17</v>
      </c>
      <c r="C20" s="328">
        <v>46</v>
      </c>
      <c r="D20" s="328">
        <v>141</v>
      </c>
      <c r="E20" s="328">
        <v>62.86388496437767</v>
      </c>
      <c r="F20" s="328">
        <v>120.07682001929628</v>
      </c>
      <c r="G20" s="328">
        <v>37.99832544982514</v>
      </c>
      <c r="H20" s="433">
        <v>242.26009070725507</v>
      </c>
    </row>
    <row r="21" spans="1:8" s="49" customFormat="1" ht="24" customHeight="1">
      <c r="A21" s="140" t="s">
        <v>395</v>
      </c>
      <c r="B21" s="105" t="s">
        <v>17</v>
      </c>
      <c r="C21" s="195">
        <v>975</v>
      </c>
      <c r="D21" s="195">
        <v>935</v>
      </c>
      <c r="E21" s="195">
        <v>710.9362206807161</v>
      </c>
      <c r="F21" s="195">
        <v>1101.3092119890039</v>
      </c>
      <c r="G21" s="195">
        <v>836.5028282173166</v>
      </c>
      <c r="H21" s="434">
        <v>2318.635965284977</v>
      </c>
    </row>
    <row r="22" spans="1:8" s="22" customFormat="1" ht="24" customHeight="1">
      <c r="A22" s="140" t="s">
        <v>396</v>
      </c>
      <c r="B22" s="105" t="s">
        <v>17</v>
      </c>
      <c r="C22" s="325">
        <v>1</v>
      </c>
      <c r="D22" s="325">
        <v>2.4</v>
      </c>
      <c r="E22" s="325">
        <v>1.2726096523852757</v>
      </c>
      <c r="F22" s="325">
        <v>2.314934866171106</v>
      </c>
      <c r="G22" s="325">
        <v>2.1886361693754375</v>
      </c>
      <c r="H22" s="430">
        <v>4.389607761797277</v>
      </c>
    </row>
    <row r="23" spans="1:8" s="22" customFormat="1" ht="24" customHeight="1">
      <c r="A23" s="140" t="s">
        <v>397</v>
      </c>
      <c r="B23" s="105" t="s">
        <v>15</v>
      </c>
      <c r="C23" s="325">
        <v>0.7</v>
      </c>
      <c r="D23" s="325">
        <v>1.9</v>
      </c>
      <c r="E23" s="325">
        <v>1.961432546810745</v>
      </c>
      <c r="F23" s="325">
        <v>1.9865287420592908</v>
      </c>
      <c r="G23" s="325">
        <v>2.142608082961528</v>
      </c>
      <c r="H23" s="430">
        <v>2.7929955867356604</v>
      </c>
    </row>
    <row r="24" spans="1:8" s="22" customFormat="1" ht="24" customHeight="1">
      <c r="A24" s="140" t="s">
        <v>398</v>
      </c>
      <c r="B24" s="105" t="s">
        <v>17</v>
      </c>
      <c r="C24" s="328">
        <v>22</v>
      </c>
      <c r="D24" s="328">
        <v>91</v>
      </c>
      <c r="E24" s="328">
        <v>36.50347671427038</v>
      </c>
      <c r="F24" s="328">
        <v>64.07629415444208</v>
      </c>
      <c r="G24" s="328">
        <v>47.78327013703659</v>
      </c>
      <c r="H24" s="433">
        <v>123.14265546249345</v>
      </c>
    </row>
    <row r="25" spans="1:8" s="22" customFormat="1" ht="24" customHeight="1">
      <c r="A25" s="140" t="s">
        <v>399</v>
      </c>
      <c r="B25" s="105" t="s">
        <v>15</v>
      </c>
      <c r="C25" s="329">
        <v>0.21</v>
      </c>
      <c r="D25" s="329">
        <v>0.37</v>
      </c>
      <c r="E25" s="329">
        <v>0.24026096884590625</v>
      </c>
      <c r="F25" s="329">
        <v>0.29242822224648446</v>
      </c>
      <c r="G25" s="329">
        <v>0.29006572716100654</v>
      </c>
      <c r="H25" s="435">
        <v>0.3854499191634681</v>
      </c>
    </row>
    <row r="26" spans="1:8" s="22" customFormat="1" ht="24" customHeight="1">
      <c r="A26" s="140" t="s">
        <v>400</v>
      </c>
      <c r="B26" s="105" t="s">
        <v>15</v>
      </c>
      <c r="C26" s="329">
        <v>0.23</v>
      </c>
      <c r="D26" s="329">
        <v>0.44</v>
      </c>
      <c r="E26" s="329">
        <v>0.27071456566309016</v>
      </c>
      <c r="F26" s="329">
        <v>0.38194500248889757</v>
      </c>
      <c r="G26" s="329">
        <v>0.3341287704461209</v>
      </c>
      <c r="H26" s="435">
        <v>0.4143020707808913</v>
      </c>
    </row>
    <row r="27" spans="1:8" s="22" customFormat="1" ht="24" customHeight="1">
      <c r="A27" s="140" t="s">
        <v>401</v>
      </c>
      <c r="B27" s="105" t="s">
        <v>18</v>
      </c>
      <c r="C27" s="325">
        <v>2.2</v>
      </c>
      <c r="D27" s="325">
        <v>2.9</v>
      </c>
      <c r="E27" s="325">
        <v>4.329192867276161</v>
      </c>
      <c r="F27" s="325">
        <v>3.839645868480093</v>
      </c>
      <c r="G27" s="325">
        <v>6.198007936886228</v>
      </c>
      <c r="H27" s="430">
        <v>7.104634647547187</v>
      </c>
    </row>
    <row r="28" spans="1:8" s="22" customFormat="1" ht="24" customHeight="1">
      <c r="A28" s="140" t="s">
        <v>402</v>
      </c>
      <c r="B28" s="105" t="s">
        <v>15</v>
      </c>
      <c r="C28" s="329">
        <v>0.29</v>
      </c>
      <c r="D28" s="329">
        <v>0.43</v>
      </c>
      <c r="E28" s="329">
        <v>0.28478544785935966</v>
      </c>
      <c r="F28" s="329">
        <v>0.3064806717989146</v>
      </c>
      <c r="G28" s="329">
        <v>0.42311297403765447</v>
      </c>
      <c r="H28" s="435">
        <v>0.57040580109535</v>
      </c>
    </row>
    <row r="29" spans="1:8" s="48" customFormat="1" ht="24" customHeight="1">
      <c r="A29" s="436" t="s">
        <v>403</v>
      </c>
      <c r="B29" s="330" t="s">
        <v>17</v>
      </c>
      <c r="C29" s="331">
        <v>1.1</v>
      </c>
      <c r="D29" s="331">
        <v>1.4</v>
      </c>
      <c r="E29" s="331">
        <v>1.5760730240022287</v>
      </c>
      <c r="F29" s="331">
        <v>1.711968394704916</v>
      </c>
      <c r="G29" s="331">
        <v>3.164583021102233</v>
      </c>
      <c r="H29" s="437">
        <v>4.190229234046843</v>
      </c>
    </row>
    <row r="30" spans="1:8" s="22" customFormat="1" ht="24" customHeight="1">
      <c r="A30" s="140" t="s">
        <v>404</v>
      </c>
      <c r="B30" s="105" t="s">
        <v>17</v>
      </c>
      <c r="C30" s="328">
        <v>53</v>
      </c>
      <c r="D30" s="328">
        <v>85</v>
      </c>
      <c r="E30" s="328">
        <v>60.92531768520966</v>
      </c>
      <c r="F30" s="328">
        <v>79.17001846620849</v>
      </c>
      <c r="G30" s="328">
        <v>106.26241251952764</v>
      </c>
      <c r="H30" s="433">
        <v>130.57249328705817</v>
      </c>
    </row>
    <row r="31" spans="1:8" s="22" customFormat="1" ht="24" customHeight="1">
      <c r="A31" s="140" t="s">
        <v>405</v>
      </c>
      <c r="B31" s="105" t="s">
        <v>15</v>
      </c>
      <c r="C31" s="329">
        <v>0.76</v>
      </c>
      <c r="D31" s="329">
        <v>1.53</v>
      </c>
      <c r="E31" s="329">
        <v>1.4272380665920275</v>
      </c>
      <c r="F31" s="329">
        <v>1.5292462175218502</v>
      </c>
      <c r="G31" s="329">
        <v>1.7816060120152732</v>
      </c>
      <c r="H31" s="435">
        <v>2.1624537365735117</v>
      </c>
    </row>
    <row r="32" spans="1:8" s="22" customFormat="1" ht="24" customHeight="1">
      <c r="A32" s="141" t="s">
        <v>406</v>
      </c>
      <c r="B32" s="107" t="s">
        <v>15</v>
      </c>
      <c r="C32" s="332">
        <v>17</v>
      </c>
      <c r="D32" s="332">
        <v>32</v>
      </c>
      <c r="E32" s="332">
        <v>14.930958880218554</v>
      </c>
      <c r="F32" s="332">
        <v>26.199969945316163</v>
      </c>
      <c r="G32" s="332">
        <v>20.255570280942962</v>
      </c>
      <c r="H32" s="438">
        <v>41.83819159446756</v>
      </c>
    </row>
    <row r="33" spans="1:8" s="22" customFormat="1" ht="24" customHeight="1">
      <c r="A33" s="142" t="s">
        <v>407</v>
      </c>
      <c r="B33" s="108" t="s">
        <v>14</v>
      </c>
      <c r="C33" s="327">
        <v>2.1</v>
      </c>
      <c r="D33" s="327">
        <v>2.6</v>
      </c>
      <c r="E33" s="327">
        <v>3.4998321570001565</v>
      </c>
      <c r="F33" s="327">
        <v>3.4631247143778654</v>
      </c>
      <c r="G33" s="327">
        <v>4.061451840349619</v>
      </c>
      <c r="H33" s="432">
        <v>4.783684069024471</v>
      </c>
    </row>
    <row r="34" spans="1:8" s="22" customFormat="1" ht="24" customHeight="1">
      <c r="A34" s="140" t="s">
        <v>408</v>
      </c>
      <c r="B34" s="105" t="s">
        <v>14</v>
      </c>
      <c r="C34" s="325">
        <v>2.8</v>
      </c>
      <c r="D34" s="325">
        <v>4.5</v>
      </c>
      <c r="E34" s="325">
        <v>4.989148637754539</v>
      </c>
      <c r="F34" s="325">
        <v>5.255851096475794</v>
      </c>
      <c r="G34" s="325">
        <v>5.895343627243827</v>
      </c>
      <c r="H34" s="430">
        <v>7.687798916396628</v>
      </c>
    </row>
    <row r="35" spans="1:8" s="49" customFormat="1" ht="24" customHeight="1">
      <c r="A35" s="140" t="s">
        <v>409</v>
      </c>
      <c r="B35" s="105" t="s">
        <v>15</v>
      </c>
      <c r="C35" s="195">
        <v>812</v>
      </c>
      <c r="D35" s="195">
        <v>1019</v>
      </c>
      <c r="E35" s="195">
        <v>1377.886675980574</v>
      </c>
      <c r="F35" s="195">
        <v>1363.4349269035731</v>
      </c>
      <c r="G35" s="195">
        <v>1598.9967875475982</v>
      </c>
      <c r="H35" s="434">
        <v>1883.3401847076939</v>
      </c>
    </row>
    <row r="36" spans="1:8" s="49" customFormat="1" ht="24" customHeight="1">
      <c r="A36" s="140" t="s">
        <v>410</v>
      </c>
      <c r="B36" s="105" t="s">
        <v>15</v>
      </c>
      <c r="C36" s="195">
        <v>255</v>
      </c>
      <c r="D36" s="195">
        <v>588</v>
      </c>
      <c r="E36" s="195">
        <v>498.72335961443264</v>
      </c>
      <c r="F36" s="195">
        <v>579.519791133486</v>
      </c>
      <c r="G36" s="195">
        <v>629.9105716693755</v>
      </c>
      <c r="H36" s="434">
        <v>1012.1710597313964</v>
      </c>
    </row>
    <row r="37" spans="1:8" s="22" customFormat="1" ht="24" customHeight="1">
      <c r="A37" s="140" t="s">
        <v>411</v>
      </c>
      <c r="B37" s="105" t="s">
        <v>15</v>
      </c>
      <c r="C37" s="328">
        <v>42</v>
      </c>
      <c r="D37" s="328">
        <v>156</v>
      </c>
      <c r="E37" s="328">
        <v>106.8623283299483</v>
      </c>
      <c r="F37" s="328">
        <v>153.2577908025532</v>
      </c>
      <c r="G37" s="328">
        <v>94.12026739279506</v>
      </c>
      <c r="H37" s="433">
        <v>183.74124523667166</v>
      </c>
    </row>
    <row r="38" spans="1:8" s="22" customFormat="1" ht="24" customHeight="1">
      <c r="A38" s="140" t="s">
        <v>412</v>
      </c>
      <c r="B38" s="105" t="s">
        <v>15</v>
      </c>
      <c r="C38" s="328">
        <v>34</v>
      </c>
      <c r="D38" s="328">
        <v>63</v>
      </c>
      <c r="E38" s="328">
        <v>63.666492722634516</v>
      </c>
      <c r="F38" s="328">
        <v>65.02720756208574</v>
      </c>
      <c r="G38" s="328">
        <v>75.28674551146798</v>
      </c>
      <c r="H38" s="433">
        <v>104.6400693303078</v>
      </c>
    </row>
    <row r="39" spans="1:8" s="22" customFormat="1" ht="24" customHeight="1">
      <c r="A39" s="140" t="s">
        <v>413</v>
      </c>
      <c r="B39" s="105" t="s">
        <v>15</v>
      </c>
      <c r="C39" s="328">
        <v>125</v>
      </c>
      <c r="D39" s="328">
        <v>260</v>
      </c>
      <c r="E39" s="328">
        <v>294.4212001819742</v>
      </c>
      <c r="F39" s="328">
        <v>286.47524415208125</v>
      </c>
      <c r="G39" s="328">
        <v>326.5577575239803</v>
      </c>
      <c r="H39" s="433">
        <v>397.8225898142118</v>
      </c>
    </row>
    <row r="40" spans="1:8" s="48" customFormat="1" ht="24" customHeight="1">
      <c r="A40" s="436" t="s">
        <v>414</v>
      </c>
      <c r="B40" s="330" t="s">
        <v>15</v>
      </c>
      <c r="C40" s="331">
        <v>0.9</v>
      </c>
      <c r="D40" s="331">
        <v>2.1</v>
      </c>
      <c r="E40" s="331">
        <v>2.040575299982419</v>
      </c>
      <c r="F40" s="331">
        <v>2.2429323436372433</v>
      </c>
      <c r="G40" s="331">
        <v>2.385877196922063</v>
      </c>
      <c r="H40" s="437">
        <v>3.3722196129404054</v>
      </c>
    </row>
    <row r="41" spans="1:8" s="48" customFormat="1" ht="24" customHeight="1">
      <c r="A41" s="436" t="s">
        <v>415</v>
      </c>
      <c r="B41" s="330" t="s">
        <v>15</v>
      </c>
      <c r="C41" s="331">
        <v>1.3</v>
      </c>
      <c r="D41" s="331">
        <v>2</v>
      </c>
      <c r="E41" s="331">
        <v>2.4589780494527904</v>
      </c>
      <c r="F41" s="331">
        <v>2.3309718835028974</v>
      </c>
      <c r="G41" s="331">
        <v>2.7308555537433</v>
      </c>
      <c r="H41" s="437">
        <v>3.2693255107486907</v>
      </c>
    </row>
    <row r="42" spans="1:8" s="22" customFormat="1" ht="24" customHeight="1">
      <c r="A42" s="140" t="s">
        <v>416</v>
      </c>
      <c r="B42" s="105" t="s">
        <v>15</v>
      </c>
      <c r="C42" s="329">
        <v>0.21</v>
      </c>
      <c r="D42" s="329">
        <v>0.32</v>
      </c>
      <c r="E42" s="329">
        <v>0.33021868753155603</v>
      </c>
      <c r="F42" s="329">
        <v>0.3302740661843627</v>
      </c>
      <c r="G42" s="329">
        <v>0.37070523817925954</v>
      </c>
      <c r="H42" s="435">
        <v>0.48092480040342955</v>
      </c>
    </row>
    <row r="43" spans="1:8" s="22" customFormat="1" ht="24" customHeight="1">
      <c r="A43" s="141" t="s">
        <v>417</v>
      </c>
      <c r="B43" s="107" t="s">
        <v>15</v>
      </c>
      <c r="C43" s="333">
        <v>0.8</v>
      </c>
      <c r="D43" s="333">
        <v>0.91</v>
      </c>
      <c r="E43" s="333">
        <v>0.9725594093379003</v>
      </c>
      <c r="F43" s="333">
        <v>1.071264971330152</v>
      </c>
      <c r="G43" s="333">
        <v>1.2477622672755115</v>
      </c>
      <c r="H43" s="439">
        <v>1.3103339740343598</v>
      </c>
    </row>
    <row r="44" spans="1:8" s="22" customFormat="1" ht="24" customHeight="1">
      <c r="A44" s="140" t="s">
        <v>418</v>
      </c>
      <c r="B44" s="105" t="s">
        <v>14</v>
      </c>
      <c r="C44" s="329">
        <v>1.28</v>
      </c>
      <c r="D44" s="329">
        <v>3.27</v>
      </c>
      <c r="E44" s="329">
        <v>5.022185391092359</v>
      </c>
      <c r="F44" s="329">
        <v>4.340718594735293</v>
      </c>
      <c r="G44" s="329">
        <v>4.535385607879152</v>
      </c>
      <c r="H44" s="435">
        <v>5.0449398550873195</v>
      </c>
    </row>
    <row r="45" spans="1:8" s="22" customFormat="1" ht="24" customHeight="1">
      <c r="A45" s="140" t="s">
        <v>419</v>
      </c>
      <c r="B45" s="105" t="s">
        <v>14</v>
      </c>
      <c r="C45" s="329">
        <v>1.75</v>
      </c>
      <c r="D45" s="329">
        <v>3.84</v>
      </c>
      <c r="E45" s="329">
        <v>6.662108692855316</v>
      </c>
      <c r="F45" s="329">
        <v>5.741477509398013</v>
      </c>
      <c r="G45" s="329">
        <v>7.235995448022496</v>
      </c>
      <c r="H45" s="435">
        <v>7.622208609327082</v>
      </c>
    </row>
    <row r="46" spans="1:8" s="22" customFormat="1" ht="24" customHeight="1">
      <c r="A46" s="140" t="s">
        <v>420</v>
      </c>
      <c r="B46" s="105" t="s">
        <v>14</v>
      </c>
      <c r="C46" s="329">
        <v>1.23</v>
      </c>
      <c r="D46" s="329">
        <v>2.84</v>
      </c>
      <c r="E46" s="329">
        <v>3.994457509025503</v>
      </c>
      <c r="F46" s="329">
        <v>3.6715612055827496</v>
      </c>
      <c r="G46" s="329">
        <v>4.7052690008085305</v>
      </c>
      <c r="H46" s="435">
        <v>5.028407622063947</v>
      </c>
    </row>
    <row r="47" spans="1:8" s="22" customFormat="1" ht="24" customHeight="1">
      <c r="A47" s="140" t="s">
        <v>421</v>
      </c>
      <c r="B47" s="105" t="s">
        <v>14</v>
      </c>
      <c r="C47" s="329">
        <v>0.2</v>
      </c>
      <c r="D47" s="329">
        <v>0.49</v>
      </c>
      <c r="E47" s="329">
        <v>0.674440409961043</v>
      </c>
      <c r="F47" s="329">
        <v>0.6395635543011122</v>
      </c>
      <c r="G47" s="329">
        <v>0.9468870900532687</v>
      </c>
      <c r="H47" s="435">
        <v>1.1814674506690377</v>
      </c>
    </row>
    <row r="48" spans="1:8" s="22" customFormat="1" ht="24" customHeight="1">
      <c r="A48" s="140" t="s">
        <v>422</v>
      </c>
      <c r="B48" s="105" t="s">
        <v>14</v>
      </c>
      <c r="C48" s="329">
        <v>1</v>
      </c>
      <c r="D48" s="329">
        <v>2.33</v>
      </c>
      <c r="E48" s="329">
        <v>3.2278664386776175</v>
      </c>
      <c r="F48" s="329">
        <v>2.948320553223714</v>
      </c>
      <c r="G48" s="329">
        <v>3.72680737462478</v>
      </c>
      <c r="H48" s="435">
        <v>3.789716709124632</v>
      </c>
    </row>
    <row r="49" spans="1:8" s="22" customFormat="1" ht="24" customHeight="1" thickBot="1">
      <c r="A49" s="145" t="s">
        <v>423</v>
      </c>
      <c r="B49" s="146" t="s">
        <v>15</v>
      </c>
      <c r="C49" s="440">
        <v>14</v>
      </c>
      <c r="D49" s="440">
        <v>92</v>
      </c>
      <c r="E49" s="440">
        <v>86.73560135226143</v>
      </c>
      <c r="F49" s="440">
        <v>97.77219543070653</v>
      </c>
      <c r="G49" s="440">
        <v>112.15978036067526</v>
      </c>
      <c r="H49" s="441">
        <v>119.96750367554588</v>
      </c>
    </row>
  </sheetData>
  <sheetProtection/>
  <mergeCells count="6">
    <mergeCell ref="A1:H1"/>
    <mergeCell ref="A2:H2"/>
    <mergeCell ref="A3:B4"/>
    <mergeCell ref="C3:D3"/>
    <mergeCell ref="E3:F3"/>
    <mergeCell ref="G3:H3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view="pageBreakPreview" zoomScale="45" zoomScaleNormal="75" zoomScaleSheetLayoutView="45" zoomScalePageLayoutView="0" workbookViewId="0" topLeftCell="A1">
      <selection activeCell="A1" sqref="A1:H1"/>
    </sheetView>
  </sheetViews>
  <sheetFormatPr defaultColWidth="9.140625" defaultRowHeight="15"/>
  <cols>
    <col min="1" max="1" width="40.57421875" style="0" customWidth="1"/>
    <col min="2" max="2" width="9.28125" style="0" customWidth="1"/>
    <col min="3" max="8" width="15.57421875" style="0" customWidth="1"/>
  </cols>
  <sheetData>
    <row r="1" spans="1:8" ht="30" customHeight="1">
      <c r="A1" s="473" t="s">
        <v>424</v>
      </c>
      <c r="B1" s="473"/>
      <c r="C1" s="473"/>
      <c r="D1" s="473"/>
      <c r="E1" s="473"/>
      <c r="F1" s="473"/>
      <c r="G1" s="473"/>
      <c r="H1" s="473"/>
    </row>
    <row r="2" spans="1:8" ht="19.5" thickBot="1">
      <c r="A2" s="504" t="s">
        <v>376</v>
      </c>
      <c r="B2" s="504"/>
      <c r="C2" s="504"/>
      <c r="D2" s="504"/>
      <c r="E2" s="504"/>
      <c r="F2" s="504"/>
      <c r="G2" s="504"/>
      <c r="H2" s="504"/>
    </row>
    <row r="3" spans="1:8" ht="24" customHeight="1">
      <c r="A3" s="505" t="s">
        <v>20</v>
      </c>
      <c r="B3" s="506"/>
      <c r="C3" s="487" t="s">
        <v>377</v>
      </c>
      <c r="D3" s="487"/>
      <c r="E3" s="487" t="s">
        <v>378</v>
      </c>
      <c r="F3" s="487"/>
      <c r="G3" s="487" t="s">
        <v>379</v>
      </c>
      <c r="H3" s="509"/>
    </row>
    <row r="4" spans="1:8" ht="24" customHeight="1">
      <c r="A4" s="507"/>
      <c r="B4" s="508"/>
      <c r="C4" s="321" t="s">
        <v>380</v>
      </c>
      <c r="D4" s="321" t="s">
        <v>381</v>
      </c>
      <c r="E4" s="321" t="s">
        <v>380</v>
      </c>
      <c r="F4" s="321" t="s">
        <v>381</v>
      </c>
      <c r="G4" s="321" t="s">
        <v>380</v>
      </c>
      <c r="H4" s="426" t="s">
        <v>381</v>
      </c>
    </row>
    <row r="5" spans="1:8" ht="24" customHeight="1" thickBot="1">
      <c r="A5" s="427" t="s">
        <v>26</v>
      </c>
      <c r="B5" s="322" t="s">
        <v>21</v>
      </c>
      <c r="C5" s="334">
        <v>17</v>
      </c>
      <c r="D5" s="334">
        <v>599</v>
      </c>
      <c r="E5" s="334">
        <v>161</v>
      </c>
      <c r="F5" s="334">
        <v>542</v>
      </c>
      <c r="G5" s="334">
        <v>35</v>
      </c>
      <c r="H5" s="442">
        <v>674</v>
      </c>
    </row>
    <row r="6" spans="1:8" ht="24" customHeight="1" thickTop="1">
      <c r="A6" s="139" t="s">
        <v>382</v>
      </c>
      <c r="B6" s="99" t="s">
        <v>13</v>
      </c>
      <c r="C6" s="324">
        <v>367.9466349088889</v>
      </c>
      <c r="D6" s="324">
        <v>483.46648543898436</v>
      </c>
      <c r="E6" s="324">
        <v>620.2479727104147</v>
      </c>
      <c r="F6" s="324">
        <v>605.0790208523572</v>
      </c>
      <c r="G6" s="324">
        <v>688.2962545027243</v>
      </c>
      <c r="H6" s="429">
        <v>825.161201771439</v>
      </c>
    </row>
    <row r="7" spans="1:8" ht="24" customHeight="1">
      <c r="A7" s="140" t="s">
        <v>383</v>
      </c>
      <c r="B7" s="105" t="s">
        <v>14</v>
      </c>
      <c r="C7" s="325">
        <v>9.01028068668889</v>
      </c>
      <c r="D7" s="325">
        <v>17.32205085728767</v>
      </c>
      <c r="E7" s="325">
        <v>21.781887937671236</v>
      </c>
      <c r="F7" s="325">
        <v>22.06030468554313</v>
      </c>
      <c r="G7" s="325">
        <v>27.536854990413563</v>
      </c>
      <c r="H7" s="430">
        <v>31.928666197495815</v>
      </c>
    </row>
    <row r="8" spans="1:8" ht="24" customHeight="1">
      <c r="A8" s="140" t="s">
        <v>384</v>
      </c>
      <c r="B8" s="105" t="s">
        <v>14</v>
      </c>
      <c r="C8" s="325">
        <v>2.179759166666667</v>
      </c>
      <c r="D8" s="325">
        <v>7.871459837050109</v>
      </c>
      <c r="E8" s="325">
        <v>10.808336215963795</v>
      </c>
      <c r="F8" s="325">
        <v>11.84926546360161</v>
      </c>
      <c r="G8" s="325">
        <v>16.756389307354837</v>
      </c>
      <c r="H8" s="430">
        <v>19.101575355389972</v>
      </c>
    </row>
    <row r="9" spans="1:8" ht="24" customHeight="1">
      <c r="A9" s="140" t="s">
        <v>385</v>
      </c>
      <c r="B9" s="105" t="s">
        <v>14</v>
      </c>
      <c r="C9" s="325">
        <v>6.830521520022223</v>
      </c>
      <c r="D9" s="325">
        <v>9.450591028385649</v>
      </c>
      <c r="E9" s="325">
        <v>10.973551721704013</v>
      </c>
      <c r="F9" s="325">
        <v>10.211039221854502</v>
      </c>
      <c r="G9" s="325">
        <v>10.780465683026469</v>
      </c>
      <c r="H9" s="430">
        <v>12.827090841779949</v>
      </c>
    </row>
    <row r="10" spans="1:8" ht="24" customHeight="1">
      <c r="A10" s="140" t="s">
        <v>386</v>
      </c>
      <c r="B10" s="105" t="s">
        <v>14</v>
      </c>
      <c r="C10" s="325">
        <v>4.402913333333333</v>
      </c>
      <c r="D10" s="325">
        <v>6.758570343038237</v>
      </c>
      <c r="E10" s="325">
        <v>6.860689032044522</v>
      </c>
      <c r="F10" s="325">
        <v>6.357608320178107</v>
      </c>
      <c r="G10" s="325">
        <v>8.763328174416873</v>
      </c>
      <c r="H10" s="430">
        <v>8.732085807150064</v>
      </c>
    </row>
    <row r="11" spans="1:8" ht="24" customHeight="1">
      <c r="A11" s="140" t="s">
        <v>387</v>
      </c>
      <c r="B11" s="105" t="s">
        <v>14</v>
      </c>
      <c r="C11" s="325">
        <v>4.577861242000001</v>
      </c>
      <c r="D11" s="325">
        <v>12.228833873916376</v>
      </c>
      <c r="E11" s="325">
        <v>18.57644809015003</v>
      </c>
      <c r="F11" s="325">
        <v>18.166244866788865</v>
      </c>
      <c r="G11" s="325">
        <v>16.953357326677892</v>
      </c>
      <c r="H11" s="430">
        <v>23.52880169906325</v>
      </c>
    </row>
    <row r="12" spans="1:8" ht="24" customHeight="1">
      <c r="A12" s="140" t="s">
        <v>384</v>
      </c>
      <c r="B12" s="105" t="s">
        <v>14</v>
      </c>
      <c r="C12" s="325">
        <v>1.3897041666666663</v>
      </c>
      <c r="D12" s="325">
        <v>6.466360424959344</v>
      </c>
      <c r="E12" s="325">
        <v>9.44435789001696</v>
      </c>
      <c r="F12" s="325">
        <v>8.856055732659785</v>
      </c>
      <c r="G12" s="325">
        <v>7.771615358370967</v>
      </c>
      <c r="H12" s="430">
        <v>12.416685300412993</v>
      </c>
    </row>
    <row r="13" spans="1:8" ht="24" customHeight="1">
      <c r="A13" s="140" t="s">
        <v>385</v>
      </c>
      <c r="B13" s="105" t="s">
        <v>14</v>
      </c>
      <c r="C13" s="325">
        <v>3.1881570755333337</v>
      </c>
      <c r="D13" s="325">
        <v>5.7624734832770494</v>
      </c>
      <c r="E13" s="325">
        <v>9.132090200129644</v>
      </c>
      <c r="F13" s="325">
        <v>9.310189134260003</v>
      </c>
      <c r="G13" s="325">
        <v>9.181741968258539</v>
      </c>
      <c r="H13" s="430">
        <v>11.112116398241177</v>
      </c>
    </row>
    <row r="14" spans="1:8" ht="24" customHeight="1">
      <c r="A14" s="141" t="s">
        <v>388</v>
      </c>
      <c r="B14" s="107" t="s">
        <v>14</v>
      </c>
      <c r="C14" s="326">
        <v>70.91643102022222</v>
      </c>
      <c r="D14" s="326">
        <v>74.42315083649238</v>
      </c>
      <c r="E14" s="326">
        <v>88.04514047085374</v>
      </c>
      <c r="F14" s="326">
        <v>84.62716768111163</v>
      </c>
      <c r="G14" s="326">
        <v>87.58120526799598</v>
      </c>
      <c r="H14" s="431">
        <v>106.17278668640868</v>
      </c>
    </row>
    <row r="15" spans="1:8" ht="24" customHeight="1">
      <c r="A15" s="140" t="s">
        <v>389</v>
      </c>
      <c r="B15" s="105" t="s">
        <v>14</v>
      </c>
      <c r="C15" s="325">
        <v>1.4841927555333332</v>
      </c>
      <c r="D15" s="325">
        <v>3.2388150891970895</v>
      </c>
      <c r="E15" s="325">
        <v>3.2310256693987287</v>
      </c>
      <c r="F15" s="325">
        <v>3.2802700655545998</v>
      </c>
      <c r="G15" s="325">
        <v>2.829171921882961</v>
      </c>
      <c r="H15" s="430">
        <v>5.702046269273003</v>
      </c>
    </row>
    <row r="16" spans="1:8" ht="24" customHeight="1">
      <c r="A16" s="140" t="s">
        <v>390</v>
      </c>
      <c r="B16" s="105" t="s">
        <v>14</v>
      </c>
      <c r="C16" s="325">
        <v>0.21912039113333337</v>
      </c>
      <c r="D16" s="325">
        <v>0.6425336259359935</v>
      </c>
      <c r="E16" s="325">
        <v>0.8631729506276089</v>
      </c>
      <c r="F16" s="325">
        <v>0.7861075965721089</v>
      </c>
      <c r="G16" s="325">
        <v>0.7578273438118279</v>
      </c>
      <c r="H16" s="430">
        <v>1.3224382268727224</v>
      </c>
    </row>
    <row r="17" spans="1:8" ht="24" customHeight="1">
      <c r="A17" s="142" t="s">
        <v>391</v>
      </c>
      <c r="B17" s="108" t="s">
        <v>14</v>
      </c>
      <c r="C17" s="327">
        <v>1.1637589244666666</v>
      </c>
      <c r="D17" s="327">
        <v>2.7649943567743156</v>
      </c>
      <c r="E17" s="327">
        <v>3.1991616762293713</v>
      </c>
      <c r="F17" s="327">
        <v>2.8615202816733145</v>
      </c>
      <c r="G17" s="327">
        <v>2.6763807024789084</v>
      </c>
      <c r="H17" s="432">
        <v>4.452297426890405</v>
      </c>
    </row>
    <row r="18" spans="1:8" ht="24" customHeight="1">
      <c r="A18" s="140" t="s">
        <v>392</v>
      </c>
      <c r="B18" s="105" t="s">
        <v>16</v>
      </c>
      <c r="C18" s="328">
        <v>133.298577778</v>
      </c>
      <c r="D18" s="328">
        <v>126.88030624615973</v>
      </c>
      <c r="E18" s="328">
        <v>117.51135112637309</v>
      </c>
      <c r="F18" s="328">
        <v>117.7663649007021</v>
      </c>
      <c r="G18" s="328">
        <v>593.2314069771735</v>
      </c>
      <c r="H18" s="433">
        <v>298.17949113968814</v>
      </c>
    </row>
    <row r="19" spans="1:8" ht="24" customHeight="1">
      <c r="A19" s="140" t="s">
        <v>393</v>
      </c>
      <c r="B19" s="105" t="s">
        <v>17</v>
      </c>
      <c r="C19" s="328">
        <v>4.582633333333333</v>
      </c>
      <c r="D19" s="328">
        <v>44.31244362595281</v>
      </c>
      <c r="E19" s="328">
        <v>38.367307911289956</v>
      </c>
      <c r="F19" s="328">
        <v>37.23012933413068</v>
      </c>
      <c r="G19" s="328">
        <v>496.84762618225807</v>
      </c>
      <c r="H19" s="433">
        <v>107.898906475312</v>
      </c>
    </row>
    <row r="20" spans="1:8" ht="24" customHeight="1">
      <c r="A20" s="140" t="s">
        <v>394</v>
      </c>
      <c r="B20" s="105" t="s">
        <v>17</v>
      </c>
      <c r="C20" s="328">
        <v>63.5084777778</v>
      </c>
      <c r="D20" s="328">
        <v>102.8319102764786</v>
      </c>
      <c r="E20" s="328">
        <v>84.69760036829894</v>
      </c>
      <c r="F20" s="328">
        <v>75.67678186860924</v>
      </c>
      <c r="G20" s="328">
        <v>36.591347467487715</v>
      </c>
      <c r="H20" s="433">
        <v>213.68296689920842</v>
      </c>
    </row>
    <row r="21" spans="1:8" s="335" customFormat="1" ht="24" customHeight="1">
      <c r="A21" s="140" t="s">
        <v>395</v>
      </c>
      <c r="B21" s="105" t="s">
        <v>17</v>
      </c>
      <c r="C21" s="195">
        <v>1002.0684535553335</v>
      </c>
      <c r="D21" s="195">
        <v>918.144133179106</v>
      </c>
      <c r="E21" s="195">
        <v>886.8054244640164</v>
      </c>
      <c r="F21" s="195">
        <v>934.2460397440759</v>
      </c>
      <c r="G21" s="195">
        <v>951.880139258295</v>
      </c>
      <c r="H21" s="434">
        <v>2191.087121778808</v>
      </c>
    </row>
    <row r="22" spans="1:8" ht="24" customHeight="1">
      <c r="A22" s="140" t="s">
        <v>396</v>
      </c>
      <c r="B22" s="105" t="s">
        <v>17</v>
      </c>
      <c r="C22" s="325">
        <v>1.1766791666666667</v>
      </c>
      <c r="D22" s="325">
        <v>2.437635039881359</v>
      </c>
      <c r="E22" s="325">
        <v>0.9358780624668949</v>
      </c>
      <c r="F22" s="325">
        <v>2.6973183548400383</v>
      </c>
      <c r="G22" s="325">
        <v>2.9792127666612904</v>
      </c>
      <c r="H22" s="430">
        <v>4.942713088143979</v>
      </c>
    </row>
    <row r="23" spans="1:8" ht="24" customHeight="1">
      <c r="A23" s="140" t="s">
        <v>397</v>
      </c>
      <c r="B23" s="105" t="s">
        <v>15</v>
      </c>
      <c r="C23" s="325">
        <v>0.5511264444666668</v>
      </c>
      <c r="D23" s="325">
        <v>1.732533655307288</v>
      </c>
      <c r="E23" s="325">
        <v>1.8129974117707102</v>
      </c>
      <c r="F23" s="325">
        <v>2.032708878736102</v>
      </c>
      <c r="G23" s="325">
        <v>2.1307118820192015</v>
      </c>
      <c r="H23" s="430">
        <v>2.8155030077485446</v>
      </c>
    </row>
    <row r="24" spans="1:8" ht="24" customHeight="1">
      <c r="A24" s="140" t="s">
        <v>398</v>
      </c>
      <c r="B24" s="105" t="s">
        <v>17</v>
      </c>
      <c r="C24" s="328">
        <v>25.676618266666665</v>
      </c>
      <c r="D24" s="328">
        <v>100.75475243565195</v>
      </c>
      <c r="E24" s="328">
        <v>37.870878630371806</v>
      </c>
      <c r="F24" s="328">
        <v>61.4698581402935</v>
      </c>
      <c r="G24" s="328">
        <v>52.23539589037634</v>
      </c>
      <c r="H24" s="433">
        <v>123.38164538248222</v>
      </c>
    </row>
    <row r="25" spans="1:8" ht="24" customHeight="1">
      <c r="A25" s="140" t="s">
        <v>399</v>
      </c>
      <c r="B25" s="105" t="s">
        <v>15</v>
      </c>
      <c r="C25" s="329">
        <v>0.27868205599999996</v>
      </c>
      <c r="D25" s="329">
        <v>0.30134001001148186</v>
      </c>
      <c r="E25" s="329">
        <v>0.256315082760274</v>
      </c>
      <c r="F25" s="329">
        <v>0.3195658224949228</v>
      </c>
      <c r="G25" s="329">
        <v>0.3057275173151365</v>
      </c>
      <c r="H25" s="435">
        <v>0.4193267567768708</v>
      </c>
    </row>
    <row r="26" spans="1:8" ht="24" customHeight="1">
      <c r="A26" s="140" t="s">
        <v>400</v>
      </c>
      <c r="B26" s="105" t="s">
        <v>15</v>
      </c>
      <c r="C26" s="329">
        <v>0.28482607688888895</v>
      </c>
      <c r="D26" s="329">
        <v>0.406245846791779</v>
      </c>
      <c r="E26" s="329">
        <v>0.26409812948532285</v>
      </c>
      <c r="F26" s="329">
        <v>0.4014322401375059</v>
      </c>
      <c r="G26" s="329">
        <v>0.35590880244558665</v>
      </c>
      <c r="H26" s="435">
        <v>0.42563888276473677</v>
      </c>
    </row>
    <row r="27" spans="1:8" ht="24" customHeight="1">
      <c r="A27" s="140" t="s">
        <v>401</v>
      </c>
      <c r="B27" s="105" t="s">
        <v>18</v>
      </c>
      <c r="C27" s="325">
        <v>2.4013066777555556</v>
      </c>
      <c r="D27" s="325">
        <v>2.916026328236079</v>
      </c>
      <c r="E27" s="325">
        <v>4.340528277195041</v>
      </c>
      <c r="F27" s="325">
        <v>3.94152842841162</v>
      </c>
      <c r="G27" s="325">
        <v>6.606258709132931</v>
      </c>
      <c r="H27" s="430">
        <v>7.8399667312188015</v>
      </c>
    </row>
    <row r="28" spans="1:8" ht="24" customHeight="1">
      <c r="A28" s="140" t="s">
        <v>402</v>
      </c>
      <c r="B28" s="105" t="s">
        <v>15</v>
      </c>
      <c r="C28" s="329">
        <v>0.3875490306444445</v>
      </c>
      <c r="D28" s="329">
        <v>0.3710636242077064</v>
      </c>
      <c r="E28" s="329">
        <v>0.2875157023471135</v>
      </c>
      <c r="F28" s="329">
        <v>0.3076149303238037</v>
      </c>
      <c r="G28" s="329">
        <v>0.4605179043566111</v>
      </c>
      <c r="H28" s="435">
        <v>0.6344314356131346</v>
      </c>
    </row>
    <row r="29" spans="1:8" ht="24" customHeight="1">
      <c r="A29" s="436" t="s">
        <v>403</v>
      </c>
      <c r="B29" s="330" t="s">
        <v>17</v>
      </c>
      <c r="C29" s="331">
        <v>1.0722208333333332</v>
      </c>
      <c r="D29" s="331">
        <v>1.3348946549234717</v>
      </c>
      <c r="E29" s="331">
        <v>1.2830337607142859</v>
      </c>
      <c r="F29" s="331">
        <v>1.8565469887595496</v>
      </c>
      <c r="G29" s="331">
        <v>4.990091587806452</v>
      </c>
      <c r="H29" s="437">
        <v>4.693782209139596</v>
      </c>
    </row>
    <row r="30" spans="1:8" ht="24" customHeight="1">
      <c r="A30" s="140" t="s">
        <v>404</v>
      </c>
      <c r="B30" s="105" t="s">
        <v>17</v>
      </c>
      <c r="C30" s="328">
        <v>51.024593244444446</v>
      </c>
      <c r="D30" s="328">
        <v>87.49179313907308</v>
      </c>
      <c r="E30" s="328">
        <v>56.29230052547619</v>
      </c>
      <c r="F30" s="328">
        <v>76.06755116566606</v>
      </c>
      <c r="G30" s="328">
        <v>134.62628039571902</v>
      </c>
      <c r="H30" s="433">
        <v>133.38567100191108</v>
      </c>
    </row>
    <row r="31" spans="1:8" ht="24" customHeight="1">
      <c r="A31" s="140" t="s">
        <v>405</v>
      </c>
      <c r="B31" s="105" t="s">
        <v>15</v>
      </c>
      <c r="C31" s="329">
        <v>0.7735098462444443</v>
      </c>
      <c r="D31" s="329">
        <v>1.6156564598455523</v>
      </c>
      <c r="E31" s="329">
        <v>1.4950500269572735</v>
      </c>
      <c r="F31" s="329">
        <v>1.563175156550015</v>
      </c>
      <c r="G31" s="329">
        <v>2.071950508205719</v>
      </c>
      <c r="H31" s="435">
        <v>2.299267295033846</v>
      </c>
    </row>
    <row r="32" spans="1:8" ht="24" customHeight="1">
      <c r="A32" s="141" t="s">
        <v>406</v>
      </c>
      <c r="B32" s="107" t="s">
        <v>15</v>
      </c>
      <c r="C32" s="332">
        <v>20.121388955333334</v>
      </c>
      <c r="D32" s="332">
        <v>25.54943780649001</v>
      </c>
      <c r="E32" s="332">
        <v>12.62694095614922</v>
      </c>
      <c r="F32" s="332">
        <v>22.317227641248007</v>
      </c>
      <c r="G32" s="332">
        <v>15.804383577526881</v>
      </c>
      <c r="H32" s="438">
        <v>41.16542905208428</v>
      </c>
    </row>
    <row r="33" spans="1:8" ht="24" customHeight="1">
      <c r="A33" s="142" t="s">
        <v>407</v>
      </c>
      <c r="B33" s="108" t="s">
        <v>14</v>
      </c>
      <c r="C33" s="327">
        <v>1.9273842158613332</v>
      </c>
      <c r="D33" s="327">
        <v>2.7402086079859007</v>
      </c>
      <c r="E33" s="327">
        <v>3.4298850594073973</v>
      </c>
      <c r="F33" s="327">
        <v>3.666605559580399</v>
      </c>
      <c r="G33" s="327">
        <v>4.409313924829004</v>
      </c>
      <c r="H33" s="432">
        <v>4.88509928494207</v>
      </c>
    </row>
    <row r="34" spans="1:8" ht="24" customHeight="1">
      <c r="A34" s="140" t="s">
        <v>408</v>
      </c>
      <c r="B34" s="105" t="s">
        <v>14</v>
      </c>
      <c r="C34" s="325">
        <v>2.7037050533111113</v>
      </c>
      <c r="D34" s="325">
        <v>4.6364884473235355</v>
      </c>
      <c r="E34" s="325">
        <v>4.950773234855838</v>
      </c>
      <c r="F34" s="325">
        <v>5.4363123084809715</v>
      </c>
      <c r="G34" s="325">
        <v>6.400624406948953</v>
      </c>
      <c r="H34" s="430">
        <v>7.866016041543879</v>
      </c>
    </row>
    <row r="35" spans="1:8" s="335" customFormat="1" ht="24" customHeight="1">
      <c r="A35" s="140" t="s">
        <v>409</v>
      </c>
      <c r="B35" s="105" t="s">
        <v>15</v>
      </c>
      <c r="C35" s="195">
        <v>758.81268342</v>
      </c>
      <c r="D35" s="195">
        <v>1078.8222866192496</v>
      </c>
      <c r="E35" s="195">
        <v>1350.3484485833087</v>
      </c>
      <c r="F35" s="195">
        <v>1443.5454958783469</v>
      </c>
      <c r="G35" s="195">
        <v>1735.9503641164483</v>
      </c>
      <c r="H35" s="434">
        <v>1923.267435019215</v>
      </c>
    </row>
    <row r="36" spans="1:8" s="335" customFormat="1" ht="24" customHeight="1">
      <c r="A36" s="140" t="s">
        <v>410</v>
      </c>
      <c r="B36" s="105" t="s">
        <v>15</v>
      </c>
      <c r="C36" s="195">
        <v>259.64941422000004</v>
      </c>
      <c r="D36" s="195">
        <v>599.111181965146</v>
      </c>
      <c r="E36" s="195">
        <v>513.1234529637147</v>
      </c>
      <c r="F36" s="195">
        <v>560.7376420587907</v>
      </c>
      <c r="G36" s="195">
        <v>685.9053119511875</v>
      </c>
      <c r="H36" s="434">
        <v>1035.5655721158398</v>
      </c>
    </row>
    <row r="37" spans="1:8" ht="24" customHeight="1">
      <c r="A37" s="140" t="s">
        <v>411</v>
      </c>
      <c r="B37" s="105" t="s">
        <v>15</v>
      </c>
      <c r="C37" s="328">
        <v>43.117893778</v>
      </c>
      <c r="D37" s="328">
        <v>149.58962934713412</v>
      </c>
      <c r="E37" s="328">
        <v>115.7757835396755</v>
      </c>
      <c r="F37" s="328">
        <v>151.42022263179547</v>
      </c>
      <c r="G37" s="328">
        <v>108.04950161171749</v>
      </c>
      <c r="H37" s="433">
        <v>185.2238162858189</v>
      </c>
    </row>
    <row r="38" spans="1:8" ht="24" customHeight="1">
      <c r="A38" s="140" t="s">
        <v>412</v>
      </c>
      <c r="B38" s="105" t="s">
        <v>15</v>
      </c>
      <c r="C38" s="328">
        <v>34.13952257755555</v>
      </c>
      <c r="D38" s="328">
        <v>66.50505958901871</v>
      </c>
      <c r="E38" s="328">
        <v>63.143432309637944</v>
      </c>
      <c r="F38" s="328">
        <v>65.3281640823117</v>
      </c>
      <c r="G38" s="328">
        <v>83.09290459860804</v>
      </c>
      <c r="H38" s="433">
        <v>109.88055353547611</v>
      </c>
    </row>
    <row r="39" spans="1:8" ht="24" customHeight="1">
      <c r="A39" s="140" t="s">
        <v>413</v>
      </c>
      <c r="B39" s="105" t="s">
        <v>15</v>
      </c>
      <c r="C39" s="328">
        <v>125.15355022222222</v>
      </c>
      <c r="D39" s="328">
        <v>267.1563044929611</v>
      </c>
      <c r="E39" s="328">
        <v>301.5594780095808</v>
      </c>
      <c r="F39" s="328">
        <v>298.5410147769122</v>
      </c>
      <c r="G39" s="328">
        <v>368.03192118849705</v>
      </c>
      <c r="H39" s="433">
        <v>424.26204223720714</v>
      </c>
    </row>
    <row r="40" spans="1:8" ht="24" customHeight="1">
      <c r="A40" s="436" t="s">
        <v>414</v>
      </c>
      <c r="B40" s="330" t="s">
        <v>15</v>
      </c>
      <c r="C40" s="331">
        <v>0.9281898955555554</v>
      </c>
      <c r="D40" s="331">
        <v>2.2002239253110414</v>
      </c>
      <c r="E40" s="331">
        <v>1.926664043256034</v>
      </c>
      <c r="F40" s="331">
        <v>2.2812208964661034</v>
      </c>
      <c r="G40" s="331">
        <v>2.6941292255802907</v>
      </c>
      <c r="H40" s="437">
        <v>3.477215467501124</v>
      </c>
    </row>
    <row r="41" spans="1:8" ht="24" customHeight="1">
      <c r="A41" s="436" t="s">
        <v>415</v>
      </c>
      <c r="B41" s="330" t="s">
        <v>15</v>
      </c>
      <c r="C41" s="331">
        <v>1.2855993955333336</v>
      </c>
      <c r="D41" s="331">
        <v>2.147392986897514</v>
      </c>
      <c r="E41" s="331">
        <v>2.5367976391707447</v>
      </c>
      <c r="F41" s="331">
        <v>2.528318535040408</v>
      </c>
      <c r="G41" s="331">
        <v>2.890912531899563</v>
      </c>
      <c r="H41" s="437">
        <v>3.4824079266982233</v>
      </c>
    </row>
    <row r="42" spans="1:8" ht="24" customHeight="1">
      <c r="A42" s="140" t="s">
        <v>416</v>
      </c>
      <c r="B42" s="105" t="s">
        <v>15</v>
      </c>
      <c r="C42" s="329">
        <v>0.21390146797777776</v>
      </c>
      <c r="D42" s="329">
        <v>0.34528363964465386</v>
      </c>
      <c r="E42" s="329">
        <v>0.3200402434162589</v>
      </c>
      <c r="F42" s="329">
        <v>0.34953682675251835</v>
      </c>
      <c r="G42" s="329">
        <v>0.4066239886985703</v>
      </c>
      <c r="H42" s="435">
        <v>0.5149525091981331</v>
      </c>
    </row>
    <row r="43" spans="1:8" ht="24" customHeight="1">
      <c r="A43" s="141" t="s">
        <v>417</v>
      </c>
      <c r="B43" s="107" t="s">
        <v>15</v>
      </c>
      <c r="C43" s="333">
        <v>0.7988455251111113</v>
      </c>
      <c r="D43" s="333">
        <v>0.968286028210533</v>
      </c>
      <c r="E43" s="333">
        <v>0.9445305368531471</v>
      </c>
      <c r="F43" s="333">
        <v>1.126825287532156</v>
      </c>
      <c r="G43" s="333">
        <v>1.1286946118474537</v>
      </c>
      <c r="H43" s="439">
        <v>1.3864936031829915</v>
      </c>
    </row>
    <row r="44" spans="1:8" ht="24" customHeight="1">
      <c r="A44" s="140" t="s">
        <v>418</v>
      </c>
      <c r="B44" s="105" t="s">
        <v>14</v>
      </c>
      <c r="C44" s="329">
        <v>1.1135492488666667</v>
      </c>
      <c r="D44" s="329">
        <v>3.3668272015522103</v>
      </c>
      <c r="E44" s="329">
        <v>5.215963377044602</v>
      </c>
      <c r="F44" s="329">
        <v>4.8754469107238645</v>
      </c>
      <c r="G44" s="329">
        <v>3.9985772571670806</v>
      </c>
      <c r="H44" s="435">
        <v>5.477874667200403</v>
      </c>
    </row>
    <row r="45" spans="1:8" ht="24" customHeight="1">
      <c r="A45" s="140" t="s">
        <v>419</v>
      </c>
      <c r="B45" s="105" t="s">
        <v>14</v>
      </c>
      <c r="C45" s="329">
        <v>1.5026440311333336</v>
      </c>
      <c r="D45" s="329">
        <v>4.0157275346291055</v>
      </c>
      <c r="E45" s="329">
        <v>6.579997930444635</v>
      </c>
      <c r="F45" s="329">
        <v>6.5920959081895365</v>
      </c>
      <c r="G45" s="329">
        <v>6.12562200153846</v>
      </c>
      <c r="H45" s="435">
        <v>8.310985117841293</v>
      </c>
    </row>
    <row r="46" spans="1:8" ht="24" customHeight="1">
      <c r="A46" s="140" t="s">
        <v>420</v>
      </c>
      <c r="B46" s="105" t="s">
        <v>14</v>
      </c>
      <c r="C46" s="329">
        <v>1.1030770622000001</v>
      </c>
      <c r="D46" s="329">
        <v>2.999235791958689</v>
      </c>
      <c r="E46" s="329">
        <v>3.879392125159816</v>
      </c>
      <c r="F46" s="329">
        <v>3.99320496209018</v>
      </c>
      <c r="G46" s="329">
        <v>4.281317451301489</v>
      </c>
      <c r="H46" s="435">
        <v>5.3347104687745155</v>
      </c>
    </row>
    <row r="47" spans="1:8" ht="24" customHeight="1">
      <c r="A47" s="140" t="s">
        <v>421</v>
      </c>
      <c r="B47" s="105" t="s">
        <v>14</v>
      </c>
      <c r="C47" s="329">
        <v>13.038291000000003</v>
      </c>
      <c r="D47" s="329">
        <v>53.10311870451384</v>
      </c>
      <c r="E47" s="329">
        <v>45.75173865004077</v>
      </c>
      <c r="F47" s="329">
        <v>53.83220316780631</v>
      </c>
      <c r="G47" s="329">
        <v>60.079535076774185</v>
      </c>
      <c r="H47" s="435">
        <v>59.6743035152132</v>
      </c>
    </row>
    <row r="48" spans="1:8" ht="24" customHeight="1">
      <c r="A48" s="140" t="s">
        <v>422</v>
      </c>
      <c r="B48" s="105" t="s">
        <v>14</v>
      </c>
      <c r="C48" s="329">
        <v>1.2912278333333331</v>
      </c>
      <c r="D48" s="329">
        <v>2.983772076353377</v>
      </c>
      <c r="E48" s="329">
        <v>3.227026914355675</v>
      </c>
      <c r="F48" s="329">
        <v>3.666059636408353</v>
      </c>
      <c r="G48" s="329">
        <v>3.4778928098760487</v>
      </c>
      <c r="H48" s="435">
        <v>5.203479625630987</v>
      </c>
    </row>
    <row r="49" spans="1:8" ht="24" customHeight="1" thickBot="1">
      <c r="A49" s="145" t="s">
        <v>423</v>
      </c>
      <c r="B49" s="146" t="s">
        <v>15</v>
      </c>
      <c r="C49" s="440">
        <v>2.2040109778</v>
      </c>
      <c r="D49" s="440">
        <v>47.542463326388365</v>
      </c>
      <c r="E49" s="440">
        <v>37.72500383749609</v>
      </c>
      <c r="F49" s="440">
        <v>49.83541041795422</v>
      </c>
      <c r="G49" s="440">
        <v>57.314518182364054</v>
      </c>
      <c r="H49" s="441">
        <v>66.95287941940546</v>
      </c>
    </row>
  </sheetData>
  <sheetProtection/>
  <mergeCells count="6">
    <mergeCell ref="A1:H1"/>
    <mergeCell ref="A2:H2"/>
    <mergeCell ref="A3:B4"/>
    <mergeCell ref="C3:D3"/>
    <mergeCell ref="E3:F3"/>
    <mergeCell ref="G3:H3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view="pageBreakPreview" zoomScale="45" zoomScaleNormal="75" zoomScaleSheetLayoutView="45" zoomScalePageLayoutView="0" workbookViewId="0" topLeftCell="A1">
      <selection activeCell="A1" sqref="A1:H1"/>
    </sheetView>
  </sheetViews>
  <sheetFormatPr defaultColWidth="9.140625" defaultRowHeight="15"/>
  <cols>
    <col min="1" max="1" width="40.57421875" style="0" customWidth="1"/>
    <col min="2" max="2" width="9.28125" style="0" customWidth="1"/>
    <col min="3" max="8" width="15.57421875" style="0" customWidth="1"/>
  </cols>
  <sheetData>
    <row r="1" spans="1:8" s="21" customFormat="1" ht="30" customHeight="1">
      <c r="A1" s="473" t="s">
        <v>425</v>
      </c>
      <c r="B1" s="473"/>
      <c r="C1" s="473"/>
      <c r="D1" s="473"/>
      <c r="E1" s="473"/>
      <c r="F1" s="473"/>
      <c r="G1" s="473"/>
      <c r="H1" s="473"/>
    </row>
    <row r="2" spans="1:8" ht="19.5" thickBot="1">
      <c r="A2" s="504" t="s">
        <v>376</v>
      </c>
      <c r="B2" s="504"/>
      <c r="C2" s="504"/>
      <c r="D2" s="504"/>
      <c r="E2" s="504"/>
      <c r="F2" s="504"/>
      <c r="G2" s="504"/>
      <c r="H2" s="504"/>
    </row>
    <row r="3" spans="1:8" ht="24" customHeight="1">
      <c r="A3" s="505" t="s">
        <v>20</v>
      </c>
      <c r="B3" s="506"/>
      <c r="C3" s="487" t="s">
        <v>377</v>
      </c>
      <c r="D3" s="487"/>
      <c r="E3" s="487" t="s">
        <v>378</v>
      </c>
      <c r="F3" s="487"/>
      <c r="G3" s="487" t="s">
        <v>379</v>
      </c>
      <c r="H3" s="509"/>
    </row>
    <row r="4" spans="1:8" ht="24" customHeight="1">
      <c r="A4" s="507"/>
      <c r="B4" s="508"/>
      <c r="C4" s="321" t="s">
        <v>380</v>
      </c>
      <c r="D4" s="321" t="s">
        <v>381</v>
      </c>
      <c r="E4" s="321" t="s">
        <v>380</v>
      </c>
      <c r="F4" s="321" t="s">
        <v>381</v>
      </c>
      <c r="G4" s="321" t="s">
        <v>380</v>
      </c>
      <c r="H4" s="426" t="s">
        <v>381</v>
      </c>
    </row>
    <row r="5" spans="1:8" ht="24" customHeight="1" thickBot="1">
      <c r="A5" s="427" t="s">
        <v>26</v>
      </c>
      <c r="B5" s="322" t="s">
        <v>21</v>
      </c>
      <c r="C5" s="334">
        <v>9</v>
      </c>
      <c r="D5" s="334">
        <v>659</v>
      </c>
      <c r="E5" s="334">
        <v>99</v>
      </c>
      <c r="F5" s="334">
        <v>622</v>
      </c>
      <c r="G5" s="334">
        <v>33</v>
      </c>
      <c r="H5" s="442">
        <v>695</v>
      </c>
    </row>
    <row r="6" spans="1:8" ht="24" customHeight="1" thickTop="1">
      <c r="A6" s="139" t="s">
        <v>382</v>
      </c>
      <c r="B6" s="99" t="s">
        <v>13</v>
      </c>
      <c r="C6" s="324">
        <v>374.16662630875</v>
      </c>
      <c r="D6" s="324">
        <v>421.85737359347274</v>
      </c>
      <c r="E6" s="324">
        <v>591.5272701382854</v>
      </c>
      <c r="F6" s="324">
        <v>521.1101077133098</v>
      </c>
      <c r="G6" s="324">
        <v>675.3755963455378</v>
      </c>
      <c r="H6" s="429">
        <v>653.5729420337021</v>
      </c>
    </row>
    <row r="7" spans="1:8" ht="24" customHeight="1">
      <c r="A7" s="140" t="s">
        <v>383</v>
      </c>
      <c r="B7" s="105" t="s">
        <v>14</v>
      </c>
      <c r="C7" s="325">
        <v>8.9546376666875</v>
      </c>
      <c r="D7" s="325">
        <v>15.643164420737097</v>
      </c>
      <c r="E7" s="325">
        <v>21.371315345000003</v>
      </c>
      <c r="F7" s="325">
        <v>18.97583963013625</v>
      </c>
      <c r="G7" s="325">
        <v>22.57457164190476</v>
      </c>
      <c r="H7" s="430">
        <v>28.203911150328977</v>
      </c>
    </row>
    <row r="8" spans="1:8" ht="24" customHeight="1">
      <c r="A8" s="140" t="s">
        <v>384</v>
      </c>
      <c r="B8" s="105" t="s">
        <v>14</v>
      </c>
      <c r="C8" s="325">
        <v>1.391053125</v>
      </c>
      <c r="D8" s="325">
        <v>7.482896498592273</v>
      </c>
      <c r="E8" s="325">
        <v>10.963431770172413</v>
      </c>
      <c r="F8" s="325">
        <v>9.610731937837315</v>
      </c>
      <c r="G8" s="325">
        <v>13.461644487556121</v>
      </c>
      <c r="H8" s="430">
        <v>16.957673434433268</v>
      </c>
    </row>
    <row r="9" spans="1:8" ht="24" customHeight="1">
      <c r="A9" s="140" t="s">
        <v>385</v>
      </c>
      <c r="B9" s="105" t="s">
        <v>14</v>
      </c>
      <c r="C9" s="325">
        <v>7.563584541687501</v>
      </c>
      <c r="D9" s="325">
        <v>8.16026791453335</v>
      </c>
      <c r="E9" s="325">
        <v>10.407883574833331</v>
      </c>
      <c r="F9" s="325">
        <v>9.365107692259809</v>
      </c>
      <c r="G9" s="325">
        <v>9.112927154223637</v>
      </c>
      <c r="H9" s="430">
        <v>11.246237715845886</v>
      </c>
    </row>
    <row r="10" spans="1:8" ht="24" customHeight="1">
      <c r="A10" s="140" t="s">
        <v>386</v>
      </c>
      <c r="B10" s="105" t="s">
        <v>14</v>
      </c>
      <c r="C10" s="325">
        <v>4.7988687500000005</v>
      </c>
      <c r="D10" s="325">
        <v>5.676659035804238</v>
      </c>
      <c r="E10" s="325">
        <v>6.112071865764366</v>
      </c>
      <c r="F10" s="325">
        <v>5.456304960647163</v>
      </c>
      <c r="G10" s="325">
        <v>7.419490735431122</v>
      </c>
      <c r="H10" s="430">
        <v>7.316483997162168</v>
      </c>
    </row>
    <row r="11" spans="1:8" ht="24" customHeight="1">
      <c r="A11" s="140" t="s">
        <v>387</v>
      </c>
      <c r="B11" s="105" t="s">
        <v>14</v>
      </c>
      <c r="C11" s="325">
        <v>6.1060992708125</v>
      </c>
      <c r="D11" s="325">
        <v>11.403617985447855</v>
      </c>
      <c r="E11" s="325">
        <v>19.123999347438698</v>
      </c>
      <c r="F11" s="325">
        <v>14.986660039167361</v>
      </c>
      <c r="G11" s="325">
        <v>20.984914539585883</v>
      </c>
      <c r="H11" s="430">
        <v>20.25440828717115</v>
      </c>
    </row>
    <row r="12" spans="1:8" ht="24" customHeight="1">
      <c r="A12" s="140" t="s">
        <v>384</v>
      </c>
      <c r="B12" s="105" t="s">
        <v>14</v>
      </c>
      <c r="C12" s="325">
        <v>1.1270093749999999</v>
      </c>
      <c r="D12" s="325">
        <v>5.809552605722116</v>
      </c>
      <c r="E12" s="325">
        <v>9.138643220427204</v>
      </c>
      <c r="F12" s="325">
        <v>7.041134330745905</v>
      </c>
      <c r="G12" s="325">
        <v>10.256961952721941</v>
      </c>
      <c r="H12" s="430">
        <v>10.52940525162173</v>
      </c>
    </row>
    <row r="13" spans="1:8" ht="24" customHeight="1">
      <c r="A13" s="140" t="s">
        <v>385</v>
      </c>
      <c r="B13" s="105" t="s">
        <v>14</v>
      </c>
      <c r="C13" s="325">
        <v>4.979089895812501</v>
      </c>
      <c r="D13" s="325">
        <v>5.594065348468321</v>
      </c>
      <c r="E13" s="325">
        <v>9.985356127011492</v>
      </c>
      <c r="F13" s="325">
        <v>7.9455257085162625</v>
      </c>
      <c r="G13" s="325">
        <v>10.727952586756803</v>
      </c>
      <c r="H13" s="430">
        <v>9.725003035224205</v>
      </c>
    </row>
    <row r="14" spans="1:8" ht="24" customHeight="1">
      <c r="A14" s="141" t="s">
        <v>388</v>
      </c>
      <c r="B14" s="107" t="s">
        <v>14</v>
      </c>
      <c r="C14" s="326">
        <v>69.083229604375</v>
      </c>
      <c r="D14" s="326">
        <v>63.41047047485464</v>
      </c>
      <c r="E14" s="326">
        <v>80.06956363932952</v>
      </c>
      <c r="F14" s="326">
        <v>75.48112595528875</v>
      </c>
      <c r="G14" s="326">
        <v>87.88724588855442</v>
      </c>
      <c r="H14" s="431">
        <v>85.01604889557896</v>
      </c>
    </row>
    <row r="15" spans="1:8" ht="24" customHeight="1">
      <c r="A15" s="140" t="s">
        <v>389</v>
      </c>
      <c r="B15" s="105" t="s">
        <v>14</v>
      </c>
      <c r="C15" s="325">
        <v>2.2965948125000004</v>
      </c>
      <c r="D15" s="325">
        <v>3.5695840306995867</v>
      </c>
      <c r="E15" s="325">
        <v>3.4271020752643677</v>
      </c>
      <c r="F15" s="325">
        <v>4.29056540127203</v>
      </c>
      <c r="G15" s="325">
        <v>3.060553861969388</v>
      </c>
      <c r="H15" s="430">
        <v>6.54518766382904</v>
      </c>
    </row>
    <row r="16" spans="1:8" ht="24" customHeight="1">
      <c r="A16" s="140" t="s">
        <v>390</v>
      </c>
      <c r="B16" s="105" t="s">
        <v>14</v>
      </c>
      <c r="C16" s="325">
        <v>0.3603494791875</v>
      </c>
      <c r="D16" s="325">
        <v>0.7519508038153413</v>
      </c>
      <c r="E16" s="325">
        <v>0.8827046341566092</v>
      </c>
      <c r="F16" s="325">
        <v>0.989500535342648</v>
      </c>
      <c r="G16" s="325">
        <v>0.6820135165493197</v>
      </c>
      <c r="H16" s="430">
        <v>1.482324194372337</v>
      </c>
    </row>
    <row r="17" spans="1:8" ht="24" customHeight="1">
      <c r="A17" s="142" t="s">
        <v>391</v>
      </c>
      <c r="B17" s="108" t="s">
        <v>14</v>
      </c>
      <c r="C17" s="327">
        <v>1.4503390833125</v>
      </c>
      <c r="D17" s="327">
        <v>2.678394031507528</v>
      </c>
      <c r="E17" s="327">
        <v>2.453309007199713</v>
      </c>
      <c r="F17" s="327">
        <v>3.1776238771973135</v>
      </c>
      <c r="G17" s="327">
        <v>2.1894374882593537</v>
      </c>
      <c r="H17" s="432">
        <v>4.8631662496937675</v>
      </c>
    </row>
    <row r="18" spans="1:8" ht="24" customHeight="1">
      <c r="A18" s="140" t="s">
        <v>392</v>
      </c>
      <c r="B18" s="105" t="s">
        <v>16</v>
      </c>
      <c r="C18" s="328">
        <v>114.08450666668747</v>
      </c>
      <c r="D18" s="328">
        <v>129.17440474985818</v>
      </c>
      <c r="E18" s="328">
        <v>96.63583093254789</v>
      </c>
      <c r="F18" s="328">
        <v>158.93449697377838</v>
      </c>
      <c r="G18" s="328">
        <v>107.42497335759354</v>
      </c>
      <c r="H18" s="433">
        <v>297.85575514445804</v>
      </c>
    </row>
    <row r="19" spans="1:8" ht="24" customHeight="1">
      <c r="A19" s="140" t="s">
        <v>393</v>
      </c>
      <c r="B19" s="105" t="s">
        <v>17</v>
      </c>
      <c r="C19" s="328">
        <v>8.4378125</v>
      </c>
      <c r="D19" s="328">
        <v>42.40296447606522</v>
      </c>
      <c r="E19" s="328">
        <v>55.33303271208811</v>
      </c>
      <c r="F19" s="328">
        <v>47.57266641060667</v>
      </c>
      <c r="G19" s="328">
        <v>43.912558359438776</v>
      </c>
      <c r="H19" s="433">
        <v>92.11961278416739</v>
      </c>
    </row>
    <row r="20" spans="1:8" ht="24" customHeight="1">
      <c r="A20" s="140" t="s">
        <v>394</v>
      </c>
      <c r="B20" s="105" t="s">
        <v>17</v>
      </c>
      <c r="C20" s="328">
        <v>13.9512916666875</v>
      </c>
      <c r="D20" s="328">
        <v>171.68768302204148</v>
      </c>
      <c r="E20" s="328">
        <v>42.89834351477586</v>
      </c>
      <c r="F20" s="328">
        <v>155.10543843591924</v>
      </c>
      <c r="G20" s="328">
        <v>39.87886674773045</v>
      </c>
      <c r="H20" s="433">
        <v>265.3894259039912</v>
      </c>
    </row>
    <row r="21" spans="1:8" s="335" customFormat="1" ht="24" customHeight="1">
      <c r="A21" s="140" t="s">
        <v>395</v>
      </c>
      <c r="B21" s="105" t="s">
        <v>17</v>
      </c>
      <c r="C21" s="195">
        <v>926.298933958125</v>
      </c>
      <c r="D21" s="195">
        <v>947.4004629856538</v>
      </c>
      <c r="E21" s="195">
        <v>481.9588684249138</v>
      </c>
      <c r="F21" s="195">
        <v>1227.634328596173</v>
      </c>
      <c r="G21" s="195">
        <v>747.1164817017091</v>
      </c>
      <c r="H21" s="434">
        <v>2422.683436887078</v>
      </c>
    </row>
    <row r="22" spans="1:8" ht="24" customHeight="1">
      <c r="A22" s="140" t="s">
        <v>396</v>
      </c>
      <c r="B22" s="105" t="s">
        <v>17</v>
      </c>
      <c r="C22" s="325">
        <v>0.614809375</v>
      </c>
      <c r="D22" s="325">
        <v>2.311709898031123</v>
      </c>
      <c r="E22" s="325">
        <v>1.6673612374118774</v>
      </c>
      <c r="F22" s="325">
        <v>2.01048541445056</v>
      </c>
      <c r="G22" s="325">
        <v>1.5591576965867346</v>
      </c>
      <c r="H22" s="430">
        <v>3.9019885511025887</v>
      </c>
    </row>
    <row r="23" spans="1:8" ht="24" customHeight="1">
      <c r="A23" s="140" t="s">
        <v>397</v>
      </c>
      <c r="B23" s="105" t="s">
        <v>15</v>
      </c>
      <c r="C23" s="325">
        <v>0.9089666666875001</v>
      </c>
      <c r="D23" s="325">
        <v>2.066581833739004</v>
      </c>
      <c r="E23" s="325">
        <v>2.1280148241834294</v>
      </c>
      <c r="F23" s="325">
        <v>1.9461956383186694</v>
      </c>
      <c r="G23" s="325">
        <v>2.1397219175365647</v>
      </c>
      <c r="H23" s="430">
        <v>2.7692925718399257</v>
      </c>
    </row>
    <row r="24" spans="1:8" ht="24" customHeight="1">
      <c r="A24" s="140" t="s">
        <v>398</v>
      </c>
      <c r="B24" s="105" t="s">
        <v>17</v>
      </c>
      <c r="C24" s="328">
        <v>16.47606</v>
      </c>
      <c r="D24" s="328">
        <v>83.22443813395097</v>
      </c>
      <c r="E24" s="328">
        <v>34.26612764488506</v>
      </c>
      <c r="F24" s="328">
        <v>65.87624005538507</v>
      </c>
      <c r="G24" s="328">
        <v>44.50084031091837</v>
      </c>
      <c r="H24" s="433">
        <v>122.54134056391064</v>
      </c>
    </row>
    <row r="25" spans="1:8" ht="24" customHeight="1">
      <c r="A25" s="140" t="s">
        <v>399</v>
      </c>
      <c r="B25" s="105" t="s">
        <v>15</v>
      </c>
      <c r="C25" s="329">
        <v>0.0918234375</v>
      </c>
      <c r="D25" s="329">
        <v>0.43276770334898773</v>
      </c>
      <c r="E25" s="329">
        <v>0.21724350716235635</v>
      </c>
      <c r="F25" s="329">
        <v>0.26993998464003566</v>
      </c>
      <c r="G25" s="329">
        <v>0.2660085696887755</v>
      </c>
      <c r="H25" s="435">
        <v>0.35179561943615534</v>
      </c>
    </row>
    <row r="26" spans="1:8" ht="24" customHeight="1">
      <c r="A26" s="140" t="s">
        <v>400</v>
      </c>
      <c r="B26" s="105" t="s">
        <v>15</v>
      </c>
      <c r="C26" s="329">
        <v>0.11473861875</v>
      </c>
      <c r="D26" s="329">
        <v>0.4701766296865227</v>
      </c>
      <c r="E26" s="329">
        <v>0.28254606079022987</v>
      </c>
      <c r="F26" s="329">
        <v>0.36608921452748333</v>
      </c>
      <c r="G26" s="329">
        <v>0.3164427182721088</v>
      </c>
      <c r="H26" s="435">
        <v>0.40285323428348274</v>
      </c>
    </row>
    <row r="27" spans="1:8" ht="24" customHeight="1">
      <c r="A27" s="140" t="s">
        <v>401</v>
      </c>
      <c r="B27" s="105" t="s">
        <v>18</v>
      </c>
      <c r="C27" s="325">
        <v>1.7922286458125</v>
      </c>
      <c r="D27" s="325">
        <v>2.932731793010107</v>
      </c>
      <c r="E27" s="325">
        <v>4.257852492045019</v>
      </c>
      <c r="F27" s="325">
        <v>3.7445158160466727</v>
      </c>
      <c r="G27" s="325">
        <v>5.774867167613095</v>
      </c>
      <c r="H27" s="430">
        <v>6.435284423614176</v>
      </c>
    </row>
    <row r="28" spans="1:8" ht="24" customHeight="1">
      <c r="A28" s="140" t="s">
        <v>402</v>
      </c>
      <c r="B28" s="105" t="s">
        <v>15</v>
      </c>
      <c r="C28" s="329">
        <v>0.1061063270625</v>
      </c>
      <c r="D28" s="329">
        <v>0.48621425564765</v>
      </c>
      <c r="E28" s="329">
        <v>0.2791537698836207</v>
      </c>
      <c r="F28" s="329">
        <v>0.3050079427413944</v>
      </c>
      <c r="G28" s="329">
        <v>0.3891659430297619</v>
      </c>
      <c r="H28" s="435">
        <v>0.5091616493504252</v>
      </c>
    </row>
    <row r="29" spans="1:8" ht="24" customHeight="1">
      <c r="A29" s="436" t="s">
        <v>403</v>
      </c>
      <c r="B29" s="330" t="s">
        <v>17</v>
      </c>
      <c r="C29" s="331">
        <v>1.0120875</v>
      </c>
      <c r="D29" s="331">
        <v>1.5279740215525743</v>
      </c>
      <c r="E29" s="331">
        <v>1.9534686323893682</v>
      </c>
      <c r="F29" s="331">
        <v>1.589265302274314</v>
      </c>
      <c r="G29" s="331">
        <v>1.636725647647959</v>
      </c>
      <c r="H29" s="437">
        <v>3.7406854677660295</v>
      </c>
    </row>
    <row r="30" spans="1:8" ht="24" customHeight="1">
      <c r="A30" s="140" t="s">
        <v>404</v>
      </c>
      <c r="B30" s="105" t="s">
        <v>17</v>
      </c>
      <c r="C30" s="328">
        <v>56.00639687499999</v>
      </c>
      <c r="D30" s="328">
        <v>82.22520789449224</v>
      </c>
      <c r="E30" s="328">
        <v>66.30605507835728</v>
      </c>
      <c r="F30" s="328">
        <v>81.42683201883088</v>
      </c>
      <c r="G30" s="328">
        <v>83.83341581533162</v>
      </c>
      <c r="H30" s="433">
        <v>127.79172442027269</v>
      </c>
    </row>
    <row r="31" spans="1:8" ht="24" customHeight="1">
      <c r="A31" s="140" t="s">
        <v>405</v>
      </c>
      <c r="B31" s="105" t="s">
        <v>15</v>
      </c>
      <c r="C31" s="329">
        <v>0.7351381104375</v>
      </c>
      <c r="D31" s="329">
        <v>1.4478479877401718</v>
      </c>
      <c r="E31" s="329">
        <v>1.336967008204502</v>
      </c>
      <c r="F31" s="329">
        <v>1.4963953323655086</v>
      </c>
      <c r="G31" s="329">
        <v>1.5348993167687075</v>
      </c>
      <c r="H31" s="435">
        <v>2.0338922108229562</v>
      </c>
    </row>
    <row r="32" spans="1:8" ht="24" customHeight="1">
      <c r="A32" s="141" t="s">
        <v>406</v>
      </c>
      <c r="B32" s="107" t="s">
        <v>15</v>
      </c>
      <c r="C32" s="332">
        <v>10.059971458125</v>
      </c>
      <c r="D32" s="332">
        <v>36.75298829863621</v>
      </c>
      <c r="E32" s="332">
        <v>17.738312572639366</v>
      </c>
      <c r="F32" s="332">
        <v>29.304506595195136</v>
      </c>
      <c r="G32" s="332">
        <v>24.370532508137757</v>
      </c>
      <c r="H32" s="438">
        <v>42.29740613896326</v>
      </c>
    </row>
    <row r="33" spans="1:8" ht="24" customHeight="1">
      <c r="A33" s="142" t="s">
        <v>407</v>
      </c>
      <c r="B33" s="108" t="s">
        <v>14</v>
      </c>
      <c r="C33" s="327">
        <v>2.3191411680250003</v>
      </c>
      <c r="D33" s="327">
        <v>2.457091471597214</v>
      </c>
      <c r="E33" s="327">
        <v>3.5432458292034874</v>
      </c>
      <c r="F33" s="327">
        <v>3.291925105336074</v>
      </c>
      <c r="G33" s="327">
        <v>3.683493635862721</v>
      </c>
      <c r="H33" s="432">
        <v>4.673106524504966</v>
      </c>
    </row>
    <row r="34" spans="1:8" ht="24" customHeight="1">
      <c r="A34" s="140" t="s">
        <v>408</v>
      </c>
      <c r="B34" s="105" t="s">
        <v>14</v>
      </c>
      <c r="C34" s="325">
        <v>3.0355720208125</v>
      </c>
      <c r="D34" s="325">
        <v>4.295965019462013</v>
      </c>
      <c r="E34" s="325">
        <v>4.991837790413315</v>
      </c>
      <c r="F34" s="325">
        <v>5.097924414338606</v>
      </c>
      <c r="G34" s="325">
        <v>5.377103530268707</v>
      </c>
      <c r="H34" s="430">
        <v>7.498544406715705</v>
      </c>
    </row>
    <row r="35" spans="1:8" s="335" customFormat="1" ht="24" customHeight="1">
      <c r="A35" s="140" t="s">
        <v>409</v>
      </c>
      <c r="B35" s="105" t="s">
        <v>15</v>
      </c>
      <c r="C35" s="195">
        <v>913.04770395625</v>
      </c>
      <c r="D35" s="195">
        <v>967.3588470881778</v>
      </c>
      <c r="E35" s="195">
        <v>1394.9786729090997</v>
      </c>
      <c r="F35" s="195">
        <v>1296.0335060232296</v>
      </c>
      <c r="G35" s="195">
        <v>1450.194344832483</v>
      </c>
      <c r="H35" s="434">
        <v>1839.805718401756</v>
      </c>
    </row>
    <row r="36" spans="1:8" ht="24" customHeight="1">
      <c r="A36" s="140" t="s">
        <v>410</v>
      </c>
      <c r="B36" s="105" t="s">
        <v>15</v>
      </c>
      <c r="C36" s="328">
        <v>247.06246458125</v>
      </c>
      <c r="D36" s="328">
        <v>576.830631561844</v>
      </c>
      <c r="E36" s="328">
        <v>476.7437931196838</v>
      </c>
      <c r="F36" s="328">
        <v>592.6287435272575</v>
      </c>
      <c r="G36" s="328">
        <v>581.6365900676872</v>
      </c>
      <c r="H36" s="433">
        <v>987.775658773912</v>
      </c>
    </row>
    <row r="37" spans="1:8" ht="24" customHeight="1">
      <c r="A37" s="140" t="s">
        <v>411</v>
      </c>
      <c r="B37" s="105" t="s">
        <v>15</v>
      </c>
      <c r="C37" s="328">
        <v>40.788462916875005</v>
      </c>
      <c r="D37" s="328">
        <v>160.49716463885244</v>
      </c>
      <c r="E37" s="328">
        <v>97.56519059668102</v>
      </c>
      <c r="F37" s="328">
        <v>154.33707071001785</v>
      </c>
      <c r="G37" s="328">
        <v>82.29274309089286</v>
      </c>
      <c r="H37" s="433">
        <v>181.6962110245653</v>
      </c>
    </row>
    <row r="38" spans="1:8" ht="24" customHeight="1">
      <c r="A38" s="140" t="s">
        <v>412</v>
      </c>
      <c r="B38" s="105" t="s">
        <v>15</v>
      </c>
      <c r="C38" s="328">
        <v>33.431008958125005</v>
      </c>
      <c r="D38" s="328">
        <v>60.795376794633</v>
      </c>
      <c r="E38" s="328">
        <v>63.82104527775862</v>
      </c>
      <c r="F38" s="328">
        <v>64.58152788950223</v>
      </c>
      <c r="G38" s="328">
        <v>68.1260656947534</v>
      </c>
      <c r="H38" s="433">
        <v>99.6665374136592</v>
      </c>
    </row>
    <row r="39" spans="1:8" ht="24" customHeight="1">
      <c r="A39" s="140" t="s">
        <v>413</v>
      </c>
      <c r="B39" s="105" t="s">
        <v>15</v>
      </c>
      <c r="C39" s="328">
        <v>125.08860812499998</v>
      </c>
      <c r="D39" s="328">
        <v>253.03064487860757</v>
      </c>
      <c r="E39" s="328">
        <v>285.9588112965038</v>
      </c>
      <c r="F39" s="328">
        <v>275.9493210729223</v>
      </c>
      <c r="G39" s="328">
        <v>287.8866991513605</v>
      </c>
      <c r="H39" s="433">
        <v>373.0538341543131</v>
      </c>
    </row>
    <row r="40" spans="1:8" ht="24" customHeight="1">
      <c r="A40" s="436" t="s">
        <v>414</v>
      </c>
      <c r="B40" s="330" t="s">
        <v>15</v>
      </c>
      <c r="C40" s="331">
        <v>0.853273</v>
      </c>
      <c r="D40" s="331">
        <v>2.060836901063082</v>
      </c>
      <c r="E40" s="331">
        <v>2.1632032645253836</v>
      </c>
      <c r="F40" s="331">
        <v>2.205840536459261</v>
      </c>
      <c r="G40" s="331">
        <v>2.1247678429710883</v>
      </c>
      <c r="H40" s="437">
        <v>3.268315240522373</v>
      </c>
    </row>
    <row r="41" spans="1:8" ht="24" customHeight="1">
      <c r="A41" s="436" t="s">
        <v>415</v>
      </c>
      <c r="B41" s="330" t="s">
        <v>15</v>
      </c>
      <c r="C41" s="331">
        <v>1.3428918958125</v>
      </c>
      <c r="D41" s="331">
        <v>1.8607501546703786</v>
      </c>
      <c r="E41" s="331">
        <v>2.353179669827586</v>
      </c>
      <c r="F41" s="331">
        <v>2.1640260727875753</v>
      </c>
      <c r="G41" s="331">
        <v>2.578126450744898</v>
      </c>
      <c r="H41" s="437">
        <v>3.066044457103276</v>
      </c>
    </row>
    <row r="42" spans="1:8" ht="24" customHeight="1">
      <c r="A42" s="140" t="s">
        <v>416</v>
      </c>
      <c r="B42" s="105" t="s">
        <v>15</v>
      </c>
      <c r="C42" s="329">
        <v>0.2146418645625</v>
      </c>
      <c r="D42" s="329">
        <v>0.289786914792538</v>
      </c>
      <c r="E42" s="329">
        <v>0.3379364265047893</v>
      </c>
      <c r="F42" s="329">
        <v>0.3136977414628538</v>
      </c>
      <c r="G42" s="329">
        <v>0.3367772820289116</v>
      </c>
      <c r="H42" s="435">
        <v>0.449424429748989</v>
      </c>
    </row>
    <row r="43" spans="1:8" ht="24" customHeight="1">
      <c r="A43" s="141" t="s">
        <v>417</v>
      </c>
      <c r="B43" s="107" t="s">
        <v>15</v>
      </c>
      <c r="C43" s="333">
        <v>0.8108647625000001</v>
      </c>
      <c r="D43" s="333">
        <v>0.864484995400477</v>
      </c>
      <c r="E43" s="333">
        <v>0.9901856014578547</v>
      </c>
      <c r="F43" s="333">
        <v>1.0232173288872395</v>
      </c>
      <c r="G43" s="333">
        <v>1.342966607134354</v>
      </c>
      <c r="H43" s="439">
        <v>1.2395630219096052</v>
      </c>
    </row>
    <row r="44" spans="1:8" ht="24" customHeight="1">
      <c r="A44" s="140" t="s">
        <v>418</v>
      </c>
      <c r="B44" s="105" t="s">
        <v>14</v>
      </c>
      <c r="C44" s="329">
        <v>1.5930195020625002</v>
      </c>
      <c r="D44" s="329">
        <v>3.179239874995331</v>
      </c>
      <c r="E44" s="329">
        <v>4.791955757950193</v>
      </c>
      <c r="F44" s="329">
        <v>3.9126316416740026</v>
      </c>
      <c r="G44" s="329">
        <v>4.9756405818222795</v>
      </c>
      <c r="H44" s="435">
        <v>4.640462651302505</v>
      </c>
    </row>
    <row r="45" spans="1:8" ht="24" customHeight="1">
      <c r="A45" s="140" t="s">
        <v>419</v>
      </c>
      <c r="B45" s="105" t="s">
        <v>14</v>
      </c>
      <c r="C45" s="329">
        <v>2.2273022916875007</v>
      </c>
      <c r="D45" s="329">
        <v>3.683445420278492</v>
      </c>
      <c r="E45" s="329">
        <v>6.667581205503833</v>
      </c>
      <c r="F45" s="329">
        <v>5.061160976889484</v>
      </c>
      <c r="G45" s="329">
        <v>8.12006704135204</v>
      </c>
      <c r="H45" s="435">
        <v>6.986617935928619</v>
      </c>
    </row>
    <row r="46" spans="1:8" ht="24" customHeight="1">
      <c r="A46" s="140" t="s">
        <v>420</v>
      </c>
      <c r="B46" s="105" t="s">
        <v>14</v>
      </c>
      <c r="C46" s="329">
        <v>1.4704020770625</v>
      </c>
      <c r="D46" s="329">
        <v>2.699919554102477</v>
      </c>
      <c r="E46" s="329">
        <v>4.054994327764847</v>
      </c>
      <c r="F46" s="329">
        <v>3.40811284084665</v>
      </c>
      <c r="G46" s="329">
        <v>5.0167742527627555</v>
      </c>
      <c r="H46" s="435">
        <v>4.743487628192861</v>
      </c>
    </row>
    <row r="47" spans="1:8" ht="24" customHeight="1">
      <c r="A47" s="140" t="s">
        <v>421</v>
      </c>
      <c r="B47" s="105" t="s">
        <v>14</v>
      </c>
      <c r="C47" s="329">
        <v>0.18069080418750003</v>
      </c>
      <c r="D47" s="329">
        <v>0.48046417183183415</v>
      </c>
      <c r="E47" s="329">
        <v>0.7815222681834292</v>
      </c>
      <c r="F47" s="329">
        <v>0.5880931233198791</v>
      </c>
      <c r="G47" s="329">
        <v>0.9314825013681973</v>
      </c>
      <c r="H47" s="435">
        <v>1.0891498650662135</v>
      </c>
    </row>
    <row r="48" spans="1:8" ht="24" customHeight="1">
      <c r="A48" s="140" t="s">
        <v>422</v>
      </c>
      <c r="B48" s="105" t="s">
        <v>14</v>
      </c>
      <c r="C48" s="329">
        <v>1.2892873666875</v>
      </c>
      <c r="D48" s="329">
        <v>2.2022784003203606</v>
      </c>
      <c r="E48" s="329">
        <v>3.141345706197797</v>
      </c>
      <c r="F48" s="329">
        <v>2.7506007625415707</v>
      </c>
      <c r="G48" s="329">
        <v>4.076166228984693</v>
      </c>
      <c r="H48" s="435">
        <v>3.592853494235917</v>
      </c>
    </row>
    <row r="49" spans="1:8" ht="24" customHeight="1" thickBot="1">
      <c r="A49" s="145" t="s">
        <v>423</v>
      </c>
      <c r="B49" s="146" t="s">
        <v>15</v>
      </c>
      <c r="C49" s="440">
        <v>13.580218750000002</v>
      </c>
      <c r="D49" s="440">
        <v>86.0572223353715</v>
      </c>
      <c r="E49" s="440">
        <v>92.85409798831418</v>
      </c>
      <c r="F49" s="440">
        <v>93.2757093809498</v>
      </c>
      <c r="G49" s="440">
        <v>107.43932016408164</v>
      </c>
      <c r="H49" s="441">
        <v>114.65815030146558</v>
      </c>
    </row>
  </sheetData>
  <sheetProtection/>
  <mergeCells count="6">
    <mergeCell ref="A1:H1"/>
    <mergeCell ref="A2:H2"/>
    <mergeCell ref="A3:B4"/>
    <mergeCell ref="C3:D3"/>
    <mergeCell ref="E3:F3"/>
    <mergeCell ref="G3:H3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view="pageBreakPreview" zoomScale="45" zoomScaleNormal="75" zoomScaleSheetLayoutView="45" zoomScalePageLayoutView="0" workbookViewId="0" topLeftCell="A1">
      <selection activeCell="A1" sqref="A1:H1"/>
    </sheetView>
  </sheetViews>
  <sheetFormatPr defaultColWidth="9.140625" defaultRowHeight="15"/>
  <cols>
    <col min="1" max="1" width="40.57421875" style="0" customWidth="1"/>
    <col min="2" max="2" width="9.28125" style="0" customWidth="1"/>
    <col min="3" max="8" width="15.57421875" style="0" customWidth="1"/>
  </cols>
  <sheetData>
    <row r="1" spans="1:8" ht="30" customHeight="1">
      <c r="A1" s="473" t="s">
        <v>426</v>
      </c>
      <c r="B1" s="473"/>
      <c r="C1" s="473"/>
      <c r="D1" s="473"/>
      <c r="E1" s="473"/>
      <c r="F1" s="473"/>
      <c r="G1" s="473"/>
      <c r="H1" s="473"/>
    </row>
    <row r="2" spans="1:8" ht="19.5" thickBot="1">
      <c r="A2" s="504" t="s">
        <v>376</v>
      </c>
      <c r="B2" s="504"/>
      <c r="C2" s="504"/>
      <c r="D2" s="504"/>
      <c r="E2" s="504"/>
      <c r="F2" s="504"/>
      <c r="G2" s="504"/>
      <c r="H2" s="504"/>
    </row>
    <row r="3" spans="1:8" ht="24" customHeight="1">
      <c r="A3" s="505" t="s">
        <v>20</v>
      </c>
      <c r="B3" s="506"/>
      <c r="C3" s="510" t="s">
        <v>427</v>
      </c>
      <c r="D3" s="511"/>
      <c r="E3" s="510" t="s">
        <v>428</v>
      </c>
      <c r="F3" s="511"/>
      <c r="G3" s="510" t="s">
        <v>429</v>
      </c>
      <c r="H3" s="512"/>
    </row>
    <row r="4" spans="1:8" ht="24" customHeight="1">
      <c r="A4" s="507"/>
      <c r="B4" s="508"/>
      <c r="C4" s="313" t="s">
        <v>430</v>
      </c>
      <c r="D4" s="314" t="s">
        <v>431</v>
      </c>
      <c r="E4" s="313" t="s">
        <v>430</v>
      </c>
      <c r="F4" s="314" t="s">
        <v>431</v>
      </c>
      <c r="G4" s="313" t="s">
        <v>430</v>
      </c>
      <c r="H4" s="418" t="s">
        <v>431</v>
      </c>
    </row>
    <row r="5" spans="1:8" s="335" customFormat="1" ht="24" customHeight="1" thickBot="1">
      <c r="A5" s="427" t="s">
        <v>26</v>
      </c>
      <c r="B5" s="322" t="s">
        <v>21</v>
      </c>
      <c r="C5" s="323">
        <v>166</v>
      </c>
      <c r="D5" s="323">
        <v>1291</v>
      </c>
      <c r="E5" s="323">
        <v>32</v>
      </c>
      <c r="F5" s="323">
        <v>1424</v>
      </c>
      <c r="G5" s="323">
        <v>13</v>
      </c>
      <c r="H5" s="428">
        <v>1443</v>
      </c>
    </row>
    <row r="6" spans="1:8" s="335" customFormat="1" ht="24" customHeight="1" thickTop="1">
      <c r="A6" s="139" t="s">
        <v>382</v>
      </c>
      <c r="B6" s="99" t="s">
        <v>13</v>
      </c>
      <c r="C6" s="100">
        <v>1447.22180099049</v>
      </c>
      <c r="D6" s="336">
        <v>1725.260860734682</v>
      </c>
      <c r="E6" s="336">
        <v>1108.1103461734065</v>
      </c>
      <c r="F6" s="336">
        <v>1722.9625168005964</v>
      </c>
      <c r="G6" s="336">
        <v>1125.57281426897</v>
      </c>
      <c r="H6" s="444">
        <v>1725.1183504504802</v>
      </c>
    </row>
    <row r="7" spans="1:8" ht="24" customHeight="1">
      <c r="A7" s="140" t="s">
        <v>383</v>
      </c>
      <c r="B7" s="105" t="s">
        <v>14</v>
      </c>
      <c r="C7" s="337">
        <v>51.90371880168748</v>
      </c>
      <c r="D7" s="338">
        <v>66.02834178847823</v>
      </c>
      <c r="E7" s="338">
        <v>43.92398772193889</v>
      </c>
      <c r="F7" s="338">
        <v>63.72820086076595</v>
      </c>
      <c r="G7" s="338">
        <v>41.84245280606061</v>
      </c>
      <c r="H7" s="445">
        <v>65.48666311946866</v>
      </c>
    </row>
    <row r="8" spans="1:8" ht="24" customHeight="1">
      <c r="A8" s="140" t="s">
        <v>384</v>
      </c>
      <c r="B8" s="105" t="s">
        <v>14</v>
      </c>
      <c r="C8" s="337">
        <v>27.865887246394664</v>
      </c>
      <c r="D8" s="338">
        <v>35.872006872680224</v>
      </c>
      <c r="E8" s="338">
        <v>26.16731206630247</v>
      </c>
      <c r="F8" s="338">
        <v>33.92983270376696</v>
      </c>
      <c r="G8" s="338">
        <v>22.12859083030303</v>
      </c>
      <c r="H8" s="445">
        <v>35.46036991071878</v>
      </c>
    </row>
    <row r="9" spans="1:8" ht="24" customHeight="1">
      <c r="A9" s="140" t="s">
        <v>385</v>
      </c>
      <c r="B9" s="105" t="s">
        <v>14</v>
      </c>
      <c r="C9" s="337">
        <v>24.037831555193023</v>
      </c>
      <c r="D9" s="338">
        <v>30.156334915506996</v>
      </c>
      <c r="E9" s="338">
        <v>17.75667565548828</v>
      </c>
      <c r="F9" s="338">
        <v>29.798368156818206</v>
      </c>
      <c r="G9" s="338">
        <v>19.71386197575758</v>
      </c>
      <c r="H9" s="445">
        <v>30.02629320847865</v>
      </c>
    </row>
    <row r="10" spans="1:8" ht="24" customHeight="1">
      <c r="A10" s="140" t="s">
        <v>386</v>
      </c>
      <c r="B10" s="105" t="s">
        <v>14</v>
      </c>
      <c r="C10" s="337">
        <v>14.520025678904709</v>
      </c>
      <c r="D10" s="338">
        <v>19.957465388279388</v>
      </c>
      <c r="E10" s="338">
        <v>11.1575675829962</v>
      </c>
      <c r="F10" s="338">
        <v>20.34213311541039</v>
      </c>
      <c r="G10" s="338">
        <v>11.668592545454548</v>
      </c>
      <c r="H10" s="445">
        <v>19.699036151069546</v>
      </c>
    </row>
    <row r="11" spans="1:8" ht="24" customHeight="1">
      <c r="A11" s="140" t="s">
        <v>387</v>
      </c>
      <c r="B11" s="105" t="s">
        <v>14</v>
      </c>
      <c r="C11" s="337">
        <v>42.42654217726118</v>
      </c>
      <c r="D11" s="338">
        <v>49.52963045136883</v>
      </c>
      <c r="E11" s="338">
        <v>32.447433650700745</v>
      </c>
      <c r="F11" s="338">
        <v>50.07854018329958</v>
      </c>
      <c r="G11" s="338">
        <v>35.48378746666666</v>
      </c>
      <c r="H11" s="445">
        <v>49.59700825050776</v>
      </c>
    </row>
    <row r="12" spans="1:8" ht="24" customHeight="1">
      <c r="A12" s="140" t="s">
        <v>384</v>
      </c>
      <c r="B12" s="105" t="s">
        <v>14</v>
      </c>
      <c r="C12" s="337">
        <v>19.465065456656227</v>
      </c>
      <c r="D12" s="338">
        <v>25.310602545631085</v>
      </c>
      <c r="E12" s="338">
        <v>20.85400380158167</v>
      </c>
      <c r="F12" s="338">
        <v>25.42188986196213</v>
      </c>
      <c r="G12" s="338">
        <v>14.380474448484847</v>
      </c>
      <c r="H12" s="445">
        <v>25.06237574073016</v>
      </c>
    </row>
    <row r="13" spans="1:8" ht="24" customHeight="1">
      <c r="A13" s="140" t="s">
        <v>385</v>
      </c>
      <c r="B13" s="105" t="s">
        <v>14</v>
      </c>
      <c r="C13" s="337">
        <v>22.961476720658972</v>
      </c>
      <c r="D13" s="338">
        <v>24.2190279055978</v>
      </c>
      <c r="E13" s="338">
        <v>11.593429848276486</v>
      </c>
      <c r="F13" s="338">
        <v>24.656650321339605</v>
      </c>
      <c r="G13" s="338">
        <v>21.103313018181815</v>
      </c>
      <c r="H13" s="445">
        <v>24.534632509650727</v>
      </c>
    </row>
    <row r="14" spans="1:8" ht="24" customHeight="1">
      <c r="A14" s="141" t="s">
        <v>388</v>
      </c>
      <c r="B14" s="107" t="s">
        <v>14</v>
      </c>
      <c r="C14" s="339">
        <v>196.4557668601459</v>
      </c>
      <c r="D14" s="340">
        <v>240.6595895905005</v>
      </c>
      <c r="E14" s="340">
        <v>152.7726145641414</v>
      </c>
      <c r="F14" s="340">
        <v>239.2780866797255</v>
      </c>
      <c r="G14" s="340">
        <v>154.9946132</v>
      </c>
      <c r="H14" s="446">
        <v>240.44926157104885</v>
      </c>
    </row>
    <row r="15" spans="1:8" ht="24" customHeight="1">
      <c r="A15" s="140" t="s">
        <v>389</v>
      </c>
      <c r="B15" s="105" t="s">
        <v>14</v>
      </c>
      <c r="C15" s="337">
        <v>11.573011865800314</v>
      </c>
      <c r="D15" s="338">
        <v>11.94365482751753</v>
      </c>
      <c r="E15" s="338">
        <v>8.499702680856663</v>
      </c>
      <c r="F15" s="338">
        <v>13.107540618088505</v>
      </c>
      <c r="G15" s="338">
        <v>7.774048248484848</v>
      </c>
      <c r="H15" s="445">
        <v>13.705265086625268</v>
      </c>
    </row>
    <row r="16" spans="1:8" ht="24" customHeight="1">
      <c r="A16" s="140" t="s">
        <v>390</v>
      </c>
      <c r="B16" s="105" t="s">
        <v>14</v>
      </c>
      <c r="C16" s="337">
        <v>2.662535813546301</v>
      </c>
      <c r="D16" s="338">
        <v>2.7412695317475997</v>
      </c>
      <c r="E16" s="338">
        <v>1.9283021058240744</v>
      </c>
      <c r="F16" s="338">
        <v>2.994231343655138</v>
      </c>
      <c r="G16" s="338">
        <v>1.7407371151515154</v>
      </c>
      <c r="H16" s="445">
        <v>3.0949238140547304</v>
      </c>
    </row>
    <row r="17" spans="1:8" ht="24" customHeight="1">
      <c r="A17" s="142" t="s">
        <v>391</v>
      </c>
      <c r="B17" s="108" t="s">
        <v>14</v>
      </c>
      <c r="C17" s="341">
        <v>8.470444814437823</v>
      </c>
      <c r="D17" s="342">
        <v>9.33262712753074</v>
      </c>
      <c r="E17" s="342">
        <v>6.437753346034965</v>
      </c>
      <c r="F17" s="342">
        <v>9.571254388483208</v>
      </c>
      <c r="G17" s="342">
        <v>5.708765678787879</v>
      </c>
      <c r="H17" s="447">
        <v>10.112647467127596</v>
      </c>
    </row>
    <row r="18" spans="1:8" ht="24" customHeight="1">
      <c r="A18" s="140" t="s">
        <v>392</v>
      </c>
      <c r="B18" s="105" t="s">
        <v>16</v>
      </c>
      <c r="C18" s="343">
        <v>403.37558063697634</v>
      </c>
      <c r="D18" s="344">
        <v>567.6522543203045</v>
      </c>
      <c r="E18" s="344">
        <v>378.4176633820157</v>
      </c>
      <c r="F18" s="344">
        <v>511.4457077685631</v>
      </c>
      <c r="G18" s="344">
        <v>188.4528201515152</v>
      </c>
      <c r="H18" s="448">
        <v>565.5529099826283</v>
      </c>
    </row>
    <row r="19" spans="1:8" ht="24" customHeight="1">
      <c r="A19" s="140" t="s">
        <v>393</v>
      </c>
      <c r="B19" s="105" t="s">
        <v>17</v>
      </c>
      <c r="C19" s="343">
        <v>91.46192797069764</v>
      </c>
      <c r="D19" s="344">
        <v>204.97698528681224</v>
      </c>
      <c r="E19" s="344">
        <v>117.07594631811918</v>
      </c>
      <c r="F19" s="344">
        <v>176.39955337291258</v>
      </c>
      <c r="G19" s="344">
        <v>84.29425918181818</v>
      </c>
      <c r="H19" s="448">
        <v>195.7723270193897</v>
      </c>
    </row>
    <row r="20" spans="1:8" ht="24" customHeight="1">
      <c r="A20" s="140" t="s">
        <v>394</v>
      </c>
      <c r="B20" s="105" t="s">
        <v>17</v>
      </c>
      <c r="C20" s="343">
        <v>111.46039865015194</v>
      </c>
      <c r="D20" s="344">
        <v>514.4677534766176</v>
      </c>
      <c r="E20" s="344">
        <v>104.40199102795299</v>
      </c>
      <c r="F20" s="344">
        <v>410.7284539429762</v>
      </c>
      <c r="G20" s="344">
        <v>25.140803333333338</v>
      </c>
      <c r="H20" s="448">
        <v>474.4853298692301</v>
      </c>
    </row>
    <row r="21" spans="1:8" s="335" customFormat="1" ht="24" customHeight="1">
      <c r="A21" s="140" t="s">
        <v>395</v>
      </c>
      <c r="B21" s="105" t="s">
        <v>17</v>
      </c>
      <c r="C21" s="130">
        <v>3542.18167225724</v>
      </c>
      <c r="D21" s="345">
        <v>4131.033100006882</v>
      </c>
      <c r="E21" s="345">
        <v>2962.813414926496</v>
      </c>
      <c r="F21" s="345">
        <v>3796.6810916189897</v>
      </c>
      <c r="G21" s="345">
        <v>1205.61319030303</v>
      </c>
      <c r="H21" s="449">
        <v>4160.2550789880415</v>
      </c>
    </row>
    <row r="22" spans="1:8" ht="24" customHeight="1">
      <c r="A22" s="140" t="s">
        <v>396</v>
      </c>
      <c r="B22" s="105" t="s">
        <v>17</v>
      </c>
      <c r="C22" s="337">
        <v>4.266080275587604</v>
      </c>
      <c r="D22" s="338">
        <v>8.900108795976516</v>
      </c>
      <c r="E22" s="338">
        <v>3.9722276502419285</v>
      </c>
      <c r="F22" s="338">
        <v>7.668326993004705</v>
      </c>
      <c r="G22" s="338">
        <v>3.8749397424242424</v>
      </c>
      <c r="H22" s="445">
        <v>8.479313692096229</v>
      </c>
    </row>
    <row r="23" spans="1:8" ht="24" customHeight="1">
      <c r="A23" s="140" t="s">
        <v>397</v>
      </c>
      <c r="B23" s="105" t="s">
        <v>15</v>
      </c>
      <c r="C23" s="337">
        <v>5.239354822684318</v>
      </c>
      <c r="D23" s="338">
        <v>6.518880816283257</v>
      </c>
      <c r="E23" s="338">
        <v>3.3687846668364196</v>
      </c>
      <c r="F23" s="338">
        <v>6.801613360261072</v>
      </c>
      <c r="G23" s="338">
        <v>4.516910481818183</v>
      </c>
      <c r="H23" s="445">
        <v>6.505970526149532</v>
      </c>
    </row>
    <row r="24" spans="1:8" ht="24" customHeight="1">
      <c r="A24" s="140" t="s">
        <v>398</v>
      </c>
      <c r="B24" s="105" t="s">
        <v>17</v>
      </c>
      <c r="C24" s="343">
        <v>205.59218433309428</v>
      </c>
      <c r="D24" s="344">
        <v>261.3733683620764</v>
      </c>
      <c r="E24" s="344">
        <v>121.68243718375591</v>
      </c>
      <c r="F24" s="344">
        <v>239.1746072984119</v>
      </c>
      <c r="G24" s="344">
        <v>154.79076206060608</v>
      </c>
      <c r="H24" s="448">
        <v>258.7748080368825</v>
      </c>
    </row>
    <row r="25" spans="1:8" ht="24" customHeight="1">
      <c r="A25" s="140" t="s">
        <v>399</v>
      </c>
      <c r="B25" s="105" t="s">
        <v>15</v>
      </c>
      <c r="C25" s="346">
        <v>0.7362335039416764</v>
      </c>
      <c r="D25" s="347">
        <v>1.016441574628999</v>
      </c>
      <c r="E25" s="347">
        <v>0.597867290457416</v>
      </c>
      <c r="F25" s="347">
        <v>1.200275450978543</v>
      </c>
      <c r="G25" s="347">
        <v>0.42370952999999995</v>
      </c>
      <c r="H25" s="450">
        <v>1.0194038556045388</v>
      </c>
    </row>
    <row r="26" spans="1:8" ht="24" customHeight="1">
      <c r="A26" s="140" t="s">
        <v>400</v>
      </c>
      <c r="B26" s="105" t="s">
        <v>15</v>
      </c>
      <c r="C26" s="346">
        <v>0.7899163400369194</v>
      </c>
      <c r="D26" s="347">
        <v>1.1966666022561017</v>
      </c>
      <c r="E26" s="347">
        <v>0.726352368601269</v>
      </c>
      <c r="F26" s="347">
        <v>1.2431538483517168</v>
      </c>
      <c r="G26" s="347">
        <v>0.737596696969697</v>
      </c>
      <c r="H26" s="450">
        <v>1.1888566309289936</v>
      </c>
    </row>
    <row r="27" spans="1:8" ht="24" customHeight="1">
      <c r="A27" s="140" t="s">
        <v>401</v>
      </c>
      <c r="B27" s="105" t="s">
        <v>18</v>
      </c>
      <c r="C27" s="337">
        <v>11.733710532472761</v>
      </c>
      <c r="D27" s="338">
        <v>13.681559236539503</v>
      </c>
      <c r="E27" s="338">
        <v>9.359113450461734</v>
      </c>
      <c r="F27" s="338">
        <v>13.002921172566865</v>
      </c>
      <c r="G27" s="338">
        <v>6.901070866666667</v>
      </c>
      <c r="H27" s="445">
        <v>13.722152799984098</v>
      </c>
    </row>
    <row r="28" spans="1:8" ht="24" customHeight="1">
      <c r="A28" s="140" t="s">
        <v>402</v>
      </c>
      <c r="B28" s="105" t="s">
        <v>15</v>
      </c>
      <c r="C28" s="346">
        <v>0.9046257233662511</v>
      </c>
      <c r="D28" s="347">
        <v>1.2793270924932427</v>
      </c>
      <c r="E28" s="347">
        <v>0.7940915748598161</v>
      </c>
      <c r="F28" s="347">
        <v>1.4327305446773009</v>
      </c>
      <c r="G28" s="347">
        <v>0.5638035409090908</v>
      </c>
      <c r="H28" s="450">
        <v>1.2782692260426876</v>
      </c>
    </row>
    <row r="29" spans="1:8" ht="24" customHeight="1">
      <c r="A29" s="436" t="s">
        <v>403</v>
      </c>
      <c r="B29" s="330" t="s">
        <v>17</v>
      </c>
      <c r="C29" s="348">
        <v>5.332099061201406</v>
      </c>
      <c r="D29" s="349">
        <v>7.247719793270373</v>
      </c>
      <c r="E29" s="349">
        <v>3.239821817626544</v>
      </c>
      <c r="F29" s="349">
        <v>6.099900098320718</v>
      </c>
      <c r="G29" s="349">
        <v>3.1627386333333334</v>
      </c>
      <c r="H29" s="451">
        <v>7.107019527459883</v>
      </c>
    </row>
    <row r="30" spans="1:8" ht="24" customHeight="1">
      <c r="A30" s="140" t="s">
        <v>404</v>
      </c>
      <c r="B30" s="105" t="s">
        <v>17</v>
      </c>
      <c r="C30" s="343">
        <v>217.41333079711336</v>
      </c>
      <c r="D30" s="344">
        <v>285.8048135771352</v>
      </c>
      <c r="E30" s="344">
        <v>171.7231876986998</v>
      </c>
      <c r="F30" s="344">
        <v>261.36876516373366</v>
      </c>
      <c r="G30" s="344">
        <v>147.12688390909096</v>
      </c>
      <c r="H30" s="448">
        <v>283.31418076739806</v>
      </c>
    </row>
    <row r="31" spans="1:8" ht="24" customHeight="1">
      <c r="A31" s="140" t="s">
        <v>405</v>
      </c>
      <c r="B31" s="105" t="s">
        <v>15</v>
      </c>
      <c r="C31" s="346">
        <v>3.8455858225134785</v>
      </c>
      <c r="D31" s="347">
        <v>5.107829396060177</v>
      </c>
      <c r="E31" s="347">
        <v>3.411402429504511</v>
      </c>
      <c r="F31" s="347">
        <v>4.953467665538538</v>
      </c>
      <c r="G31" s="347">
        <v>3.204868763333333</v>
      </c>
      <c r="H31" s="450">
        <v>5.071872654112166</v>
      </c>
    </row>
    <row r="32" spans="1:8" ht="24" customHeight="1">
      <c r="A32" s="141" t="s">
        <v>406</v>
      </c>
      <c r="B32" s="107" t="s">
        <v>15</v>
      </c>
      <c r="C32" s="350">
        <v>64.75424963960033</v>
      </c>
      <c r="D32" s="351">
        <v>95.5874576326512</v>
      </c>
      <c r="E32" s="351">
        <v>60.332705064976246</v>
      </c>
      <c r="F32" s="351">
        <v>86.5240679285387</v>
      </c>
      <c r="G32" s="351">
        <v>31.269881272727275</v>
      </c>
      <c r="H32" s="452">
        <v>94.12749886310847</v>
      </c>
    </row>
    <row r="33" spans="1:8" ht="24" customHeight="1">
      <c r="A33" s="142" t="s">
        <v>265</v>
      </c>
      <c r="B33" s="108" t="s">
        <v>14</v>
      </c>
      <c r="C33" s="341">
        <v>9.387983884394629</v>
      </c>
      <c r="D33" s="342">
        <v>10.575075162499129</v>
      </c>
      <c r="E33" s="342">
        <v>7.4558280133485475</v>
      </c>
      <c r="F33" s="342">
        <v>10.305301742444634</v>
      </c>
      <c r="G33" s="342">
        <v>6.477407829906667</v>
      </c>
      <c r="H33" s="447">
        <v>10.569900190598407</v>
      </c>
    </row>
    <row r="34" spans="1:8" ht="24" customHeight="1">
      <c r="A34" s="140" t="s">
        <v>266</v>
      </c>
      <c r="B34" s="105" t="s">
        <v>14</v>
      </c>
      <c r="C34" s="337">
        <v>14.16121368895534</v>
      </c>
      <c r="D34" s="338">
        <v>16.926937942576075</v>
      </c>
      <c r="E34" s="338">
        <v>11.38841563571033</v>
      </c>
      <c r="F34" s="338">
        <v>16.387075531675347</v>
      </c>
      <c r="G34" s="338">
        <v>9.949377800000002</v>
      </c>
      <c r="H34" s="445">
        <v>16.885449871678453</v>
      </c>
    </row>
    <row r="35" spans="1:8" s="335" customFormat="1" ht="24" customHeight="1">
      <c r="A35" s="140" t="s">
        <v>267</v>
      </c>
      <c r="B35" s="105" t="s">
        <v>15</v>
      </c>
      <c r="C35" s="130">
        <v>3702.942474159141</v>
      </c>
      <c r="D35" s="345">
        <v>4163.415418357187</v>
      </c>
      <c r="E35" s="345">
        <v>2935.365359696393</v>
      </c>
      <c r="F35" s="345">
        <v>4057.2054104046283</v>
      </c>
      <c r="G35" s="345">
        <v>2550.160562969696</v>
      </c>
      <c r="H35" s="449">
        <v>4161.37802783529</v>
      </c>
    </row>
    <row r="36" spans="1:8" s="335" customFormat="1" ht="24" customHeight="1">
      <c r="A36" s="140" t="s">
        <v>268</v>
      </c>
      <c r="B36" s="105" t="s">
        <v>15</v>
      </c>
      <c r="C36" s="130">
        <v>1662.7602111205415</v>
      </c>
      <c r="D36" s="345">
        <v>2105.9314977651316</v>
      </c>
      <c r="E36" s="345">
        <v>1394.5288054485434</v>
      </c>
      <c r="F36" s="345">
        <v>1999.7969193782087</v>
      </c>
      <c r="G36" s="345">
        <v>1153.2923006060607</v>
      </c>
      <c r="H36" s="449">
        <v>2102.1008059118863</v>
      </c>
    </row>
    <row r="37" spans="1:8" ht="24" customHeight="1">
      <c r="A37" s="140" t="s">
        <v>269</v>
      </c>
      <c r="B37" s="105" t="s">
        <v>15</v>
      </c>
      <c r="C37" s="343">
        <v>310.6046451914834</v>
      </c>
      <c r="D37" s="344">
        <v>474.4133300815823</v>
      </c>
      <c r="E37" s="344">
        <v>230.20240116530456</v>
      </c>
      <c r="F37" s="344">
        <v>450.8011747108694</v>
      </c>
      <c r="G37" s="344">
        <v>200.4680216363636</v>
      </c>
      <c r="H37" s="448">
        <v>468.8851533234855</v>
      </c>
    </row>
    <row r="38" spans="1:8" ht="24" customHeight="1">
      <c r="A38" s="140" t="s">
        <v>270</v>
      </c>
      <c r="B38" s="105" t="s">
        <v>15</v>
      </c>
      <c r="C38" s="343">
        <v>183.7622548359065</v>
      </c>
      <c r="D38" s="344">
        <v>227.09562553081778</v>
      </c>
      <c r="E38" s="344">
        <v>134.98680432794094</v>
      </c>
      <c r="F38" s="344">
        <v>217.23842238878507</v>
      </c>
      <c r="G38" s="344">
        <v>134.55031996969691</v>
      </c>
      <c r="H38" s="448">
        <v>226.6485445529051</v>
      </c>
    </row>
    <row r="39" spans="1:8" ht="24" customHeight="1">
      <c r="A39" s="140" t="s">
        <v>271</v>
      </c>
      <c r="B39" s="105" t="s">
        <v>15</v>
      </c>
      <c r="C39" s="343">
        <v>704.4736125377708</v>
      </c>
      <c r="D39" s="344">
        <v>930.3617578432045</v>
      </c>
      <c r="E39" s="344">
        <v>551.849262746143</v>
      </c>
      <c r="F39" s="344">
        <v>898.765065212812</v>
      </c>
      <c r="G39" s="344">
        <v>574.711025939394</v>
      </c>
      <c r="H39" s="448">
        <v>922.897792160715</v>
      </c>
    </row>
    <row r="40" spans="1:8" ht="24" customHeight="1">
      <c r="A40" s="436" t="s">
        <v>272</v>
      </c>
      <c r="B40" s="330" t="s">
        <v>15</v>
      </c>
      <c r="C40" s="348">
        <v>5.748031288117055</v>
      </c>
      <c r="D40" s="349">
        <v>7.544413926226137</v>
      </c>
      <c r="E40" s="349">
        <v>4.738347226217237</v>
      </c>
      <c r="F40" s="349">
        <v>7.058870230058838</v>
      </c>
      <c r="G40" s="349">
        <v>4.24231087878788</v>
      </c>
      <c r="H40" s="451">
        <v>7.459290516912812</v>
      </c>
    </row>
    <row r="41" spans="1:8" ht="24" customHeight="1">
      <c r="A41" s="436" t="s">
        <v>273</v>
      </c>
      <c r="B41" s="330" t="s">
        <v>15</v>
      </c>
      <c r="C41" s="348">
        <v>5.859623753731732</v>
      </c>
      <c r="D41" s="349">
        <v>7.502526490312377</v>
      </c>
      <c r="E41" s="349">
        <v>5.014325332973042</v>
      </c>
      <c r="F41" s="349">
        <v>7.463213769457084</v>
      </c>
      <c r="G41" s="349">
        <v>4.444587336363638</v>
      </c>
      <c r="H41" s="451">
        <v>7.441258576583758</v>
      </c>
    </row>
    <row r="42" spans="1:8" ht="24" customHeight="1">
      <c r="A42" s="140" t="s">
        <v>274</v>
      </c>
      <c r="B42" s="105" t="s">
        <v>15</v>
      </c>
      <c r="C42" s="346">
        <v>0.8865858256561723</v>
      </c>
      <c r="D42" s="347">
        <v>1.1023824394877653</v>
      </c>
      <c r="E42" s="347">
        <v>0.6763276428001597</v>
      </c>
      <c r="F42" s="347">
        <v>1.0759347395659078</v>
      </c>
      <c r="G42" s="347">
        <v>0.737743643939394</v>
      </c>
      <c r="H42" s="450">
        <v>1.0953599645739844</v>
      </c>
    </row>
    <row r="43" spans="1:8" ht="24" customHeight="1">
      <c r="A43" s="141" t="s">
        <v>275</v>
      </c>
      <c r="B43" s="107" t="s">
        <v>15</v>
      </c>
      <c r="C43" s="352">
        <v>2.5144584417941127</v>
      </c>
      <c r="D43" s="353">
        <v>3.235070456285547</v>
      </c>
      <c r="E43" s="353">
        <v>2.026426461608974</v>
      </c>
      <c r="F43" s="353">
        <v>3.0324524864498383</v>
      </c>
      <c r="G43" s="353">
        <v>1.8564708515151516</v>
      </c>
      <c r="H43" s="453">
        <v>3.2078567192184226</v>
      </c>
    </row>
    <row r="44" spans="1:8" ht="24" customHeight="1">
      <c r="A44" s="140" t="s">
        <v>276</v>
      </c>
      <c r="B44" s="105" t="s">
        <v>14</v>
      </c>
      <c r="C44" s="346">
        <v>10.493680648747507</v>
      </c>
      <c r="D44" s="347">
        <v>12.552968784466954</v>
      </c>
      <c r="E44" s="347">
        <v>8.705363043628074</v>
      </c>
      <c r="F44" s="347">
        <v>13.140264923018666</v>
      </c>
      <c r="G44" s="347">
        <v>8.046414208181815</v>
      </c>
      <c r="H44" s="450">
        <v>12.61247653259744</v>
      </c>
    </row>
    <row r="45" spans="1:8" ht="24" customHeight="1">
      <c r="A45" s="140" t="s">
        <v>277</v>
      </c>
      <c r="B45" s="105" t="s">
        <v>14</v>
      </c>
      <c r="C45" s="346">
        <v>15.163944600322974</v>
      </c>
      <c r="D45" s="347">
        <v>17.040515993420385</v>
      </c>
      <c r="E45" s="347">
        <v>10.930635784072543</v>
      </c>
      <c r="F45" s="347">
        <v>17.251425676221245</v>
      </c>
      <c r="G45" s="347">
        <v>12.87462344606061</v>
      </c>
      <c r="H45" s="450">
        <v>17.084180774238014</v>
      </c>
    </row>
    <row r="46" spans="1:8" ht="24" customHeight="1">
      <c r="A46" s="140" t="s">
        <v>278</v>
      </c>
      <c r="B46" s="105" t="s">
        <v>14</v>
      </c>
      <c r="C46" s="346">
        <v>9.736788030876864</v>
      </c>
      <c r="D46" s="347">
        <v>11.367469521139725</v>
      </c>
      <c r="E46" s="347">
        <v>6.825026925075866</v>
      </c>
      <c r="F46" s="347">
        <v>11.135807502432897</v>
      </c>
      <c r="G46" s="347">
        <v>9.383620284545454</v>
      </c>
      <c r="H46" s="450">
        <v>11.325910348695466</v>
      </c>
    </row>
    <row r="47" spans="1:8" ht="24" customHeight="1">
      <c r="A47" s="140" t="s">
        <v>279</v>
      </c>
      <c r="B47" s="105" t="s">
        <v>14</v>
      </c>
      <c r="C47" s="346">
        <v>1.9271967359972304</v>
      </c>
      <c r="D47" s="347">
        <v>158.07068600427547</v>
      </c>
      <c r="E47" s="347">
        <v>1.666418876258439</v>
      </c>
      <c r="F47" s="347">
        <v>2.086341554819632</v>
      </c>
      <c r="G47" s="347">
        <v>2.0061789593939388</v>
      </c>
      <c r="H47" s="450">
        <v>2.24850560918023</v>
      </c>
    </row>
    <row r="48" spans="1:8" ht="24" customHeight="1">
      <c r="A48" s="140" t="s">
        <v>280</v>
      </c>
      <c r="B48" s="105" t="s">
        <v>14</v>
      </c>
      <c r="C48" s="346">
        <v>7.688788221053027</v>
      </c>
      <c r="D48" s="347">
        <v>11.547283082547274</v>
      </c>
      <c r="E48" s="347">
        <v>5.112827790372744</v>
      </c>
      <c r="F48" s="347">
        <v>8.893354062797599</v>
      </c>
      <c r="G48" s="347">
        <v>7.146299562727274</v>
      </c>
      <c r="H48" s="450">
        <v>8.917183303401611</v>
      </c>
    </row>
    <row r="49" spans="1:8" ht="24" customHeight="1" thickBot="1">
      <c r="A49" s="145" t="s">
        <v>281</v>
      </c>
      <c r="B49" s="146" t="s">
        <v>15</v>
      </c>
      <c r="C49" s="458">
        <v>221.20382365126133</v>
      </c>
      <c r="D49" s="454">
        <v>147.5418957228781</v>
      </c>
      <c r="E49" s="454">
        <v>237.5712283335249</v>
      </c>
      <c r="F49" s="454">
        <v>295.10819734391544</v>
      </c>
      <c r="G49" s="454">
        <v>259.7357380606061</v>
      </c>
      <c r="H49" s="456">
        <v>298.67906756429113</v>
      </c>
    </row>
  </sheetData>
  <sheetProtection/>
  <mergeCells count="6">
    <mergeCell ref="A1:H1"/>
    <mergeCell ref="A2:H2"/>
    <mergeCell ref="A3:B4"/>
    <mergeCell ref="C3:D3"/>
    <mergeCell ref="E3:F3"/>
    <mergeCell ref="G3:H3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view="pageBreakPreview" zoomScale="45" zoomScaleNormal="75" zoomScaleSheetLayoutView="45" zoomScalePageLayoutView="0" workbookViewId="0" topLeftCell="A1">
      <selection activeCell="A1" sqref="A1:H1"/>
    </sheetView>
  </sheetViews>
  <sheetFormatPr defaultColWidth="9.140625" defaultRowHeight="15"/>
  <cols>
    <col min="1" max="1" width="40.57421875" style="0" customWidth="1"/>
    <col min="2" max="2" width="9.28125" style="0" customWidth="1"/>
    <col min="3" max="8" width="15.57421875" style="0" customWidth="1"/>
  </cols>
  <sheetData>
    <row r="1" spans="1:8" ht="30" customHeight="1">
      <c r="A1" s="473" t="s">
        <v>432</v>
      </c>
      <c r="B1" s="473"/>
      <c r="C1" s="473"/>
      <c r="D1" s="473"/>
      <c r="E1" s="473"/>
      <c r="F1" s="473"/>
      <c r="G1" s="473"/>
      <c r="H1" s="473"/>
    </row>
    <row r="2" spans="1:8" ht="19.5" thickBot="1">
      <c r="A2" s="504" t="s">
        <v>376</v>
      </c>
      <c r="B2" s="504"/>
      <c r="C2" s="504"/>
      <c r="D2" s="504"/>
      <c r="E2" s="504"/>
      <c r="F2" s="504"/>
      <c r="G2" s="504"/>
      <c r="H2" s="504"/>
    </row>
    <row r="3" spans="1:8" ht="24" customHeight="1">
      <c r="A3" s="505" t="s">
        <v>20</v>
      </c>
      <c r="B3" s="506"/>
      <c r="C3" s="493" t="s">
        <v>427</v>
      </c>
      <c r="D3" s="487"/>
      <c r="E3" s="487" t="s">
        <v>433</v>
      </c>
      <c r="F3" s="487"/>
      <c r="G3" s="487" t="s">
        <v>429</v>
      </c>
      <c r="H3" s="509"/>
    </row>
    <row r="4" spans="1:8" ht="24" customHeight="1">
      <c r="A4" s="507"/>
      <c r="B4" s="508"/>
      <c r="C4" s="457" t="s">
        <v>434</v>
      </c>
      <c r="D4" s="314" t="s">
        <v>431</v>
      </c>
      <c r="E4" s="457" t="s">
        <v>434</v>
      </c>
      <c r="F4" s="314" t="s">
        <v>431</v>
      </c>
      <c r="G4" s="457" t="s">
        <v>434</v>
      </c>
      <c r="H4" s="418" t="s">
        <v>431</v>
      </c>
    </row>
    <row r="5" spans="1:8" s="335" customFormat="1" ht="24" customHeight="1" thickBot="1">
      <c r="A5" s="427" t="s">
        <v>26</v>
      </c>
      <c r="B5" s="322" t="s">
        <v>21</v>
      </c>
      <c r="C5" s="323">
        <v>97</v>
      </c>
      <c r="D5" s="323">
        <v>616</v>
      </c>
      <c r="E5" s="323">
        <v>9</v>
      </c>
      <c r="F5" s="323">
        <v>703</v>
      </c>
      <c r="G5" s="323">
        <v>4</v>
      </c>
      <c r="H5" s="428">
        <v>709</v>
      </c>
    </row>
    <row r="6" spans="1:8" s="335" customFormat="1" ht="24" customHeight="1" thickTop="1">
      <c r="A6" s="139" t="s">
        <v>382</v>
      </c>
      <c r="B6" s="99" t="s">
        <v>13</v>
      </c>
      <c r="C6" s="336">
        <v>1605.1122204956166</v>
      </c>
      <c r="D6" s="336">
        <v>1872.5756400461037</v>
      </c>
      <c r="E6" s="336">
        <v>1439.1148071930716</v>
      </c>
      <c r="F6" s="336">
        <v>1877.7468674001802</v>
      </c>
      <c r="G6" s="336">
        <v>1469.6461586333335</v>
      </c>
      <c r="H6" s="444">
        <v>1877.0864117860044</v>
      </c>
    </row>
    <row r="7" spans="1:8" ht="24" customHeight="1">
      <c r="A7" s="140" t="s">
        <v>383</v>
      </c>
      <c r="B7" s="105" t="s">
        <v>14</v>
      </c>
      <c r="C7" s="338">
        <v>54.958356323737206</v>
      </c>
      <c r="D7" s="338">
        <v>70.30436312589009</v>
      </c>
      <c r="E7" s="338">
        <v>57.48757269619048</v>
      </c>
      <c r="F7" s="338">
        <v>69.6359301238752</v>
      </c>
      <c r="G7" s="338">
        <v>46.508190000000006</v>
      </c>
      <c r="H7" s="445">
        <v>69.64343728386751</v>
      </c>
    </row>
    <row r="8" spans="1:8" ht="24" customHeight="1">
      <c r="A8" s="140" t="s">
        <v>384</v>
      </c>
      <c r="B8" s="105" t="s">
        <v>14</v>
      </c>
      <c r="C8" s="338">
        <v>28.429395788437972</v>
      </c>
      <c r="D8" s="338">
        <v>38.44142452471271</v>
      </c>
      <c r="E8" s="338">
        <v>29.84838678333334</v>
      </c>
      <c r="F8" s="338">
        <v>37.7479409652</v>
      </c>
      <c r="G8" s="338">
        <v>23.73186666666667</v>
      </c>
      <c r="H8" s="445">
        <v>37.737491427845754</v>
      </c>
    </row>
    <row r="9" spans="1:8" ht="24" customHeight="1">
      <c r="A9" s="140" t="s">
        <v>385</v>
      </c>
      <c r="B9" s="105" t="s">
        <v>14</v>
      </c>
      <c r="C9" s="338">
        <v>26.528960535170626</v>
      </c>
      <c r="D9" s="338">
        <v>31.86293860870476</v>
      </c>
      <c r="E9" s="338">
        <v>27.63918591285715</v>
      </c>
      <c r="F9" s="338">
        <v>31.887989165819384</v>
      </c>
      <c r="G9" s="338">
        <v>22.776323333333334</v>
      </c>
      <c r="H9" s="445">
        <v>31.90594586310491</v>
      </c>
    </row>
    <row r="10" spans="1:8" ht="24" customHeight="1">
      <c r="A10" s="140" t="s">
        <v>386</v>
      </c>
      <c r="B10" s="105" t="s">
        <v>14</v>
      </c>
      <c r="C10" s="338">
        <v>15.653788103985619</v>
      </c>
      <c r="D10" s="338">
        <v>21.78910636111133</v>
      </c>
      <c r="E10" s="338">
        <v>19.881435595238088</v>
      </c>
      <c r="F10" s="338">
        <v>21.414816344629894</v>
      </c>
      <c r="G10" s="338">
        <v>10.287524999999999</v>
      </c>
      <c r="H10" s="445">
        <v>21.445220224585203</v>
      </c>
    </row>
    <row r="11" spans="1:8" ht="24" customHeight="1">
      <c r="A11" s="140" t="s">
        <v>387</v>
      </c>
      <c r="B11" s="105" t="s">
        <v>14</v>
      </c>
      <c r="C11" s="338">
        <v>44.91880500921799</v>
      </c>
      <c r="D11" s="338">
        <v>52.67047533414791</v>
      </c>
      <c r="E11" s="338">
        <v>47.500030568571404</v>
      </c>
      <c r="F11" s="338">
        <v>52.62827125812546</v>
      </c>
      <c r="G11" s="338">
        <v>35.489849</v>
      </c>
      <c r="H11" s="445">
        <v>52.67133083682048</v>
      </c>
    </row>
    <row r="12" spans="1:8" ht="24" customHeight="1">
      <c r="A12" s="140" t="s">
        <v>384</v>
      </c>
      <c r="B12" s="105" t="s">
        <v>14</v>
      </c>
      <c r="C12" s="338">
        <v>20.254040766236994</v>
      </c>
      <c r="D12" s="338">
        <v>27.49712902307787</v>
      </c>
      <c r="E12" s="338">
        <v>28.565864585714287</v>
      </c>
      <c r="F12" s="338">
        <v>26.977246265185105</v>
      </c>
      <c r="G12" s="338">
        <v>16.110083333333336</v>
      </c>
      <c r="H12" s="445">
        <v>27.018744203526907</v>
      </c>
    </row>
    <row r="13" spans="1:8" ht="24" customHeight="1">
      <c r="A13" s="140" t="s">
        <v>385</v>
      </c>
      <c r="B13" s="105" t="s">
        <v>14</v>
      </c>
      <c r="C13" s="338">
        <v>24.664764243039137</v>
      </c>
      <c r="D13" s="338">
        <v>25.1733463441494</v>
      </c>
      <c r="E13" s="338">
        <v>18.934165982857145</v>
      </c>
      <c r="F13" s="338">
        <v>25.651025024285435</v>
      </c>
      <c r="G13" s="338">
        <v>19.379765666666668</v>
      </c>
      <c r="H13" s="445">
        <v>25.6525866643831</v>
      </c>
    </row>
    <row r="14" spans="1:8" ht="24" customHeight="1">
      <c r="A14" s="141" t="s">
        <v>388</v>
      </c>
      <c r="B14" s="107" t="s">
        <v>14</v>
      </c>
      <c r="C14" s="340">
        <v>218.90451091589975</v>
      </c>
      <c r="D14" s="340">
        <v>260.04602527844906</v>
      </c>
      <c r="E14" s="340">
        <v>185.6174910033334</v>
      </c>
      <c r="F14" s="340">
        <v>261.0442123353462</v>
      </c>
      <c r="G14" s="340">
        <v>234.00882066666668</v>
      </c>
      <c r="H14" s="446">
        <v>260.8500215674915</v>
      </c>
    </row>
    <row r="15" spans="1:8" ht="24" customHeight="1">
      <c r="A15" s="140" t="s">
        <v>389</v>
      </c>
      <c r="B15" s="105" t="s">
        <v>14</v>
      </c>
      <c r="C15" s="338">
        <v>11.965877799944069</v>
      </c>
      <c r="D15" s="338">
        <v>13.515126964825328</v>
      </c>
      <c r="E15" s="338">
        <v>12.653967741904758</v>
      </c>
      <c r="F15" s="338">
        <v>13.587538662377543</v>
      </c>
      <c r="G15" s="338">
        <v>8.345753666666667</v>
      </c>
      <c r="H15" s="445">
        <v>13.601143336773305</v>
      </c>
    </row>
    <row r="16" spans="1:8" ht="24" customHeight="1">
      <c r="A16" s="140" t="s">
        <v>390</v>
      </c>
      <c r="B16" s="105" t="s">
        <v>14</v>
      </c>
      <c r="C16" s="338">
        <v>2.7907206026351776</v>
      </c>
      <c r="D16" s="338">
        <v>3.0496891598467206</v>
      </c>
      <c r="E16" s="338">
        <v>3.048374160952381</v>
      </c>
      <c r="F16" s="338">
        <v>3.077065778186171</v>
      </c>
      <c r="G16" s="338">
        <v>1.703413666666667</v>
      </c>
      <c r="H16" s="445">
        <v>3.082710692443329</v>
      </c>
    </row>
    <row r="17" spans="1:8" ht="24" customHeight="1">
      <c r="A17" s="142" t="s">
        <v>391</v>
      </c>
      <c r="B17" s="108" t="s">
        <v>14</v>
      </c>
      <c r="C17" s="342">
        <v>8.544528473200659</v>
      </c>
      <c r="D17" s="342">
        <v>9.939328221794664</v>
      </c>
      <c r="E17" s="342">
        <v>9.2197037</v>
      </c>
      <c r="F17" s="342">
        <v>9.95812120816006</v>
      </c>
      <c r="G17" s="342">
        <v>6.049006666666667</v>
      </c>
      <c r="H17" s="447">
        <v>9.966409528765357</v>
      </c>
    </row>
    <row r="18" spans="1:8" ht="24" customHeight="1">
      <c r="A18" s="140" t="s">
        <v>392</v>
      </c>
      <c r="B18" s="105" t="s">
        <v>16</v>
      </c>
      <c r="C18" s="344">
        <v>453.2806560839937</v>
      </c>
      <c r="D18" s="344">
        <v>566.0834743191399</v>
      </c>
      <c r="E18" s="344">
        <v>660.3038192142858</v>
      </c>
      <c r="F18" s="344">
        <v>575.866515738888</v>
      </c>
      <c r="G18" s="344">
        <v>260.1695</v>
      </c>
      <c r="H18" s="448">
        <v>577.6365971795636</v>
      </c>
    </row>
    <row r="19" spans="1:8" ht="24" customHeight="1">
      <c r="A19" s="140" t="s">
        <v>393</v>
      </c>
      <c r="B19" s="105" t="s">
        <v>17</v>
      </c>
      <c r="C19" s="344">
        <v>102.11076223898061</v>
      </c>
      <c r="D19" s="344">
        <v>231.1230507148684</v>
      </c>
      <c r="E19" s="344">
        <v>360.98847892857145</v>
      </c>
      <c r="F19" s="344">
        <v>216.31441839569362</v>
      </c>
      <c r="G19" s="344">
        <v>86.17</v>
      </c>
      <c r="H19" s="448">
        <v>217.57849512469397</v>
      </c>
    </row>
    <row r="20" spans="1:8" ht="24" customHeight="1">
      <c r="A20" s="140" t="s">
        <v>394</v>
      </c>
      <c r="B20" s="105" t="s">
        <v>17</v>
      </c>
      <c r="C20" s="344">
        <v>86.4122597981137</v>
      </c>
      <c r="D20" s="344">
        <v>417.88580803252455</v>
      </c>
      <c r="E20" s="344">
        <v>550.2067075714285</v>
      </c>
      <c r="F20" s="344">
        <v>373.5940843562689</v>
      </c>
      <c r="G20" s="344">
        <v>34.88875</v>
      </c>
      <c r="H20" s="448">
        <v>378.9017746393863</v>
      </c>
    </row>
    <row r="21" spans="1:8" s="335" customFormat="1" ht="24" customHeight="1">
      <c r="A21" s="140" t="s">
        <v>395</v>
      </c>
      <c r="B21" s="105" t="s">
        <v>17</v>
      </c>
      <c r="C21" s="345">
        <v>4041.206983415711</v>
      </c>
      <c r="D21" s="345">
        <v>3799.5389744076406</v>
      </c>
      <c r="E21" s="345">
        <v>3569.2870074833336</v>
      </c>
      <c r="F21" s="345">
        <v>3985.64041191634</v>
      </c>
      <c r="G21" s="345">
        <v>2037.9792499999999</v>
      </c>
      <c r="H21" s="449">
        <v>3992.625843456336</v>
      </c>
    </row>
    <row r="22" spans="1:8" ht="24" customHeight="1">
      <c r="A22" s="140" t="s">
        <v>396</v>
      </c>
      <c r="B22" s="105" t="s">
        <v>17</v>
      </c>
      <c r="C22" s="338">
        <v>4.100934672917601</v>
      </c>
      <c r="D22" s="338">
        <v>9.905392733746144</v>
      </c>
      <c r="E22" s="338">
        <v>7.597592000000004</v>
      </c>
      <c r="F22" s="338">
        <v>9.24958211140462</v>
      </c>
      <c r="G22" s="338">
        <v>8.957106666666668</v>
      </c>
      <c r="H22" s="445">
        <v>9.239311101348264</v>
      </c>
    </row>
    <row r="23" spans="1:8" ht="24" customHeight="1">
      <c r="A23" s="140" t="s">
        <v>397</v>
      </c>
      <c r="B23" s="105" t="s">
        <v>15</v>
      </c>
      <c r="C23" s="338">
        <v>5.725422482569855</v>
      </c>
      <c r="D23" s="338">
        <v>6.27191632258222</v>
      </c>
      <c r="E23" s="338">
        <v>4.989348323809523</v>
      </c>
      <c r="F23" s="338">
        <v>6.358310221893612</v>
      </c>
      <c r="G23" s="338">
        <v>4.383040000000001</v>
      </c>
      <c r="H23" s="445">
        <v>6.3577958092281115</v>
      </c>
    </row>
    <row r="24" spans="1:8" ht="24" customHeight="1">
      <c r="A24" s="140" t="s">
        <v>398</v>
      </c>
      <c r="B24" s="105" t="s">
        <v>17</v>
      </c>
      <c r="C24" s="344">
        <v>256.0083608472424</v>
      </c>
      <c r="D24" s="344">
        <v>259.18093969079723</v>
      </c>
      <c r="E24" s="344">
        <v>307.41973260714286</v>
      </c>
      <c r="F24" s="344">
        <v>263.4301694338759</v>
      </c>
      <c r="G24" s="344">
        <v>70.68050000000001</v>
      </c>
      <c r="H24" s="448">
        <v>264.39816686354584</v>
      </c>
    </row>
    <row r="25" spans="1:8" ht="24" customHeight="1">
      <c r="A25" s="140" t="s">
        <v>399</v>
      </c>
      <c r="B25" s="105" t="s">
        <v>15</v>
      </c>
      <c r="C25" s="347">
        <v>0.818908690319019</v>
      </c>
      <c r="D25" s="347">
        <v>0.9985557975651366</v>
      </c>
      <c r="E25" s="347">
        <v>0.7047951030714286</v>
      </c>
      <c r="F25" s="347">
        <v>1.0275902393008984</v>
      </c>
      <c r="G25" s="347">
        <v>0.5036558666666666</v>
      </c>
      <c r="H25" s="450">
        <v>1.0264655303087593</v>
      </c>
    </row>
    <row r="26" spans="1:8" ht="24" customHeight="1">
      <c r="A26" s="140" t="s">
        <v>400</v>
      </c>
      <c r="B26" s="105" t="s">
        <v>15</v>
      </c>
      <c r="C26" s="347">
        <v>0.898441246526277</v>
      </c>
      <c r="D26" s="347">
        <v>1.17146924610371</v>
      </c>
      <c r="E26" s="347">
        <v>1.0330422203095238</v>
      </c>
      <c r="F26" s="347">
        <v>1.1903741042075757</v>
      </c>
      <c r="G26" s="347">
        <v>0.5934591</v>
      </c>
      <c r="H26" s="450">
        <v>1.1917879178474964</v>
      </c>
    </row>
    <row r="27" spans="1:8" ht="24" customHeight="1">
      <c r="A27" s="140" t="s">
        <v>401</v>
      </c>
      <c r="B27" s="105" t="s">
        <v>18</v>
      </c>
      <c r="C27" s="338">
        <v>12.547451589661481</v>
      </c>
      <c r="D27" s="338">
        <v>14.495240566992608</v>
      </c>
      <c r="E27" s="338">
        <v>10.602340992380952</v>
      </c>
      <c r="F27" s="338">
        <v>14.625834442362303</v>
      </c>
      <c r="G27" s="338">
        <v>8.762868333333333</v>
      </c>
      <c r="H27" s="445">
        <v>14.618857878031552</v>
      </c>
    </row>
    <row r="28" spans="1:8" ht="24" customHeight="1">
      <c r="A28" s="140" t="s">
        <v>402</v>
      </c>
      <c r="B28" s="105" t="s">
        <v>15</v>
      </c>
      <c r="C28" s="347">
        <v>0.9730055808346612</v>
      </c>
      <c r="D28" s="347">
        <v>1.286702104057583</v>
      </c>
      <c r="E28" s="347">
        <v>0.9117662740000001</v>
      </c>
      <c r="F28" s="347">
        <v>1.3063898775465603</v>
      </c>
      <c r="G28" s="347">
        <v>0.6513495</v>
      </c>
      <c r="H28" s="450">
        <v>1.305086668352405</v>
      </c>
    </row>
    <row r="29" spans="1:8" ht="24" customHeight="1">
      <c r="A29" s="436" t="s">
        <v>403</v>
      </c>
      <c r="B29" s="330" t="s">
        <v>17</v>
      </c>
      <c r="C29" s="349">
        <v>5.496714863751325</v>
      </c>
      <c r="D29" s="349">
        <v>7.8906327480494465</v>
      </c>
      <c r="E29" s="349">
        <v>5.3710296714285715</v>
      </c>
      <c r="F29" s="349">
        <v>7.6654872511591226</v>
      </c>
      <c r="G29" s="349">
        <v>3.6350499999999992</v>
      </c>
      <c r="H29" s="451">
        <v>7.661996158185272</v>
      </c>
    </row>
    <row r="30" spans="1:8" ht="24" customHeight="1">
      <c r="A30" s="140" t="s">
        <v>404</v>
      </c>
      <c r="B30" s="105" t="s">
        <v>17</v>
      </c>
      <c r="C30" s="344">
        <v>233.46277007855628</v>
      </c>
      <c r="D30" s="344">
        <v>286.5622744942853</v>
      </c>
      <c r="E30" s="344">
        <v>242.47467060238085</v>
      </c>
      <c r="F30" s="344">
        <v>286.07916291692186</v>
      </c>
      <c r="G30" s="344">
        <v>116.00781666666666</v>
      </c>
      <c r="H30" s="448">
        <v>286.4732249090073</v>
      </c>
    </row>
    <row r="31" spans="1:8" ht="24" customHeight="1">
      <c r="A31" s="140" t="s">
        <v>405</v>
      </c>
      <c r="B31" s="105" t="s">
        <v>15</v>
      </c>
      <c r="C31" s="347">
        <v>4.19812968948156</v>
      </c>
      <c r="D31" s="347">
        <v>5.357139884550123</v>
      </c>
      <c r="E31" s="347">
        <v>4.91376427904762</v>
      </c>
      <c r="F31" s="347">
        <v>5.339328916408128</v>
      </c>
      <c r="G31" s="347">
        <v>3.4078345000000003</v>
      </c>
      <c r="H31" s="450">
        <v>5.344475166028706</v>
      </c>
    </row>
    <row r="32" spans="1:8" ht="24" customHeight="1">
      <c r="A32" s="141" t="s">
        <v>406</v>
      </c>
      <c r="B32" s="107" t="s">
        <v>15</v>
      </c>
      <c r="C32" s="351">
        <v>64.78992944782458</v>
      </c>
      <c r="D32" s="351">
        <v>84.00379046832711</v>
      </c>
      <c r="E32" s="351">
        <v>96.54519801190473</v>
      </c>
      <c r="F32" s="351">
        <v>83.54222235383625</v>
      </c>
      <c r="G32" s="351">
        <v>18.151666666666667</v>
      </c>
      <c r="H32" s="452">
        <v>83.87135324010407</v>
      </c>
    </row>
    <row r="33" spans="1:8" ht="24" customHeight="1">
      <c r="A33" s="142" t="s">
        <v>407</v>
      </c>
      <c r="B33" s="108" t="s">
        <v>14</v>
      </c>
      <c r="C33" s="342">
        <v>10.329962902728212</v>
      </c>
      <c r="D33" s="342">
        <v>10.841713152177583</v>
      </c>
      <c r="E33" s="342">
        <v>8.886146532787771</v>
      </c>
      <c r="F33" s="342">
        <v>10.960944780288742</v>
      </c>
      <c r="G33" s="342">
        <v>7.726324450666667</v>
      </c>
      <c r="H33" s="447">
        <v>10.958982473904946</v>
      </c>
    </row>
    <row r="34" spans="1:8" ht="24" customHeight="1">
      <c r="A34" s="140" t="s">
        <v>408</v>
      </c>
      <c r="B34" s="105" t="s">
        <v>14</v>
      </c>
      <c r="C34" s="338">
        <v>15.366859177524166</v>
      </c>
      <c r="D34" s="338">
        <v>17.250098906433315</v>
      </c>
      <c r="E34" s="338">
        <v>15.300920874761907</v>
      </c>
      <c r="F34" s="338">
        <v>17.368215534893125</v>
      </c>
      <c r="G34" s="338">
        <v>10.75998</v>
      </c>
      <c r="H34" s="445">
        <v>17.377529757586757</v>
      </c>
    </row>
    <row r="35" spans="1:8" s="335" customFormat="1" ht="24" customHeight="1">
      <c r="A35" s="140" t="s">
        <v>409</v>
      </c>
      <c r="B35" s="105" t="s">
        <v>15</v>
      </c>
      <c r="C35" s="345">
        <v>4066.9145284515084</v>
      </c>
      <c r="D35" s="345">
        <v>4268.391004819858</v>
      </c>
      <c r="E35" s="345">
        <v>3498.48288690238</v>
      </c>
      <c r="F35" s="345">
        <v>4315.332590662662</v>
      </c>
      <c r="G35" s="345">
        <v>3041.86002</v>
      </c>
      <c r="H35" s="449">
        <v>4314.560029093844</v>
      </c>
    </row>
    <row r="36" spans="1:8" s="335" customFormat="1" ht="24" customHeight="1">
      <c r="A36" s="140" t="s">
        <v>410</v>
      </c>
      <c r="B36" s="105" t="s">
        <v>15</v>
      </c>
      <c r="C36" s="345">
        <v>1749.0566521452777</v>
      </c>
      <c r="D36" s="345">
        <v>2115.948804475708</v>
      </c>
      <c r="E36" s="345">
        <v>2072.1071916190476</v>
      </c>
      <c r="F36" s="345">
        <v>2128.0778081241174</v>
      </c>
      <c r="G36" s="345">
        <v>1000.1321666666666</v>
      </c>
      <c r="H36" s="449">
        <v>2131.5672193703576</v>
      </c>
    </row>
    <row r="37" spans="1:8" ht="24" customHeight="1">
      <c r="A37" s="140" t="s">
        <v>411</v>
      </c>
      <c r="B37" s="105" t="s">
        <v>15</v>
      </c>
      <c r="C37" s="344">
        <v>323.1306056523364</v>
      </c>
      <c r="D37" s="344">
        <v>468.88829842051234</v>
      </c>
      <c r="E37" s="344">
        <v>520.8226225452382</v>
      </c>
      <c r="F37" s="344">
        <v>464.12829315465575</v>
      </c>
      <c r="G37" s="344">
        <v>193.23368333333335</v>
      </c>
      <c r="H37" s="448">
        <v>465.4291214434434</v>
      </c>
    </row>
    <row r="38" spans="1:8" ht="24" customHeight="1">
      <c r="A38" s="140" t="s">
        <v>412</v>
      </c>
      <c r="B38" s="105" t="s">
        <v>15</v>
      </c>
      <c r="C38" s="344">
        <v>193.8299407465821</v>
      </c>
      <c r="D38" s="344">
        <v>234.4993496785168</v>
      </c>
      <c r="E38" s="344">
        <v>218.25836105000005</v>
      </c>
      <c r="F38" s="344">
        <v>235.05863652673804</v>
      </c>
      <c r="G38" s="344">
        <v>126.38798333333332</v>
      </c>
      <c r="H38" s="448">
        <v>235.3444623249579</v>
      </c>
    </row>
    <row r="39" spans="1:8" ht="24" customHeight="1">
      <c r="A39" s="140" t="s">
        <v>413</v>
      </c>
      <c r="B39" s="105" t="s">
        <v>15</v>
      </c>
      <c r="C39" s="344">
        <v>731.2972930300793</v>
      </c>
      <c r="D39" s="344">
        <v>979.1513648390213</v>
      </c>
      <c r="E39" s="344">
        <v>882.8374586785715</v>
      </c>
      <c r="F39" s="344">
        <v>968.7348981366932</v>
      </c>
      <c r="G39" s="344">
        <v>634.7433000000001</v>
      </c>
      <c r="H39" s="448">
        <v>969.4675452455939</v>
      </c>
    </row>
    <row r="40" spans="1:8" ht="24" customHeight="1">
      <c r="A40" s="436" t="s">
        <v>414</v>
      </c>
      <c r="B40" s="330" t="s">
        <v>15</v>
      </c>
      <c r="C40" s="349">
        <v>6.1501056673954935</v>
      </c>
      <c r="D40" s="349">
        <v>7.679428110410097</v>
      </c>
      <c r="E40" s="349">
        <v>5.930615841904762</v>
      </c>
      <c r="F40" s="349">
        <v>7.633176562977245</v>
      </c>
      <c r="G40" s="349">
        <v>3.8908333333333336</v>
      </c>
      <c r="H40" s="451">
        <v>7.635579104603806</v>
      </c>
    </row>
    <row r="41" spans="1:8" ht="24" customHeight="1">
      <c r="A41" s="436" t="s">
        <v>415</v>
      </c>
      <c r="B41" s="330" t="s">
        <v>15</v>
      </c>
      <c r="C41" s="349">
        <v>6.186344337070645</v>
      </c>
      <c r="D41" s="349">
        <v>8.054851802094323</v>
      </c>
      <c r="E41" s="349">
        <v>6.909139006666667</v>
      </c>
      <c r="F41" s="349">
        <v>7.965538400452123</v>
      </c>
      <c r="G41" s="349">
        <v>5.470494</v>
      </c>
      <c r="H41" s="451">
        <v>7.96756934436738</v>
      </c>
    </row>
    <row r="42" spans="1:8" ht="24" customHeight="1">
      <c r="A42" s="140" t="s">
        <v>416</v>
      </c>
      <c r="B42" s="105" t="s">
        <v>15</v>
      </c>
      <c r="C42" s="347">
        <v>0.9304896732193524</v>
      </c>
      <c r="D42" s="347">
        <v>1.1761964210930753</v>
      </c>
      <c r="E42" s="347">
        <v>0.9510966105952381</v>
      </c>
      <c r="F42" s="347">
        <v>1.16797046695274</v>
      </c>
      <c r="G42" s="347">
        <v>0.7962566666666666</v>
      </c>
      <c r="H42" s="450">
        <v>1.1682109657222308</v>
      </c>
    </row>
    <row r="43" spans="1:8" ht="24" customHeight="1">
      <c r="A43" s="141" t="s">
        <v>417</v>
      </c>
      <c r="B43" s="107" t="s">
        <v>15</v>
      </c>
      <c r="C43" s="353">
        <v>2.5598247929422753</v>
      </c>
      <c r="D43" s="353">
        <v>3.3909192437144666</v>
      </c>
      <c r="E43" s="353">
        <v>2.4604999849047617</v>
      </c>
      <c r="F43" s="353">
        <v>3.3479608931453546</v>
      </c>
      <c r="G43" s="353">
        <v>2.350034833333333</v>
      </c>
      <c r="H43" s="453">
        <v>3.3477863094781797</v>
      </c>
    </row>
    <row r="44" spans="1:8" ht="24" customHeight="1">
      <c r="A44" s="140" t="s">
        <v>418</v>
      </c>
      <c r="B44" s="105" t="s">
        <v>14</v>
      </c>
      <c r="C44" s="347">
        <v>11.184369472835666</v>
      </c>
      <c r="D44" s="347">
        <v>13.495904700597016</v>
      </c>
      <c r="E44" s="347">
        <v>14.454890139119048</v>
      </c>
      <c r="F44" s="347">
        <v>13.459779622820175</v>
      </c>
      <c r="G44" s="347">
        <v>9.844424833333333</v>
      </c>
      <c r="H44" s="450">
        <v>13.482926853416917</v>
      </c>
    </row>
    <row r="45" spans="1:8" ht="24" customHeight="1">
      <c r="A45" s="140" t="s">
        <v>419</v>
      </c>
      <c r="B45" s="105" t="s">
        <v>14</v>
      </c>
      <c r="C45" s="347">
        <v>16.358055127371095</v>
      </c>
      <c r="D45" s="347">
        <v>18.38201841552499</v>
      </c>
      <c r="E45" s="347">
        <v>15.245999054166667</v>
      </c>
      <c r="F45" s="347">
        <v>18.414468242211747</v>
      </c>
      <c r="G45" s="347">
        <v>12.806970933333332</v>
      </c>
      <c r="H45" s="450">
        <v>18.419899425043624</v>
      </c>
    </row>
    <row r="46" spans="1:8" ht="24" customHeight="1">
      <c r="A46" s="140" t="s">
        <v>420</v>
      </c>
      <c r="B46" s="105" t="s">
        <v>14</v>
      </c>
      <c r="C46" s="347">
        <v>10.469582121475536</v>
      </c>
      <c r="D46" s="347">
        <v>11.93130339595254</v>
      </c>
      <c r="E46" s="347">
        <v>8.556658478071435</v>
      </c>
      <c r="F46" s="347">
        <v>11.93579751971229</v>
      </c>
      <c r="G46" s="347">
        <v>8.085573</v>
      </c>
      <c r="H46" s="450">
        <v>11.93233854850536</v>
      </c>
    </row>
    <row r="47" spans="1:8" ht="24" customHeight="1">
      <c r="A47" s="140" t="s">
        <v>421</v>
      </c>
      <c r="B47" s="105" t="s">
        <v>14</v>
      </c>
      <c r="C47" s="347">
        <v>2.072741705166009</v>
      </c>
      <c r="D47" s="347">
        <v>2.3885810058148618</v>
      </c>
      <c r="E47" s="347">
        <v>1.8889084074999993</v>
      </c>
      <c r="F47" s="347">
        <v>2.3767798333609758</v>
      </c>
      <c r="G47" s="347">
        <v>1.5636800000000002</v>
      </c>
      <c r="H47" s="450">
        <v>2.376233737505685</v>
      </c>
    </row>
    <row r="48" spans="1:8" ht="24" customHeight="1">
      <c r="A48" s="140" t="s">
        <v>422</v>
      </c>
      <c r="B48" s="105" t="s">
        <v>14</v>
      </c>
      <c r="C48" s="347">
        <v>8.279363747366954</v>
      </c>
      <c r="D48" s="347">
        <v>9.3832829953109</v>
      </c>
      <c r="E48" s="347">
        <v>6.503304399309524</v>
      </c>
      <c r="F48" s="347">
        <v>9.403033782072974</v>
      </c>
      <c r="G48" s="347">
        <v>5.8316696666666665</v>
      </c>
      <c r="H48" s="450">
        <v>9.401277243785364</v>
      </c>
    </row>
    <row r="49" spans="1:8" ht="24" customHeight="1" thickBot="1">
      <c r="A49" s="145" t="s">
        <v>423</v>
      </c>
      <c r="B49" s="146" t="s">
        <v>15</v>
      </c>
      <c r="C49" s="454">
        <v>238.32604725262945</v>
      </c>
      <c r="D49" s="454">
        <v>316.37017144314734</v>
      </c>
      <c r="E49" s="454">
        <v>243.46572821428572</v>
      </c>
      <c r="F49" s="454">
        <v>312.72582789231586</v>
      </c>
      <c r="G49" s="454">
        <v>242.93833333333333</v>
      </c>
      <c r="H49" s="456">
        <v>312.52531898042105</v>
      </c>
    </row>
  </sheetData>
  <sheetProtection/>
  <mergeCells count="6">
    <mergeCell ref="A1:H1"/>
    <mergeCell ref="A2:H2"/>
    <mergeCell ref="A3:B4"/>
    <mergeCell ref="C3:D3"/>
    <mergeCell ref="E3:F3"/>
    <mergeCell ref="G3:H3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H49"/>
  <sheetViews>
    <sheetView view="pageBreakPreview" zoomScale="45" zoomScaleNormal="75" zoomScaleSheetLayoutView="45" zoomScalePageLayoutView="0" workbookViewId="0" topLeftCell="A1">
      <selection activeCell="Q25" sqref="Q25"/>
    </sheetView>
  </sheetViews>
  <sheetFormatPr defaultColWidth="9.140625" defaultRowHeight="15"/>
  <cols>
    <col min="1" max="1" width="40.57421875" style="0" customWidth="1"/>
    <col min="2" max="2" width="9.28125" style="0" customWidth="1"/>
    <col min="3" max="8" width="15.57421875" style="0" customWidth="1"/>
  </cols>
  <sheetData>
    <row r="1" spans="1:8" ht="30" customHeight="1">
      <c r="A1" s="473" t="s">
        <v>435</v>
      </c>
      <c r="B1" s="473"/>
      <c r="C1" s="473"/>
      <c r="D1" s="473"/>
      <c r="E1" s="473"/>
      <c r="F1" s="473"/>
      <c r="G1" s="473"/>
      <c r="H1" s="473"/>
    </row>
    <row r="2" spans="1:8" ht="19.5" thickBot="1">
      <c r="A2" s="504" t="s">
        <v>376</v>
      </c>
      <c r="B2" s="504"/>
      <c r="C2" s="504"/>
      <c r="D2" s="504"/>
      <c r="E2" s="504"/>
      <c r="F2" s="504"/>
      <c r="G2" s="504"/>
      <c r="H2" s="504"/>
    </row>
    <row r="3" spans="1:8" ht="24" customHeight="1">
      <c r="A3" s="505" t="s">
        <v>20</v>
      </c>
      <c r="B3" s="506"/>
      <c r="C3" s="493" t="s">
        <v>427</v>
      </c>
      <c r="D3" s="487"/>
      <c r="E3" s="487" t="s">
        <v>433</v>
      </c>
      <c r="F3" s="487"/>
      <c r="G3" s="487" t="s">
        <v>429</v>
      </c>
      <c r="H3" s="509"/>
    </row>
    <row r="4" spans="1:8" ht="24" customHeight="1">
      <c r="A4" s="507"/>
      <c r="B4" s="508"/>
      <c r="C4" s="313" t="s">
        <v>430</v>
      </c>
      <c r="D4" s="313" t="s">
        <v>431</v>
      </c>
      <c r="E4" s="314" t="s">
        <v>430</v>
      </c>
      <c r="F4" s="313" t="s">
        <v>431</v>
      </c>
      <c r="G4" s="314" t="s">
        <v>430</v>
      </c>
      <c r="H4" s="443" t="s">
        <v>431</v>
      </c>
    </row>
    <row r="5" spans="1:8" ht="24" customHeight="1" thickBot="1">
      <c r="A5" s="427" t="s">
        <v>26</v>
      </c>
      <c r="B5" s="322" t="s">
        <v>21</v>
      </c>
      <c r="C5" s="334">
        <v>69</v>
      </c>
      <c r="D5" s="334">
        <v>675</v>
      </c>
      <c r="E5" s="334">
        <v>23</v>
      </c>
      <c r="F5" s="334">
        <v>721</v>
      </c>
      <c r="G5" s="334">
        <v>9</v>
      </c>
      <c r="H5" s="442">
        <v>735</v>
      </c>
    </row>
    <row r="6" spans="1:8" s="335" customFormat="1" ht="24" customHeight="1" thickTop="1">
      <c r="A6" s="139" t="s">
        <v>382</v>
      </c>
      <c r="B6" s="99" t="s">
        <v>13</v>
      </c>
      <c r="C6" s="336">
        <v>1236.7889479333767</v>
      </c>
      <c r="D6" s="336">
        <v>1596.469628685353</v>
      </c>
      <c r="E6" s="336">
        <v>1046.1837827916124</v>
      </c>
      <c r="F6" s="336">
        <v>1589.7302395697147</v>
      </c>
      <c r="G6" s="355">
        <v>996.5453101323334</v>
      </c>
      <c r="H6" s="444">
        <v>1586.3808734546833</v>
      </c>
    </row>
    <row r="7" spans="1:8" ht="24" customHeight="1">
      <c r="A7" s="140" t="s">
        <v>383</v>
      </c>
      <c r="B7" s="105" t="s">
        <v>14</v>
      </c>
      <c r="C7" s="338">
        <v>47.6204129651443</v>
      </c>
      <c r="D7" s="338">
        <v>62.269703969049075</v>
      </c>
      <c r="E7" s="338">
        <v>41.53457245147289</v>
      </c>
      <c r="F7" s="338">
        <v>61.86475902410104</v>
      </c>
      <c r="G7" s="356">
        <v>40.09280135833335</v>
      </c>
      <c r="H7" s="445">
        <v>61.635594125532926</v>
      </c>
    </row>
    <row r="8" spans="1:8" ht="24" customHeight="1">
      <c r="A8" s="140" t="s">
        <v>384</v>
      </c>
      <c r="B8" s="105" t="s">
        <v>14</v>
      </c>
      <c r="C8" s="338">
        <v>26.775222525097732</v>
      </c>
      <c r="D8" s="338">
        <v>33.631334744616204</v>
      </c>
      <c r="E8" s="338">
        <v>25.13459112228947</v>
      </c>
      <c r="F8" s="338">
        <v>33.427042456219354</v>
      </c>
      <c r="G8" s="356">
        <v>21.527362391666664</v>
      </c>
      <c r="H8" s="445">
        <v>33.33210872387238</v>
      </c>
    </row>
    <row r="9" spans="1:8" ht="24" customHeight="1">
      <c r="A9" s="140" t="s">
        <v>385</v>
      </c>
      <c r="B9" s="105" t="s">
        <v>14</v>
      </c>
      <c r="C9" s="338">
        <v>20.845190439989192</v>
      </c>
      <c r="D9" s="338">
        <v>28.63836921692147</v>
      </c>
      <c r="E9" s="338">
        <v>16.399981328972885</v>
      </c>
      <c r="F9" s="338">
        <v>28.43771656062322</v>
      </c>
      <c r="G9" s="356">
        <v>18.565438966666676</v>
      </c>
      <c r="H9" s="445">
        <v>28.303485394518706</v>
      </c>
    </row>
    <row r="10" spans="1:8" ht="24" customHeight="1">
      <c r="A10" s="140" t="s">
        <v>386</v>
      </c>
      <c r="B10" s="105" t="s">
        <v>14</v>
      </c>
      <c r="C10" s="338">
        <v>13.147096775106858</v>
      </c>
      <c r="D10" s="338">
        <v>18.37499460073179</v>
      </c>
      <c r="E10" s="338">
        <v>9.96934463885965</v>
      </c>
      <c r="F10" s="338">
        <v>18.250773302825962</v>
      </c>
      <c r="G10" s="356">
        <v>12.186492875000003</v>
      </c>
      <c r="H10" s="445">
        <v>18.126462952026323</v>
      </c>
    </row>
    <row r="11" spans="1:8" ht="24" customHeight="1">
      <c r="A11" s="140" t="s">
        <v>387</v>
      </c>
      <c r="B11" s="105" t="s">
        <v>14</v>
      </c>
      <c r="C11" s="338">
        <v>38.93974015190812</v>
      </c>
      <c r="D11" s="338">
        <v>46.81340568661497</v>
      </c>
      <c r="E11" s="338">
        <v>29.939044894181023</v>
      </c>
      <c r="F11" s="338">
        <v>46.96986237749692</v>
      </c>
      <c r="G11" s="356">
        <v>35.481514391666664</v>
      </c>
      <c r="H11" s="445">
        <v>46.77081121243694</v>
      </c>
    </row>
    <row r="12" spans="1:8" ht="24" customHeight="1">
      <c r="A12" s="140" t="s">
        <v>384</v>
      </c>
      <c r="B12" s="105" t="s">
        <v>14</v>
      </c>
      <c r="C12" s="338">
        <v>18.364625913272178</v>
      </c>
      <c r="D12" s="338">
        <v>23.45264057813445</v>
      </c>
      <c r="E12" s="338">
        <v>19.144612218307017</v>
      </c>
      <c r="F12" s="338">
        <v>23.274621452068153</v>
      </c>
      <c r="G12" s="356">
        <v>13.731871116666667</v>
      </c>
      <c r="H12" s="445">
        <v>23.288349417037587</v>
      </c>
    </row>
    <row r="13" spans="1:8" ht="24" customHeight="1">
      <c r="A13" s="140" t="s">
        <v>385</v>
      </c>
      <c r="B13" s="105" t="s">
        <v>14</v>
      </c>
      <c r="C13" s="338">
        <v>20.575114238435134</v>
      </c>
      <c r="D13" s="338">
        <v>23.360765077750074</v>
      </c>
      <c r="E13" s="338">
        <v>10.794432674992425</v>
      </c>
      <c r="F13" s="338">
        <v>23.695240895719103</v>
      </c>
      <c r="G13" s="356">
        <v>21.749643274999997</v>
      </c>
      <c r="H13" s="445">
        <v>23.482461766168342</v>
      </c>
    </row>
    <row r="14" spans="1:8" ht="24" customHeight="1">
      <c r="A14" s="141" t="s">
        <v>388</v>
      </c>
      <c r="B14" s="107" t="s">
        <v>14</v>
      </c>
      <c r="C14" s="340">
        <v>166.70787075101964</v>
      </c>
      <c r="D14" s="340">
        <v>223.633986923616</v>
      </c>
      <c r="E14" s="340">
        <v>146.0517995571132</v>
      </c>
      <c r="F14" s="340">
        <v>222.0153019867818</v>
      </c>
      <c r="G14" s="357">
        <v>125.36428539999999</v>
      </c>
      <c r="H14" s="446">
        <v>221.8882162092931</v>
      </c>
    </row>
    <row r="15" spans="1:8" ht="24" customHeight="1">
      <c r="A15" s="140" t="s">
        <v>389</v>
      </c>
      <c r="B15" s="105" t="s">
        <v>14</v>
      </c>
      <c r="C15" s="338">
        <v>11.206247208532968</v>
      </c>
      <c r="D15" s="338">
        <v>13.872945822648617</v>
      </c>
      <c r="E15" s="338">
        <v>7.840814247182614</v>
      </c>
      <c r="F15" s="338">
        <v>13.820592477333562</v>
      </c>
      <c r="G15" s="356">
        <v>7.559658716666668</v>
      </c>
      <c r="H15" s="445">
        <v>13.756207984047709</v>
      </c>
    </row>
    <row r="16" spans="1:8" ht="24" customHeight="1">
      <c r="A16" s="140" t="s">
        <v>390</v>
      </c>
      <c r="B16" s="105" t="s">
        <v>14</v>
      </c>
      <c r="C16" s="338">
        <v>2.5048773114606524</v>
      </c>
      <c r="D16" s="338">
        <v>3.124144451779973</v>
      </c>
      <c r="E16" s="338">
        <v>1.7350585330000001</v>
      </c>
      <c r="F16" s="338">
        <v>3.1133898530038486</v>
      </c>
      <c r="G16" s="356">
        <v>1.7547334083333337</v>
      </c>
      <c r="H16" s="445">
        <v>3.0989836248022913</v>
      </c>
    </row>
    <row r="17" spans="1:8" ht="24" customHeight="1">
      <c r="A17" s="142" t="s">
        <v>391</v>
      </c>
      <c r="B17" s="108" t="s">
        <v>14</v>
      </c>
      <c r="C17" s="342">
        <v>8.478695173669308</v>
      </c>
      <c r="D17" s="342">
        <v>10.281176661859861</v>
      </c>
      <c r="E17" s="342">
        <v>5.994831278103668</v>
      </c>
      <c r="F17" s="342">
        <v>10.250851455924415</v>
      </c>
      <c r="G17" s="358">
        <v>5.581175308333334</v>
      </c>
      <c r="H17" s="447">
        <v>10.207975652151596</v>
      </c>
    </row>
    <row r="18" spans="1:8" ht="24" customHeight="1">
      <c r="A18" s="140" t="s">
        <v>392</v>
      </c>
      <c r="B18" s="105" t="s">
        <v>16</v>
      </c>
      <c r="C18" s="344">
        <v>342.5876404575983</v>
      </c>
      <c r="D18" s="344">
        <v>567.8287189896432</v>
      </c>
      <c r="E18" s="344">
        <v>323.2023778351754</v>
      </c>
      <c r="F18" s="344">
        <v>557.101566571891</v>
      </c>
      <c r="G18" s="359">
        <v>161.55906520833338</v>
      </c>
      <c r="H18" s="448">
        <v>554.8370443649438</v>
      </c>
    </row>
    <row r="19" spans="1:8" ht="24" customHeight="1">
      <c r="A19" s="140" t="s">
        <v>393</v>
      </c>
      <c r="B19" s="105" t="s">
        <v>17</v>
      </c>
      <c r="C19" s="344">
        <v>76.01105740238123</v>
      </c>
      <c r="D19" s="344">
        <v>184.06133575142277</v>
      </c>
      <c r="E19" s="344">
        <v>74.69823171757017</v>
      </c>
      <c r="F19" s="344">
        <v>179.42149908500724</v>
      </c>
      <c r="G19" s="359">
        <v>83.590856375</v>
      </c>
      <c r="H19" s="448">
        <v>177.2917168283069</v>
      </c>
    </row>
    <row r="20" spans="1:8" ht="24" customHeight="1">
      <c r="A20" s="140" t="s">
        <v>394</v>
      </c>
      <c r="B20" s="105" t="s">
        <v>17</v>
      </c>
      <c r="C20" s="344">
        <v>144.0355167356412</v>
      </c>
      <c r="D20" s="344">
        <v>591.6853581244372</v>
      </c>
      <c r="E20" s="344">
        <v>35.16114968344736</v>
      </c>
      <c r="F20" s="344">
        <v>553.4674344774028</v>
      </c>
      <c r="G20" s="359">
        <v>21.485323333333337</v>
      </c>
      <c r="H20" s="448">
        <v>554.7222213714001</v>
      </c>
    </row>
    <row r="21" spans="1:8" s="335" customFormat="1" ht="24" customHeight="1">
      <c r="A21" s="140" t="s">
        <v>395</v>
      </c>
      <c r="B21" s="105" t="s">
        <v>17</v>
      </c>
      <c r="C21" s="345">
        <v>2945.653222677267</v>
      </c>
      <c r="D21" s="345">
        <v>4386.32807515233</v>
      </c>
      <c r="E21" s="345">
        <v>2760.30542097193</v>
      </c>
      <c r="F21" s="345">
        <v>4300.4354835274335</v>
      </c>
      <c r="G21" s="75">
        <v>893.4759179166667</v>
      </c>
      <c r="H21" s="449">
        <v>4296.277142965137</v>
      </c>
    </row>
    <row r="22" spans="1:8" ht="24" customHeight="1">
      <c r="A22" s="140" t="s">
        <v>396</v>
      </c>
      <c r="B22" s="105" t="s">
        <v>17</v>
      </c>
      <c r="C22" s="338">
        <v>4.397801367525297</v>
      </c>
      <c r="D22" s="338">
        <v>8.060038615856616</v>
      </c>
      <c r="E22" s="338">
        <v>3.432403719539474</v>
      </c>
      <c r="F22" s="338">
        <v>7.880251080329879</v>
      </c>
      <c r="G22" s="356">
        <v>1.9691271458333337</v>
      </c>
      <c r="H22" s="445">
        <v>7.8041506055089105</v>
      </c>
    </row>
    <row r="23" spans="1:8" ht="24" customHeight="1">
      <c r="A23" s="140" t="s">
        <v>397</v>
      </c>
      <c r="B23" s="105" t="s">
        <v>15</v>
      </c>
      <c r="C23" s="338">
        <v>4.672069502510163</v>
      </c>
      <c r="D23" s="338">
        <v>6.721693504269528</v>
      </c>
      <c r="E23" s="338">
        <v>3.163873683912281</v>
      </c>
      <c r="F23" s="338">
        <v>6.681445521392658</v>
      </c>
      <c r="G23" s="356">
        <v>4.5671119125</v>
      </c>
      <c r="H23" s="445">
        <v>6.627512556727138</v>
      </c>
    </row>
    <row r="24" spans="1:8" ht="24" customHeight="1">
      <c r="A24" s="140" t="s">
        <v>398</v>
      </c>
      <c r="B24" s="105" t="s">
        <v>17</v>
      </c>
      <c r="C24" s="344">
        <v>145.85824189099208</v>
      </c>
      <c r="D24" s="344">
        <v>261.95132896806535</v>
      </c>
      <c r="E24" s="344">
        <v>99.66117719057016</v>
      </c>
      <c r="F24" s="344">
        <v>256.8085918368357</v>
      </c>
      <c r="G24" s="359">
        <v>186.33211033333336</v>
      </c>
      <c r="H24" s="448">
        <v>253.2707490625959</v>
      </c>
    </row>
    <row r="25" spans="1:8" ht="24" customHeight="1">
      <c r="A25" s="140" t="s">
        <v>399</v>
      </c>
      <c r="B25" s="105" t="s">
        <v>15</v>
      </c>
      <c r="C25" s="347">
        <v>0.6230577625483547</v>
      </c>
      <c r="D25" s="347">
        <v>1.0287956710898398</v>
      </c>
      <c r="E25" s="347">
        <v>0.5628701808500798</v>
      </c>
      <c r="F25" s="347">
        <v>1.013200063353483</v>
      </c>
      <c r="G25" s="360">
        <v>0.39372965374999985</v>
      </c>
      <c r="H25" s="450">
        <v>1.0100761792051625</v>
      </c>
    </row>
    <row r="26" spans="1:8" ht="24" customHeight="1">
      <c r="A26" s="140" t="s">
        <v>400</v>
      </c>
      <c r="B26" s="105" t="s">
        <v>15</v>
      </c>
      <c r="C26" s="347">
        <v>0.6411688917932055</v>
      </c>
      <c r="D26" s="347">
        <v>1.2167142853892479</v>
      </c>
      <c r="E26" s="347">
        <v>0.66802967376874</v>
      </c>
      <c r="F26" s="347">
        <v>1.1941112639520912</v>
      </c>
      <c r="G26" s="360">
        <v>0.7916482958333333</v>
      </c>
      <c r="H26" s="450">
        <v>1.1852817702050698</v>
      </c>
    </row>
    <row r="27" spans="1:8" ht="24" customHeight="1">
      <c r="A27" s="140" t="s">
        <v>401</v>
      </c>
      <c r="B27" s="105" t="s">
        <v>18</v>
      </c>
      <c r="C27" s="338">
        <v>10.695250685167345</v>
      </c>
      <c r="D27" s="338">
        <v>12.950396247267717</v>
      </c>
      <c r="E27" s="338">
        <v>9.103363273328549</v>
      </c>
      <c r="F27" s="338">
        <v>12.900453740954205</v>
      </c>
      <c r="G27" s="356">
        <v>6.202896816666666</v>
      </c>
      <c r="H27" s="445">
        <v>12.88545778171639</v>
      </c>
    </row>
    <row r="28" spans="1:8" ht="24" customHeight="1">
      <c r="A28" s="140" t="s">
        <v>402</v>
      </c>
      <c r="B28" s="105" t="s">
        <v>15</v>
      </c>
      <c r="C28" s="347">
        <v>0.8247822095752266</v>
      </c>
      <c r="D28" s="347">
        <v>1.2714614013594252</v>
      </c>
      <c r="E28" s="347">
        <v>0.7571513584529506</v>
      </c>
      <c r="F28" s="347">
        <v>1.2558909955743034</v>
      </c>
      <c r="G28" s="360">
        <v>0.5309738062499999</v>
      </c>
      <c r="H28" s="450">
        <v>1.2525307739326423</v>
      </c>
    </row>
    <row r="29" spans="1:8" ht="24" customHeight="1">
      <c r="A29" s="436" t="s">
        <v>403</v>
      </c>
      <c r="B29" s="330" t="s">
        <v>17</v>
      </c>
      <c r="C29" s="349">
        <v>5.090433627060635</v>
      </c>
      <c r="D29" s="349">
        <v>6.696253967134677</v>
      </c>
      <c r="E29" s="349">
        <v>3.0638624864868427</v>
      </c>
      <c r="F29" s="349">
        <v>6.6738626936313565</v>
      </c>
      <c r="G29" s="294">
        <v>2.9856218708333335</v>
      </c>
      <c r="H29" s="451">
        <v>6.599267792781642</v>
      </c>
    </row>
    <row r="30" spans="1:8" ht="24" customHeight="1">
      <c r="A30" s="140" t="s">
        <v>404</v>
      </c>
      <c r="B30" s="105" t="s">
        <v>17</v>
      </c>
      <c r="C30" s="344">
        <v>197.9944581402036</v>
      </c>
      <c r="D30" s="344">
        <v>284.59100725289056</v>
      </c>
      <c r="E30" s="344">
        <v>161.38153556185006</v>
      </c>
      <c r="F30" s="344">
        <v>281.8655927009597</v>
      </c>
      <c r="G30" s="359">
        <v>158.79653412500008</v>
      </c>
      <c r="H30" s="448">
        <v>280.14377362206284</v>
      </c>
    </row>
    <row r="31" spans="1:8" ht="24" customHeight="1">
      <c r="A31" s="140" t="s">
        <v>405</v>
      </c>
      <c r="B31" s="105" t="s">
        <v>15</v>
      </c>
      <c r="C31" s="347">
        <v>3.41739060867057</v>
      </c>
      <c r="D31" s="347">
        <v>4.883670302022289</v>
      </c>
      <c r="E31" s="347">
        <v>3.1391095841622807</v>
      </c>
      <c r="F31" s="347">
        <v>4.837074794979756</v>
      </c>
      <c r="G31" s="360">
        <v>3.1287566120833326</v>
      </c>
      <c r="H31" s="450">
        <v>4.81908487169531</v>
      </c>
    </row>
    <row r="32" spans="1:8" ht="24" customHeight="1">
      <c r="A32" s="141" t="s">
        <v>406</v>
      </c>
      <c r="B32" s="107" t="s">
        <v>15</v>
      </c>
      <c r="C32" s="351">
        <v>64.86707232461995</v>
      </c>
      <c r="D32" s="351">
        <v>105.13497176238842</v>
      </c>
      <c r="E32" s="351">
        <v>54.069508544078936</v>
      </c>
      <c r="F32" s="351">
        <v>103.04204187628284</v>
      </c>
      <c r="G32" s="361">
        <v>36.189211750000005</v>
      </c>
      <c r="H32" s="452">
        <v>102.90301118461112</v>
      </c>
    </row>
    <row r="33" spans="1:8" ht="24" customHeight="1">
      <c r="A33" s="142" t="s">
        <v>407</v>
      </c>
      <c r="B33" s="108" t="s">
        <v>14</v>
      </c>
      <c r="C33" s="342">
        <v>8.158000776486467</v>
      </c>
      <c r="D33" s="342">
        <v>10.312351112607203</v>
      </c>
      <c r="E33" s="342">
        <v>7.253296829988221</v>
      </c>
      <c r="F33" s="342">
        <v>10.215623561534262</v>
      </c>
      <c r="G33" s="358">
        <v>6.009064097121668</v>
      </c>
      <c r="H33" s="447">
        <v>10.193589526432518</v>
      </c>
    </row>
    <row r="34" spans="1:8" ht="24" customHeight="1">
      <c r="A34" s="140" t="s">
        <v>408</v>
      </c>
      <c r="B34" s="105" t="s">
        <v>14</v>
      </c>
      <c r="C34" s="338">
        <v>12.624642071916833</v>
      </c>
      <c r="D34" s="338">
        <v>16.596287125822627</v>
      </c>
      <c r="E34" s="338">
        <v>10.80858438923445</v>
      </c>
      <c r="F34" s="338">
        <v>16.457934291173537</v>
      </c>
      <c r="G34" s="356">
        <v>9.645401975000004</v>
      </c>
      <c r="H34" s="445">
        <v>16.401129523448517</v>
      </c>
    </row>
    <row r="35" spans="1:8" s="335" customFormat="1" ht="24" customHeight="1">
      <c r="A35" s="140" t="s">
        <v>409</v>
      </c>
      <c r="B35" s="105" t="s">
        <v>15</v>
      </c>
      <c r="C35" s="345">
        <v>3211.811329463028</v>
      </c>
      <c r="D35" s="345">
        <v>4059.9807530642856</v>
      </c>
      <c r="E35" s="345">
        <v>2855.628673336204</v>
      </c>
      <c r="F35" s="345">
        <v>4021.8990400487</v>
      </c>
      <c r="G35" s="75">
        <v>2365.7732665833328</v>
      </c>
      <c r="H35" s="449">
        <v>4013.224223080532</v>
      </c>
    </row>
    <row r="36" spans="1:8" s="335" customFormat="1" ht="24" customHeight="1">
      <c r="A36" s="140" t="s">
        <v>410</v>
      </c>
      <c r="B36" s="105" t="s">
        <v>15</v>
      </c>
      <c r="C36" s="345">
        <v>1568.3155688556658</v>
      </c>
      <c r="D36" s="345">
        <v>2090.2550793773917</v>
      </c>
      <c r="E36" s="345">
        <v>1275.7012882095696</v>
      </c>
      <c r="F36" s="345">
        <v>2078.293102681168</v>
      </c>
      <c r="G36" s="75">
        <v>1210.7273508333337</v>
      </c>
      <c r="H36" s="449">
        <v>2070.301179798139</v>
      </c>
    </row>
    <row r="37" spans="1:8" ht="24" customHeight="1">
      <c r="A37" s="140" t="s">
        <v>411</v>
      </c>
      <c r="B37" s="105" t="s">
        <v>15</v>
      </c>
      <c r="C37" s="344">
        <v>293.4818355288936</v>
      </c>
      <c r="D37" s="344">
        <v>477.581287420174</v>
      </c>
      <c r="E37" s="344">
        <v>194.87534678875596</v>
      </c>
      <c r="F37" s="344">
        <v>475.11585152986305</v>
      </c>
      <c r="G37" s="359">
        <v>203.18089849999996</v>
      </c>
      <c r="H37" s="448">
        <v>470.53862095190914</v>
      </c>
    </row>
    <row r="38" spans="1:8" ht="24" customHeight="1">
      <c r="A38" s="140" t="s">
        <v>412</v>
      </c>
      <c r="B38" s="105" t="s">
        <v>15</v>
      </c>
      <c r="C38" s="344">
        <v>171.48240136882725</v>
      </c>
      <c r="D38" s="344">
        <v>220.1374913611004</v>
      </c>
      <c r="E38" s="344">
        <v>122.31433601878788</v>
      </c>
      <c r="F38" s="344">
        <v>219.78590703686143</v>
      </c>
      <c r="G38" s="359">
        <v>137.6111962083333</v>
      </c>
      <c r="H38" s="448">
        <v>218.37493866962055</v>
      </c>
    </row>
    <row r="39" spans="1:8" ht="24" customHeight="1">
      <c r="A39" s="140" t="s">
        <v>413</v>
      </c>
      <c r="B39" s="105" t="s">
        <v>15</v>
      </c>
      <c r="C39" s="344">
        <v>668.2614999710908</v>
      </c>
      <c r="D39" s="344">
        <v>887.130666332825</v>
      </c>
      <c r="E39" s="344">
        <v>503.70110407029506</v>
      </c>
      <c r="F39" s="344">
        <v>885.04750270635</v>
      </c>
      <c r="G39" s="359">
        <v>552.1989231666666</v>
      </c>
      <c r="H39" s="448">
        <v>879.3803665695025</v>
      </c>
    </row>
    <row r="40" spans="1:8" ht="24" customHeight="1">
      <c r="A40" s="436" t="s">
        <v>414</v>
      </c>
      <c r="B40" s="330" t="s">
        <v>15</v>
      </c>
      <c r="C40" s="349">
        <v>5.241308582055801</v>
      </c>
      <c r="D40" s="349">
        <v>7.409578838261409</v>
      </c>
      <c r="E40" s="349">
        <v>4.538682686100877</v>
      </c>
      <c r="F40" s="349">
        <v>7.321362596300739</v>
      </c>
      <c r="G40" s="294">
        <v>4.374114958333334</v>
      </c>
      <c r="H40" s="451">
        <v>7.283679551185935</v>
      </c>
    </row>
    <row r="41" spans="1:8" ht="24" customHeight="1">
      <c r="A41" s="436" t="s">
        <v>415</v>
      </c>
      <c r="B41" s="330" t="s">
        <v>15</v>
      </c>
      <c r="C41" s="349">
        <v>5.436114658667988</v>
      </c>
      <c r="D41" s="349">
        <v>7.016198544317165</v>
      </c>
      <c r="E41" s="349">
        <v>4.6910237357707345</v>
      </c>
      <c r="F41" s="349">
        <v>6.97691467923493</v>
      </c>
      <c r="G41" s="294">
        <v>4.059872337500002</v>
      </c>
      <c r="H41" s="451">
        <v>6.954173917102036</v>
      </c>
    </row>
    <row r="42" spans="1:8" ht="24" customHeight="1">
      <c r="A42" s="140" t="s">
        <v>416</v>
      </c>
      <c r="B42" s="105" t="s">
        <v>15</v>
      </c>
      <c r="C42" s="347">
        <v>0.8250921253493364</v>
      </c>
      <c r="D42" s="347">
        <v>1.0371318748145213</v>
      </c>
      <c r="E42" s="347">
        <v>0.6331743233580542</v>
      </c>
      <c r="F42" s="347">
        <v>1.0334360179431124</v>
      </c>
      <c r="G42" s="360">
        <v>0.7158012604166666</v>
      </c>
      <c r="H42" s="450">
        <v>1.0283047411237016</v>
      </c>
    </row>
    <row r="43" spans="1:8" ht="24" customHeight="1">
      <c r="A43" s="141" t="s">
        <v>417</v>
      </c>
      <c r="B43" s="107" t="s">
        <v>15</v>
      </c>
      <c r="C43" s="353">
        <v>2.430409668681454</v>
      </c>
      <c r="D43" s="353">
        <v>3.0956055793343507</v>
      </c>
      <c r="E43" s="353">
        <v>1.915130894372807</v>
      </c>
      <c r="F43" s="353">
        <v>3.090309391451406</v>
      </c>
      <c r="G43" s="362">
        <v>1.6713843583333328</v>
      </c>
      <c r="H43" s="453">
        <v>3.075855179079584</v>
      </c>
    </row>
    <row r="44" spans="1:8" ht="24" customHeight="1">
      <c r="A44" s="140" t="s">
        <v>418</v>
      </c>
      <c r="B44" s="105" t="s">
        <v>14</v>
      </c>
      <c r="C44" s="347">
        <v>9.589668339337884</v>
      </c>
      <c r="D44" s="347">
        <v>11.750704901329772</v>
      </c>
      <c r="E44" s="347">
        <v>7.736180722472486</v>
      </c>
      <c r="F44" s="347">
        <v>11.84671177815926</v>
      </c>
      <c r="G44" s="360">
        <v>7.372160223749995</v>
      </c>
      <c r="H44" s="450">
        <v>11.82185138296493</v>
      </c>
    </row>
    <row r="45" spans="1:8" ht="24" customHeight="1">
      <c r="A45" s="140" t="s">
        <v>419</v>
      </c>
      <c r="B45" s="105" t="s">
        <v>14</v>
      </c>
      <c r="C45" s="347">
        <v>13.482418463418483</v>
      </c>
      <c r="D45" s="347">
        <v>15.889545349369538</v>
      </c>
      <c r="E45" s="347">
        <v>10.191487936983652</v>
      </c>
      <c r="F45" s="347">
        <v>15.940466158565279</v>
      </c>
      <c r="G45" s="360">
        <v>12.89999313833334</v>
      </c>
      <c r="H45" s="450">
        <v>15.865702801388142</v>
      </c>
    </row>
    <row r="46" spans="1:8" ht="24" customHeight="1">
      <c r="A46" s="140" t="s">
        <v>420</v>
      </c>
      <c r="B46" s="105" t="s">
        <v>14</v>
      </c>
      <c r="C46" s="347">
        <v>8.731851976951555</v>
      </c>
      <c r="D46" s="347">
        <v>10.8637278393859</v>
      </c>
      <c r="E46" s="347">
        <v>6.509649055194178</v>
      </c>
      <c r="F46" s="347">
        <v>10.83091749897067</v>
      </c>
      <c r="G46" s="360">
        <v>9.87038801625</v>
      </c>
      <c r="H46" s="450">
        <v>10.757429028131186</v>
      </c>
    </row>
    <row r="47" spans="1:8" ht="24" customHeight="1">
      <c r="A47" s="140" t="s">
        <v>421</v>
      </c>
      <c r="B47" s="105" t="s">
        <v>14</v>
      </c>
      <c r="C47" s="347">
        <v>1.724643187842671</v>
      </c>
      <c r="D47" s="347">
        <v>2.159516603868746</v>
      </c>
      <c r="E47" s="347">
        <v>1.567169367909091</v>
      </c>
      <c r="F47" s="347">
        <v>2.138197943763553</v>
      </c>
      <c r="G47" s="360">
        <v>2.172116069166666</v>
      </c>
      <c r="H47" s="450">
        <v>2.1294472705395497</v>
      </c>
    </row>
    <row r="48" spans="1:8" ht="24" customHeight="1">
      <c r="A48" s="140" t="s">
        <v>422</v>
      </c>
      <c r="B48" s="105" t="s">
        <v>14</v>
      </c>
      <c r="C48" s="347">
        <v>6.891571621693869</v>
      </c>
      <c r="D48" s="347">
        <v>8.545527388985452</v>
      </c>
      <c r="E48" s="347">
        <v>4.913882781342105</v>
      </c>
      <c r="F48" s="347">
        <v>8.525991959390158</v>
      </c>
      <c r="G48" s="360">
        <v>7.63928577375</v>
      </c>
      <c r="H48" s="450">
        <v>8.463717011313783</v>
      </c>
    </row>
    <row r="49" spans="1:8" ht="24" customHeight="1" thickBot="1">
      <c r="A49" s="145" t="s">
        <v>423</v>
      </c>
      <c r="B49" s="146" t="s">
        <v>15</v>
      </c>
      <c r="C49" s="454">
        <v>194.8642855219489</v>
      </c>
      <c r="D49" s="454">
        <v>291.0919276689858</v>
      </c>
      <c r="E49" s="454">
        <v>231.2972107932544</v>
      </c>
      <c r="F49" s="454">
        <v>286.68253876929697</v>
      </c>
      <c r="G49" s="455">
        <v>266.0347648333334</v>
      </c>
      <c r="H49" s="456">
        <v>285.5244338111098</v>
      </c>
    </row>
  </sheetData>
  <sheetProtection/>
  <mergeCells count="6">
    <mergeCell ref="A1:H1"/>
    <mergeCell ref="A2:H2"/>
    <mergeCell ref="A3:B4"/>
    <mergeCell ref="C3:D3"/>
    <mergeCell ref="E3:F3"/>
    <mergeCell ref="G3:H3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N57"/>
  <sheetViews>
    <sheetView view="pageBreakPreview" zoomScale="45" zoomScaleSheetLayoutView="45" zoomScalePageLayoutView="0" workbookViewId="0" topLeftCell="A1">
      <pane ySplit="5" topLeftCell="A6" activePane="bottomLeft" state="frozen"/>
      <selection pane="topLeft" activeCell="A1" sqref="A1:M1"/>
      <selection pane="bottomLeft" activeCell="AA55" sqref="AA55"/>
    </sheetView>
  </sheetViews>
  <sheetFormatPr defaultColWidth="9.140625" defaultRowHeight="15"/>
  <cols>
    <col min="1" max="1" width="40.8515625" style="0" customWidth="1"/>
    <col min="2" max="2" width="9.57421875" style="15" customWidth="1"/>
    <col min="3" max="3" width="12.8515625" style="1" customWidth="1"/>
    <col min="4" max="13" width="12.8515625" style="0" customWidth="1"/>
    <col min="14" max="57" width="3.57421875" style="0" customWidth="1"/>
  </cols>
  <sheetData>
    <row r="1" ht="36.75" customHeight="1"/>
    <row r="2" spans="1:13" ht="36.75" customHeight="1">
      <c r="A2" s="462" t="s">
        <v>23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3" s="2" customFormat="1" ht="30" customHeight="1" thickBot="1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</row>
    <row r="4" spans="1:13" s="3" customFormat="1" ht="30" customHeight="1">
      <c r="A4" s="464" t="s">
        <v>20</v>
      </c>
      <c r="B4" s="465"/>
      <c r="C4" s="132" t="s">
        <v>0</v>
      </c>
      <c r="D4" s="201" t="s">
        <v>2</v>
      </c>
      <c r="E4" s="201" t="s">
        <v>3</v>
      </c>
      <c r="F4" s="201" t="s">
        <v>4</v>
      </c>
      <c r="G4" s="201" t="s">
        <v>5</v>
      </c>
      <c r="H4" s="201" t="s">
        <v>6</v>
      </c>
      <c r="I4" s="201" t="s">
        <v>7</v>
      </c>
      <c r="J4" s="201" t="s">
        <v>8</v>
      </c>
      <c r="K4" s="201" t="s">
        <v>9</v>
      </c>
      <c r="L4" s="202" t="s">
        <v>10</v>
      </c>
      <c r="M4" s="203" t="s">
        <v>11</v>
      </c>
    </row>
    <row r="5" spans="1:13" s="3" customFormat="1" ht="30" customHeight="1" thickBot="1">
      <c r="A5" s="137" t="s">
        <v>26</v>
      </c>
      <c r="B5" s="97" t="s">
        <v>21</v>
      </c>
      <c r="C5" s="112">
        <v>717</v>
      </c>
      <c r="D5" s="113">
        <v>38</v>
      </c>
      <c r="E5" s="113">
        <v>63</v>
      </c>
      <c r="F5" s="113">
        <v>37</v>
      </c>
      <c r="G5" s="114">
        <v>48</v>
      </c>
      <c r="H5" s="113">
        <v>84</v>
      </c>
      <c r="I5" s="113">
        <v>92</v>
      </c>
      <c r="J5" s="113">
        <v>106</v>
      </c>
      <c r="K5" s="113">
        <v>129</v>
      </c>
      <c r="L5" s="115">
        <v>120</v>
      </c>
      <c r="M5" s="204">
        <v>579</v>
      </c>
    </row>
    <row r="6" spans="1:13" s="3" customFormat="1" ht="30" customHeight="1" thickTop="1">
      <c r="A6" s="139" t="s">
        <v>240</v>
      </c>
      <c r="B6" s="99" t="s">
        <v>13</v>
      </c>
      <c r="C6" s="172">
        <v>1997.8475043218682</v>
      </c>
      <c r="D6" s="116">
        <v>1302.2867969227757</v>
      </c>
      <c r="E6" s="117">
        <v>1891.105550395397</v>
      </c>
      <c r="F6" s="117">
        <v>2398.25093212382</v>
      </c>
      <c r="G6" s="117">
        <v>1863.56668829103</v>
      </c>
      <c r="H6" s="117">
        <v>2023.4267522305588</v>
      </c>
      <c r="I6" s="117">
        <v>2029.7134213889594</v>
      </c>
      <c r="J6" s="117">
        <v>2082.208821153487</v>
      </c>
      <c r="K6" s="117">
        <v>2152.553483787312</v>
      </c>
      <c r="L6" s="117">
        <v>1921.2384225689113</v>
      </c>
      <c r="M6" s="205">
        <v>2029.524746376896</v>
      </c>
    </row>
    <row r="7" spans="1:13" s="3" customFormat="1" ht="30" customHeight="1">
      <c r="A7" s="140" t="s">
        <v>241</v>
      </c>
      <c r="B7" s="103" t="s">
        <v>14</v>
      </c>
      <c r="C7" s="173">
        <v>70.63858485134192</v>
      </c>
      <c r="D7" s="183">
        <v>48.06360916046138</v>
      </c>
      <c r="E7" s="184">
        <v>67.48999787099066</v>
      </c>
      <c r="F7" s="184">
        <v>81.98436725529159</v>
      </c>
      <c r="G7" s="184">
        <v>66.47124204851454</v>
      </c>
      <c r="H7" s="184">
        <v>68.45897768593237</v>
      </c>
      <c r="I7" s="184">
        <v>68.44905757216435</v>
      </c>
      <c r="J7" s="184">
        <v>73.59830517116131</v>
      </c>
      <c r="K7" s="184">
        <v>77.94316891442605</v>
      </c>
      <c r="L7" s="183">
        <v>70.34650464421853</v>
      </c>
      <c r="M7" s="206">
        <v>71.73774911225635</v>
      </c>
    </row>
    <row r="8" spans="1:13" s="3" customFormat="1" ht="30" customHeight="1">
      <c r="A8" s="140" t="s">
        <v>242</v>
      </c>
      <c r="B8" s="105" t="s">
        <v>14</v>
      </c>
      <c r="C8" s="173">
        <v>37.2522613141314</v>
      </c>
      <c r="D8" s="186">
        <v>27.961316965401</v>
      </c>
      <c r="E8" s="186">
        <v>37.858873777353516</v>
      </c>
      <c r="F8" s="186">
        <v>48.6283639565145</v>
      </c>
      <c r="G8" s="186">
        <v>35.379544035804464</v>
      </c>
      <c r="H8" s="186">
        <v>35.97121141815817</v>
      </c>
      <c r="I8" s="186">
        <v>33.66141253158674</v>
      </c>
      <c r="J8" s="186">
        <v>38.278325401654</v>
      </c>
      <c r="K8" s="186">
        <v>40.51717431353515</v>
      </c>
      <c r="L8" s="186">
        <v>36.35095832009527</v>
      </c>
      <c r="M8" s="207">
        <v>37.069054927776634</v>
      </c>
    </row>
    <row r="9" spans="1:13" s="3" customFormat="1" ht="30" customHeight="1">
      <c r="A9" s="140" t="s">
        <v>243</v>
      </c>
      <c r="B9" s="105" t="s">
        <v>14</v>
      </c>
      <c r="C9" s="173">
        <v>33.38632353721051</v>
      </c>
      <c r="D9" s="186">
        <v>20.102292195060386</v>
      </c>
      <c r="E9" s="186">
        <v>29.631124093637144</v>
      </c>
      <c r="F9" s="186">
        <v>33.35600329877709</v>
      </c>
      <c r="G9" s="186">
        <v>31.09169801271008</v>
      </c>
      <c r="H9" s="186">
        <v>32.4877662677742</v>
      </c>
      <c r="I9" s="186">
        <v>34.787645040577615</v>
      </c>
      <c r="J9" s="186">
        <v>35.31997976950732</v>
      </c>
      <c r="K9" s="186">
        <v>37.42599460089091</v>
      </c>
      <c r="L9" s="186">
        <v>33.995546324123254</v>
      </c>
      <c r="M9" s="207">
        <v>34.66869418447971</v>
      </c>
    </row>
    <row r="10" spans="1:13" s="3" customFormat="1" ht="30" customHeight="1">
      <c r="A10" s="140" t="s">
        <v>244</v>
      </c>
      <c r="B10" s="105" t="s">
        <v>14</v>
      </c>
      <c r="C10" s="173">
        <v>21.80891761201456</v>
      </c>
      <c r="D10" s="186">
        <v>12.288873908094516</v>
      </c>
      <c r="E10" s="186">
        <v>19.10314888336061</v>
      </c>
      <c r="F10" s="186">
        <v>21.711138574986755</v>
      </c>
      <c r="G10" s="186">
        <v>21.64362054559062</v>
      </c>
      <c r="H10" s="186">
        <v>20.745517603930303</v>
      </c>
      <c r="I10" s="186">
        <v>21.625137319692122</v>
      </c>
      <c r="J10" s="186">
        <v>23.859100674384315</v>
      </c>
      <c r="K10" s="186">
        <v>24.601210292628846</v>
      </c>
      <c r="L10" s="186">
        <v>22.412962623471575</v>
      </c>
      <c r="M10" s="207">
        <v>22.73438033226359</v>
      </c>
    </row>
    <row r="11" spans="1:13" s="3" customFormat="1" ht="30" customHeight="1">
      <c r="A11" s="140" t="s">
        <v>245</v>
      </c>
      <c r="B11" s="105" t="s">
        <v>14</v>
      </c>
      <c r="C11" s="173">
        <v>55.717836207024874</v>
      </c>
      <c r="D11" s="72">
        <v>38.808583752398334</v>
      </c>
      <c r="E11" s="72">
        <v>58.53458130398804</v>
      </c>
      <c r="F11" s="72">
        <v>74.98344954644307</v>
      </c>
      <c r="G11" s="72">
        <v>57.4954543162984</v>
      </c>
      <c r="H11" s="72">
        <v>59.18424941334912</v>
      </c>
      <c r="I11" s="72">
        <v>55.30976649938013</v>
      </c>
      <c r="J11" s="72">
        <v>55.939977382745056</v>
      </c>
      <c r="K11" s="72">
        <v>56.667913621510145</v>
      </c>
      <c r="L11" s="72">
        <v>49.61116989069709</v>
      </c>
      <c r="M11" s="219">
        <v>55.289976031910285</v>
      </c>
    </row>
    <row r="12" spans="1:13" s="3" customFormat="1" ht="30" customHeight="1">
      <c r="A12" s="140" t="s">
        <v>242</v>
      </c>
      <c r="B12" s="105" t="s">
        <v>14</v>
      </c>
      <c r="C12" s="173">
        <v>27.806067184508283</v>
      </c>
      <c r="D12" s="186">
        <v>17.69348756102131</v>
      </c>
      <c r="E12" s="186">
        <v>32.096725583421495</v>
      </c>
      <c r="F12" s="186">
        <v>40.18546225425468</v>
      </c>
      <c r="G12" s="186">
        <v>30.675465766943244</v>
      </c>
      <c r="H12" s="186">
        <v>29.07029289671433</v>
      </c>
      <c r="I12" s="186">
        <v>27.591116853837182</v>
      </c>
      <c r="J12" s="186">
        <v>26.75574502002913</v>
      </c>
      <c r="K12" s="186">
        <v>27.102836939680245</v>
      </c>
      <c r="L12" s="186">
        <v>24.75464317315426</v>
      </c>
      <c r="M12" s="207">
        <v>27.21181663007021</v>
      </c>
    </row>
    <row r="13" spans="1:13" s="3" customFormat="1" ht="30" customHeight="1">
      <c r="A13" s="140" t="s">
        <v>243</v>
      </c>
      <c r="B13" s="105" t="s">
        <v>14</v>
      </c>
      <c r="C13" s="173">
        <v>27.911769022516594</v>
      </c>
      <c r="D13" s="186">
        <v>21.115096191377027</v>
      </c>
      <c r="E13" s="186">
        <v>26.437855720566546</v>
      </c>
      <c r="F13" s="186">
        <v>34.797987292188395</v>
      </c>
      <c r="G13" s="186">
        <v>26.819988549355156</v>
      </c>
      <c r="H13" s="186">
        <v>30.113956516634794</v>
      </c>
      <c r="I13" s="186">
        <v>27.71864964554295</v>
      </c>
      <c r="J13" s="186">
        <v>29.18423236271592</v>
      </c>
      <c r="K13" s="186">
        <v>29.5650766818299</v>
      </c>
      <c r="L13" s="186">
        <v>24.85652671754283</v>
      </c>
      <c r="M13" s="207">
        <v>28.078159401840075</v>
      </c>
    </row>
    <row r="14" spans="1:13" s="3" customFormat="1" ht="30" customHeight="1">
      <c r="A14" s="141" t="s">
        <v>246</v>
      </c>
      <c r="B14" s="107" t="s">
        <v>14</v>
      </c>
      <c r="C14" s="174">
        <v>280.531810295635</v>
      </c>
      <c r="D14" s="182">
        <v>187.03833875011313</v>
      </c>
      <c r="E14" s="182">
        <v>266.48018116277507</v>
      </c>
      <c r="F14" s="182">
        <v>336.78073187147015</v>
      </c>
      <c r="G14" s="182">
        <v>257.72766446474185</v>
      </c>
      <c r="H14" s="182">
        <v>283.0793818188243</v>
      </c>
      <c r="I14" s="182">
        <v>288.56115845237963</v>
      </c>
      <c r="J14" s="182">
        <v>286.7060259835482</v>
      </c>
      <c r="K14" s="182">
        <v>300.50565539505</v>
      </c>
      <c r="L14" s="182">
        <v>274.42851476701225</v>
      </c>
      <c r="M14" s="207">
        <v>284.6022670413934</v>
      </c>
    </row>
    <row r="15" spans="1:13" s="3" customFormat="1" ht="30" customHeight="1">
      <c r="A15" s="140" t="s">
        <v>247</v>
      </c>
      <c r="B15" s="105" t="s">
        <v>14</v>
      </c>
      <c r="C15" s="173">
        <v>14.124374967411706</v>
      </c>
      <c r="D15" s="192">
        <v>8.873246813174836</v>
      </c>
      <c r="E15" s="183">
        <v>12.235354078570381</v>
      </c>
      <c r="F15" s="185">
        <v>12.589089426045371</v>
      </c>
      <c r="G15" s="183">
        <v>11.447854460361492</v>
      </c>
      <c r="H15" s="185">
        <v>13.029225388872552</v>
      </c>
      <c r="I15" s="183">
        <v>14.353750785289344</v>
      </c>
      <c r="J15" s="185">
        <v>14.603236242823813</v>
      </c>
      <c r="K15" s="183">
        <v>16.88688447658961</v>
      </c>
      <c r="L15" s="186">
        <v>15.52101415659405</v>
      </c>
      <c r="M15" s="206">
        <v>14.772659511260684</v>
      </c>
    </row>
    <row r="16" spans="1:13" s="3" customFormat="1" ht="30" customHeight="1">
      <c r="A16" s="140" t="s">
        <v>248</v>
      </c>
      <c r="B16" s="105" t="s">
        <v>14</v>
      </c>
      <c r="C16" s="173">
        <v>3.2091840528522653</v>
      </c>
      <c r="D16" s="192">
        <v>2.1576086705716</v>
      </c>
      <c r="E16" s="186">
        <v>3.048793587815269</v>
      </c>
      <c r="F16" s="185">
        <v>3.0909415920014123</v>
      </c>
      <c r="G16" s="186">
        <v>2.5632421019768166</v>
      </c>
      <c r="H16" s="185">
        <v>2.8775413550568274</v>
      </c>
      <c r="I16" s="186">
        <v>3.165539027866274</v>
      </c>
      <c r="J16" s="185">
        <v>3.355034413013505</v>
      </c>
      <c r="K16" s="186">
        <v>3.7495337778024984</v>
      </c>
      <c r="L16" s="186">
        <v>3.4771234256468935</v>
      </c>
      <c r="M16" s="207">
        <v>3.303207256436855</v>
      </c>
    </row>
    <row r="17" spans="1:13" s="3" customFormat="1" ht="30" customHeight="1">
      <c r="A17" s="142" t="s">
        <v>249</v>
      </c>
      <c r="B17" s="108" t="s">
        <v>14</v>
      </c>
      <c r="C17" s="173">
        <v>10.32805507677923</v>
      </c>
      <c r="D17" s="193">
        <v>6.41410048596163</v>
      </c>
      <c r="E17" s="194">
        <v>8.783942350537277</v>
      </c>
      <c r="F17" s="191">
        <v>8.98871139260252</v>
      </c>
      <c r="G17" s="194">
        <v>8.581728863501635</v>
      </c>
      <c r="H17" s="191">
        <v>9.441865628675885</v>
      </c>
      <c r="I17" s="194">
        <v>10.614074200041783</v>
      </c>
      <c r="J17" s="191">
        <v>10.646792763772565</v>
      </c>
      <c r="K17" s="194">
        <v>12.336993532305014</v>
      </c>
      <c r="L17" s="194">
        <v>11.449518822384071</v>
      </c>
      <c r="M17" s="208">
        <v>10.838530193392096</v>
      </c>
    </row>
    <row r="18" spans="1:13" s="3" customFormat="1" ht="30" customHeight="1">
      <c r="A18" s="140" t="s">
        <v>250</v>
      </c>
      <c r="B18" s="105" t="s">
        <v>16</v>
      </c>
      <c r="C18" s="175">
        <v>563.688003561889</v>
      </c>
      <c r="D18" s="244">
        <v>422.63982742028526</v>
      </c>
      <c r="E18" s="245">
        <v>558.1286647008765</v>
      </c>
      <c r="F18" s="246">
        <v>806.8504460374239</v>
      </c>
      <c r="G18" s="245">
        <v>427.1425710439359</v>
      </c>
      <c r="H18" s="246">
        <v>484.1989294490398</v>
      </c>
      <c r="I18" s="245">
        <v>540.1708357492859</v>
      </c>
      <c r="J18" s="246">
        <v>595.405238530005</v>
      </c>
      <c r="K18" s="245">
        <v>665.8649310696794</v>
      </c>
      <c r="L18" s="245">
        <v>526.7300913952657</v>
      </c>
      <c r="M18" s="209">
        <v>558.0110755308526</v>
      </c>
    </row>
    <row r="19" spans="1:13" s="3" customFormat="1" ht="30" customHeight="1">
      <c r="A19" s="140" t="s">
        <v>251</v>
      </c>
      <c r="B19" s="105" t="s">
        <v>17</v>
      </c>
      <c r="C19" s="176">
        <v>204.21770897732594</v>
      </c>
      <c r="D19" s="102">
        <v>179.7439732836257</v>
      </c>
      <c r="E19" s="195">
        <v>208.03822410128495</v>
      </c>
      <c r="F19" s="189">
        <v>463.5098525117722</v>
      </c>
      <c r="G19" s="195">
        <v>163.0487218076299</v>
      </c>
      <c r="H19" s="189">
        <v>133.07635794022323</v>
      </c>
      <c r="I19" s="195">
        <v>192.09314496174528</v>
      </c>
      <c r="J19" s="189">
        <v>244.59459743317956</v>
      </c>
      <c r="K19" s="195">
        <v>220.8378375980989</v>
      </c>
      <c r="L19" s="195">
        <v>152.0426938529254</v>
      </c>
      <c r="M19" s="209">
        <v>188.83860741044626</v>
      </c>
    </row>
    <row r="20" spans="1:13" s="3" customFormat="1" ht="30" customHeight="1">
      <c r="A20" s="140" t="s">
        <v>252</v>
      </c>
      <c r="B20" s="105" t="s">
        <v>17</v>
      </c>
      <c r="C20" s="176">
        <v>602.659266580841</v>
      </c>
      <c r="D20" s="102">
        <v>435.98204567018996</v>
      </c>
      <c r="E20" s="195">
        <v>639.5119175393273</v>
      </c>
      <c r="F20" s="189">
        <v>612.6401726447624</v>
      </c>
      <c r="G20" s="195">
        <v>287.370137695767</v>
      </c>
      <c r="H20" s="189">
        <v>255.05321209955252</v>
      </c>
      <c r="I20" s="195">
        <v>524.7319689017945</v>
      </c>
      <c r="J20" s="189">
        <v>497.97028575059744</v>
      </c>
      <c r="K20" s="195">
        <v>852.5114580800467</v>
      </c>
      <c r="L20" s="195">
        <v>886.0836105295687</v>
      </c>
      <c r="M20" s="209">
        <v>608.9506722109878</v>
      </c>
    </row>
    <row r="21" spans="1:13" s="3" customFormat="1" ht="30" customHeight="1">
      <c r="A21" s="140" t="s">
        <v>253</v>
      </c>
      <c r="B21" s="105" t="s">
        <v>17</v>
      </c>
      <c r="C21" s="176">
        <v>4015.472696056078</v>
      </c>
      <c r="D21" s="102">
        <v>2468.3380594307887</v>
      </c>
      <c r="E21" s="195">
        <v>3902.071796061268</v>
      </c>
      <c r="F21" s="189">
        <v>3557.0391015360624</v>
      </c>
      <c r="G21" s="195">
        <v>2738.759148958268</v>
      </c>
      <c r="H21" s="189">
        <v>3838.335047147816</v>
      </c>
      <c r="I21" s="195">
        <v>3800.3486259147453</v>
      </c>
      <c r="J21" s="189">
        <v>4016.774629305198</v>
      </c>
      <c r="K21" s="195">
        <v>5123.880296810705</v>
      </c>
      <c r="L21" s="195">
        <v>4313.206510130348</v>
      </c>
      <c r="M21" s="209">
        <v>4158.646125915619</v>
      </c>
    </row>
    <row r="22" spans="1:13" s="3" customFormat="1" ht="30" customHeight="1">
      <c r="A22" s="140" t="s">
        <v>254</v>
      </c>
      <c r="B22" s="105" t="s">
        <v>17</v>
      </c>
      <c r="C22" s="173">
        <v>8.310379014366601</v>
      </c>
      <c r="D22" s="185">
        <v>5.553451581115649</v>
      </c>
      <c r="E22" s="186">
        <v>5.011560756589471</v>
      </c>
      <c r="F22" s="185">
        <v>7.286162335745833</v>
      </c>
      <c r="G22" s="186">
        <v>7.043271921509739</v>
      </c>
      <c r="H22" s="185">
        <v>6.7869015830444095</v>
      </c>
      <c r="I22" s="186">
        <v>7.580600645220677</v>
      </c>
      <c r="J22" s="185">
        <v>7.0142973242331585</v>
      </c>
      <c r="K22" s="186">
        <v>11.50168966883537</v>
      </c>
      <c r="L22" s="186">
        <v>11.078072757614562</v>
      </c>
      <c r="M22" s="207">
        <v>8.9157068378769</v>
      </c>
    </row>
    <row r="23" spans="1:13" s="3" customFormat="1" ht="30" customHeight="1">
      <c r="A23" s="140" t="s">
        <v>255</v>
      </c>
      <c r="B23" s="105" t="s">
        <v>15</v>
      </c>
      <c r="C23" s="173">
        <v>6.9428465500752825</v>
      </c>
      <c r="D23" s="185">
        <v>4.589913783256603</v>
      </c>
      <c r="E23" s="186">
        <v>5.595306292996487</v>
      </c>
      <c r="F23" s="185">
        <v>6.987462041428826</v>
      </c>
      <c r="G23" s="186">
        <v>5.365164559083298</v>
      </c>
      <c r="H23" s="185">
        <v>6.445674330389855</v>
      </c>
      <c r="I23" s="186">
        <v>6.2196034335762</v>
      </c>
      <c r="J23" s="185">
        <v>7.244238461248844</v>
      </c>
      <c r="K23" s="186">
        <v>7.333750229020846</v>
      </c>
      <c r="L23" s="186">
        <v>9.22877288112298</v>
      </c>
      <c r="M23" s="207">
        <v>7.241042937216893</v>
      </c>
    </row>
    <row r="24" spans="1:13" s="3" customFormat="1" ht="30" customHeight="1">
      <c r="A24" s="140" t="s">
        <v>256</v>
      </c>
      <c r="B24" s="105" t="s">
        <v>17</v>
      </c>
      <c r="C24" s="176">
        <v>249.31359739707958</v>
      </c>
      <c r="D24" s="189">
        <v>123.41862812113169</v>
      </c>
      <c r="E24" s="195">
        <v>184.47248360768003</v>
      </c>
      <c r="F24" s="189">
        <v>192.24893102859158</v>
      </c>
      <c r="G24" s="195">
        <v>219.32300251339117</v>
      </c>
      <c r="H24" s="189">
        <v>215.15464124123488</v>
      </c>
      <c r="I24" s="195">
        <v>238.50316096240186</v>
      </c>
      <c r="J24" s="189">
        <v>250.6676869641346</v>
      </c>
      <c r="K24" s="195">
        <v>332.35206083456</v>
      </c>
      <c r="L24" s="195">
        <v>294.5499090871444</v>
      </c>
      <c r="M24" s="209">
        <v>268.27800440373284</v>
      </c>
    </row>
    <row r="25" spans="1:13" s="3" customFormat="1" ht="30" customHeight="1">
      <c r="A25" s="140" t="s">
        <v>257</v>
      </c>
      <c r="B25" s="105" t="s">
        <v>15</v>
      </c>
      <c r="C25" s="177">
        <v>1.2504772783900517</v>
      </c>
      <c r="D25" s="190">
        <v>0.5754727244436285</v>
      </c>
      <c r="E25" s="196">
        <v>0.953280953106898</v>
      </c>
      <c r="F25" s="190">
        <v>1.1079485635898503</v>
      </c>
      <c r="G25" s="196">
        <v>0.9417383531873765</v>
      </c>
      <c r="H25" s="190">
        <v>0.9299256984844815</v>
      </c>
      <c r="I25" s="196">
        <v>2.122808102078406</v>
      </c>
      <c r="J25" s="190">
        <v>1.1267059513943933</v>
      </c>
      <c r="K25" s="196">
        <v>1.1357519500682456</v>
      </c>
      <c r="L25" s="196">
        <v>1.5759589229561402</v>
      </c>
      <c r="M25" s="210">
        <v>1.3362235719831608</v>
      </c>
    </row>
    <row r="26" spans="1:13" s="3" customFormat="1" ht="30" customHeight="1">
      <c r="A26" s="140" t="s">
        <v>258</v>
      </c>
      <c r="B26" s="105" t="s">
        <v>15</v>
      </c>
      <c r="C26" s="177">
        <v>1.3436861814976024</v>
      </c>
      <c r="D26" s="190">
        <v>0.9276067360846081</v>
      </c>
      <c r="E26" s="196">
        <v>1.274590605013931</v>
      </c>
      <c r="F26" s="190">
        <v>1.3289251446975545</v>
      </c>
      <c r="G26" s="196">
        <v>1.0633231457801007</v>
      </c>
      <c r="H26" s="190">
        <v>1.1112076427274897</v>
      </c>
      <c r="I26" s="196">
        <v>1.6643821047012295</v>
      </c>
      <c r="J26" s="190">
        <v>1.3637863605412661</v>
      </c>
      <c r="K26" s="196">
        <v>1.4563439222783867</v>
      </c>
      <c r="L26" s="196">
        <v>1.4064222573543799</v>
      </c>
      <c r="M26" s="210">
        <v>1.379455091006699</v>
      </c>
    </row>
    <row r="27" spans="1:13" s="3" customFormat="1" ht="30" customHeight="1">
      <c r="A27" s="140" t="s">
        <v>259</v>
      </c>
      <c r="B27" s="105" t="s">
        <v>18</v>
      </c>
      <c r="C27" s="173">
        <v>15.197832421745733</v>
      </c>
      <c r="D27" s="185">
        <v>7.426011181159273</v>
      </c>
      <c r="E27" s="186">
        <v>10.644011114499612</v>
      </c>
      <c r="F27" s="185">
        <v>14.51959948112751</v>
      </c>
      <c r="G27" s="186">
        <v>13.882715402823122</v>
      </c>
      <c r="H27" s="185">
        <v>15.060977802181313</v>
      </c>
      <c r="I27" s="186">
        <v>15.917998825697541</v>
      </c>
      <c r="J27" s="185">
        <v>17.21736959311587</v>
      </c>
      <c r="K27" s="186">
        <v>18.075156443011327</v>
      </c>
      <c r="L27" s="186">
        <v>15.451456798256556</v>
      </c>
      <c r="M27" s="207">
        <v>16.24673495767262</v>
      </c>
    </row>
    <row r="28" spans="1:13" s="3" customFormat="1" ht="30" customHeight="1">
      <c r="A28" s="140" t="s">
        <v>260</v>
      </c>
      <c r="B28" s="105" t="s">
        <v>15</v>
      </c>
      <c r="C28" s="177">
        <v>1.5062735457387797</v>
      </c>
      <c r="D28" s="185">
        <v>0.7988484671643444</v>
      </c>
      <c r="E28" s="186">
        <v>0.918436020939764</v>
      </c>
      <c r="F28" s="185">
        <v>1.1964430475965628</v>
      </c>
      <c r="G28" s="186">
        <v>1.0564984972321223</v>
      </c>
      <c r="H28" s="185">
        <v>1.134460551381021</v>
      </c>
      <c r="I28" s="186">
        <v>2.481796747811721</v>
      </c>
      <c r="J28" s="185">
        <v>1.3901825401111398</v>
      </c>
      <c r="K28" s="186">
        <v>1.5563112398824277</v>
      </c>
      <c r="L28" s="186">
        <v>1.8754717856978504</v>
      </c>
      <c r="M28" s="210">
        <v>1.6364629161695718</v>
      </c>
    </row>
    <row r="29" spans="1:13" s="3" customFormat="1" ht="30" customHeight="1">
      <c r="A29" s="140" t="s">
        <v>261</v>
      </c>
      <c r="B29" s="105" t="s">
        <v>17</v>
      </c>
      <c r="C29" s="173">
        <v>6.8901702714410344</v>
      </c>
      <c r="D29" s="185">
        <v>3.8270524644676907</v>
      </c>
      <c r="E29" s="186">
        <v>4.903831875237765</v>
      </c>
      <c r="F29" s="185">
        <v>5.635628410780529</v>
      </c>
      <c r="G29" s="186">
        <v>6.6039074557028625</v>
      </c>
      <c r="H29" s="185">
        <v>6.026994654617354</v>
      </c>
      <c r="I29" s="186">
        <v>6.557576761145515</v>
      </c>
      <c r="J29" s="185">
        <v>6.176447661404268</v>
      </c>
      <c r="K29" s="186">
        <v>9.712756314197522</v>
      </c>
      <c r="L29" s="186">
        <v>7.85969370089397</v>
      </c>
      <c r="M29" s="207">
        <v>7.387503336156461</v>
      </c>
    </row>
    <row r="30" spans="1:13" s="3" customFormat="1" ht="30" customHeight="1">
      <c r="A30" s="140" t="s">
        <v>262</v>
      </c>
      <c r="B30" s="105" t="s">
        <v>17</v>
      </c>
      <c r="C30" s="176">
        <v>289.03214950551586</v>
      </c>
      <c r="D30" s="189">
        <v>165.449724622</v>
      </c>
      <c r="E30" s="195">
        <v>217.17804059631916</v>
      </c>
      <c r="F30" s="189">
        <v>285.2304042597623</v>
      </c>
      <c r="G30" s="195">
        <v>238.9663037520497</v>
      </c>
      <c r="H30" s="189">
        <v>241.29387027216364</v>
      </c>
      <c r="I30" s="195">
        <v>289.63576325962225</v>
      </c>
      <c r="J30" s="189">
        <v>300.8093988088611</v>
      </c>
      <c r="K30" s="195">
        <v>359.3708454148726</v>
      </c>
      <c r="L30" s="195">
        <v>334.02522424613613</v>
      </c>
      <c r="M30" s="209">
        <v>305.20417986984376</v>
      </c>
    </row>
    <row r="31" spans="1:13" s="3" customFormat="1" ht="30" customHeight="1">
      <c r="A31" s="140" t="s">
        <v>263</v>
      </c>
      <c r="B31" s="105" t="s">
        <v>15</v>
      </c>
      <c r="C31" s="177">
        <v>5.568820524564075</v>
      </c>
      <c r="D31" s="190">
        <v>4.056015416817723</v>
      </c>
      <c r="E31" s="196">
        <v>5.782990726651826</v>
      </c>
      <c r="F31" s="190">
        <v>6.686851245661846</v>
      </c>
      <c r="G31" s="196">
        <v>4.952982086711175</v>
      </c>
      <c r="H31" s="190">
        <v>5.181900417589397</v>
      </c>
      <c r="I31" s="196">
        <v>5.50826994894107</v>
      </c>
      <c r="J31" s="190">
        <v>5.575359866444407</v>
      </c>
      <c r="K31" s="196">
        <v>6.112595107709721</v>
      </c>
      <c r="L31" s="196">
        <v>5.563977442707753</v>
      </c>
      <c r="M31" s="210">
        <v>5.57335719931747</v>
      </c>
    </row>
    <row r="32" spans="1:13" s="3" customFormat="1" ht="30" customHeight="1">
      <c r="A32" s="141" t="s">
        <v>264</v>
      </c>
      <c r="B32" s="107" t="s">
        <v>15</v>
      </c>
      <c r="C32" s="176">
        <v>98.39900151676747</v>
      </c>
      <c r="D32" s="106">
        <v>62.67683406723957</v>
      </c>
      <c r="E32" s="242">
        <v>67.63750704191955</v>
      </c>
      <c r="F32" s="243">
        <v>84.2356516671411</v>
      </c>
      <c r="G32" s="242">
        <v>69.99496655133667</v>
      </c>
      <c r="H32" s="243">
        <v>68.33951956169551</v>
      </c>
      <c r="I32" s="242">
        <v>100.51507657101745</v>
      </c>
      <c r="J32" s="243">
        <v>99.41707301907745</v>
      </c>
      <c r="K32" s="242">
        <v>129.3777984024996</v>
      </c>
      <c r="L32" s="242">
        <v>126.80726267930976</v>
      </c>
      <c r="M32" s="209">
        <v>104.99565170577205</v>
      </c>
    </row>
    <row r="33" spans="1:13" s="3" customFormat="1" ht="30" customHeight="1">
      <c r="A33" s="143" t="s">
        <v>265</v>
      </c>
      <c r="B33" s="111" t="s">
        <v>14</v>
      </c>
      <c r="C33" s="178">
        <v>11.065360746370558</v>
      </c>
      <c r="D33" s="191">
        <v>6.627233372062259</v>
      </c>
      <c r="E33" s="194">
        <v>9.913366431538574</v>
      </c>
      <c r="F33" s="191">
        <v>11.39768090319845</v>
      </c>
      <c r="G33" s="194">
        <v>9.842020194009741</v>
      </c>
      <c r="H33" s="191">
        <v>10.762327885541724</v>
      </c>
      <c r="I33" s="194">
        <v>11.339725712106953</v>
      </c>
      <c r="J33" s="191">
        <v>11.710032521139604</v>
      </c>
      <c r="K33" s="194">
        <v>12.415094760981635</v>
      </c>
      <c r="L33" s="194">
        <v>11.443787998206748</v>
      </c>
      <c r="M33" s="206">
        <v>11.460746992062264</v>
      </c>
    </row>
    <row r="34" spans="1:13" s="3" customFormat="1" ht="30" customHeight="1">
      <c r="A34" s="140" t="s">
        <v>266</v>
      </c>
      <c r="B34" s="105" t="s">
        <v>14</v>
      </c>
      <c r="C34" s="173">
        <v>17.835433661601385</v>
      </c>
      <c r="D34" s="185">
        <v>11.48155363127267</v>
      </c>
      <c r="E34" s="186">
        <v>16.673081739051007</v>
      </c>
      <c r="F34" s="185">
        <v>18.193258990093877</v>
      </c>
      <c r="G34" s="186">
        <v>15.323361112251119</v>
      </c>
      <c r="H34" s="185">
        <v>16.781863781253293</v>
      </c>
      <c r="I34" s="186">
        <v>17.937715984825928</v>
      </c>
      <c r="J34" s="185">
        <v>18.70072976144464</v>
      </c>
      <c r="K34" s="186">
        <v>20.338757002951134</v>
      </c>
      <c r="L34" s="186">
        <v>18.555894962291685</v>
      </c>
      <c r="M34" s="211">
        <v>18.35604864453566</v>
      </c>
    </row>
    <row r="35" spans="1:13" s="3" customFormat="1" ht="30" customHeight="1">
      <c r="A35" s="140" t="s">
        <v>267</v>
      </c>
      <c r="B35" s="105" t="s">
        <v>15</v>
      </c>
      <c r="C35" s="176">
        <v>4356.4412387285665</v>
      </c>
      <c r="D35" s="189">
        <v>2609.146996874905</v>
      </c>
      <c r="E35" s="195">
        <v>3902.9001698970765</v>
      </c>
      <c r="F35" s="189">
        <v>4487.275946141122</v>
      </c>
      <c r="G35" s="195">
        <v>3874.8111000038352</v>
      </c>
      <c r="H35" s="189">
        <v>4237.136962811703</v>
      </c>
      <c r="I35" s="195">
        <v>4464.458941774391</v>
      </c>
      <c r="J35" s="189">
        <v>4610.24902407071</v>
      </c>
      <c r="K35" s="195">
        <v>4887.832583063636</v>
      </c>
      <c r="L35" s="195">
        <v>4505.428345750688</v>
      </c>
      <c r="M35" s="209">
        <v>4512.105114985143</v>
      </c>
    </row>
    <row r="36" spans="1:13" s="3" customFormat="1" ht="30" customHeight="1">
      <c r="A36" s="140" t="s">
        <v>268</v>
      </c>
      <c r="B36" s="105" t="s">
        <v>15</v>
      </c>
      <c r="C36" s="176">
        <v>2245.8829639628425</v>
      </c>
      <c r="D36" s="189">
        <v>1574.7632412819385</v>
      </c>
      <c r="E36" s="195">
        <v>2103.2656165609283</v>
      </c>
      <c r="F36" s="189">
        <v>2299.9425531037627</v>
      </c>
      <c r="G36" s="195">
        <v>1803.9215816233516</v>
      </c>
      <c r="H36" s="189">
        <v>2015.1988033182167</v>
      </c>
      <c r="I36" s="195">
        <v>2223.149311317932</v>
      </c>
      <c r="J36" s="189">
        <v>2308.158241914186</v>
      </c>
      <c r="K36" s="195">
        <v>2662.945233193384</v>
      </c>
      <c r="L36" s="195">
        <v>2368.950774347632</v>
      </c>
      <c r="M36" s="209">
        <v>2301.9921825293036</v>
      </c>
    </row>
    <row r="37" spans="1:13" s="3" customFormat="1" ht="30" customHeight="1">
      <c r="A37" s="140" t="s">
        <v>269</v>
      </c>
      <c r="B37" s="105" t="s">
        <v>15</v>
      </c>
      <c r="C37" s="176">
        <v>496.7737060697013</v>
      </c>
      <c r="D37" s="189">
        <v>435.50529778480603</v>
      </c>
      <c r="E37" s="195">
        <v>698.7886324393124</v>
      </c>
      <c r="F37" s="189">
        <v>530.6250336771823</v>
      </c>
      <c r="G37" s="195">
        <v>378.33226052162485</v>
      </c>
      <c r="H37" s="189">
        <v>418.77728503558455</v>
      </c>
      <c r="I37" s="195">
        <v>441.98322867896263</v>
      </c>
      <c r="J37" s="189">
        <v>484.6536656225796</v>
      </c>
      <c r="K37" s="195">
        <v>553.9600422352363</v>
      </c>
      <c r="L37" s="195">
        <v>492.8908696299182</v>
      </c>
      <c r="M37" s="209">
        <v>476.65066640141754</v>
      </c>
    </row>
    <row r="38" spans="1:13" s="3" customFormat="1" ht="30" customHeight="1">
      <c r="A38" s="140" t="s">
        <v>270</v>
      </c>
      <c r="B38" s="105" t="s">
        <v>15</v>
      </c>
      <c r="C38" s="176">
        <v>243.53926353824335</v>
      </c>
      <c r="D38" s="189">
        <v>154.541227385338</v>
      </c>
      <c r="E38" s="195">
        <v>215.5645721046848</v>
      </c>
      <c r="F38" s="189">
        <v>235.76787722816516</v>
      </c>
      <c r="G38" s="195">
        <v>203.16384518246392</v>
      </c>
      <c r="H38" s="189">
        <v>225.61498007667302</v>
      </c>
      <c r="I38" s="195">
        <v>243.20459776557576</v>
      </c>
      <c r="J38" s="189">
        <v>259.2860456064441</v>
      </c>
      <c r="K38" s="195">
        <v>290.3890671104122</v>
      </c>
      <c r="L38" s="195">
        <v>253.48541195901984</v>
      </c>
      <c r="M38" s="209">
        <v>252.92073543392124</v>
      </c>
    </row>
    <row r="39" spans="1:13" s="3" customFormat="1" ht="30" customHeight="1">
      <c r="A39" s="140" t="s">
        <v>271</v>
      </c>
      <c r="B39" s="105" t="s">
        <v>15</v>
      </c>
      <c r="C39" s="176">
        <v>996.9703483746019</v>
      </c>
      <c r="D39" s="189">
        <v>697.8043364028816</v>
      </c>
      <c r="E39" s="195">
        <v>1046.472369810372</v>
      </c>
      <c r="F39" s="189">
        <v>1132.0116874750875</v>
      </c>
      <c r="G39" s="195">
        <v>893.5250127640124</v>
      </c>
      <c r="H39" s="189">
        <v>934.940054617615</v>
      </c>
      <c r="I39" s="195">
        <v>964.2692202525517</v>
      </c>
      <c r="J39" s="189">
        <v>1018.4847774395087</v>
      </c>
      <c r="K39" s="195">
        <v>1110.284536262482</v>
      </c>
      <c r="L39" s="195">
        <v>993.1329851367773</v>
      </c>
      <c r="M39" s="209">
        <v>1002.5889175589782</v>
      </c>
    </row>
    <row r="40" spans="1:13" s="3" customFormat="1" ht="30" customHeight="1">
      <c r="A40" s="140" t="s">
        <v>272</v>
      </c>
      <c r="B40" s="105" t="s">
        <v>15</v>
      </c>
      <c r="C40" s="173">
        <v>7.775953341967633</v>
      </c>
      <c r="D40" s="185">
        <v>4.739496507474279</v>
      </c>
      <c r="E40" s="186">
        <v>6.347179560507025</v>
      </c>
      <c r="F40" s="185">
        <v>7.638800641929996</v>
      </c>
      <c r="G40" s="186">
        <v>7.047330704295017</v>
      </c>
      <c r="H40" s="185">
        <v>7.342245908009424</v>
      </c>
      <c r="I40" s="186">
        <v>7.696983361258165</v>
      </c>
      <c r="J40" s="185">
        <v>8.135201909748046</v>
      </c>
      <c r="K40" s="186">
        <v>9.137179351021754</v>
      </c>
      <c r="L40" s="186">
        <v>8.404826706780124</v>
      </c>
      <c r="M40" s="207">
        <v>8.139464149988632</v>
      </c>
    </row>
    <row r="41" spans="1:13" s="3" customFormat="1" ht="30" customHeight="1">
      <c r="A41" s="140" t="s">
        <v>273</v>
      </c>
      <c r="B41" s="105" t="s">
        <v>15</v>
      </c>
      <c r="C41" s="173">
        <v>8.286878388689129</v>
      </c>
      <c r="D41" s="185">
        <v>5.360046865235771</v>
      </c>
      <c r="E41" s="186">
        <v>8.043670066376832</v>
      </c>
      <c r="F41" s="185">
        <v>10.182338051575693</v>
      </c>
      <c r="G41" s="186">
        <v>8.074267906471073</v>
      </c>
      <c r="H41" s="185">
        <v>8.24750212475789</v>
      </c>
      <c r="I41" s="186">
        <v>8.265043944238965</v>
      </c>
      <c r="J41" s="185">
        <v>8.574652515612263</v>
      </c>
      <c r="K41" s="186">
        <v>8.836367587055243</v>
      </c>
      <c r="L41" s="186">
        <v>8.041405295631833</v>
      </c>
      <c r="M41" s="207">
        <v>8.384304493473412</v>
      </c>
    </row>
    <row r="42" spans="1:13" s="3" customFormat="1" ht="30" customHeight="1">
      <c r="A42" s="140" t="s">
        <v>274</v>
      </c>
      <c r="B42" s="105" t="s">
        <v>15</v>
      </c>
      <c r="C42" s="177">
        <v>1.2040432845734883</v>
      </c>
      <c r="D42" s="190">
        <v>0.734375427225454</v>
      </c>
      <c r="E42" s="196">
        <v>1.0198287338769787</v>
      </c>
      <c r="F42" s="190">
        <v>1.25601002711376</v>
      </c>
      <c r="G42" s="196">
        <v>1.1529985171549773</v>
      </c>
      <c r="H42" s="190">
        <v>1.1407925716856167</v>
      </c>
      <c r="I42" s="196">
        <v>1.2070159465680421</v>
      </c>
      <c r="J42" s="190">
        <v>1.266615025996435</v>
      </c>
      <c r="K42" s="196">
        <v>1.3749727784869765</v>
      </c>
      <c r="L42" s="196">
        <v>1.256854453811936</v>
      </c>
      <c r="M42" s="210">
        <v>1.251590997525328</v>
      </c>
    </row>
    <row r="43" spans="1:13" s="3" customFormat="1" ht="30" customHeight="1">
      <c r="A43" s="141" t="s">
        <v>275</v>
      </c>
      <c r="B43" s="107" t="s">
        <v>15</v>
      </c>
      <c r="C43" s="177">
        <v>3.579487806921165</v>
      </c>
      <c r="D43" s="198">
        <v>1.6990592523864523</v>
      </c>
      <c r="E43" s="197">
        <v>2.49261275051606</v>
      </c>
      <c r="F43" s="199">
        <v>3.711076408044061</v>
      </c>
      <c r="G43" s="197">
        <v>3.313805175877933</v>
      </c>
      <c r="H43" s="199">
        <v>3.197659866159822</v>
      </c>
      <c r="I43" s="197">
        <v>3.684125789725742</v>
      </c>
      <c r="J43" s="199">
        <v>3.862051963502984</v>
      </c>
      <c r="K43" s="197">
        <v>4.191582920955605</v>
      </c>
      <c r="L43" s="197">
        <v>4.09072267335604</v>
      </c>
      <c r="M43" s="210">
        <v>3.8127531530080274</v>
      </c>
    </row>
    <row r="44" spans="1:13" s="3" customFormat="1" ht="30" customHeight="1">
      <c r="A44" s="140" t="s">
        <v>276</v>
      </c>
      <c r="B44" s="105" t="s">
        <v>14</v>
      </c>
      <c r="C44" s="179">
        <v>14.901348778252988</v>
      </c>
      <c r="D44" s="190">
        <v>11.473190105540212</v>
      </c>
      <c r="E44" s="196">
        <v>19.820042884356546</v>
      </c>
      <c r="F44" s="190">
        <v>21.272133481364722</v>
      </c>
      <c r="G44" s="196">
        <v>14.85658430879923</v>
      </c>
      <c r="H44" s="190">
        <v>15.508442426166926</v>
      </c>
      <c r="I44" s="196">
        <v>14.394822385219951</v>
      </c>
      <c r="J44" s="190">
        <v>14.461750086630074</v>
      </c>
      <c r="K44" s="196">
        <v>14.191516401102025</v>
      </c>
      <c r="L44" s="196">
        <v>12.57295178738616</v>
      </c>
      <c r="M44" s="212">
        <v>14.18403144986513</v>
      </c>
    </row>
    <row r="45" spans="1:13" s="3" customFormat="1" ht="30" customHeight="1">
      <c r="A45" s="140" t="s">
        <v>277</v>
      </c>
      <c r="B45" s="105" t="s">
        <v>14</v>
      </c>
      <c r="C45" s="177">
        <v>19.325902444101676</v>
      </c>
      <c r="D45" s="190">
        <v>13.094213624043268</v>
      </c>
      <c r="E45" s="196">
        <v>19.164478134480973</v>
      </c>
      <c r="F45" s="190">
        <v>27.120374042897016</v>
      </c>
      <c r="G45" s="196">
        <v>20.73145577783089</v>
      </c>
      <c r="H45" s="190">
        <v>21.208214036072356</v>
      </c>
      <c r="I45" s="196">
        <v>19.305047378456234</v>
      </c>
      <c r="J45" s="190">
        <v>19.35523644968317</v>
      </c>
      <c r="K45" s="196">
        <v>19.28626461910267</v>
      </c>
      <c r="L45" s="196">
        <v>17.133571316109773</v>
      </c>
      <c r="M45" s="210">
        <v>19.254362647060045</v>
      </c>
    </row>
    <row r="46" spans="1:13" s="3" customFormat="1" ht="30" customHeight="1">
      <c r="A46" s="140" t="s">
        <v>278</v>
      </c>
      <c r="B46" s="105" t="s">
        <v>14</v>
      </c>
      <c r="C46" s="177">
        <v>12.160420893834653</v>
      </c>
      <c r="D46" s="190">
        <v>8.28434423853707</v>
      </c>
      <c r="E46" s="196">
        <v>10.393684704660162</v>
      </c>
      <c r="F46" s="190">
        <v>14.882540795885513</v>
      </c>
      <c r="G46" s="196">
        <v>12.533366584409528</v>
      </c>
      <c r="H46" s="190">
        <v>12.564882289994822</v>
      </c>
      <c r="I46" s="196">
        <v>12.307942702945574</v>
      </c>
      <c r="J46" s="190">
        <v>12.544188286829577</v>
      </c>
      <c r="K46" s="196">
        <v>13.243782765150216</v>
      </c>
      <c r="L46" s="196">
        <v>11.42705151485963</v>
      </c>
      <c r="M46" s="210">
        <v>12.433092493909642</v>
      </c>
    </row>
    <row r="47" spans="1:13" s="3" customFormat="1" ht="30" customHeight="1">
      <c r="A47" s="140" t="s">
        <v>279</v>
      </c>
      <c r="B47" s="105" t="s">
        <v>14</v>
      </c>
      <c r="C47" s="247">
        <v>2.278930855759846</v>
      </c>
      <c r="D47" s="248">
        <v>1.2533123346783168</v>
      </c>
      <c r="E47" s="249">
        <v>1.5293024551483425</v>
      </c>
      <c r="F47" s="248">
        <v>2.1646245678032656</v>
      </c>
      <c r="G47" s="249">
        <v>2.1981171846715273</v>
      </c>
      <c r="H47" s="248">
        <v>2.214071725516213</v>
      </c>
      <c r="I47" s="249">
        <v>2.1875507025881573</v>
      </c>
      <c r="J47" s="248">
        <v>2.3673995906463854</v>
      </c>
      <c r="K47" s="249">
        <v>2.8651308860206304</v>
      </c>
      <c r="L47" s="249">
        <v>2.4719819652340274</v>
      </c>
      <c r="M47" s="250">
        <v>2.4351129381329315</v>
      </c>
    </row>
    <row r="48" spans="1:13" s="3" customFormat="1" ht="30" customHeight="1">
      <c r="A48" s="140" t="s">
        <v>280</v>
      </c>
      <c r="B48" s="105" t="s">
        <v>14</v>
      </c>
      <c r="C48" s="177">
        <v>9.702709778518669</v>
      </c>
      <c r="D48" s="190">
        <v>6.894323128406756</v>
      </c>
      <c r="E48" s="196">
        <v>8.69947901671898</v>
      </c>
      <c r="F48" s="190">
        <v>12.576071355880584</v>
      </c>
      <c r="G48" s="196">
        <v>10.010038444329096</v>
      </c>
      <c r="H48" s="190">
        <v>10.158470588299473</v>
      </c>
      <c r="I48" s="196">
        <v>9.918469874573365</v>
      </c>
      <c r="J48" s="190">
        <v>9.985839389392764</v>
      </c>
      <c r="K48" s="196">
        <v>10.263819368790266</v>
      </c>
      <c r="L48" s="196">
        <v>8.772104475352267</v>
      </c>
      <c r="M48" s="210">
        <v>9.812567899995768</v>
      </c>
    </row>
    <row r="49" spans="1:13" s="3" customFormat="1" ht="30" customHeight="1">
      <c r="A49" s="141" t="s">
        <v>281</v>
      </c>
      <c r="B49" s="107" t="s">
        <v>15</v>
      </c>
      <c r="C49" s="176">
        <v>322.87747234958533</v>
      </c>
      <c r="D49" s="198">
        <v>280.972032462584</v>
      </c>
      <c r="E49" s="197">
        <v>319.9297283462633</v>
      </c>
      <c r="F49" s="199">
        <v>448.92381334675844</v>
      </c>
      <c r="G49" s="197">
        <v>306.91282989434126</v>
      </c>
      <c r="H49" s="199">
        <v>307.2569422565475</v>
      </c>
      <c r="I49" s="197">
        <v>295.27463604002054</v>
      </c>
      <c r="J49" s="199">
        <v>326.3452270332603</v>
      </c>
      <c r="K49" s="197">
        <v>332.66041060064623</v>
      </c>
      <c r="L49" s="197">
        <v>323.7333660688385</v>
      </c>
      <c r="M49" s="209">
        <v>317.8937071872709</v>
      </c>
    </row>
    <row r="50" spans="1:13" s="3" customFormat="1" ht="30" customHeight="1">
      <c r="A50" s="140" t="s">
        <v>282</v>
      </c>
      <c r="B50" s="105" t="s">
        <v>19</v>
      </c>
      <c r="C50" s="180">
        <v>14.161166831893844</v>
      </c>
      <c r="D50" s="185">
        <v>14.762833893127922</v>
      </c>
      <c r="E50" s="186">
        <v>14.275247165739573</v>
      </c>
      <c r="F50" s="185">
        <v>13.674026542783604</v>
      </c>
      <c r="G50" s="186">
        <v>14.26753171027574</v>
      </c>
      <c r="H50" s="185">
        <v>13.533275194758684</v>
      </c>
      <c r="I50" s="186">
        <v>13.489403351399975</v>
      </c>
      <c r="J50" s="185">
        <v>14.138506075560636</v>
      </c>
      <c r="K50" s="186">
        <v>14.48385268965097</v>
      </c>
      <c r="L50" s="186">
        <v>14.646074910402293</v>
      </c>
      <c r="M50" s="206">
        <v>14.14039616062943</v>
      </c>
    </row>
    <row r="51" spans="1:13" s="3" customFormat="1" ht="30" customHeight="1">
      <c r="A51" s="140" t="s">
        <v>283</v>
      </c>
      <c r="B51" s="105" t="s">
        <v>19</v>
      </c>
      <c r="C51" s="173">
        <v>25.138045989593266</v>
      </c>
      <c r="D51" s="185">
        <v>26.820302148259962</v>
      </c>
      <c r="E51" s="186">
        <v>27.857315083536477</v>
      </c>
      <c r="F51" s="185">
        <v>28.1393008912691</v>
      </c>
      <c r="G51" s="186">
        <v>27.767135573839735</v>
      </c>
      <c r="H51" s="185">
        <v>26.324562731660894</v>
      </c>
      <c r="I51" s="186">
        <v>24.525033595815632</v>
      </c>
      <c r="J51" s="185">
        <v>24.17912129321412</v>
      </c>
      <c r="K51" s="186">
        <v>23.69331245123125</v>
      </c>
      <c r="L51" s="186">
        <v>23.240245654636272</v>
      </c>
      <c r="M51" s="207">
        <v>24.53996979216708</v>
      </c>
    </row>
    <row r="52" spans="1:14" s="3" customFormat="1" ht="30" customHeight="1">
      <c r="A52" s="140" t="s">
        <v>284</v>
      </c>
      <c r="B52" s="105" t="s">
        <v>19</v>
      </c>
      <c r="C52" s="260">
        <v>60.7</v>
      </c>
      <c r="D52" s="192">
        <v>58.4</v>
      </c>
      <c r="E52" s="192">
        <v>57.8</v>
      </c>
      <c r="F52" s="192">
        <v>58.2</v>
      </c>
      <c r="G52" s="192">
        <v>57.9</v>
      </c>
      <c r="H52" s="192">
        <v>60.2</v>
      </c>
      <c r="I52" s="192">
        <v>62</v>
      </c>
      <c r="J52" s="192">
        <v>61.7</v>
      </c>
      <c r="K52" s="192">
        <v>61.8</v>
      </c>
      <c r="L52" s="192">
        <v>62.2</v>
      </c>
      <c r="M52" s="219">
        <v>61.4</v>
      </c>
      <c r="N52" s="263"/>
    </row>
    <row r="53" spans="1:13" s="3" customFormat="1" ht="30" customHeight="1">
      <c r="A53" s="140" t="s">
        <v>12</v>
      </c>
      <c r="B53" s="105"/>
      <c r="C53" s="173">
        <v>0.829801785495239</v>
      </c>
      <c r="D53" s="185">
        <v>0.722061097421954</v>
      </c>
      <c r="E53" s="186">
        <v>0.5244027354180768</v>
      </c>
      <c r="F53" s="185">
        <v>0.699626147462982</v>
      </c>
      <c r="G53" s="186">
        <v>0.8436236973384447</v>
      </c>
      <c r="H53" s="185">
        <v>0.8101962753393258</v>
      </c>
      <c r="I53" s="186">
        <v>0.8550256733687034</v>
      </c>
      <c r="J53" s="185">
        <v>0.8674045818580914</v>
      </c>
      <c r="K53" s="186">
        <v>0.9332182968214578</v>
      </c>
      <c r="L53" s="186">
        <v>0.908859884941565</v>
      </c>
      <c r="M53" s="207">
        <v>0.8784214485502296</v>
      </c>
    </row>
    <row r="54" spans="1:13" s="3" customFormat="1" ht="30" customHeight="1">
      <c r="A54" s="140" t="s">
        <v>285</v>
      </c>
      <c r="B54" s="105" t="s">
        <v>19</v>
      </c>
      <c r="C54" s="173">
        <v>45.459160689716505</v>
      </c>
      <c r="D54" s="192">
        <v>39.66842831578706</v>
      </c>
      <c r="E54" s="186">
        <v>43.19660641670679</v>
      </c>
      <c r="F54" s="185">
        <v>45.320087521814436</v>
      </c>
      <c r="G54" s="186">
        <v>49.55275593653627</v>
      </c>
      <c r="H54" s="185">
        <v>49.16648360074394</v>
      </c>
      <c r="I54" s="186">
        <v>46.54023671607808</v>
      </c>
      <c r="J54" s="185">
        <v>45.5367589448661</v>
      </c>
      <c r="K54" s="186">
        <v>43.3051353334071</v>
      </c>
      <c r="L54" s="186">
        <v>45.70925753755351</v>
      </c>
      <c r="M54" s="207">
        <v>46.09428064933879</v>
      </c>
    </row>
    <row r="55" spans="1:13" s="3" customFormat="1" ht="30" customHeight="1">
      <c r="A55" s="140" t="s">
        <v>286</v>
      </c>
      <c r="B55" s="105" t="s">
        <v>19</v>
      </c>
      <c r="C55" s="173">
        <v>52.79204836683237</v>
      </c>
      <c r="D55" s="186">
        <v>58.17564983946908</v>
      </c>
      <c r="E55" s="185">
        <v>56.09553262947495</v>
      </c>
      <c r="F55" s="192">
        <v>59.314190722592706</v>
      </c>
      <c r="G55" s="192">
        <v>53.22533917747834</v>
      </c>
      <c r="H55" s="192">
        <v>52.5441843189398</v>
      </c>
      <c r="I55" s="192">
        <v>49.17732066084072</v>
      </c>
      <c r="J55" s="192">
        <v>52.00979195462906</v>
      </c>
      <c r="K55" s="192">
        <v>51.98297025621197</v>
      </c>
      <c r="L55" s="192">
        <v>51.67414998647385</v>
      </c>
      <c r="M55" s="219">
        <v>51.66248769037329</v>
      </c>
    </row>
    <row r="56" spans="1:13" s="3" customFormat="1" ht="30" customHeight="1" thickBot="1">
      <c r="A56" s="145" t="s">
        <v>287</v>
      </c>
      <c r="B56" s="146" t="s">
        <v>19</v>
      </c>
      <c r="C56" s="213">
        <v>6.7458406313596395</v>
      </c>
      <c r="D56" s="214">
        <v>7.9290300104290345</v>
      </c>
      <c r="E56" s="214">
        <v>9.432598086442754</v>
      </c>
      <c r="F56" s="215">
        <v>7.982867796187648</v>
      </c>
      <c r="G56" s="214">
        <v>7.1749114007725785</v>
      </c>
      <c r="H56" s="216">
        <v>6.898000220746237</v>
      </c>
      <c r="I56" s="214">
        <v>6.3828420358143205</v>
      </c>
      <c r="J56" s="216">
        <v>6.250850032782394</v>
      </c>
      <c r="K56" s="214">
        <v>5.9335876470393085</v>
      </c>
      <c r="L56" s="214">
        <v>5.8897721780502605</v>
      </c>
      <c r="M56" s="217">
        <v>6.296795862493473</v>
      </c>
    </row>
    <row r="57" spans="1:14" ht="13.5">
      <c r="A57" s="35"/>
      <c r="B57" s="200"/>
      <c r="C57" s="131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</sheetData>
  <sheetProtection/>
  <mergeCells count="3">
    <mergeCell ref="A4:B4"/>
    <mergeCell ref="A2:M2"/>
    <mergeCell ref="A3:M3"/>
  </mergeCells>
  <printOptions horizontalCentered="1"/>
  <pageMargins left="0.4330708661417323" right="0.4330708661417323" top="0.7480314960629921" bottom="0.7480314960629921" header="0.31496062992125984" footer="0.31496062992125984"/>
  <pageSetup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N56"/>
  <sheetViews>
    <sheetView view="pageBreakPreview" zoomScale="45" zoomScaleSheetLayoutView="45" zoomScalePageLayoutView="0" workbookViewId="0" topLeftCell="A1">
      <pane ySplit="6" topLeftCell="A49" activePane="bottomLeft" state="frozen"/>
      <selection pane="topLeft" activeCell="A1" sqref="A1:M1"/>
      <selection pane="bottomLeft" activeCell="H10" sqref="H10"/>
    </sheetView>
  </sheetViews>
  <sheetFormatPr defaultColWidth="9.140625" defaultRowHeight="15"/>
  <cols>
    <col min="1" max="1" width="40.8515625" style="0" customWidth="1"/>
    <col min="2" max="2" width="9.57421875" style="15" customWidth="1"/>
    <col min="3" max="3" width="12.8515625" style="1" customWidth="1"/>
    <col min="4" max="12" width="12.8515625" style="0" customWidth="1"/>
    <col min="13" max="13" width="12.8515625" style="1" customWidth="1"/>
    <col min="14" max="82" width="3.57421875" style="0" customWidth="1"/>
  </cols>
  <sheetData>
    <row r="1" ht="36.75" customHeight="1"/>
    <row r="2" spans="1:13" ht="36.75" customHeight="1">
      <c r="A2" s="462" t="s">
        <v>24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3" s="22" customFormat="1" ht="30" customHeight="1" thickBot="1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</row>
    <row r="4" spans="1:13" s="22" customFormat="1" ht="30" customHeight="1">
      <c r="A4" s="467" t="s">
        <v>20</v>
      </c>
      <c r="B4" s="468"/>
      <c r="C4" s="26" t="s">
        <v>0</v>
      </c>
      <c r="D4" s="133" t="s">
        <v>2</v>
      </c>
      <c r="E4" s="133" t="s">
        <v>3</v>
      </c>
      <c r="F4" s="133" t="s">
        <v>4</v>
      </c>
      <c r="G4" s="133" t="s">
        <v>5</v>
      </c>
      <c r="H4" s="133" t="s">
        <v>6</v>
      </c>
      <c r="I4" s="133" t="s">
        <v>7</v>
      </c>
      <c r="J4" s="133" t="s">
        <v>8</v>
      </c>
      <c r="K4" s="133" t="s">
        <v>9</v>
      </c>
      <c r="L4" s="135" t="s">
        <v>10</v>
      </c>
      <c r="M4" s="136" t="s">
        <v>11</v>
      </c>
    </row>
    <row r="5" spans="1:13" s="22" customFormat="1" ht="30" customHeight="1" thickBot="1">
      <c r="A5" s="137" t="s">
        <v>26</v>
      </c>
      <c r="B5" s="97" t="s">
        <v>21</v>
      </c>
      <c r="C5" s="98">
        <v>758</v>
      </c>
      <c r="D5" s="118">
        <v>31</v>
      </c>
      <c r="E5" s="118">
        <v>52</v>
      </c>
      <c r="F5" s="118">
        <v>32</v>
      </c>
      <c r="G5" s="98">
        <v>73</v>
      </c>
      <c r="H5" s="118">
        <v>81</v>
      </c>
      <c r="I5" s="118">
        <v>94</v>
      </c>
      <c r="J5" s="118">
        <v>117</v>
      </c>
      <c r="K5" s="118">
        <v>131</v>
      </c>
      <c r="L5" s="119">
        <v>147</v>
      </c>
      <c r="M5" s="265">
        <v>643</v>
      </c>
    </row>
    <row r="6" spans="1:13" s="50" customFormat="1" ht="30" customHeight="1" thickTop="1">
      <c r="A6" s="139" t="s">
        <v>240</v>
      </c>
      <c r="B6" s="120" t="s">
        <v>13</v>
      </c>
      <c r="C6" s="181">
        <v>1663.2186222055996</v>
      </c>
      <c r="D6" s="116">
        <v>1221.9601336662936</v>
      </c>
      <c r="E6" s="117">
        <v>1740.8571760389034</v>
      </c>
      <c r="F6" s="117">
        <v>1741.722110308371</v>
      </c>
      <c r="G6" s="117">
        <v>1623.3921182688516</v>
      </c>
      <c r="H6" s="117">
        <v>1587.156631739093</v>
      </c>
      <c r="I6" s="117">
        <v>1721.6483019464172</v>
      </c>
      <c r="J6" s="117">
        <v>1679.3548989086462</v>
      </c>
      <c r="K6" s="117">
        <v>1775.1222207030867</v>
      </c>
      <c r="L6" s="117">
        <v>1623.4794866151465</v>
      </c>
      <c r="M6" s="266">
        <v>1674.306797518349</v>
      </c>
    </row>
    <row r="7" spans="1:13" s="104" customFormat="1" ht="30" customHeight="1">
      <c r="A7" s="140" t="s">
        <v>241</v>
      </c>
      <c r="B7" s="103" t="s">
        <v>14</v>
      </c>
      <c r="C7" s="180">
        <v>60.64592885866495</v>
      </c>
      <c r="D7" s="183">
        <v>44.30734019297297</v>
      </c>
      <c r="E7" s="184">
        <v>61.75195482502817</v>
      </c>
      <c r="F7" s="184">
        <v>60.850053712227194</v>
      </c>
      <c r="G7" s="184">
        <v>58.940237466272826</v>
      </c>
      <c r="H7" s="184">
        <v>57.18290018429679</v>
      </c>
      <c r="I7" s="184">
        <v>59.45080921120936</v>
      </c>
      <c r="J7" s="184">
        <v>62.04223778085368</v>
      </c>
      <c r="K7" s="184">
        <v>68.19162254458837</v>
      </c>
      <c r="L7" s="183">
        <v>59.33952700457509</v>
      </c>
      <c r="M7" s="219">
        <v>61.334032906987765</v>
      </c>
    </row>
    <row r="8" spans="1:13" s="104" customFormat="1" ht="30" customHeight="1">
      <c r="A8" s="140" t="s">
        <v>242</v>
      </c>
      <c r="B8" s="105" t="s">
        <v>14</v>
      </c>
      <c r="C8" s="173">
        <v>31.38974026967572</v>
      </c>
      <c r="D8" s="186">
        <v>25.59947422210372</v>
      </c>
      <c r="E8" s="186">
        <v>34.43666123131871</v>
      </c>
      <c r="F8" s="186">
        <v>34.88823182500001</v>
      </c>
      <c r="G8" s="186">
        <v>32.71743755612664</v>
      </c>
      <c r="H8" s="186">
        <v>31.028906324255644</v>
      </c>
      <c r="I8" s="186">
        <v>30.528265505382308</v>
      </c>
      <c r="J8" s="186">
        <v>30.541006630806233</v>
      </c>
      <c r="K8" s="186">
        <v>35.0626546840052</v>
      </c>
      <c r="L8" s="186">
        <v>28.264168505602104</v>
      </c>
      <c r="M8" s="219">
        <v>31.248381992380107</v>
      </c>
    </row>
    <row r="9" spans="1:13" s="104" customFormat="1" ht="30" customHeight="1">
      <c r="A9" s="140" t="s">
        <v>243</v>
      </c>
      <c r="B9" s="105" t="s">
        <v>14</v>
      </c>
      <c r="C9" s="173">
        <v>29.25618858898922</v>
      </c>
      <c r="D9" s="186">
        <v>18.707865970869257</v>
      </c>
      <c r="E9" s="186">
        <v>27.315293593709463</v>
      </c>
      <c r="F9" s="186">
        <v>25.961821887227178</v>
      </c>
      <c r="G9" s="186">
        <v>26.222799910146186</v>
      </c>
      <c r="H9" s="186">
        <v>26.153993860041147</v>
      </c>
      <c r="I9" s="186">
        <v>28.92254370582705</v>
      </c>
      <c r="J9" s="186">
        <v>31.501231150047452</v>
      </c>
      <c r="K9" s="186">
        <v>33.12896786058317</v>
      </c>
      <c r="L9" s="186">
        <v>31.07535849897298</v>
      </c>
      <c r="M9" s="219">
        <v>30.085650914607655</v>
      </c>
    </row>
    <row r="10" spans="1:13" s="104" customFormat="1" ht="30" customHeight="1">
      <c r="A10" s="140" t="s">
        <v>244</v>
      </c>
      <c r="B10" s="105" t="s">
        <v>14</v>
      </c>
      <c r="C10" s="173">
        <v>18.40516177572674</v>
      </c>
      <c r="D10" s="186">
        <v>12.391593708374062</v>
      </c>
      <c r="E10" s="186">
        <v>15.897699743750577</v>
      </c>
      <c r="F10" s="186">
        <v>16.111572483630958</v>
      </c>
      <c r="G10" s="186">
        <v>18.411827231866543</v>
      </c>
      <c r="H10" s="186">
        <v>16.473297148449525</v>
      </c>
      <c r="I10" s="186">
        <v>17.87877272204986</v>
      </c>
      <c r="J10" s="186">
        <v>19.670447177099064</v>
      </c>
      <c r="K10" s="186">
        <v>20.140777019465556</v>
      </c>
      <c r="L10" s="186">
        <v>19.90362797820488</v>
      </c>
      <c r="M10" s="219">
        <v>19.012010132021853</v>
      </c>
    </row>
    <row r="11" spans="1:13" s="104" customFormat="1" ht="30" customHeight="1">
      <c r="A11" s="140" t="s">
        <v>245</v>
      </c>
      <c r="B11" s="105" t="s">
        <v>14</v>
      </c>
      <c r="C11" s="173">
        <v>49.33528435606668</v>
      </c>
      <c r="D11" s="186">
        <v>39.69709808078613</v>
      </c>
      <c r="E11" s="186">
        <v>57.2717197469702</v>
      </c>
      <c r="F11" s="186">
        <v>59.791689927765376</v>
      </c>
      <c r="G11" s="186">
        <v>51.250564560055466</v>
      </c>
      <c r="H11" s="186">
        <v>50.650877838699245</v>
      </c>
      <c r="I11" s="186">
        <v>53.504411128956924</v>
      </c>
      <c r="J11" s="186">
        <v>50.230573870143544</v>
      </c>
      <c r="K11" s="186">
        <v>49.20467446943797</v>
      </c>
      <c r="L11" s="186">
        <v>41.3459560178192</v>
      </c>
      <c r="M11" s="219">
        <v>48.63774805110922</v>
      </c>
    </row>
    <row r="12" spans="1:13" s="104" customFormat="1" ht="30" customHeight="1">
      <c r="A12" s="140" t="s">
        <v>242</v>
      </c>
      <c r="B12" s="105" t="s">
        <v>14</v>
      </c>
      <c r="C12" s="173">
        <v>23.922103862156252</v>
      </c>
      <c r="D12" s="186">
        <v>21.77676516504459</v>
      </c>
      <c r="E12" s="186">
        <v>29.996992320389616</v>
      </c>
      <c r="F12" s="186">
        <v>32.253325742212304</v>
      </c>
      <c r="G12" s="186">
        <v>24.596350915119295</v>
      </c>
      <c r="H12" s="186">
        <v>24.573354066401883</v>
      </c>
      <c r="I12" s="186">
        <v>26.75253992596474</v>
      </c>
      <c r="J12" s="186">
        <v>23.325740623065816</v>
      </c>
      <c r="K12" s="186">
        <v>23.54402842868379</v>
      </c>
      <c r="L12" s="186">
        <v>18.71994256263797</v>
      </c>
      <c r="M12" s="219">
        <v>23.119634499202185</v>
      </c>
    </row>
    <row r="13" spans="1:13" s="104" customFormat="1" ht="30" customHeight="1">
      <c r="A13" s="140" t="s">
        <v>243</v>
      </c>
      <c r="B13" s="105" t="s">
        <v>14</v>
      </c>
      <c r="C13" s="173">
        <v>25.41318049391042</v>
      </c>
      <c r="D13" s="186">
        <v>17.920332915741536</v>
      </c>
      <c r="E13" s="186">
        <v>27.274727426580583</v>
      </c>
      <c r="F13" s="186">
        <v>27.538364185553075</v>
      </c>
      <c r="G13" s="186">
        <v>26.65421364493617</v>
      </c>
      <c r="H13" s="186">
        <v>26.07752377229736</v>
      </c>
      <c r="I13" s="186">
        <v>26.751871202992184</v>
      </c>
      <c r="J13" s="186">
        <v>26.90483324707773</v>
      </c>
      <c r="K13" s="186">
        <v>25.660646040754177</v>
      </c>
      <c r="L13" s="186">
        <v>22.626013455181226</v>
      </c>
      <c r="M13" s="219">
        <v>25.518113551907035</v>
      </c>
    </row>
    <row r="14" spans="1:13" s="104" customFormat="1" ht="30" customHeight="1">
      <c r="A14" s="141" t="s">
        <v>246</v>
      </c>
      <c r="B14" s="107" t="s">
        <v>14</v>
      </c>
      <c r="C14" s="174">
        <v>236.74166678527942</v>
      </c>
      <c r="D14" s="182">
        <v>168.83654829330476</v>
      </c>
      <c r="E14" s="182">
        <v>238.22555904136374</v>
      </c>
      <c r="F14" s="182">
        <v>233.17757625892853</v>
      </c>
      <c r="G14" s="182">
        <v>225.58012752487372</v>
      </c>
      <c r="H14" s="182">
        <v>217.22101109812772</v>
      </c>
      <c r="I14" s="182">
        <v>237.16015446796553</v>
      </c>
      <c r="J14" s="182">
        <v>237.85948254245014</v>
      </c>
      <c r="K14" s="182">
        <v>257.8762362821327</v>
      </c>
      <c r="L14" s="182">
        <v>247.62031821111444</v>
      </c>
      <c r="M14" s="267">
        <v>240.0728443479203</v>
      </c>
    </row>
    <row r="15" spans="1:13" s="104" customFormat="1" ht="30" customHeight="1">
      <c r="A15" s="140" t="s">
        <v>247</v>
      </c>
      <c r="B15" s="103" t="s">
        <v>14</v>
      </c>
      <c r="C15" s="188">
        <v>13.563344488260151</v>
      </c>
      <c r="D15" s="192">
        <v>9.087573738949194</v>
      </c>
      <c r="E15" s="183">
        <v>10.810187175468611</v>
      </c>
      <c r="F15" s="185">
        <v>11.336199554414682</v>
      </c>
      <c r="G15" s="183">
        <v>11.284526103772546</v>
      </c>
      <c r="H15" s="185">
        <v>11.99694745009442</v>
      </c>
      <c r="I15" s="183">
        <v>12.019595587844885</v>
      </c>
      <c r="J15" s="185">
        <v>14.643647610223697</v>
      </c>
      <c r="K15" s="183">
        <v>17.168489233996596</v>
      </c>
      <c r="L15" s="186">
        <v>14.875294033931588</v>
      </c>
      <c r="M15" s="219">
        <v>14.112616201132399</v>
      </c>
    </row>
    <row r="16" spans="1:13" s="104" customFormat="1" ht="30" customHeight="1">
      <c r="A16" s="140" t="s">
        <v>248</v>
      </c>
      <c r="B16" s="105" t="s">
        <v>14</v>
      </c>
      <c r="C16" s="187">
        <v>3.130016462690153</v>
      </c>
      <c r="D16" s="192">
        <v>2.261056102177621</v>
      </c>
      <c r="E16" s="186">
        <v>2.786621938172424</v>
      </c>
      <c r="F16" s="185">
        <v>2.651543489335317</v>
      </c>
      <c r="G16" s="186">
        <v>2.6756303878654815</v>
      </c>
      <c r="H16" s="185">
        <v>2.7033085685608866</v>
      </c>
      <c r="I16" s="186">
        <v>2.795114484578861</v>
      </c>
      <c r="J16" s="185">
        <v>3.3630667306136655</v>
      </c>
      <c r="K16" s="186">
        <v>3.778870700376441</v>
      </c>
      <c r="L16" s="186">
        <v>3.4501045167265056</v>
      </c>
      <c r="M16" s="219">
        <v>3.223493012609539</v>
      </c>
    </row>
    <row r="17" spans="1:13" s="104" customFormat="1" ht="30" customHeight="1">
      <c r="A17" s="142" t="s">
        <v>249</v>
      </c>
      <c r="B17" s="108" t="s">
        <v>14</v>
      </c>
      <c r="C17" s="187">
        <v>9.9385418955875</v>
      </c>
      <c r="D17" s="193">
        <v>6.507297851825342</v>
      </c>
      <c r="E17" s="194">
        <v>7.7960324381508865</v>
      </c>
      <c r="F17" s="191">
        <v>8.26819335674603</v>
      </c>
      <c r="G17" s="194">
        <v>8.150023791575686</v>
      </c>
      <c r="H17" s="191">
        <v>8.885235702093599</v>
      </c>
      <c r="I17" s="194">
        <v>8.74793707889925</v>
      </c>
      <c r="J17" s="191">
        <v>10.715615892805413</v>
      </c>
      <c r="K17" s="194">
        <v>12.593179734823902</v>
      </c>
      <c r="L17" s="194">
        <v>11.029368234406254</v>
      </c>
      <c r="M17" s="219">
        <v>10.360361818427714</v>
      </c>
    </row>
    <row r="18" spans="1:13" s="101" customFormat="1" ht="30" customHeight="1">
      <c r="A18" s="140" t="s">
        <v>250</v>
      </c>
      <c r="B18" s="121" t="s">
        <v>16</v>
      </c>
      <c r="C18" s="175">
        <v>546.7088340185337</v>
      </c>
      <c r="D18" s="244">
        <v>451.8714609819416</v>
      </c>
      <c r="E18" s="245">
        <v>558.2502541582751</v>
      </c>
      <c r="F18" s="246">
        <v>598.5972295664681</v>
      </c>
      <c r="G18" s="245">
        <v>449.6046531784488</v>
      </c>
      <c r="H18" s="246">
        <v>464.5038954771535</v>
      </c>
      <c r="I18" s="245">
        <v>493.50761298152884</v>
      </c>
      <c r="J18" s="246">
        <v>561.9738458718413</v>
      </c>
      <c r="K18" s="245">
        <v>707.933663270258</v>
      </c>
      <c r="L18" s="245">
        <v>523.0424193326663</v>
      </c>
      <c r="M18" s="268">
        <v>547.7654064280732</v>
      </c>
    </row>
    <row r="19" spans="1:13" s="101" customFormat="1" ht="30" customHeight="1">
      <c r="A19" s="140" t="s">
        <v>251</v>
      </c>
      <c r="B19" s="121" t="s">
        <v>17</v>
      </c>
      <c r="C19" s="176">
        <v>188.81772185704946</v>
      </c>
      <c r="D19" s="102">
        <v>131.42306332850555</v>
      </c>
      <c r="E19" s="195">
        <v>258.98796458316315</v>
      </c>
      <c r="F19" s="189">
        <v>355.2534407728175</v>
      </c>
      <c r="G19" s="195">
        <v>162.67840754271538</v>
      </c>
      <c r="H19" s="189">
        <v>95.23866044896624</v>
      </c>
      <c r="I19" s="195">
        <v>220.8274039774825</v>
      </c>
      <c r="J19" s="189">
        <v>193.10222354266728</v>
      </c>
      <c r="K19" s="195">
        <v>228.5303475074127</v>
      </c>
      <c r="L19" s="195">
        <v>145.1439934868993</v>
      </c>
      <c r="M19" s="269">
        <v>177.62711343919932</v>
      </c>
    </row>
    <row r="20" spans="1:13" s="101" customFormat="1" ht="30" customHeight="1">
      <c r="A20" s="140" t="s">
        <v>252</v>
      </c>
      <c r="B20" s="121" t="s">
        <v>17</v>
      </c>
      <c r="C20" s="176">
        <v>709.2468297842603</v>
      </c>
      <c r="D20" s="102">
        <v>509.14859398577005</v>
      </c>
      <c r="E20" s="195">
        <v>302.55000029683134</v>
      </c>
      <c r="F20" s="189">
        <v>551.9412673650795</v>
      </c>
      <c r="G20" s="195">
        <v>378.13275407318594</v>
      </c>
      <c r="H20" s="189">
        <v>277.83837869426037</v>
      </c>
      <c r="I20" s="195">
        <v>499.21928307906256</v>
      </c>
      <c r="J20" s="189">
        <v>713.726756618002</v>
      </c>
      <c r="K20" s="195">
        <v>1129.9753680635124</v>
      </c>
      <c r="L20" s="195">
        <v>1087.5017273480053</v>
      </c>
      <c r="M20" s="269">
        <v>759.612395010564</v>
      </c>
    </row>
    <row r="21" spans="1:13" s="101" customFormat="1" ht="30" customHeight="1">
      <c r="A21" s="140" t="s">
        <v>253</v>
      </c>
      <c r="B21" s="121" t="s">
        <v>17</v>
      </c>
      <c r="C21" s="176">
        <v>4026.0935560266707</v>
      </c>
      <c r="D21" s="102">
        <v>3315.1076576410724</v>
      </c>
      <c r="E21" s="195">
        <v>3227.612089561486</v>
      </c>
      <c r="F21" s="189">
        <v>2770.3732719320437</v>
      </c>
      <c r="G21" s="195">
        <v>3271.2079224585855</v>
      </c>
      <c r="H21" s="189">
        <v>3864.990142040029</v>
      </c>
      <c r="I21" s="195">
        <v>3085.6224106022187</v>
      </c>
      <c r="J21" s="189">
        <v>4111.903084755786</v>
      </c>
      <c r="K21" s="195">
        <v>5491.260870984571</v>
      </c>
      <c r="L21" s="195">
        <v>4422.884920174063</v>
      </c>
      <c r="M21" s="269">
        <v>4187.438265509052</v>
      </c>
    </row>
    <row r="22" spans="1:13" s="104" customFormat="1" ht="30" customHeight="1">
      <c r="A22" s="140" t="s">
        <v>254</v>
      </c>
      <c r="B22" s="121" t="s">
        <v>17</v>
      </c>
      <c r="C22" s="173">
        <v>7.044936907343951</v>
      </c>
      <c r="D22" s="185">
        <v>3.1257371228233612</v>
      </c>
      <c r="E22" s="186">
        <v>5.711118629460307</v>
      </c>
      <c r="F22" s="185">
        <v>5.619952238988098</v>
      </c>
      <c r="G22" s="186">
        <v>5.726947507435249</v>
      </c>
      <c r="H22" s="185">
        <v>6.157937649488879</v>
      </c>
      <c r="I22" s="186">
        <v>5.982908860828224</v>
      </c>
      <c r="J22" s="185">
        <v>7.054653308291707</v>
      </c>
      <c r="K22" s="186">
        <v>9.465922755009633</v>
      </c>
      <c r="L22" s="186">
        <v>8.310638204313047</v>
      </c>
      <c r="M22" s="219">
        <v>7.412671360154953</v>
      </c>
    </row>
    <row r="23" spans="1:13" s="104" customFormat="1" ht="30" customHeight="1">
      <c r="A23" s="140" t="s">
        <v>255</v>
      </c>
      <c r="B23" s="121" t="s">
        <v>15</v>
      </c>
      <c r="C23" s="173">
        <v>7.135926118704006</v>
      </c>
      <c r="D23" s="185">
        <v>4.332276707111485</v>
      </c>
      <c r="E23" s="186">
        <v>5.116163979389345</v>
      </c>
      <c r="F23" s="185">
        <v>5.997488653137401</v>
      </c>
      <c r="G23" s="186">
        <v>5.862859842749266</v>
      </c>
      <c r="H23" s="185">
        <v>5.810884524054158</v>
      </c>
      <c r="I23" s="186">
        <v>5.757448565358279</v>
      </c>
      <c r="J23" s="185">
        <v>7.384482765977082</v>
      </c>
      <c r="K23" s="186">
        <v>7.5239090582739525</v>
      </c>
      <c r="L23" s="186">
        <v>10.38968779498347</v>
      </c>
      <c r="M23" s="219">
        <v>7.491090600666467</v>
      </c>
    </row>
    <row r="24" spans="1:13" s="101" customFormat="1" ht="30" customHeight="1">
      <c r="A24" s="140" t="s">
        <v>256</v>
      </c>
      <c r="B24" s="121" t="s">
        <v>17</v>
      </c>
      <c r="C24" s="176">
        <v>228.13167812806154</v>
      </c>
      <c r="D24" s="189">
        <v>131.97142572779168</v>
      </c>
      <c r="E24" s="195">
        <v>131.09338844983398</v>
      </c>
      <c r="F24" s="189">
        <v>160.90443448474704</v>
      </c>
      <c r="G24" s="195">
        <v>153.65787876328503</v>
      </c>
      <c r="H24" s="189">
        <v>208.69511519200177</v>
      </c>
      <c r="I24" s="195">
        <v>167.80677582593503</v>
      </c>
      <c r="J24" s="189">
        <v>227.8827568684899</v>
      </c>
      <c r="K24" s="195">
        <v>325.41581043874214</v>
      </c>
      <c r="L24" s="195">
        <v>297.1427183102549</v>
      </c>
      <c r="M24" s="269">
        <v>243.9609637956545</v>
      </c>
    </row>
    <row r="25" spans="1:13" s="110" customFormat="1" ht="30" customHeight="1">
      <c r="A25" s="140" t="s">
        <v>288</v>
      </c>
      <c r="B25" s="121" t="s">
        <v>15</v>
      </c>
      <c r="C25" s="177">
        <v>1.2280258869387082</v>
      </c>
      <c r="D25" s="190">
        <v>0.581085320756841</v>
      </c>
      <c r="E25" s="196">
        <v>0.8291348734214972</v>
      </c>
      <c r="F25" s="190">
        <v>0.8121512682502482</v>
      </c>
      <c r="G25" s="196">
        <v>0.9011819821862632</v>
      </c>
      <c r="H25" s="190">
        <v>0.7101911753767465</v>
      </c>
      <c r="I25" s="196">
        <v>0.9502937739108618</v>
      </c>
      <c r="J25" s="190">
        <v>1.373064188349839</v>
      </c>
      <c r="K25" s="196">
        <v>1.4539941244736425</v>
      </c>
      <c r="L25" s="196">
        <v>1.9045237983567345</v>
      </c>
      <c r="M25" s="270">
        <v>1.3121712649364743</v>
      </c>
    </row>
    <row r="26" spans="1:13" s="110" customFormat="1" ht="30" customHeight="1">
      <c r="A26" s="140" t="s">
        <v>289</v>
      </c>
      <c r="B26" s="121" t="s">
        <v>15</v>
      </c>
      <c r="C26" s="177">
        <v>1.3705293108637169</v>
      </c>
      <c r="D26" s="190">
        <v>0.8830313009872294</v>
      </c>
      <c r="E26" s="196">
        <v>1.1278406697854986</v>
      </c>
      <c r="F26" s="190">
        <v>1.1599107813740077</v>
      </c>
      <c r="G26" s="196">
        <v>1.0824926547870752</v>
      </c>
      <c r="H26" s="190">
        <v>0.9665207713892033</v>
      </c>
      <c r="I26" s="196">
        <v>1.1814275497169329</v>
      </c>
      <c r="J26" s="190">
        <v>1.2302672627700484</v>
      </c>
      <c r="K26" s="196">
        <v>2.2967120424120915</v>
      </c>
      <c r="L26" s="196">
        <v>1.3778741783389505</v>
      </c>
      <c r="M26" s="270">
        <v>1.4241405714949906</v>
      </c>
    </row>
    <row r="27" spans="1:13" s="104" customFormat="1" ht="30" customHeight="1">
      <c r="A27" s="140" t="s">
        <v>259</v>
      </c>
      <c r="B27" s="121" t="s">
        <v>18</v>
      </c>
      <c r="C27" s="173">
        <v>12.744784098437695</v>
      </c>
      <c r="D27" s="190">
        <v>7.385081350679473</v>
      </c>
      <c r="E27" s="196">
        <v>9.964099689244213</v>
      </c>
      <c r="F27" s="190">
        <v>10.673118770473708</v>
      </c>
      <c r="G27" s="196">
        <v>12.03280529443373</v>
      </c>
      <c r="H27" s="190">
        <v>12.224269390107361</v>
      </c>
      <c r="I27" s="196">
        <v>13.244380936812542</v>
      </c>
      <c r="J27" s="190">
        <v>13.600113522605142</v>
      </c>
      <c r="K27" s="196">
        <v>15.297097025147956</v>
      </c>
      <c r="L27" s="196">
        <v>12.675309065693407</v>
      </c>
      <c r="M27" s="219">
        <v>13.331159938178619</v>
      </c>
    </row>
    <row r="28" spans="1:13" s="110" customFormat="1" ht="30" customHeight="1">
      <c r="A28" s="140" t="s">
        <v>290</v>
      </c>
      <c r="B28" s="121" t="s">
        <v>15</v>
      </c>
      <c r="C28" s="177">
        <v>1.4669885242361946</v>
      </c>
      <c r="D28" s="190">
        <v>0.7109994612556254</v>
      </c>
      <c r="E28" s="196">
        <v>0.8390609539048098</v>
      </c>
      <c r="F28" s="190">
        <v>0.8797407698065475</v>
      </c>
      <c r="G28" s="196">
        <v>1.0697597701688832</v>
      </c>
      <c r="H28" s="190">
        <v>0.9864176405880388</v>
      </c>
      <c r="I28" s="196">
        <v>1.0368890956873562</v>
      </c>
      <c r="J28" s="190">
        <v>1.8469923922135052</v>
      </c>
      <c r="K28" s="196">
        <v>2.307747896952048</v>
      </c>
      <c r="L28" s="196">
        <v>1.661772056741374</v>
      </c>
      <c r="M28" s="270">
        <v>1.5834423698837503</v>
      </c>
    </row>
    <row r="29" spans="1:13" s="104" customFormat="1" ht="30" customHeight="1">
      <c r="A29" s="140" t="s">
        <v>291</v>
      </c>
      <c r="B29" s="121" t="s">
        <v>17</v>
      </c>
      <c r="C29" s="173">
        <v>5.628733275822658</v>
      </c>
      <c r="D29" s="185">
        <v>2.8795560001978964</v>
      </c>
      <c r="E29" s="186">
        <v>4.342830444294242</v>
      </c>
      <c r="F29" s="185">
        <v>4.847915619047621</v>
      </c>
      <c r="G29" s="186">
        <v>5.3735692995823765</v>
      </c>
      <c r="H29" s="185">
        <v>4.91811725347022</v>
      </c>
      <c r="I29" s="186">
        <v>4.891739830634273</v>
      </c>
      <c r="J29" s="185">
        <v>5.393095901253194</v>
      </c>
      <c r="K29" s="186">
        <v>7.495035671984175</v>
      </c>
      <c r="L29" s="186">
        <v>6.347276259849267</v>
      </c>
      <c r="M29" s="219">
        <v>5.904126133988516</v>
      </c>
    </row>
    <row r="30" spans="1:13" s="101" customFormat="1" ht="30" customHeight="1">
      <c r="A30" s="140" t="s">
        <v>262</v>
      </c>
      <c r="B30" s="121" t="s">
        <v>17</v>
      </c>
      <c r="C30" s="176">
        <v>278.6880135403273</v>
      </c>
      <c r="D30" s="189">
        <v>165.8927726116628</v>
      </c>
      <c r="E30" s="195">
        <v>194.9897591862718</v>
      </c>
      <c r="F30" s="189">
        <v>238.21302843464778</v>
      </c>
      <c r="G30" s="195">
        <v>224.62287877640597</v>
      </c>
      <c r="H30" s="189">
        <v>225.77682754867436</v>
      </c>
      <c r="I30" s="195">
        <v>239.54654085289832</v>
      </c>
      <c r="J30" s="189">
        <v>295.6460222976504</v>
      </c>
      <c r="K30" s="195">
        <v>362.8734861196759</v>
      </c>
      <c r="L30" s="195">
        <v>333.4066300150769</v>
      </c>
      <c r="M30" s="269">
        <v>292.90910408244423</v>
      </c>
    </row>
    <row r="31" spans="1:13" s="110" customFormat="1" ht="30" customHeight="1">
      <c r="A31" s="140" t="s">
        <v>263</v>
      </c>
      <c r="B31" s="121" t="s">
        <v>15</v>
      </c>
      <c r="C31" s="177">
        <v>4.911424726892238</v>
      </c>
      <c r="D31" s="190">
        <v>3.989091397410911</v>
      </c>
      <c r="E31" s="196">
        <v>5.390555065810727</v>
      </c>
      <c r="F31" s="190">
        <v>4.806680840460069</v>
      </c>
      <c r="G31" s="196">
        <v>4.423420778950718</v>
      </c>
      <c r="H31" s="190">
        <v>4.341757143637298</v>
      </c>
      <c r="I31" s="196">
        <v>4.616807415146543</v>
      </c>
      <c r="J31" s="190">
        <v>5.0064153069243655</v>
      </c>
      <c r="K31" s="196">
        <v>5.488945150154439</v>
      </c>
      <c r="L31" s="196">
        <v>5.113613001670187</v>
      </c>
      <c r="M31" s="270">
        <v>4.922356857461429</v>
      </c>
    </row>
    <row r="32" spans="1:13" s="101" customFormat="1" ht="30" customHeight="1">
      <c r="A32" s="141" t="s">
        <v>264</v>
      </c>
      <c r="B32" s="122" t="s">
        <v>15</v>
      </c>
      <c r="C32" s="218">
        <v>114.29953304026967</v>
      </c>
      <c r="D32" s="106">
        <v>59.31935605790908</v>
      </c>
      <c r="E32" s="242">
        <v>54.33175236867048</v>
      </c>
      <c r="F32" s="243">
        <v>91.00642055729166</v>
      </c>
      <c r="G32" s="242">
        <v>83.00894157153695</v>
      </c>
      <c r="H32" s="243">
        <v>87.15941361320345</v>
      </c>
      <c r="I32" s="242">
        <v>80.09887192289257</v>
      </c>
      <c r="J32" s="243">
        <v>120.93714941049336</v>
      </c>
      <c r="K32" s="242">
        <v>161.88183433830892</v>
      </c>
      <c r="L32" s="242">
        <v>156.8548533893554</v>
      </c>
      <c r="M32" s="269">
        <v>122.95908153300937</v>
      </c>
    </row>
    <row r="33" spans="1:13" s="104" customFormat="1" ht="30" customHeight="1">
      <c r="A33" s="143" t="s">
        <v>265</v>
      </c>
      <c r="B33" s="123" t="s">
        <v>14</v>
      </c>
      <c r="C33" s="178">
        <v>9.759793396256136</v>
      </c>
      <c r="D33" s="191">
        <v>6.27778757588674</v>
      </c>
      <c r="E33" s="194">
        <v>8.11896480999069</v>
      </c>
      <c r="F33" s="191">
        <v>8.357566197218047</v>
      </c>
      <c r="G33" s="194">
        <v>9.331123792932425</v>
      </c>
      <c r="H33" s="191">
        <v>9.473648165603604</v>
      </c>
      <c r="I33" s="194">
        <v>9.731131381303207</v>
      </c>
      <c r="J33" s="191">
        <v>10.188978696563572</v>
      </c>
      <c r="K33" s="194">
        <v>11.105134468952155</v>
      </c>
      <c r="L33" s="194">
        <v>10.228140680326783</v>
      </c>
      <c r="M33" s="271">
        <v>10.130145709298862</v>
      </c>
    </row>
    <row r="34" spans="1:13" s="104" customFormat="1" ht="30" customHeight="1">
      <c r="A34" s="140" t="s">
        <v>266</v>
      </c>
      <c r="B34" s="109" t="s">
        <v>14</v>
      </c>
      <c r="C34" s="173">
        <v>16.06295568098736</v>
      </c>
      <c r="D34" s="185">
        <v>11.004101908894556</v>
      </c>
      <c r="E34" s="186">
        <v>14.001481138627554</v>
      </c>
      <c r="F34" s="185">
        <v>13.855767345957345</v>
      </c>
      <c r="G34" s="186">
        <v>14.626351439899484</v>
      </c>
      <c r="H34" s="185">
        <v>14.934641419722547</v>
      </c>
      <c r="I34" s="186">
        <v>15.518977175687215</v>
      </c>
      <c r="J34" s="185">
        <v>17.063755079743945</v>
      </c>
      <c r="K34" s="186">
        <v>18.765871836184274</v>
      </c>
      <c r="L34" s="186">
        <v>16.81720852543165</v>
      </c>
      <c r="M34" s="272">
        <v>16.583408511249488</v>
      </c>
    </row>
    <row r="35" spans="1:13" s="101" customFormat="1" ht="30" customHeight="1">
      <c r="A35" s="140" t="s">
        <v>267</v>
      </c>
      <c r="B35" s="105" t="s">
        <v>15</v>
      </c>
      <c r="C35" s="176">
        <v>3842.4383449827305</v>
      </c>
      <c r="D35" s="189">
        <v>2471.569911766433</v>
      </c>
      <c r="E35" s="195">
        <v>3196.4428385790115</v>
      </c>
      <c r="F35" s="189">
        <v>3290.3803926055302</v>
      </c>
      <c r="G35" s="195">
        <v>3673.670784619065</v>
      </c>
      <c r="H35" s="189">
        <v>3729.782742363624</v>
      </c>
      <c r="I35" s="195">
        <v>3831.154087127247</v>
      </c>
      <c r="J35" s="189">
        <v>4011.4089356549493</v>
      </c>
      <c r="K35" s="195">
        <v>4372.100184626833</v>
      </c>
      <c r="L35" s="195">
        <v>4026.8270394987335</v>
      </c>
      <c r="M35" s="269">
        <v>3988.2463422436463</v>
      </c>
    </row>
    <row r="36" spans="1:13" s="101" customFormat="1" ht="30" customHeight="1">
      <c r="A36" s="140" t="s">
        <v>268</v>
      </c>
      <c r="B36" s="105" t="s">
        <v>15</v>
      </c>
      <c r="C36" s="176">
        <v>2093.6023155746407</v>
      </c>
      <c r="D36" s="189">
        <v>1551.2907922036252</v>
      </c>
      <c r="E36" s="195">
        <v>1840.114164105978</v>
      </c>
      <c r="F36" s="189">
        <v>1790.6681641974205</v>
      </c>
      <c r="G36" s="195">
        <v>1761.1680217535986</v>
      </c>
      <c r="H36" s="189">
        <v>1849.8776003039509</v>
      </c>
      <c r="I36" s="195">
        <v>1919.822662787032</v>
      </c>
      <c r="J36" s="189">
        <v>2315.15074405865</v>
      </c>
      <c r="K36" s="195">
        <v>2542.0277858552304</v>
      </c>
      <c r="L36" s="195">
        <v>2198.137852672967</v>
      </c>
      <c r="M36" s="269">
        <v>2155.3238302635104</v>
      </c>
    </row>
    <row r="37" spans="1:13" s="101" customFormat="1" ht="30" customHeight="1">
      <c r="A37" s="140" t="s">
        <v>269</v>
      </c>
      <c r="B37" s="105" t="s">
        <v>15</v>
      </c>
      <c r="C37" s="176">
        <v>478.42475500959995</v>
      </c>
      <c r="D37" s="189">
        <v>425.88376650669517</v>
      </c>
      <c r="E37" s="195">
        <v>581.4329539784328</v>
      </c>
      <c r="F37" s="189">
        <v>412.59732353248995</v>
      </c>
      <c r="G37" s="195">
        <v>396.5458527059401</v>
      </c>
      <c r="H37" s="189">
        <v>383.47989996544396</v>
      </c>
      <c r="I37" s="195">
        <v>433.03013086576135</v>
      </c>
      <c r="J37" s="189">
        <v>502.1129360853299</v>
      </c>
      <c r="K37" s="195">
        <v>578.9989557813391</v>
      </c>
      <c r="L37" s="195">
        <v>480.9204857156177</v>
      </c>
      <c r="M37" s="269">
        <v>475.9034830103436</v>
      </c>
    </row>
    <row r="38" spans="1:13" s="101" customFormat="1" ht="30" customHeight="1">
      <c r="A38" s="140" t="s">
        <v>270</v>
      </c>
      <c r="B38" s="105" t="s">
        <v>15</v>
      </c>
      <c r="C38" s="176">
        <v>218.04015132078726</v>
      </c>
      <c r="D38" s="189">
        <v>147.3891827855433</v>
      </c>
      <c r="E38" s="195">
        <v>182.08018300267986</v>
      </c>
      <c r="F38" s="189">
        <v>182.75901721465775</v>
      </c>
      <c r="G38" s="195">
        <v>185.06308089092354</v>
      </c>
      <c r="H38" s="189">
        <v>190.44685655972052</v>
      </c>
      <c r="I38" s="195">
        <v>209.06918549505326</v>
      </c>
      <c r="J38" s="189">
        <v>238.95158680100144</v>
      </c>
      <c r="K38" s="195">
        <v>266.0592249437354</v>
      </c>
      <c r="L38" s="195">
        <v>231.2211845002735</v>
      </c>
      <c r="M38" s="269">
        <v>226.11028299812833</v>
      </c>
    </row>
    <row r="39" spans="1:13" s="101" customFormat="1" ht="30" customHeight="1">
      <c r="A39" s="140" t="s">
        <v>271</v>
      </c>
      <c r="B39" s="105" t="s">
        <v>15</v>
      </c>
      <c r="C39" s="176">
        <v>880.2634436125593</v>
      </c>
      <c r="D39" s="189">
        <v>687.9949989909452</v>
      </c>
      <c r="E39" s="195">
        <v>946.1608152890346</v>
      </c>
      <c r="F39" s="189">
        <v>856.1561904413439</v>
      </c>
      <c r="G39" s="195">
        <v>821.9912501217865</v>
      </c>
      <c r="H39" s="189">
        <v>789.2288203523318</v>
      </c>
      <c r="I39" s="195">
        <v>857.5772591272033</v>
      </c>
      <c r="J39" s="189">
        <v>915.8143414476825</v>
      </c>
      <c r="K39" s="195">
        <v>1000.4748721874741</v>
      </c>
      <c r="L39" s="195">
        <v>860.9308879532215</v>
      </c>
      <c r="M39" s="269">
        <v>885.403553344398</v>
      </c>
    </row>
    <row r="40" spans="1:13" s="104" customFormat="1" ht="30" customHeight="1">
      <c r="A40" s="140" t="s">
        <v>272</v>
      </c>
      <c r="B40" s="105" t="s">
        <v>15</v>
      </c>
      <c r="C40" s="173">
        <v>7.16973517403754</v>
      </c>
      <c r="D40" s="185">
        <v>4.404514395350162</v>
      </c>
      <c r="E40" s="186">
        <v>5.858513640109643</v>
      </c>
      <c r="F40" s="185">
        <v>6.761109317534726</v>
      </c>
      <c r="G40" s="186">
        <v>6.165494675007442</v>
      </c>
      <c r="H40" s="185">
        <v>6.204663259165269</v>
      </c>
      <c r="I40" s="186">
        <v>6.6481581027627135</v>
      </c>
      <c r="J40" s="185">
        <v>7.539415060115921</v>
      </c>
      <c r="K40" s="186">
        <v>8.646861530106074</v>
      </c>
      <c r="L40" s="186">
        <v>8.059081556549009</v>
      </c>
      <c r="M40" s="219">
        <v>7.429426295828597</v>
      </c>
    </row>
    <row r="41" spans="1:13" s="104" customFormat="1" ht="30" customHeight="1">
      <c r="A41" s="140" t="s">
        <v>273</v>
      </c>
      <c r="B41" s="105" t="s">
        <v>15</v>
      </c>
      <c r="C41" s="173">
        <v>7.012378981574035</v>
      </c>
      <c r="D41" s="185">
        <v>5.098931822714573</v>
      </c>
      <c r="E41" s="186">
        <v>7.157462274920023</v>
      </c>
      <c r="F41" s="185">
        <v>7.77811163559028</v>
      </c>
      <c r="G41" s="186">
        <v>6.90110218725392</v>
      </c>
      <c r="H41" s="185">
        <v>6.558000074020676</v>
      </c>
      <c r="I41" s="186">
        <v>6.975154511704608</v>
      </c>
      <c r="J41" s="185">
        <v>7.079129209457307</v>
      </c>
      <c r="K41" s="186">
        <v>7.596307253753395</v>
      </c>
      <c r="L41" s="186">
        <v>6.953819138643493</v>
      </c>
      <c r="M41" s="219">
        <v>7.054788135138782</v>
      </c>
    </row>
    <row r="42" spans="1:13" s="110" customFormat="1" ht="30" customHeight="1">
      <c r="A42" s="140" t="s">
        <v>274</v>
      </c>
      <c r="B42" s="105" t="s">
        <v>15</v>
      </c>
      <c r="C42" s="177">
        <v>1.0369381847598473</v>
      </c>
      <c r="D42" s="190">
        <v>0.6668450097164922</v>
      </c>
      <c r="E42" s="196">
        <v>0.8714004009918207</v>
      </c>
      <c r="F42" s="190">
        <v>0.9902784304017853</v>
      </c>
      <c r="G42" s="196">
        <v>0.9549146998205703</v>
      </c>
      <c r="H42" s="190">
        <v>0.9180569511186699</v>
      </c>
      <c r="I42" s="196">
        <v>0.9659997687727367</v>
      </c>
      <c r="J42" s="190">
        <v>1.0985368275085712</v>
      </c>
      <c r="K42" s="196">
        <v>1.1911293093677369</v>
      </c>
      <c r="L42" s="196">
        <v>1.1488646624795498</v>
      </c>
      <c r="M42" s="270">
        <v>1.0704902303613084</v>
      </c>
    </row>
    <row r="43" spans="1:13" s="110" customFormat="1" ht="30" customHeight="1">
      <c r="A43" s="141" t="s">
        <v>275</v>
      </c>
      <c r="B43" s="107" t="s">
        <v>15</v>
      </c>
      <c r="C43" s="177">
        <v>3.2479415704928742</v>
      </c>
      <c r="D43" s="198">
        <v>1.63509639752144</v>
      </c>
      <c r="E43" s="197">
        <v>2.2646031014668093</v>
      </c>
      <c r="F43" s="199">
        <v>2.6276131769370044</v>
      </c>
      <c r="G43" s="197">
        <v>2.778800456926969</v>
      </c>
      <c r="H43" s="199">
        <v>2.7250810733322908</v>
      </c>
      <c r="I43" s="197">
        <v>2.981826347973706</v>
      </c>
      <c r="J43" s="199">
        <v>3.4663542456182164</v>
      </c>
      <c r="K43" s="197">
        <v>3.963398885866929</v>
      </c>
      <c r="L43" s="197">
        <v>3.950777968579348</v>
      </c>
      <c r="M43" s="273">
        <v>3.436094462165126</v>
      </c>
    </row>
    <row r="44" spans="1:13" s="110" customFormat="1" ht="30" customHeight="1">
      <c r="A44" s="140" t="s">
        <v>276</v>
      </c>
      <c r="B44" s="121" t="s">
        <v>14</v>
      </c>
      <c r="C44" s="179">
        <v>13.365180237851177</v>
      </c>
      <c r="D44" s="190">
        <v>12.721143253577829</v>
      </c>
      <c r="E44" s="196">
        <v>18.534714163701583</v>
      </c>
      <c r="F44" s="190">
        <v>15.831159458283732</v>
      </c>
      <c r="G44" s="196">
        <v>13.865379341134624</v>
      </c>
      <c r="H44" s="190">
        <v>13.67450196763033</v>
      </c>
      <c r="I44" s="196">
        <v>15.11605459113152</v>
      </c>
      <c r="J44" s="190">
        <v>13.507998587790462</v>
      </c>
      <c r="K44" s="196">
        <v>12.661003850600867</v>
      </c>
      <c r="L44" s="196">
        <v>10.110919171464445</v>
      </c>
      <c r="M44" s="270">
        <v>12.855441586707183</v>
      </c>
    </row>
    <row r="45" spans="1:13" s="110" customFormat="1" ht="30" customHeight="1">
      <c r="A45" s="140" t="s">
        <v>277</v>
      </c>
      <c r="B45" s="121" t="s">
        <v>14</v>
      </c>
      <c r="C45" s="177">
        <v>16.74570636622047</v>
      </c>
      <c r="D45" s="190">
        <v>13.559110719809091</v>
      </c>
      <c r="E45" s="196">
        <v>18.97215308699364</v>
      </c>
      <c r="F45" s="190">
        <v>20.815452222056052</v>
      </c>
      <c r="G45" s="196">
        <v>17.47964432670673</v>
      </c>
      <c r="H45" s="190">
        <v>18.000990857162968</v>
      </c>
      <c r="I45" s="196">
        <v>18.451868306859282</v>
      </c>
      <c r="J45" s="190">
        <v>16.98179431211584</v>
      </c>
      <c r="K45" s="196">
        <v>16.559873052277183</v>
      </c>
      <c r="L45" s="196">
        <v>13.57471660653839</v>
      </c>
      <c r="M45" s="270">
        <v>16.516744263843812</v>
      </c>
    </row>
    <row r="46" spans="1:13" s="110" customFormat="1" ht="30" customHeight="1">
      <c r="A46" s="140" t="s">
        <v>278</v>
      </c>
      <c r="B46" s="121" t="s">
        <v>14</v>
      </c>
      <c r="C46" s="177">
        <v>10.634506762810496</v>
      </c>
      <c r="D46" s="190">
        <v>7.432671829065598</v>
      </c>
      <c r="E46" s="196">
        <v>10.058057868560725</v>
      </c>
      <c r="F46" s="190">
        <v>11.624164157579362</v>
      </c>
      <c r="G46" s="196">
        <v>11.01228575047683</v>
      </c>
      <c r="H46" s="190">
        <v>10.894222354637739</v>
      </c>
      <c r="I46" s="196">
        <v>10.935880913815744</v>
      </c>
      <c r="J46" s="190">
        <v>10.818639431030881</v>
      </c>
      <c r="K46" s="196">
        <v>11.256910334989888</v>
      </c>
      <c r="L46" s="196">
        <v>10.073559820259813</v>
      </c>
      <c r="M46" s="270">
        <v>10.786238005134722</v>
      </c>
    </row>
    <row r="47" spans="1:13" s="110" customFormat="1" ht="30" customHeight="1">
      <c r="A47" s="140" t="s">
        <v>279</v>
      </c>
      <c r="B47" s="121" t="s">
        <v>14</v>
      </c>
      <c r="C47" s="177">
        <v>1.963387604452284</v>
      </c>
      <c r="D47" s="190">
        <v>1.1745161996781923</v>
      </c>
      <c r="E47" s="196">
        <v>1.6152251867419705</v>
      </c>
      <c r="F47" s="190">
        <v>1.896724924811508</v>
      </c>
      <c r="G47" s="196">
        <v>1.7866883545628018</v>
      </c>
      <c r="H47" s="190">
        <v>1.99076009424476</v>
      </c>
      <c r="I47" s="196">
        <v>1.8101336806410577</v>
      </c>
      <c r="J47" s="190">
        <v>2.0364596651046902</v>
      </c>
      <c r="K47" s="196">
        <v>2.3291674753270337</v>
      </c>
      <c r="L47" s="196">
        <v>2.0539577625714087</v>
      </c>
      <c r="M47" s="270">
        <v>2.0328940819288595</v>
      </c>
    </row>
    <row r="48" spans="1:13" s="110" customFormat="1" ht="30" customHeight="1">
      <c r="A48" s="140" t="s">
        <v>280</v>
      </c>
      <c r="B48" s="121" t="s">
        <v>14</v>
      </c>
      <c r="C48" s="177">
        <v>8.493563088976027</v>
      </c>
      <c r="D48" s="190">
        <v>6.099123089287047</v>
      </c>
      <c r="E48" s="196">
        <v>8.39811640297512</v>
      </c>
      <c r="F48" s="190">
        <v>9.44641341962798</v>
      </c>
      <c r="G48" s="196">
        <v>8.967516372195021</v>
      </c>
      <c r="H48" s="190">
        <v>8.689730791514405</v>
      </c>
      <c r="I48" s="196">
        <v>8.912049590693991</v>
      </c>
      <c r="J48" s="190">
        <v>8.596724689750836</v>
      </c>
      <c r="K48" s="196">
        <v>8.786890673531433</v>
      </c>
      <c r="L48" s="196">
        <v>7.87028371123486</v>
      </c>
      <c r="M48" s="270">
        <v>8.569301280393669</v>
      </c>
    </row>
    <row r="49" spans="1:13" s="101" customFormat="1" ht="30" customHeight="1">
      <c r="A49" s="141" t="s">
        <v>281</v>
      </c>
      <c r="B49" s="122" t="s">
        <v>15</v>
      </c>
      <c r="C49" s="218">
        <v>285.80781087583034</v>
      </c>
      <c r="D49" s="106">
        <v>211.68973776708492</v>
      </c>
      <c r="E49" s="242">
        <v>334.73793707413057</v>
      </c>
      <c r="F49" s="243">
        <v>377.50581796527763</v>
      </c>
      <c r="G49" s="242">
        <v>309.15738932797865</v>
      </c>
      <c r="H49" s="243">
        <v>243.54362517504742</v>
      </c>
      <c r="I49" s="242">
        <v>289.1226552455414</v>
      </c>
      <c r="J49" s="243">
        <v>264.7508520457521</v>
      </c>
      <c r="K49" s="242">
        <v>306.9987073127004</v>
      </c>
      <c r="L49" s="242">
        <v>271.6166453730419</v>
      </c>
      <c r="M49" s="269">
        <v>280.86062188235786</v>
      </c>
    </row>
    <row r="50" spans="1:13" s="101" customFormat="1" ht="30" customHeight="1">
      <c r="A50" s="140" t="s">
        <v>282</v>
      </c>
      <c r="B50" s="121" t="s">
        <v>19</v>
      </c>
      <c r="C50" s="180">
        <v>14.579966182046553</v>
      </c>
      <c r="D50" s="185">
        <v>14.503694178642625</v>
      </c>
      <c r="E50" s="186">
        <v>14.188861826226734</v>
      </c>
      <c r="F50" s="185">
        <v>13.974687087472</v>
      </c>
      <c r="G50" s="186">
        <v>14.522735894301459</v>
      </c>
      <c r="H50" s="185">
        <v>14.411406925008997</v>
      </c>
      <c r="I50" s="186">
        <v>13.812532825431765</v>
      </c>
      <c r="J50" s="185">
        <v>14.77763582222501</v>
      </c>
      <c r="K50" s="186">
        <v>15.366068149961906</v>
      </c>
      <c r="L50" s="186">
        <v>14.620333054726625</v>
      </c>
      <c r="M50" s="274">
        <v>14.645395092831214</v>
      </c>
    </row>
    <row r="51" spans="1:13" s="101" customFormat="1" ht="30" customHeight="1">
      <c r="A51" s="140" t="s">
        <v>283</v>
      </c>
      <c r="B51" s="121" t="s">
        <v>19</v>
      </c>
      <c r="C51" s="173">
        <v>26.716983221257188</v>
      </c>
      <c r="D51" s="185">
        <v>29.237769128779405</v>
      </c>
      <c r="E51" s="186">
        <v>29.60871717779638</v>
      </c>
      <c r="F51" s="185">
        <v>30.89615766860843</v>
      </c>
      <c r="G51" s="186">
        <v>28.413041793770137</v>
      </c>
      <c r="H51" s="185">
        <v>28.721670655075588</v>
      </c>
      <c r="I51" s="186">
        <v>27.969690419129474</v>
      </c>
      <c r="J51" s="185">
        <v>26.919572814839775</v>
      </c>
      <c r="K51" s="186">
        <v>24.947131248773495</v>
      </c>
      <c r="L51" s="186">
        <v>22.9207456717674</v>
      </c>
      <c r="M51" s="219">
        <v>26.153611353156926</v>
      </c>
    </row>
    <row r="52" spans="1:14" s="101" customFormat="1" ht="30" customHeight="1">
      <c r="A52" s="140" t="s">
        <v>284</v>
      </c>
      <c r="B52" s="105" t="s">
        <v>19</v>
      </c>
      <c r="C52" s="260">
        <v>58.7</v>
      </c>
      <c r="D52" s="186">
        <v>56.3</v>
      </c>
      <c r="E52" s="185">
        <v>56.2</v>
      </c>
      <c r="F52" s="192">
        <v>55.1</v>
      </c>
      <c r="G52" s="192">
        <v>57.1</v>
      </c>
      <c r="H52" s="192">
        <v>56.9</v>
      </c>
      <c r="I52" s="192">
        <v>58.2</v>
      </c>
      <c r="J52" s="192">
        <v>58.3</v>
      </c>
      <c r="K52" s="192">
        <v>59.7</v>
      </c>
      <c r="L52" s="192">
        <v>62.5</v>
      </c>
      <c r="M52" s="219">
        <v>59.2</v>
      </c>
      <c r="N52" s="264"/>
    </row>
    <row r="53" spans="1:13" s="104" customFormat="1" ht="30" customHeight="1">
      <c r="A53" s="140" t="s">
        <v>12</v>
      </c>
      <c r="B53" s="121"/>
      <c r="C53" s="173">
        <v>0.8139545823482308</v>
      </c>
      <c r="D53" s="185">
        <v>0.5842770324102086</v>
      </c>
      <c r="E53" s="186">
        <v>0.5426605330800538</v>
      </c>
      <c r="F53" s="185">
        <v>0.7342585480368565</v>
      </c>
      <c r="G53" s="186">
        <v>0.7942289554102945</v>
      </c>
      <c r="H53" s="185">
        <v>0.7966814718683031</v>
      </c>
      <c r="I53" s="186">
        <v>0.7234613270205934</v>
      </c>
      <c r="J53" s="185">
        <v>0.8009061713116831</v>
      </c>
      <c r="K53" s="186">
        <v>0.8891009328976435</v>
      </c>
      <c r="L53" s="186">
        <v>0.9963050489702193</v>
      </c>
      <c r="M53" s="219">
        <v>0.8509336923139974</v>
      </c>
    </row>
    <row r="54" spans="1:13" s="101" customFormat="1" ht="30" customHeight="1">
      <c r="A54" s="140" t="s">
        <v>285</v>
      </c>
      <c r="B54" s="121" t="s">
        <v>19</v>
      </c>
      <c r="C54" s="173">
        <v>42.62586632281735</v>
      </c>
      <c r="D54" s="192">
        <v>36.83621098458884</v>
      </c>
      <c r="E54" s="186">
        <v>40.453104699323234</v>
      </c>
      <c r="F54" s="185">
        <v>41.79761633408319</v>
      </c>
      <c r="G54" s="186">
        <v>44.042242381804726</v>
      </c>
      <c r="H54" s="185">
        <v>42.244192704714756</v>
      </c>
      <c r="I54" s="186">
        <v>45.033511603637294</v>
      </c>
      <c r="J54" s="185">
        <v>41.09720088397753</v>
      </c>
      <c r="K54" s="186">
        <v>41.102649935173034</v>
      </c>
      <c r="L54" s="186">
        <v>45.33718317339621</v>
      </c>
      <c r="M54" s="219">
        <v>43.12192685088309</v>
      </c>
    </row>
    <row r="55" spans="1:13" s="101" customFormat="1" ht="30" customHeight="1">
      <c r="A55" s="140" t="s">
        <v>286</v>
      </c>
      <c r="B55" s="121" t="s">
        <v>19</v>
      </c>
      <c r="C55" s="173">
        <v>51.84305527842183</v>
      </c>
      <c r="D55" s="186">
        <v>57.77705028243544</v>
      </c>
      <c r="E55" s="185">
        <v>55.766107046965054</v>
      </c>
      <c r="F55" s="192">
        <v>57.33475929206876</v>
      </c>
      <c r="G55" s="192">
        <v>55.50951092595857</v>
      </c>
      <c r="H55" s="192">
        <v>54.262561402537266</v>
      </c>
      <c r="I55" s="192">
        <v>51.35046252596045</v>
      </c>
      <c r="J55" s="192">
        <v>49.226152574772584</v>
      </c>
      <c r="K55" s="192">
        <v>51.41783312323861</v>
      </c>
      <c r="L55" s="192">
        <v>47.631266935145824</v>
      </c>
      <c r="M55" s="219">
        <v>50.96640354354567</v>
      </c>
    </row>
    <row r="56" spans="1:13" s="101" customFormat="1" ht="30" customHeight="1" thickBot="1">
      <c r="A56" s="145" t="s">
        <v>287</v>
      </c>
      <c r="B56" s="275" t="s">
        <v>19</v>
      </c>
      <c r="C56" s="213">
        <v>7.248518293926654</v>
      </c>
      <c r="D56" s="214">
        <v>9.369396441657296</v>
      </c>
      <c r="E56" s="214">
        <v>9.582200640541602</v>
      </c>
      <c r="F56" s="215">
        <v>8.180434426438298</v>
      </c>
      <c r="G56" s="214">
        <v>7.6868929364572205</v>
      </c>
      <c r="H56" s="216">
        <v>7.754150740234195</v>
      </c>
      <c r="I56" s="214">
        <v>7.901990851812067</v>
      </c>
      <c r="J56" s="216">
        <v>7.239207589123629</v>
      </c>
      <c r="K56" s="214">
        <v>6.419221917591404</v>
      </c>
      <c r="L56" s="214">
        <v>5.605138426042311</v>
      </c>
      <c r="M56" s="276">
        <v>6.911162118430544</v>
      </c>
    </row>
  </sheetData>
  <sheetProtection/>
  <mergeCells count="3">
    <mergeCell ref="A4:B4"/>
    <mergeCell ref="A2:M2"/>
    <mergeCell ref="A3:M3"/>
  </mergeCells>
  <printOptions horizontalCentered="1"/>
  <pageMargins left="0.4330708661417323" right="0.4330708661417323" top="0.7480314960629921" bottom="0.7480314960629921" header="0.31496062992125984" footer="0.31496062992125984"/>
  <pageSetup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9"/>
  <sheetViews>
    <sheetView view="pageBreakPreview" zoomScale="45" zoomScaleSheetLayoutView="45" zoomScalePageLayoutView="0" workbookViewId="0" topLeftCell="A16">
      <selection activeCell="E6" sqref="E6"/>
    </sheetView>
  </sheetViews>
  <sheetFormatPr defaultColWidth="9.00390625" defaultRowHeight="15"/>
  <cols>
    <col min="1" max="1" width="40.8515625" style="0" customWidth="1"/>
    <col min="2" max="2" width="9.57421875" style="0" customWidth="1"/>
    <col min="3" max="5" width="12.8515625" style="0" customWidth="1"/>
    <col min="6" max="6" width="12.8515625" style="1" customWidth="1"/>
    <col min="7" max="13" width="12.8515625" style="0" customWidth="1"/>
  </cols>
  <sheetData>
    <row r="1" spans="1:12" ht="36.75" customHeight="1">
      <c r="A1" s="469" t="s">
        <v>52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</row>
    <row r="2" spans="1:12" ht="36.75" customHeight="1" thickBot="1">
      <c r="A2" s="470" t="s">
        <v>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 s="4" customFormat="1" ht="30" customHeight="1">
      <c r="A3" s="25"/>
      <c r="B3" s="26" t="s">
        <v>25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9" t="s">
        <v>10</v>
      </c>
      <c r="L3" s="277" t="s">
        <v>11</v>
      </c>
    </row>
    <row r="4" spans="1:12" s="4" customFormat="1" ht="30" customHeight="1" thickBot="1">
      <c r="A4" s="30" t="s">
        <v>26</v>
      </c>
      <c r="B4" s="6">
        <v>1475</v>
      </c>
      <c r="C4" s="6">
        <v>69</v>
      </c>
      <c r="D4" s="6">
        <v>115</v>
      </c>
      <c r="E4" s="6">
        <v>69</v>
      </c>
      <c r="F4" s="6">
        <v>121</v>
      </c>
      <c r="G4" s="6">
        <v>165</v>
      </c>
      <c r="H4" s="6">
        <v>186</v>
      </c>
      <c r="I4" s="6">
        <v>223</v>
      </c>
      <c r="J4" s="6">
        <v>260</v>
      </c>
      <c r="K4" s="31">
        <v>267</v>
      </c>
      <c r="L4" s="278">
        <v>1222</v>
      </c>
    </row>
    <row r="5" spans="1:12" s="4" customFormat="1" ht="30" customHeight="1" thickTop="1">
      <c r="A5" s="32" t="s">
        <v>27</v>
      </c>
      <c r="B5" s="23">
        <v>336.35095477451966</v>
      </c>
      <c r="C5" s="5">
        <v>176.41494133885442</v>
      </c>
      <c r="D5" s="5">
        <v>295.37857018606206</v>
      </c>
      <c r="E5" s="5">
        <v>421.17995169082127</v>
      </c>
      <c r="F5" s="5">
        <v>343.80978994003294</v>
      </c>
      <c r="G5" s="5">
        <v>344.47079916563086</v>
      </c>
      <c r="H5" s="5">
        <v>355.42763875312255</v>
      </c>
      <c r="I5" s="5">
        <v>330.713423019432</v>
      </c>
      <c r="J5" s="5">
        <v>342.98577838827833</v>
      </c>
      <c r="K5" s="281">
        <v>349.96806042895935</v>
      </c>
      <c r="L5" s="279">
        <v>344.4476882994859</v>
      </c>
    </row>
    <row r="6" spans="1:12" s="4" customFormat="1" ht="30" customHeight="1">
      <c r="A6" s="32" t="s">
        <v>28</v>
      </c>
      <c r="B6" s="23">
        <v>106.88042510820951</v>
      </c>
      <c r="C6" s="5">
        <v>78.9344006422402</v>
      </c>
      <c r="D6" s="5">
        <v>120.68896360069016</v>
      </c>
      <c r="E6" s="5">
        <v>90.98787286956521</v>
      </c>
      <c r="F6" s="5">
        <v>92.66807603110205</v>
      </c>
      <c r="G6" s="5">
        <v>110.32896817016317</v>
      </c>
      <c r="H6" s="5">
        <v>117.17632414000505</v>
      </c>
      <c r="I6" s="5">
        <v>113.42365291573003</v>
      </c>
      <c r="J6" s="5">
        <v>116.99043424677375</v>
      </c>
      <c r="K6" s="281">
        <v>94.08935807477496</v>
      </c>
      <c r="L6" s="279">
        <v>108.05626787906309</v>
      </c>
    </row>
    <row r="7" spans="1:12" s="4" customFormat="1" ht="30" customHeight="1">
      <c r="A7" s="32" t="s">
        <v>29</v>
      </c>
      <c r="B7" s="23">
        <v>55.074825392396875</v>
      </c>
      <c r="C7" s="5">
        <v>40.45433768638042</v>
      </c>
      <c r="D7" s="5">
        <v>59.110951556296925</v>
      </c>
      <c r="E7" s="5">
        <v>55.76858449999999</v>
      </c>
      <c r="F7" s="5">
        <v>49.32059298525908</v>
      </c>
      <c r="G7" s="5">
        <v>58.08209106515452</v>
      </c>
      <c r="H7" s="5">
        <v>51.49568598470957</v>
      </c>
      <c r="I7" s="5">
        <v>62.879180061646714</v>
      </c>
      <c r="J7" s="5">
        <v>57.05348002871384</v>
      </c>
      <c r="K7" s="281">
        <v>51.73307139556313</v>
      </c>
      <c r="L7" s="279">
        <v>55.48136366117103</v>
      </c>
    </row>
    <row r="8" spans="1:12" s="4" customFormat="1" ht="30" customHeight="1">
      <c r="A8" s="32" t="s">
        <v>30</v>
      </c>
      <c r="B8" s="23">
        <v>6.2221565253267554</v>
      </c>
      <c r="C8" s="5">
        <v>2.659922585291205</v>
      </c>
      <c r="D8" s="5">
        <v>3.314930099966519</v>
      </c>
      <c r="E8" s="5">
        <v>6.6797077294686</v>
      </c>
      <c r="F8" s="5">
        <v>7.182964544388323</v>
      </c>
      <c r="G8" s="5">
        <v>6.5282730184405615</v>
      </c>
      <c r="H8" s="5">
        <v>6.682275305198479</v>
      </c>
      <c r="I8" s="5">
        <v>6.412754524100714</v>
      </c>
      <c r="J8" s="5">
        <v>6.902299970381654</v>
      </c>
      <c r="K8" s="281">
        <v>6.510038223925477</v>
      </c>
      <c r="L8" s="279">
        <v>6.6710551731934435</v>
      </c>
    </row>
    <row r="9" spans="1:12" s="4" customFormat="1" ht="30" customHeight="1">
      <c r="A9" s="32" t="s">
        <v>31</v>
      </c>
      <c r="B9" s="23">
        <v>51.8313795363694</v>
      </c>
      <c r="C9" s="5">
        <v>24.51221382062592</v>
      </c>
      <c r="D9" s="5">
        <v>37.86026271850279</v>
      </c>
      <c r="E9" s="5">
        <v>37.21062801932367</v>
      </c>
      <c r="F9" s="5">
        <v>52.201003114814135</v>
      </c>
      <c r="G9" s="5">
        <v>38.07704364702431</v>
      </c>
      <c r="H9" s="5">
        <v>47.86447247624773</v>
      </c>
      <c r="I9" s="5">
        <v>64.1038644146874</v>
      </c>
      <c r="J9" s="5">
        <v>63.20028667185673</v>
      </c>
      <c r="K9" s="281">
        <v>58.462235049321656</v>
      </c>
      <c r="L9" s="279">
        <v>55.51430320504135</v>
      </c>
    </row>
    <row r="10" spans="1:12" s="4" customFormat="1" ht="30" customHeight="1">
      <c r="A10" s="32" t="s">
        <v>32</v>
      </c>
      <c r="B10" s="23">
        <v>1.7618656527306968</v>
      </c>
      <c r="C10" s="5">
        <v>0.7870693236714976</v>
      </c>
      <c r="D10" s="5">
        <v>1.1743135652173915</v>
      </c>
      <c r="E10" s="5">
        <v>0.7805454845126456</v>
      </c>
      <c r="F10" s="5">
        <v>1.0529286611570248</v>
      </c>
      <c r="G10" s="5">
        <v>1.0671840202020202</v>
      </c>
      <c r="H10" s="5">
        <v>1.2559300577693442</v>
      </c>
      <c r="I10" s="5">
        <v>2.53965552167414</v>
      </c>
      <c r="J10" s="5">
        <v>2.1337295719518576</v>
      </c>
      <c r="K10" s="281">
        <v>2.6117406887409147</v>
      </c>
      <c r="L10" s="279">
        <v>1.9276107659681438</v>
      </c>
    </row>
    <row r="11" spans="1:12" s="4" customFormat="1" ht="30" customHeight="1">
      <c r="A11" s="32" t="s">
        <v>292</v>
      </c>
      <c r="B11" s="23">
        <v>96.43768887792207</v>
      </c>
      <c r="C11" s="5">
        <v>66.42228710595779</v>
      </c>
      <c r="D11" s="5">
        <v>71.49425463977715</v>
      </c>
      <c r="E11" s="5">
        <v>84.344993981551</v>
      </c>
      <c r="F11" s="5">
        <v>70.561120322898</v>
      </c>
      <c r="G11" s="5">
        <v>96.54062150254097</v>
      </c>
      <c r="H11" s="5">
        <v>84.45315903198998</v>
      </c>
      <c r="I11" s="5">
        <v>98.13454854738443</v>
      </c>
      <c r="J11" s="5">
        <v>125.90878469599383</v>
      </c>
      <c r="K11" s="281">
        <v>107.95930854815504</v>
      </c>
      <c r="L11" s="279">
        <v>101.1626918300512</v>
      </c>
    </row>
    <row r="12" spans="1:12" s="4" customFormat="1" ht="30" customHeight="1">
      <c r="A12" s="32" t="s">
        <v>34</v>
      </c>
      <c r="B12" s="23">
        <v>159.78736303175427</v>
      </c>
      <c r="C12" s="5">
        <v>93.04514750127825</v>
      </c>
      <c r="D12" s="5">
        <v>145.15820627431765</v>
      </c>
      <c r="E12" s="5">
        <v>149.49525020427882</v>
      </c>
      <c r="F12" s="5">
        <v>149.7299451019361</v>
      </c>
      <c r="G12" s="5">
        <v>149.53217723446195</v>
      </c>
      <c r="H12" s="5">
        <v>158.55412578191803</v>
      </c>
      <c r="I12" s="5">
        <v>162.66908028749785</v>
      </c>
      <c r="J12" s="5">
        <v>184.9916863587334</v>
      </c>
      <c r="K12" s="281">
        <v>170.8001346620512</v>
      </c>
      <c r="L12" s="279">
        <v>165.51381285483438</v>
      </c>
    </row>
    <row r="13" spans="1:12" s="4" customFormat="1" ht="30" customHeight="1">
      <c r="A13" s="32" t="s">
        <v>35</v>
      </c>
      <c r="B13" s="23">
        <v>13.287788248587571</v>
      </c>
      <c r="C13" s="5">
        <v>2.101449275362319</v>
      </c>
      <c r="D13" s="5">
        <v>4.406086956521738</v>
      </c>
      <c r="E13" s="5">
        <v>9.523106280193236</v>
      </c>
      <c r="F13" s="5">
        <v>8.555867768595043</v>
      </c>
      <c r="G13" s="5">
        <v>8.95919191919192</v>
      </c>
      <c r="H13" s="5">
        <v>11.195609318996418</v>
      </c>
      <c r="I13" s="5">
        <v>15.527892376681617</v>
      </c>
      <c r="J13" s="5">
        <v>16.673000000000002</v>
      </c>
      <c r="K13" s="281">
        <v>22.086454431960053</v>
      </c>
      <c r="L13" s="279">
        <v>14.967834151663942</v>
      </c>
    </row>
    <row r="14" spans="1:12" s="4" customFormat="1" ht="30" customHeight="1">
      <c r="A14" s="32" t="s">
        <v>36</v>
      </c>
      <c r="B14" s="23">
        <v>98.89635417271994</v>
      </c>
      <c r="C14" s="5">
        <v>75.04755693581781</v>
      </c>
      <c r="D14" s="5">
        <v>57.43221532091097</v>
      </c>
      <c r="E14" s="5">
        <v>71.81183574879226</v>
      </c>
      <c r="F14" s="5">
        <v>53.75108815426997</v>
      </c>
      <c r="G14" s="5">
        <v>46.36738095238095</v>
      </c>
      <c r="H14" s="5">
        <v>81.08717741935482</v>
      </c>
      <c r="I14" s="5">
        <v>96.87818385650226</v>
      </c>
      <c r="J14" s="5">
        <v>153.36891025641023</v>
      </c>
      <c r="K14" s="281">
        <v>143.88634216158374</v>
      </c>
      <c r="L14" s="279">
        <v>105.67440224846075</v>
      </c>
    </row>
    <row r="15" spans="1:12" s="4" customFormat="1" ht="30" customHeight="1">
      <c r="A15" s="32" t="s">
        <v>37</v>
      </c>
      <c r="B15" s="23">
        <v>1.1256723163841809</v>
      </c>
      <c r="C15" s="5">
        <v>1.5507246376811594</v>
      </c>
      <c r="D15" s="5">
        <v>1.4536231884057973</v>
      </c>
      <c r="E15" s="5">
        <v>0.3217391304347826</v>
      </c>
      <c r="F15" s="5">
        <v>0.2231404958677686</v>
      </c>
      <c r="G15" s="5">
        <v>0.7151515151515152</v>
      </c>
      <c r="H15" s="5">
        <v>1.1693548387096775</v>
      </c>
      <c r="I15" s="5">
        <v>1.4506726457399104</v>
      </c>
      <c r="J15" s="5">
        <v>1.2173076923076922</v>
      </c>
      <c r="K15" s="281">
        <v>1.353932584269663</v>
      </c>
      <c r="L15" s="279">
        <v>1.11620294599018</v>
      </c>
    </row>
    <row r="16" spans="1:12" s="4" customFormat="1" ht="30" customHeight="1">
      <c r="A16" s="32" t="s">
        <v>38</v>
      </c>
      <c r="B16" s="23">
        <v>17.48201129943503</v>
      </c>
      <c r="C16" s="5">
        <v>52.10593512767426</v>
      </c>
      <c r="D16" s="5">
        <v>38.44494824016564</v>
      </c>
      <c r="E16" s="5">
        <v>52.16521739130435</v>
      </c>
      <c r="F16" s="5">
        <v>37.553719008264466</v>
      </c>
      <c r="G16" s="5">
        <v>17.14083694083694</v>
      </c>
      <c r="H16" s="5">
        <v>12.562903225806451</v>
      </c>
      <c r="I16" s="5">
        <v>3.7340807174887893</v>
      </c>
      <c r="J16" s="5">
        <v>6.774423076923076</v>
      </c>
      <c r="K16" s="281">
        <v>6.992883895131086</v>
      </c>
      <c r="L16" s="279">
        <v>11.595816771880603</v>
      </c>
    </row>
    <row r="17" spans="1:12" s="4" customFormat="1" ht="30" customHeight="1">
      <c r="A17" s="32" t="s">
        <v>39</v>
      </c>
      <c r="B17" s="23">
        <v>15.233635808428163</v>
      </c>
      <c r="C17" s="5">
        <v>12.695048567827888</v>
      </c>
      <c r="D17" s="5">
        <v>11.234601517432711</v>
      </c>
      <c r="E17" s="5">
        <v>13.063374328502412</v>
      </c>
      <c r="F17" s="5">
        <v>13.1801901842479</v>
      </c>
      <c r="G17" s="5">
        <v>17.745362498770238</v>
      </c>
      <c r="H17" s="5">
        <v>16.982502011563408</v>
      </c>
      <c r="I17" s="5">
        <v>15.779409643832302</v>
      </c>
      <c r="J17" s="5">
        <v>17.82312733721795</v>
      </c>
      <c r="K17" s="281">
        <v>13.35560976062486</v>
      </c>
      <c r="L17" s="279">
        <v>15.87586126274958</v>
      </c>
    </row>
    <row r="18" spans="1:12" s="4" customFormat="1" ht="30" customHeight="1">
      <c r="A18" s="32" t="s">
        <v>40</v>
      </c>
      <c r="B18" s="23">
        <v>10.295963065719311</v>
      </c>
      <c r="C18" s="5">
        <v>4.730904071773636</v>
      </c>
      <c r="D18" s="5">
        <v>7.43850841846836</v>
      </c>
      <c r="E18" s="5">
        <v>8.544164251207729</v>
      </c>
      <c r="F18" s="5">
        <v>7.687063713001512</v>
      </c>
      <c r="G18" s="5">
        <v>8.698199926824845</v>
      </c>
      <c r="H18" s="5">
        <v>10.195668410935676</v>
      </c>
      <c r="I18" s="5">
        <v>11.189618204704587</v>
      </c>
      <c r="J18" s="5">
        <v>14.952114573350144</v>
      </c>
      <c r="K18" s="281">
        <v>10.37666917293233</v>
      </c>
      <c r="L18" s="279">
        <v>10.97801746278757</v>
      </c>
    </row>
    <row r="19" spans="1:12" s="4" customFormat="1" ht="30" customHeight="1">
      <c r="A19" s="32" t="s">
        <v>41</v>
      </c>
      <c r="B19" s="23">
        <v>40.16543384535834</v>
      </c>
      <c r="C19" s="5">
        <v>19.58142783427536</v>
      </c>
      <c r="D19" s="5">
        <v>23.50761077450435</v>
      </c>
      <c r="E19" s="5">
        <v>23.239466686956522</v>
      </c>
      <c r="F19" s="5">
        <v>31.323249415477093</v>
      </c>
      <c r="G19" s="5">
        <v>38.25494466551226</v>
      </c>
      <c r="H19" s="5">
        <v>31.936180868996416</v>
      </c>
      <c r="I19" s="5">
        <v>44.464810631444486</v>
      </c>
      <c r="J19" s="5">
        <v>57.151768223040285</v>
      </c>
      <c r="K19" s="281">
        <v>47.822384873978955</v>
      </c>
      <c r="L19" s="279">
        <v>43.851062161105204</v>
      </c>
    </row>
    <row r="20" spans="1:12" s="4" customFormat="1" ht="30" customHeight="1">
      <c r="A20" s="32" t="s">
        <v>42</v>
      </c>
      <c r="B20" s="23">
        <v>25.95176515536803</v>
      </c>
      <c r="C20" s="5">
        <v>14.888787669657235</v>
      </c>
      <c r="D20" s="5">
        <v>16.161693382858783</v>
      </c>
      <c r="E20" s="5">
        <v>21.853196916737712</v>
      </c>
      <c r="F20" s="5">
        <v>26.48986430425805</v>
      </c>
      <c r="G20" s="5">
        <v>23.36117383800285</v>
      </c>
      <c r="H20" s="5">
        <v>20.02502034200777</v>
      </c>
      <c r="I20" s="5">
        <v>24.7092158649273</v>
      </c>
      <c r="J20" s="5">
        <v>39.40432344025815</v>
      </c>
      <c r="K20" s="281">
        <v>27.510343253306313</v>
      </c>
      <c r="L20" s="279">
        <v>27.72918324769054</v>
      </c>
    </row>
    <row r="21" spans="1:12" s="4" customFormat="1" ht="30" customHeight="1">
      <c r="A21" s="32" t="s">
        <v>43</v>
      </c>
      <c r="B21" s="23">
        <v>79.81439912350294</v>
      </c>
      <c r="C21" s="5">
        <v>57.39573203294108</v>
      </c>
      <c r="D21" s="5">
        <v>85.26850935592222</v>
      </c>
      <c r="E21" s="5">
        <v>137.84083811124913</v>
      </c>
      <c r="F21" s="5">
        <v>99.29004221737196</v>
      </c>
      <c r="G21" s="5">
        <v>93.4780288261092</v>
      </c>
      <c r="H21" s="5">
        <v>91.08365315404174</v>
      </c>
      <c r="I21" s="5">
        <v>81.56281899680731</v>
      </c>
      <c r="J21" s="5">
        <v>64.4460075228262</v>
      </c>
      <c r="K21" s="281">
        <v>56.64807808165551</v>
      </c>
      <c r="L21" s="279">
        <v>77.29053747241134</v>
      </c>
    </row>
    <row r="22" spans="1:12" s="4" customFormat="1" ht="30" customHeight="1">
      <c r="A22" s="32" t="s">
        <v>44</v>
      </c>
      <c r="B22" s="23">
        <v>34.179709797280346</v>
      </c>
      <c r="C22" s="5">
        <v>30.656543374741187</v>
      </c>
      <c r="D22" s="5">
        <v>33.665607246376815</v>
      </c>
      <c r="E22" s="5">
        <v>53.87496089256958</v>
      </c>
      <c r="F22" s="5">
        <v>35.31769631378721</v>
      </c>
      <c r="G22" s="5">
        <v>29.97773656040929</v>
      </c>
      <c r="H22" s="5">
        <v>33.32446265644256</v>
      </c>
      <c r="I22" s="5">
        <v>30.46068371414335</v>
      </c>
      <c r="J22" s="5">
        <v>34.451683605283606</v>
      </c>
      <c r="K22" s="281">
        <v>35.73994485786114</v>
      </c>
      <c r="L22" s="279">
        <v>33.314937253036604</v>
      </c>
    </row>
    <row r="23" spans="1:12" s="4" customFormat="1" ht="30" customHeight="1">
      <c r="A23" s="32" t="s">
        <v>45</v>
      </c>
      <c r="B23" s="23">
        <v>106.10745395480225</v>
      </c>
      <c r="C23" s="5">
        <v>177.90031199677938</v>
      </c>
      <c r="D23" s="5">
        <v>311.7177657004831</v>
      </c>
      <c r="E23" s="5">
        <v>149.55193236714976</v>
      </c>
      <c r="F23" s="5">
        <v>64.28373921028466</v>
      </c>
      <c r="G23" s="5">
        <v>71.20242424242423</v>
      </c>
      <c r="H23" s="5">
        <v>77.70851732377538</v>
      </c>
      <c r="I23" s="5">
        <v>91.48587443946188</v>
      </c>
      <c r="J23" s="5">
        <v>92.23064743589744</v>
      </c>
      <c r="K23" s="281">
        <v>73.8011672908864</v>
      </c>
      <c r="L23" s="279">
        <v>80.25102018548826</v>
      </c>
    </row>
    <row r="24" spans="1:12" s="4" customFormat="1" ht="30" customHeight="1">
      <c r="A24" s="32" t="s">
        <v>46</v>
      </c>
      <c r="B24" s="23">
        <v>10.040581994517993</v>
      </c>
      <c r="C24" s="5">
        <v>7.548566835555899</v>
      </c>
      <c r="D24" s="5">
        <v>9.194744973969017</v>
      </c>
      <c r="E24" s="5">
        <v>13.432266451508138</v>
      </c>
      <c r="F24" s="5">
        <v>10.860242863716964</v>
      </c>
      <c r="G24" s="5">
        <v>11.385346542952142</v>
      </c>
      <c r="H24" s="5">
        <v>10.564972465428552</v>
      </c>
      <c r="I24" s="5">
        <v>10.778967441024085</v>
      </c>
      <c r="J24" s="5">
        <v>10.694991134214606</v>
      </c>
      <c r="K24" s="281">
        <v>7.350641925803176</v>
      </c>
      <c r="L24" s="279">
        <v>10.069382383879036</v>
      </c>
    </row>
    <row r="25" spans="1:12" s="4" customFormat="1" ht="30" customHeight="1">
      <c r="A25" s="32" t="s">
        <v>47</v>
      </c>
      <c r="B25" s="23">
        <v>25.62213559322034</v>
      </c>
      <c r="C25" s="5">
        <v>30.491304347826087</v>
      </c>
      <c r="D25" s="5">
        <v>44.554927536231894</v>
      </c>
      <c r="E25" s="5">
        <v>23.99565217391304</v>
      </c>
      <c r="F25" s="5">
        <v>21.20137741046832</v>
      </c>
      <c r="G25" s="5">
        <v>17.311818181818182</v>
      </c>
      <c r="H25" s="5">
        <v>22.74431899641577</v>
      </c>
      <c r="I25" s="5">
        <v>27.60331838565023</v>
      </c>
      <c r="J25" s="5">
        <v>26.618974358974356</v>
      </c>
      <c r="K25" s="281">
        <v>23.147940074906366</v>
      </c>
      <c r="L25" s="279">
        <v>23.65731042007638</v>
      </c>
    </row>
    <row r="26" spans="1:12" s="4" customFormat="1" ht="30" customHeight="1">
      <c r="A26" s="32" t="s">
        <v>48</v>
      </c>
      <c r="B26" s="23">
        <v>82.75577864143082</v>
      </c>
      <c r="C26" s="5">
        <v>1.454084656084656</v>
      </c>
      <c r="D26" s="5">
        <v>1.5553115942028988</v>
      </c>
      <c r="E26" s="5">
        <v>2.317062801932367</v>
      </c>
      <c r="F26" s="5">
        <v>14.746444250411194</v>
      </c>
      <c r="G26" s="5">
        <v>74.50067366067366</v>
      </c>
      <c r="H26" s="5">
        <v>147.47683521976984</v>
      </c>
      <c r="I26" s="5">
        <v>129.7025221109234</v>
      </c>
      <c r="J26" s="5">
        <v>126.91956961909801</v>
      </c>
      <c r="K26" s="281">
        <v>68.14730598233874</v>
      </c>
      <c r="L26" s="279">
        <v>99.53003558770371</v>
      </c>
    </row>
    <row r="27" spans="1:12" s="4" customFormat="1" ht="30" customHeight="1">
      <c r="A27" s="32" t="s">
        <v>49</v>
      </c>
      <c r="B27" s="23">
        <v>457.4875516308218</v>
      </c>
      <c r="C27" s="5">
        <v>162.08212560386474</v>
      </c>
      <c r="D27" s="5">
        <v>165.49354524418462</v>
      </c>
      <c r="E27" s="5">
        <v>433.75603864734296</v>
      </c>
      <c r="F27" s="5">
        <v>397.06363636363636</v>
      </c>
      <c r="G27" s="5">
        <v>434.3797979797979</v>
      </c>
      <c r="H27" s="5">
        <v>479.4904761904763</v>
      </c>
      <c r="I27" s="5">
        <v>598.1875720691864</v>
      </c>
      <c r="J27" s="5">
        <v>548.7524358974359</v>
      </c>
      <c r="K27" s="281">
        <v>485.67599429284815</v>
      </c>
      <c r="L27" s="279">
        <v>502.9865365131322</v>
      </c>
    </row>
    <row r="28" spans="1:12" s="4" customFormat="1" ht="30" customHeight="1">
      <c r="A28" s="32" t="s">
        <v>50</v>
      </c>
      <c r="B28" s="23">
        <v>90.61317065561516</v>
      </c>
      <c r="C28" s="5">
        <v>47.43675420190876</v>
      </c>
      <c r="D28" s="5">
        <v>73.21989354958794</v>
      </c>
      <c r="E28" s="5">
        <v>80.92039777804843</v>
      </c>
      <c r="F28" s="5">
        <v>90.38743405987711</v>
      </c>
      <c r="G28" s="5">
        <v>91.5931243653474</v>
      </c>
      <c r="H28" s="5">
        <v>98.16147368983573</v>
      </c>
      <c r="I28" s="5">
        <v>111.49398159766439</v>
      </c>
      <c r="J28" s="5">
        <v>97.46117568035521</v>
      </c>
      <c r="K28" s="281">
        <v>81.89757584720712</v>
      </c>
      <c r="L28" s="279">
        <v>95.23526634387291</v>
      </c>
    </row>
    <row r="29" spans="1:12" s="4" customFormat="1" ht="42" customHeight="1" thickBot="1">
      <c r="A29" s="33" t="s">
        <v>173</v>
      </c>
      <c r="B29" s="34">
        <v>12.393733333333333</v>
      </c>
      <c r="C29" s="282">
        <v>10.483091787439614</v>
      </c>
      <c r="D29" s="282">
        <v>4.139130434782609</v>
      </c>
      <c r="E29" s="282">
        <v>4.3768115942028984</v>
      </c>
      <c r="F29" s="282">
        <v>9.83149035812672</v>
      </c>
      <c r="G29" s="282">
        <v>14.589898989898987</v>
      </c>
      <c r="H29" s="282">
        <v>4.753548387096774</v>
      </c>
      <c r="I29" s="282">
        <v>11.650745889387146</v>
      </c>
      <c r="J29" s="282">
        <v>19.70697435897436</v>
      </c>
      <c r="K29" s="283">
        <v>17.14003745318352</v>
      </c>
      <c r="L29" s="280">
        <v>13.731115657392252</v>
      </c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2">
    <mergeCell ref="A1:L1"/>
    <mergeCell ref="A2:L2"/>
  </mergeCells>
  <printOptions horizontalCentered="1"/>
  <pageMargins left="0.4330708661417323" right="0.4330708661417323" top="0.7480314960629921" bottom="0.7480314960629921" header="0.31496062992125984" footer="0.31496062992125984"/>
  <pageSetup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60"/>
  <sheetViews>
    <sheetView view="pageBreakPreview" zoomScale="45" zoomScaleSheetLayoutView="45" zoomScalePageLayoutView="0" workbookViewId="0" topLeftCell="A46">
      <selection activeCell="O9" sqref="O9"/>
    </sheetView>
  </sheetViews>
  <sheetFormatPr defaultColWidth="9.00390625" defaultRowHeight="15"/>
  <cols>
    <col min="1" max="1" width="40.8515625" style="0" customWidth="1"/>
    <col min="2" max="2" width="9.57421875" style="8" customWidth="1"/>
    <col min="3" max="5" width="12.8515625" style="0" customWidth="1"/>
    <col min="6" max="6" width="12.8515625" style="1" customWidth="1"/>
    <col min="7" max="13" width="12.8515625" style="0" customWidth="1"/>
  </cols>
  <sheetData>
    <row r="1" spans="1:12" ht="30.75" customHeight="1">
      <c r="A1" s="471" t="s">
        <v>51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</row>
    <row r="2" spans="1:12" s="4" customFormat="1" ht="30.75" customHeight="1" thickBot="1">
      <c r="A2" s="470" t="s">
        <v>181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2" s="4" customFormat="1" ht="28.5" customHeight="1">
      <c r="A3" s="36"/>
      <c r="B3" s="37" t="s">
        <v>25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8" t="s">
        <v>10</v>
      </c>
      <c r="L3" s="29" t="s">
        <v>11</v>
      </c>
    </row>
    <row r="4" spans="1:12" s="4" customFormat="1" ht="28.5" customHeight="1" thickBot="1">
      <c r="A4" s="38" t="s">
        <v>26</v>
      </c>
      <c r="B4" s="10">
        <v>717</v>
      </c>
      <c r="C4" s="11">
        <v>38</v>
      </c>
      <c r="D4" s="11">
        <v>63</v>
      </c>
      <c r="E4" s="11">
        <v>37</v>
      </c>
      <c r="F4" s="9">
        <v>48</v>
      </c>
      <c r="G4" s="11">
        <v>84</v>
      </c>
      <c r="H4" s="11">
        <v>92</v>
      </c>
      <c r="I4" s="11">
        <v>106</v>
      </c>
      <c r="J4" s="11">
        <v>129</v>
      </c>
      <c r="K4" s="16">
        <v>120</v>
      </c>
      <c r="L4" s="39">
        <v>579</v>
      </c>
    </row>
    <row r="5" spans="1:12" s="4" customFormat="1" ht="28.5" customHeight="1" thickTop="1">
      <c r="A5" s="32" t="s">
        <v>27</v>
      </c>
      <c r="B5" s="24">
        <v>392.1995281055722</v>
      </c>
      <c r="C5" s="7">
        <v>180.90695488721806</v>
      </c>
      <c r="D5" s="7">
        <v>325.4393340388007</v>
      </c>
      <c r="E5" s="7">
        <v>513.6486486486486</v>
      </c>
      <c r="F5" s="7">
        <v>431.3854166666667</v>
      </c>
      <c r="G5" s="7">
        <v>415.51280561729646</v>
      </c>
      <c r="H5" s="7">
        <v>415.2769762845849</v>
      </c>
      <c r="I5" s="7">
        <v>406.3610377358491</v>
      </c>
      <c r="J5" s="7">
        <v>408.27513842746396</v>
      </c>
      <c r="K5" s="17">
        <v>377.23415811965816</v>
      </c>
      <c r="L5" s="40">
        <v>405.56980884548625</v>
      </c>
    </row>
    <row r="6" spans="1:12" s="4" customFormat="1" ht="28.5" customHeight="1">
      <c r="A6" s="32" t="s">
        <v>28</v>
      </c>
      <c r="B6" s="24">
        <v>111.33398246323394</v>
      </c>
      <c r="C6" s="7">
        <v>88.22014733082706</v>
      </c>
      <c r="D6" s="7">
        <v>120.19760349256741</v>
      </c>
      <c r="E6" s="7">
        <v>94.65871264864866</v>
      </c>
      <c r="F6" s="7">
        <v>80.80934051587302</v>
      </c>
      <c r="G6" s="7">
        <v>126.5946591978458</v>
      </c>
      <c r="H6" s="7">
        <v>118.06189122180453</v>
      </c>
      <c r="I6" s="7">
        <v>118.82431484195052</v>
      </c>
      <c r="J6" s="7">
        <v>114.65184663032056</v>
      </c>
      <c r="K6" s="17">
        <v>105.32765950992066</v>
      </c>
      <c r="L6" s="40">
        <v>112.95212165722893</v>
      </c>
    </row>
    <row r="7" spans="1:12" s="4" customFormat="1" ht="28.5" customHeight="1">
      <c r="A7" s="32" t="s">
        <v>29</v>
      </c>
      <c r="B7" s="24">
        <v>54.53477999849889</v>
      </c>
      <c r="C7" s="7">
        <v>35.67383050572082</v>
      </c>
      <c r="D7" s="7">
        <v>58.78720084391534</v>
      </c>
      <c r="E7" s="7">
        <v>59.83952637387386</v>
      </c>
      <c r="F7" s="7">
        <v>50.953848125</v>
      </c>
      <c r="G7" s="7">
        <v>55.137160716889866</v>
      </c>
      <c r="H7" s="7">
        <v>55.649036527044494</v>
      </c>
      <c r="I7" s="7">
        <v>59.605547312997864</v>
      </c>
      <c r="J7" s="7">
        <v>60.63265691611287</v>
      </c>
      <c r="K7" s="17">
        <v>45.76131035535948</v>
      </c>
      <c r="L7" s="40">
        <v>54.97094226374147</v>
      </c>
    </row>
    <row r="8" spans="1:12" s="4" customFormat="1" ht="28.5" customHeight="1">
      <c r="A8" s="32" t="s">
        <v>30</v>
      </c>
      <c r="B8" s="24">
        <v>5.8552793324243915</v>
      </c>
      <c r="C8" s="7">
        <v>2.751571319603356</v>
      </c>
      <c r="D8" s="7">
        <v>2.9338412698412712</v>
      </c>
      <c r="E8" s="7">
        <v>8.141346846846847</v>
      </c>
      <c r="F8" s="7">
        <v>6.280486111111112</v>
      </c>
      <c r="G8" s="7">
        <v>6.859420492729545</v>
      </c>
      <c r="H8" s="7">
        <v>5.3027346491228045</v>
      </c>
      <c r="I8" s="7">
        <v>5.741984195050232</v>
      </c>
      <c r="J8" s="7">
        <v>7.188788022323829</v>
      </c>
      <c r="K8" s="17">
        <v>5.884195965608465</v>
      </c>
      <c r="L8" s="40">
        <v>6.230766386649443</v>
      </c>
    </row>
    <row r="9" spans="1:12" s="4" customFormat="1" ht="28.5" customHeight="1">
      <c r="A9" s="32" t="s">
        <v>31</v>
      </c>
      <c r="B9" s="24">
        <v>54.909828138339485</v>
      </c>
      <c r="C9" s="7">
        <v>24.892666448730523</v>
      </c>
      <c r="D9" s="7">
        <v>43.455652701882215</v>
      </c>
      <c r="E9" s="7">
        <v>29.397747747747747</v>
      </c>
      <c r="F9" s="7">
        <v>72.73531328320801</v>
      </c>
      <c r="G9" s="7">
        <v>42.517824002897186</v>
      </c>
      <c r="H9" s="7">
        <v>54.62598089128738</v>
      </c>
      <c r="I9" s="7">
        <v>60.23814605363189</v>
      </c>
      <c r="J9" s="7">
        <v>69.09261716097244</v>
      </c>
      <c r="K9" s="17">
        <v>60.10357559971829</v>
      </c>
      <c r="L9" s="40">
        <v>59.7564812836829</v>
      </c>
    </row>
    <row r="10" spans="1:12" s="4" customFormat="1" ht="28.5" customHeight="1">
      <c r="A10" s="32" t="s">
        <v>32</v>
      </c>
      <c r="B10" s="24">
        <v>1.6067570999877403</v>
      </c>
      <c r="C10" s="7">
        <v>0.7861697368421052</v>
      </c>
      <c r="D10" s="7">
        <v>1.2356968253968255</v>
      </c>
      <c r="E10" s="7">
        <v>0.8376628404875464</v>
      </c>
      <c r="F10" s="7">
        <v>1.0271416666666668</v>
      </c>
      <c r="G10" s="7">
        <v>1.0738561111111111</v>
      </c>
      <c r="H10" s="7">
        <v>1.1547722182438194</v>
      </c>
      <c r="I10" s="7">
        <v>1.7929138993710694</v>
      </c>
      <c r="J10" s="7">
        <v>1.927291369509044</v>
      </c>
      <c r="K10" s="17">
        <v>2.7409395681783826</v>
      </c>
      <c r="L10" s="40">
        <v>1.7501346556013309</v>
      </c>
    </row>
    <row r="11" spans="1:12" s="4" customFormat="1" ht="28.5" customHeight="1">
      <c r="A11" s="32" t="s">
        <v>33</v>
      </c>
      <c r="B11" s="24">
        <v>96.10449941584082</v>
      </c>
      <c r="C11" s="7">
        <v>56.0954016232556</v>
      </c>
      <c r="D11" s="7">
        <v>73.6448693910204</v>
      </c>
      <c r="E11" s="7">
        <v>92.20503872566583</v>
      </c>
      <c r="F11" s="7">
        <v>71.91950843535051</v>
      </c>
      <c r="G11" s="7">
        <v>92.25339217784183</v>
      </c>
      <c r="H11" s="7">
        <v>97.77744854492917</v>
      </c>
      <c r="I11" s="7">
        <v>96.03847364048548</v>
      </c>
      <c r="J11" s="7">
        <v>121.24435485951926</v>
      </c>
      <c r="K11" s="17">
        <v>105.88784181876471</v>
      </c>
      <c r="L11" s="40">
        <v>101.42329467183114</v>
      </c>
    </row>
    <row r="12" spans="1:12" s="4" customFormat="1" ht="28.5" customHeight="1">
      <c r="A12" s="32" t="s">
        <v>34</v>
      </c>
      <c r="B12" s="24">
        <v>164.7245709173306</v>
      </c>
      <c r="C12" s="7">
        <v>89.66963150246377</v>
      </c>
      <c r="D12" s="7">
        <v>150.37570689820268</v>
      </c>
      <c r="E12" s="7">
        <v>163.75480799716857</v>
      </c>
      <c r="F12" s="7">
        <v>143.27983386852824</v>
      </c>
      <c r="G12" s="7">
        <v>151.1111050076084</v>
      </c>
      <c r="H12" s="7">
        <v>173.04782037755</v>
      </c>
      <c r="I12" s="7">
        <v>169.6130196432606</v>
      </c>
      <c r="J12" s="7">
        <v>186.63320161155872</v>
      </c>
      <c r="K12" s="17">
        <v>180.18038757508882</v>
      </c>
      <c r="L12" s="40">
        <v>171.2737027981872</v>
      </c>
    </row>
    <row r="13" spans="1:12" s="4" customFormat="1" ht="28.5" customHeight="1">
      <c r="A13" s="32" t="s">
        <v>35</v>
      </c>
      <c r="B13" s="24">
        <v>13.403569502556952</v>
      </c>
      <c r="C13" s="7">
        <v>0.5921052631578947</v>
      </c>
      <c r="D13" s="7">
        <v>5.3</v>
      </c>
      <c r="E13" s="7">
        <v>14.768315315315313</v>
      </c>
      <c r="F13" s="7">
        <v>9.420833333333334</v>
      </c>
      <c r="G13" s="7">
        <v>9.778968253968255</v>
      </c>
      <c r="H13" s="7">
        <v>12.549547101449276</v>
      </c>
      <c r="I13" s="7">
        <v>17.216289308176105</v>
      </c>
      <c r="J13" s="7">
        <v>15.607751937984496</v>
      </c>
      <c r="K13" s="17">
        <v>20.341777777777782</v>
      </c>
      <c r="L13" s="40">
        <v>15.038914795624642</v>
      </c>
    </row>
    <row r="14" spans="1:12" s="4" customFormat="1" ht="28.5" customHeight="1">
      <c r="A14" s="32" t="s">
        <v>36</v>
      </c>
      <c r="B14" s="24">
        <v>94.2587301919373</v>
      </c>
      <c r="C14" s="7">
        <v>81.69139724310777</v>
      </c>
      <c r="D14" s="7">
        <v>71.76991685563114</v>
      </c>
      <c r="E14" s="7">
        <v>67.268018018018</v>
      </c>
      <c r="F14" s="7">
        <v>42.05972222222222</v>
      </c>
      <c r="G14" s="7">
        <v>39.63031462585034</v>
      </c>
      <c r="H14" s="7">
        <v>94.47769927536233</v>
      </c>
      <c r="I14" s="7">
        <v>75.33176100628931</v>
      </c>
      <c r="J14" s="7">
        <v>137.23068475452192</v>
      </c>
      <c r="K14" s="17">
        <v>147.84273829365083</v>
      </c>
      <c r="L14" s="40">
        <v>99.25529365079366</v>
      </c>
    </row>
    <row r="15" spans="1:12" s="4" customFormat="1" ht="28.5" customHeight="1">
      <c r="A15" s="32" t="s">
        <v>37</v>
      </c>
      <c r="B15" s="24">
        <v>1.1894932589493257</v>
      </c>
      <c r="C15" s="7">
        <v>1.0526315789473684</v>
      </c>
      <c r="D15" s="7">
        <v>0.9391534391534392</v>
      </c>
      <c r="E15" s="7">
        <v>0.4594594594594595</v>
      </c>
      <c r="F15" s="7">
        <v>0</v>
      </c>
      <c r="G15" s="7">
        <v>0.40476190476190477</v>
      </c>
      <c r="H15" s="7">
        <v>1.0434782608695652</v>
      </c>
      <c r="I15" s="7">
        <v>2.080188679245283</v>
      </c>
      <c r="J15" s="7">
        <v>1.5131782945736434</v>
      </c>
      <c r="K15" s="17">
        <v>1.5916666666666666</v>
      </c>
      <c r="L15" s="40">
        <v>1.2723661485319517</v>
      </c>
    </row>
    <row r="16" spans="1:12" s="4" customFormat="1" ht="28.5" customHeight="1">
      <c r="A16" s="32" t="s">
        <v>38</v>
      </c>
      <c r="B16" s="24">
        <v>19.644740652188354</v>
      </c>
      <c r="C16" s="7">
        <v>74.35025062656642</v>
      </c>
      <c r="D16" s="7">
        <v>30.710891912320484</v>
      </c>
      <c r="E16" s="7">
        <v>74.51351351351352</v>
      </c>
      <c r="F16" s="7">
        <v>39.583333333333336</v>
      </c>
      <c r="G16" s="7">
        <v>11.833333333333334</v>
      </c>
      <c r="H16" s="7">
        <v>21.17608695652174</v>
      </c>
      <c r="I16" s="7">
        <v>2.85</v>
      </c>
      <c r="J16" s="7">
        <v>7.316925064599483</v>
      </c>
      <c r="K16" s="17">
        <v>4</v>
      </c>
      <c r="L16" s="40">
        <v>11.344012665515256</v>
      </c>
    </row>
    <row r="17" spans="1:12" s="4" customFormat="1" ht="28.5" customHeight="1">
      <c r="A17" s="32" t="s">
        <v>39</v>
      </c>
      <c r="B17" s="24">
        <v>15.976594008190144</v>
      </c>
      <c r="C17" s="7">
        <v>12.633113802985726</v>
      </c>
      <c r="D17" s="7">
        <v>10.466809870370371</v>
      </c>
      <c r="E17" s="7">
        <v>10.774904792792793</v>
      </c>
      <c r="F17" s="7">
        <v>15.432764924603175</v>
      </c>
      <c r="G17" s="7">
        <v>19.54043463624372</v>
      </c>
      <c r="H17" s="7">
        <v>21.05501276319876</v>
      </c>
      <c r="I17" s="7">
        <v>14.155158196480986</v>
      </c>
      <c r="J17" s="7">
        <v>17.044155817526335</v>
      </c>
      <c r="K17" s="17">
        <v>15.822548423871797</v>
      </c>
      <c r="L17" s="40">
        <v>17.12794314368257</v>
      </c>
    </row>
    <row r="18" spans="1:12" s="4" customFormat="1" ht="28.5" customHeight="1">
      <c r="A18" s="32" t="s">
        <v>40</v>
      </c>
      <c r="B18" s="24">
        <v>10.973622334534385</v>
      </c>
      <c r="C18" s="7">
        <v>4.318483709273181</v>
      </c>
      <c r="D18" s="7">
        <v>9.042638823835544</v>
      </c>
      <c r="E18" s="7">
        <v>8.934297297297297</v>
      </c>
      <c r="F18" s="7">
        <v>8.187186403508774</v>
      </c>
      <c r="G18" s="7">
        <v>9.207288359788361</v>
      </c>
      <c r="H18" s="7">
        <v>11.36189426144656</v>
      </c>
      <c r="I18" s="7">
        <v>11.696301886792453</v>
      </c>
      <c r="J18" s="7">
        <v>16.081904392764855</v>
      </c>
      <c r="K18" s="17">
        <v>10.647203989139511</v>
      </c>
      <c r="L18" s="40">
        <v>11.750828302257572</v>
      </c>
    </row>
    <row r="19" spans="1:12" s="4" customFormat="1" ht="28.5" customHeight="1">
      <c r="A19" s="32" t="s">
        <v>41</v>
      </c>
      <c r="B19" s="24">
        <v>45.80107339966195</v>
      </c>
      <c r="C19" s="7">
        <v>25.47609993372807</v>
      </c>
      <c r="D19" s="7">
        <v>25.141338632402114</v>
      </c>
      <c r="E19" s="7">
        <v>26.458966109909912</v>
      </c>
      <c r="F19" s="7">
        <v>36.33367915972222</v>
      </c>
      <c r="G19" s="7">
        <v>40.12656214058957</v>
      </c>
      <c r="H19" s="7">
        <v>39.898622723602486</v>
      </c>
      <c r="I19" s="7">
        <v>49.79679600351629</v>
      </c>
      <c r="J19" s="7">
        <v>65.52317732284973</v>
      </c>
      <c r="K19" s="17">
        <v>56.6010032425</v>
      </c>
      <c r="L19" s="40">
        <v>50.61898402446971</v>
      </c>
    </row>
    <row r="20" spans="1:12" s="4" customFormat="1" ht="28.5" customHeight="1">
      <c r="A20" s="32" t="s">
        <v>42</v>
      </c>
      <c r="B20" s="24">
        <v>27.595647361646922</v>
      </c>
      <c r="C20" s="7">
        <v>18.082243107769425</v>
      </c>
      <c r="D20" s="7">
        <v>18.59049174603175</v>
      </c>
      <c r="E20" s="7">
        <v>25.315402358240604</v>
      </c>
      <c r="F20" s="7">
        <v>26.14788844696969</v>
      </c>
      <c r="G20" s="7">
        <v>25.971814615653734</v>
      </c>
      <c r="H20" s="7">
        <v>16.82143967695774</v>
      </c>
      <c r="I20" s="7">
        <v>26.523075000000006</v>
      </c>
      <c r="J20" s="7">
        <v>41.09282442229603</v>
      </c>
      <c r="K20" s="17">
        <v>32.452993575207856</v>
      </c>
      <c r="L20" s="40">
        <v>29.345566585407088</v>
      </c>
    </row>
    <row r="21" spans="1:12" s="4" customFormat="1" ht="28.5" customHeight="1">
      <c r="A21" s="32" t="s">
        <v>43</v>
      </c>
      <c r="B21" s="24">
        <v>89.71965018224874</v>
      </c>
      <c r="C21" s="7">
        <v>53.90199290643276</v>
      </c>
      <c r="D21" s="7">
        <v>86.16405531814058</v>
      </c>
      <c r="E21" s="7">
        <v>164.98727026906909</v>
      </c>
      <c r="F21" s="7">
        <v>113.82746708346563</v>
      </c>
      <c r="G21" s="7">
        <v>102.59668706987544</v>
      </c>
      <c r="H21" s="7">
        <v>97.94419014951696</v>
      </c>
      <c r="I21" s="7">
        <v>98.11474022677046</v>
      </c>
      <c r="J21" s="7">
        <v>71.99494060187376</v>
      </c>
      <c r="K21" s="17">
        <v>66.39694613265546</v>
      </c>
      <c r="L21" s="40">
        <v>87.64740753925646</v>
      </c>
    </row>
    <row r="22" spans="1:12" s="4" customFormat="1" ht="28.5" customHeight="1">
      <c r="A22" s="32" t="s">
        <v>44</v>
      </c>
      <c r="B22" s="24">
        <v>35.79379954269717</v>
      </c>
      <c r="C22" s="7">
        <v>35.92675595238094</v>
      </c>
      <c r="D22" s="7">
        <v>33.910649911816584</v>
      </c>
      <c r="E22" s="7">
        <v>50.56253367653366</v>
      </c>
      <c r="F22" s="7">
        <v>34.64475297619047</v>
      </c>
      <c r="G22" s="7">
        <v>34.79192697381983</v>
      </c>
      <c r="H22" s="7">
        <v>32.948045721850605</v>
      </c>
      <c r="I22" s="7">
        <v>34.32177276130577</v>
      </c>
      <c r="J22" s="7">
        <v>34.65093828092665</v>
      </c>
      <c r="K22" s="17">
        <v>38.05819741200828</v>
      </c>
      <c r="L22" s="40">
        <v>35.046205277110886</v>
      </c>
    </row>
    <row r="23" spans="1:12" s="4" customFormat="1" ht="28.5" customHeight="1">
      <c r="A23" s="32" t="s">
        <v>45</v>
      </c>
      <c r="B23" s="24">
        <v>105.7095372307454</v>
      </c>
      <c r="C23" s="7">
        <v>164.94205043859648</v>
      </c>
      <c r="D23" s="7">
        <v>340.9704805996474</v>
      </c>
      <c r="E23" s="7">
        <v>182.34054054054056</v>
      </c>
      <c r="F23" s="7">
        <v>29.254999999999992</v>
      </c>
      <c r="G23" s="7">
        <v>66.79990079365079</v>
      </c>
      <c r="H23" s="7">
        <v>60.32782608695651</v>
      </c>
      <c r="I23" s="7">
        <v>78.4348899371069</v>
      </c>
      <c r="J23" s="7">
        <v>86.9262919896641</v>
      </c>
      <c r="K23" s="17">
        <v>76.70848611111111</v>
      </c>
      <c r="L23" s="40">
        <v>71.32677029360967</v>
      </c>
    </row>
    <row r="24" spans="1:12" s="4" customFormat="1" ht="28.5" customHeight="1">
      <c r="A24" s="32" t="s">
        <v>46</v>
      </c>
      <c r="B24" s="24">
        <v>10.776843214546252</v>
      </c>
      <c r="C24" s="7">
        <v>8.315281909483858</v>
      </c>
      <c r="D24" s="7">
        <v>9.073979087931468</v>
      </c>
      <c r="E24" s="7">
        <v>16.30079998485881</v>
      </c>
      <c r="F24" s="7">
        <v>10.070998433583963</v>
      </c>
      <c r="G24" s="7">
        <v>12.310181551839687</v>
      </c>
      <c r="H24" s="7">
        <v>10.779500727994654</v>
      </c>
      <c r="I24" s="7">
        <v>11.672992362982932</v>
      </c>
      <c r="J24" s="7">
        <v>11.765704016730625</v>
      </c>
      <c r="K24" s="17">
        <v>8.099461162610881</v>
      </c>
      <c r="L24" s="40">
        <v>10.770683230206942</v>
      </c>
    </row>
    <row r="25" spans="1:12" s="4" customFormat="1" ht="28.5" customHeight="1">
      <c r="A25" s="32" t="s">
        <v>47</v>
      </c>
      <c r="B25" s="24">
        <v>22.61033007903301</v>
      </c>
      <c r="C25" s="7">
        <v>34.828947368421055</v>
      </c>
      <c r="D25" s="7">
        <v>36.77698412698413</v>
      </c>
      <c r="E25" s="7">
        <v>28.79189189189189</v>
      </c>
      <c r="F25" s="7">
        <v>11.43125</v>
      </c>
      <c r="G25" s="7">
        <v>15.764285714285714</v>
      </c>
      <c r="H25" s="7">
        <v>19.21032608695652</v>
      </c>
      <c r="I25" s="7">
        <v>17.518301886792454</v>
      </c>
      <c r="J25" s="7">
        <v>24.850129198966407</v>
      </c>
      <c r="K25" s="17">
        <v>23.358333333333334</v>
      </c>
      <c r="L25" s="40">
        <v>19.871945883707543</v>
      </c>
    </row>
    <row r="26" spans="1:12" s="4" customFormat="1" ht="28.5" customHeight="1">
      <c r="A26" s="32" t="s">
        <v>48</v>
      </c>
      <c r="B26" s="24">
        <v>137.4075462283954</v>
      </c>
      <c r="C26" s="7">
        <v>1.7438684210526314</v>
      </c>
      <c r="D26" s="7">
        <v>1.1279841269841273</v>
      </c>
      <c r="E26" s="7">
        <v>3.0622252252252253</v>
      </c>
      <c r="F26" s="7">
        <v>33.24652777777778</v>
      </c>
      <c r="G26" s="7">
        <v>117.34917398010256</v>
      </c>
      <c r="H26" s="7">
        <v>205.17585526315787</v>
      </c>
      <c r="I26" s="7">
        <v>231.6682056481254</v>
      </c>
      <c r="J26" s="7">
        <v>213.05526672577986</v>
      </c>
      <c r="K26" s="17">
        <v>132.50230395189</v>
      </c>
      <c r="L26" s="40">
        <v>169.72466029779997</v>
      </c>
    </row>
    <row r="27" spans="1:12" s="4" customFormat="1" ht="28.5" customHeight="1">
      <c r="A27" s="32" t="s">
        <v>49</v>
      </c>
      <c r="B27" s="24">
        <v>443.0373248323039</v>
      </c>
      <c r="C27" s="7">
        <v>199.67543859649123</v>
      </c>
      <c r="D27" s="7">
        <v>130.8238851095994</v>
      </c>
      <c r="E27" s="7">
        <v>462.72972972972974</v>
      </c>
      <c r="F27" s="7">
        <v>385.4798611111111</v>
      </c>
      <c r="G27" s="7">
        <v>425.1646825396825</v>
      </c>
      <c r="H27" s="7">
        <v>444.3472049689442</v>
      </c>
      <c r="I27" s="7">
        <v>586.3048517520216</v>
      </c>
      <c r="J27" s="7">
        <v>546.9739018087855</v>
      </c>
      <c r="K27" s="17">
        <v>474.1869444444444</v>
      </c>
      <c r="L27" s="40">
        <v>491.722263344025</v>
      </c>
    </row>
    <row r="28" spans="1:12" s="4" customFormat="1" ht="28.5" customHeight="1">
      <c r="A28" s="32" t="s">
        <v>50</v>
      </c>
      <c r="B28" s="24">
        <v>100.04599077438678</v>
      </c>
      <c r="C28" s="7">
        <v>48.97379131161235</v>
      </c>
      <c r="D28" s="7">
        <v>71.96244320492008</v>
      </c>
      <c r="E28" s="7">
        <v>93.20745385721855</v>
      </c>
      <c r="F28" s="7">
        <v>97.55046198434849</v>
      </c>
      <c r="G28" s="7">
        <v>105.06981915427762</v>
      </c>
      <c r="H28" s="7">
        <v>113.49811999503653</v>
      </c>
      <c r="I28" s="7">
        <v>124.61062445049708</v>
      </c>
      <c r="J28" s="7">
        <v>107.09669901927306</v>
      </c>
      <c r="K28" s="17">
        <v>90.96122676480563</v>
      </c>
      <c r="L28" s="40">
        <v>106.8906072552107</v>
      </c>
    </row>
    <row r="29" spans="1:12" s="4" customFormat="1" ht="53.25" customHeight="1" thickBot="1">
      <c r="A29" s="33" t="s">
        <v>173</v>
      </c>
      <c r="B29" s="41">
        <v>9.648977684797769</v>
      </c>
      <c r="C29" s="42">
        <v>12.824561403508772</v>
      </c>
      <c r="D29" s="42">
        <v>4.301587301587301</v>
      </c>
      <c r="E29" s="42">
        <v>3.945945945945946</v>
      </c>
      <c r="F29" s="42">
        <v>5.0474375</v>
      </c>
      <c r="G29" s="42">
        <v>11.6765873015873</v>
      </c>
      <c r="H29" s="42">
        <v>5.264021739130435</v>
      </c>
      <c r="I29" s="42">
        <v>12.150471698113208</v>
      </c>
      <c r="J29" s="42">
        <v>14.405684754521962</v>
      </c>
      <c r="K29" s="43">
        <v>9.669166666666667</v>
      </c>
      <c r="L29" s="44">
        <v>10.386845710995969</v>
      </c>
    </row>
    <row r="30" ht="15" customHeight="1">
      <c r="L30" s="35"/>
    </row>
    <row r="31" spans="1:12" ht="30" customHeight="1">
      <c r="A31" s="472" t="s">
        <v>53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</row>
    <row r="32" spans="1:12" s="4" customFormat="1" ht="30" customHeight="1" thickBot="1">
      <c r="A32" s="470" t="s">
        <v>1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</row>
    <row r="33" spans="1:12" s="4" customFormat="1" ht="27.75" customHeight="1">
      <c r="A33" s="36"/>
      <c r="B33" s="37" t="s">
        <v>25</v>
      </c>
      <c r="C33" s="27" t="s">
        <v>2</v>
      </c>
      <c r="D33" s="27" t="s">
        <v>3</v>
      </c>
      <c r="E33" s="27" t="s">
        <v>4</v>
      </c>
      <c r="F33" s="27" t="s">
        <v>5</v>
      </c>
      <c r="G33" s="27" t="s">
        <v>6</v>
      </c>
      <c r="H33" s="27" t="s">
        <v>7</v>
      </c>
      <c r="I33" s="27" t="s">
        <v>8</v>
      </c>
      <c r="J33" s="27" t="s">
        <v>9</v>
      </c>
      <c r="K33" s="28" t="s">
        <v>10</v>
      </c>
      <c r="L33" s="29" t="s">
        <v>11</v>
      </c>
    </row>
    <row r="34" spans="1:12" s="4" customFormat="1" ht="27.75" customHeight="1" thickBot="1">
      <c r="A34" s="38" t="s">
        <v>26</v>
      </c>
      <c r="B34" s="18">
        <v>758</v>
      </c>
      <c r="C34" s="18">
        <v>31</v>
      </c>
      <c r="D34" s="18">
        <v>52</v>
      </c>
      <c r="E34" s="18">
        <v>32</v>
      </c>
      <c r="F34" s="19">
        <v>73</v>
      </c>
      <c r="G34" s="18">
        <v>81</v>
      </c>
      <c r="H34" s="18">
        <v>94</v>
      </c>
      <c r="I34" s="18">
        <v>117</v>
      </c>
      <c r="J34" s="18">
        <v>131</v>
      </c>
      <c r="K34" s="20">
        <v>147</v>
      </c>
      <c r="L34" s="45">
        <v>643</v>
      </c>
    </row>
    <row r="35" spans="1:12" s="4" customFormat="1" ht="27.75" customHeight="1" thickTop="1">
      <c r="A35" s="32" t="s">
        <v>27</v>
      </c>
      <c r="B35" s="24">
        <v>283.52321456559525</v>
      </c>
      <c r="C35" s="7">
        <v>170.90860215053763</v>
      </c>
      <c r="D35" s="7">
        <v>258.95879859524416</v>
      </c>
      <c r="E35" s="7">
        <v>314.26302083333337</v>
      </c>
      <c r="F35" s="7">
        <v>286.22581620197246</v>
      </c>
      <c r="G35" s="7">
        <v>270.79760728982956</v>
      </c>
      <c r="H35" s="7">
        <v>296.8516913819041</v>
      </c>
      <c r="I35" s="7">
        <v>262.1779772079772</v>
      </c>
      <c r="J35" s="7">
        <v>278.6932024718284</v>
      </c>
      <c r="K35" s="17">
        <v>327.71002149777655</v>
      </c>
      <c r="L35" s="46">
        <v>289.40926248901275</v>
      </c>
    </row>
    <row r="36" spans="1:12" s="4" customFormat="1" ht="27.75" customHeight="1">
      <c r="A36" s="32" t="s">
        <v>28</v>
      </c>
      <c r="B36" s="24">
        <v>102.66775937792916</v>
      </c>
      <c r="C36" s="7">
        <v>67.55187244332727</v>
      </c>
      <c r="D36" s="7">
        <v>121.28426527014659</v>
      </c>
      <c r="E36" s="7">
        <v>86.74346437499999</v>
      </c>
      <c r="F36" s="7">
        <v>100.46560075344442</v>
      </c>
      <c r="G36" s="7">
        <v>93.46084414145525</v>
      </c>
      <c r="H36" s="7">
        <v>116.3095989110098</v>
      </c>
      <c r="I36" s="7">
        <v>108.53074552958154</v>
      </c>
      <c r="J36" s="7">
        <v>119.2933182354948</v>
      </c>
      <c r="K36" s="17">
        <v>84.91523445424788</v>
      </c>
      <c r="L36" s="46">
        <v>103.64771525455603</v>
      </c>
    </row>
    <row r="37" spans="1:12" s="4" customFormat="1" ht="27.75" customHeight="1">
      <c r="A37" s="32" t="s">
        <v>29</v>
      </c>
      <c r="B37" s="24">
        <v>55.585659887680336</v>
      </c>
      <c r="C37" s="7">
        <v>46.31431423041476</v>
      </c>
      <c r="D37" s="7">
        <v>59.5031879962977</v>
      </c>
      <c r="E37" s="7">
        <v>51.06155795833332</v>
      </c>
      <c r="F37" s="7">
        <v>48.24667179748424</v>
      </c>
      <c r="G37" s="7">
        <v>61.136092907799366</v>
      </c>
      <c r="H37" s="7">
        <v>47.43070460284986</v>
      </c>
      <c r="I37" s="7">
        <v>65.84503537238841</v>
      </c>
      <c r="J37" s="7">
        <v>53.52894706325984</v>
      </c>
      <c r="K37" s="17">
        <v>56.607978367157955</v>
      </c>
      <c r="L37" s="46">
        <v>55.940981062588925</v>
      </c>
    </row>
    <row r="38" spans="1:12" s="4" customFormat="1" ht="27.75" customHeight="1">
      <c r="A38" s="32" t="s">
        <v>30</v>
      </c>
      <c r="B38" s="24">
        <v>6.569189437346538</v>
      </c>
      <c r="C38" s="7">
        <v>2.5475789754892144</v>
      </c>
      <c r="D38" s="7">
        <v>3.776633874925954</v>
      </c>
      <c r="E38" s="7">
        <v>4.989687500000001</v>
      </c>
      <c r="F38" s="7">
        <v>7.77637502106375</v>
      </c>
      <c r="G38" s="7">
        <v>6.184860822881615</v>
      </c>
      <c r="H38" s="7">
        <v>8.03246403242148</v>
      </c>
      <c r="I38" s="7">
        <v>7.020460976060979</v>
      </c>
      <c r="J38" s="7">
        <v>6.62018578182791</v>
      </c>
      <c r="K38" s="17">
        <v>7.020929863367935</v>
      </c>
      <c r="L38" s="46">
        <v>7.0675205035339985</v>
      </c>
    </row>
    <row r="39" spans="1:12" s="4" customFormat="1" ht="27.75" customHeight="1">
      <c r="A39" s="32" t="s">
        <v>31</v>
      </c>
      <c r="B39" s="24">
        <v>48.919443325798746</v>
      </c>
      <c r="C39" s="7">
        <v>24.04585253456221</v>
      </c>
      <c r="D39" s="7">
        <v>31.081232546331556</v>
      </c>
      <c r="E39" s="7">
        <v>46.24427083333333</v>
      </c>
      <c r="F39" s="7">
        <v>38.69899094929488</v>
      </c>
      <c r="G39" s="7">
        <v>33.47178994463763</v>
      </c>
      <c r="H39" s="7">
        <v>41.24682594237913</v>
      </c>
      <c r="I39" s="7">
        <v>67.60613916914792</v>
      </c>
      <c r="J39" s="7">
        <v>57.397915426849664</v>
      </c>
      <c r="K39" s="17">
        <v>57.122365212263176</v>
      </c>
      <c r="L39" s="46">
        <v>51.6943636909924</v>
      </c>
    </row>
    <row r="40" spans="1:12" s="4" customFormat="1" ht="27.75" customHeight="1">
      <c r="A40" s="32" t="s">
        <v>32</v>
      </c>
      <c r="B40" s="24">
        <v>1.9085844288740998</v>
      </c>
      <c r="C40" s="7">
        <v>0.7881720430107526</v>
      </c>
      <c r="D40" s="7">
        <v>1.0999453846153846</v>
      </c>
      <c r="E40" s="7">
        <v>0.7145035416666666</v>
      </c>
      <c r="F40" s="7">
        <v>1.069884493150685</v>
      </c>
      <c r="G40" s="7">
        <v>1.0602648148148148</v>
      </c>
      <c r="H40" s="7">
        <v>1.3549356028368793</v>
      </c>
      <c r="I40" s="7">
        <v>3.216190666666666</v>
      </c>
      <c r="J40" s="7">
        <v>2.3370160461131015</v>
      </c>
      <c r="K40" s="17">
        <v>2.506272215730737</v>
      </c>
      <c r="L40" s="46">
        <v>2.0874220690822725</v>
      </c>
    </row>
    <row r="41" spans="1:12" s="4" customFormat="1" ht="27.75" customHeight="1">
      <c r="A41" s="32" t="s">
        <v>33</v>
      </c>
      <c r="B41" s="24">
        <v>96.7528562187034</v>
      </c>
      <c r="C41" s="7">
        <v>79.08104995572177</v>
      </c>
      <c r="D41" s="7">
        <v>68.888702152694</v>
      </c>
      <c r="E41" s="7">
        <v>75.2568172461682</v>
      </c>
      <c r="F41" s="7">
        <v>69.66793361881966</v>
      </c>
      <c r="G41" s="7">
        <v>100.98663709852525</v>
      </c>
      <c r="H41" s="7">
        <v>71.4123650406027</v>
      </c>
      <c r="I41" s="7">
        <v>100.03355658269457</v>
      </c>
      <c r="J41" s="7">
        <v>130.50200186320924</v>
      </c>
      <c r="K41" s="17">
        <v>109.65030179663694</v>
      </c>
      <c r="L41" s="46">
        <v>100.92802768480924</v>
      </c>
    </row>
    <row r="42" spans="1:12" s="4" customFormat="1" ht="27.75" customHeight="1">
      <c r="A42" s="32" t="s">
        <v>34</v>
      </c>
      <c r="B42" s="24">
        <v>155.1172072877461</v>
      </c>
      <c r="C42" s="7">
        <v>97.18287679014759</v>
      </c>
      <c r="D42" s="7">
        <v>138.83700359538005</v>
      </c>
      <c r="E42" s="7">
        <v>133.00763650625004</v>
      </c>
      <c r="F42" s="7">
        <v>153.97111413212204</v>
      </c>
      <c r="G42" s="7">
        <v>147.89477065490263</v>
      </c>
      <c r="H42" s="7">
        <v>144.3688076670442</v>
      </c>
      <c r="I42" s="7">
        <v>156.3779899309948</v>
      </c>
      <c r="J42" s="7">
        <v>183.3752324074779</v>
      </c>
      <c r="K42" s="17">
        <v>163.14278534528583</v>
      </c>
      <c r="L42" s="46">
        <v>160.32722455436578</v>
      </c>
    </row>
    <row r="43" spans="1:12" s="4" customFormat="1" ht="27.75" customHeight="1">
      <c r="A43" s="32" t="s">
        <v>35</v>
      </c>
      <c r="B43" s="24">
        <v>13.178269569041337</v>
      </c>
      <c r="C43" s="7">
        <v>3.951612903225807</v>
      </c>
      <c r="D43" s="7">
        <v>3.323076923076923</v>
      </c>
      <c r="E43" s="7">
        <v>3.4583333333333344</v>
      </c>
      <c r="F43" s="7">
        <v>7.987123287671234</v>
      </c>
      <c r="G43" s="7">
        <v>8.109053497942387</v>
      </c>
      <c r="H43" s="7">
        <v>9.870478723404258</v>
      </c>
      <c r="I43" s="7">
        <v>13.99823361823362</v>
      </c>
      <c r="J43" s="7">
        <v>17.72198473282443</v>
      </c>
      <c r="K43" s="17">
        <v>23.510680272108846</v>
      </c>
      <c r="L43" s="46">
        <v>14.903828408501814</v>
      </c>
    </row>
    <row r="44" spans="1:12" s="4" customFormat="1" ht="27.75" customHeight="1">
      <c r="A44" s="32" t="s">
        <v>36</v>
      </c>
      <c r="B44" s="24">
        <v>103.28313041839425</v>
      </c>
      <c r="C44" s="7">
        <v>66.90349462365592</v>
      </c>
      <c r="D44" s="7">
        <v>40.06153846153846</v>
      </c>
      <c r="E44" s="7">
        <v>77.065625</v>
      </c>
      <c r="F44" s="7">
        <v>61.438561643835605</v>
      </c>
      <c r="G44" s="7">
        <v>53.35396825396825</v>
      </c>
      <c r="H44" s="7">
        <v>67.9815602836879</v>
      </c>
      <c r="I44" s="7">
        <v>116.39887464387466</v>
      </c>
      <c r="J44" s="7">
        <v>169.2607506361323</v>
      </c>
      <c r="K44" s="17">
        <v>140.65663103336573</v>
      </c>
      <c r="L44" s="46">
        <v>111.45459490483594</v>
      </c>
    </row>
    <row r="45" spans="1:12" s="4" customFormat="1" ht="27.75" customHeight="1">
      <c r="A45" s="32" t="s">
        <v>37</v>
      </c>
      <c r="B45" s="24">
        <v>1.0653034300791557</v>
      </c>
      <c r="C45" s="7">
        <v>2.161290322580645</v>
      </c>
      <c r="D45" s="7">
        <v>2.076923076923077</v>
      </c>
      <c r="E45" s="7">
        <v>0.1625</v>
      </c>
      <c r="F45" s="7">
        <v>0.3698630136986301</v>
      </c>
      <c r="G45" s="7">
        <v>1.037037037037037</v>
      </c>
      <c r="H45" s="7">
        <v>1.2925531914893618</v>
      </c>
      <c r="I45" s="7">
        <v>0.8803418803418803</v>
      </c>
      <c r="J45" s="7">
        <v>0.9259541984732824</v>
      </c>
      <c r="K45" s="17">
        <v>1.1598639455782314</v>
      </c>
      <c r="L45" s="46">
        <v>0.9755832037325038</v>
      </c>
    </row>
    <row r="46" spans="1:12" s="4" customFormat="1" ht="27.75" customHeight="1">
      <c r="A46" s="32" t="s">
        <v>38</v>
      </c>
      <c r="B46" s="24">
        <v>15.436263349667046</v>
      </c>
      <c r="C46" s="7">
        <v>24.838709677419356</v>
      </c>
      <c r="D46" s="7">
        <v>47.815054945054946</v>
      </c>
      <c r="E46" s="7">
        <v>26.325</v>
      </c>
      <c r="F46" s="7">
        <v>36.21917808219178</v>
      </c>
      <c r="G46" s="7">
        <v>22.644914756025873</v>
      </c>
      <c r="H46" s="7">
        <v>4.132978723404255</v>
      </c>
      <c r="I46" s="7">
        <v>4.535042735042735</v>
      </c>
      <c r="J46" s="7">
        <v>6.240203562340967</v>
      </c>
      <c r="K46" s="17">
        <v>9.436054421768707</v>
      </c>
      <c r="L46" s="46">
        <v>11.822557950085168</v>
      </c>
    </row>
    <row r="47" spans="1:12" s="4" customFormat="1" ht="27.75" customHeight="1">
      <c r="A47" s="32" t="s">
        <v>39</v>
      </c>
      <c r="B47" s="24">
        <v>14.530864002057003</v>
      </c>
      <c r="C47" s="7">
        <v>12.770968602150539</v>
      </c>
      <c r="D47" s="7">
        <v>12.164810628296703</v>
      </c>
      <c r="E47" s="7">
        <v>15.709417229166663</v>
      </c>
      <c r="F47" s="7">
        <v>11.699045149493747</v>
      </c>
      <c r="G47" s="7">
        <v>15.883806208056997</v>
      </c>
      <c r="H47" s="7">
        <v>12.996640424856468</v>
      </c>
      <c r="I47" s="7">
        <v>17.25095369015059</v>
      </c>
      <c r="J47" s="7">
        <v>18.590206161952445</v>
      </c>
      <c r="K47" s="17">
        <v>11.341782280423281</v>
      </c>
      <c r="L47" s="46">
        <v>14.748403394848802</v>
      </c>
    </row>
    <row r="48" spans="1:12" s="4" customFormat="1" ht="27.75" customHeight="1">
      <c r="A48" s="32" t="s">
        <v>40</v>
      </c>
      <c r="B48" s="24">
        <v>9.654958190072337</v>
      </c>
      <c r="C48" s="7">
        <v>5.236451612903226</v>
      </c>
      <c r="D48" s="7">
        <v>5.495042735042735</v>
      </c>
      <c r="E48" s="7">
        <v>8.093072916666667</v>
      </c>
      <c r="F48" s="7">
        <v>7.358215916503588</v>
      </c>
      <c r="G48" s="7">
        <v>8.170256366714533</v>
      </c>
      <c r="H48" s="7">
        <v>9.05425587639311</v>
      </c>
      <c r="I48" s="7">
        <v>10.730571449992505</v>
      </c>
      <c r="J48" s="7">
        <v>13.839573453468482</v>
      </c>
      <c r="K48" s="17">
        <v>10.155824425008099</v>
      </c>
      <c r="L48" s="46">
        <v>10.282127142331689</v>
      </c>
    </row>
    <row r="49" spans="1:12" s="4" customFormat="1" ht="27.75" customHeight="1">
      <c r="A49" s="32" t="s">
        <v>41</v>
      </c>
      <c r="B49" s="24">
        <v>34.83462439887327</v>
      </c>
      <c r="C49" s="7">
        <v>12.355700744623656</v>
      </c>
      <c r="D49" s="7">
        <v>21.528286638974357</v>
      </c>
      <c r="E49" s="7">
        <v>19.516920479166664</v>
      </c>
      <c r="F49" s="7">
        <v>28.028720268576183</v>
      </c>
      <c r="G49" s="7">
        <v>36.31400802469135</v>
      </c>
      <c r="H49" s="7">
        <v>24.14315267087132</v>
      </c>
      <c r="I49" s="7">
        <v>39.634123029396534</v>
      </c>
      <c r="J49" s="7">
        <v>48.908166895747016</v>
      </c>
      <c r="K49" s="17">
        <v>40.656165797635246</v>
      </c>
      <c r="L49" s="46">
        <v>37.75677482224355</v>
      </c>
    </row>
    <row r="50" spans="1:12" s="4" customFormat="1" ht="27.75" customHeight="1">
      <c r="A50" s="32" t="s">
        <v>42</v>
      </c>
      <c r="B50" s="24">
        <v>24.396800060510554</v>
      </c>
      <c r="C50" s="7">
        <v>10.974229390681003</v>
      </c>
      <c r="D50" s="7">
        <v>13.219110750553076</v>
      </c>
      <c r="E50" s="7">
        <v>17.850021874999996</v>
      </c>
      <c r="F50" s="7">
        <v>26.714725141927104</v>
      </c>
      <c r="G50" s="7">
        <v>20.653842661179706</v>
      </c>
      <c r="H50" s="7">
        <v>23.16043971631206</v>
      </c>
      <c r="I50" s="7">
        <v>23.065890494690493</v>
      </c>
      <c r="J50" s="7">
        <v>37.741601099167404</v>
      </c>
      <c r="K50" s="17">
        <v>23.475526663998934</v>
      </c>
      <c r="L50" s="46">
        <v>26.27368409910906</v>
      </c>
    </row>
    <row r="51" spans="1:12" s="4" customFormat="1" ht="27.75" customHeight="1">
      <c r="A51" s="32" t="s">
        <v>43</v>
      </c>
      <c r="B51" s="24">
        <v>70.44492021964973</v>
      </c>
      <c r="C51" s="7">
        <v>61.67837999446742</v>
      </c>
      <c r="D51" s="7">
        <v>84.18352097861923</v>
      </c>
      <c r="E51" s="7">
        <v>106.45277592876978</v>
      </c>
      <c r="F51" s="7">
        <v>89.73118751089942</v>
      </c>
      <c r="G51" s="7">
        <v>84.0216424992405</v>
      </c>
      <c r="H51" s="7">
        <v>84.3690850308107</v>
      </c>
      <c r="I51" s="7">
        <v>66.56706130128514</v>
      </c>
      <c r="J51" s="7">
        <v>57.01232533048166</v>
      </c>
      <c r="K51" s="17">
        <v>48.68981844818617</v>
      </c>
      <c r="L51" s="46">
        <v>67.9645222800267</v>
      </c>
    </row>
    <row r="52" spans="1:12" s="4" customFormat="1" ht="27.75" customHeight="1">
      <c r="A52" s="32" t="s">
        <v>44</v>
      </c>
      <c r="B52" s="24">
        <v>32.65292569772379</v>
      </c>
      <c r="C52" s="7">
        <v>24.19628279569892</v>
      </c>
      <c r="D52" s="7">
        <v>33.36872863247863</v>
      </c>
      <c r="E52" s="7">
        <v>57.70495486111112</v>
      </c>
      <c r="F52" s="7">
        <v>35.760179604261786</v>
      </c>
      <c r="G52" s="7">
        <v>24.98524279835392</v>
      </c>
      <c r="H52" s="7">
        <v>33.69287072008575</v>
      </c>
      <c r="I52" s="7">
        <v>26.96260303893637</v>
      </c>
      <c r="J52" s="7">
        <v>34.25547098575724</v>
      </c>
      <c r="K52" s="17">
        <v>33.847493793251225</v>
      </c>
      <c r="L52" s="46">
        <v>31.755988285790856</v>
      </c>
    </row>
    <row r="53" spans="1:12" s="4" customFormat="1" ht="27.75" customHeight="1">
      <c r="A53" s="32" t="s">
        <v>45</v>
      </c>
      <c r="B53" s="24">
        <v>106.48384747874525</v>
      </c>
      <c r="C53" s="7">
        <v>193.78463261648747</v>
      </c>
      <c r="D53" s="7">
        <v>276.27697649572644</v>
      </c>
      <c r="E53" s="7">
        <v>111.64010416666667</v>
      </c>
      <c r="F53" s="7">
        <v>87.31633485540335</v>
      </c>
      <c r="G53" s="7">
        <v>75.76800411522632</v>
      </c>
      <c r="H53" s="7">
        <v>94.71940661938535</v>
      </c>
      <c r="I53" s="7">
        <v>103.3098433048433</v>
      </c>
      <c r="J53" s="7">
        <v>97.45402035623408</v>
      </c>
      <c r="K53" s="17">
        <v>71.42784580498866</v>
      </c>
      <c r="L53" s="46">
        <v>88.2870088128564</v>
      </c>
    </row>
    <row r="54" spans="1:12" s="4" customFormat="1" ht="27.75" customHeight="1">
      <c r="A54" s="32" t="s">
        <v>46</v>
      </c>
      <c r="B54" s="24">
        <v>9.344144930190469</v>
      </c>
      <c r="C54" s="7">
        <v>6.608722551386145</v>
      </c>
      <c r="D54" s="7">
        <v>9.341057489745282</v>
      </c>
      <c r="E54" s="7">
        <v>10.115524553571426</v>
      </c>
      <c r="F54" s="7">
        <v>11.379198105448252</v>
      </c>
      <c r="G54" s="7">
        <v>10.426258385587282</v>
      </c>
      <c r="H54" s="7">
        <v>10.35500863398088</v>
      </c>
      <c r="I54" s="7">
        <v>9.968996144206669</v>
      </c>
      <c r="J54" s="7">
        <v>9.640625013263719</v>
      </c>
      <c r="K54" s="17">
        <v>6.739360916164232</v>
      </c>
      <c r="L54" s="46">
        <v>9.437884421166974</v>
      </c>
    </row>
    <row r="55" spans="1:12" s="4" customFormat="1" ht="27.75" customHeight="1">
      <c r="A55" s="32" t="s">
        <v>47</v>
      </c>
      <c r="B55" s="24">
        <v>28.471033421284083</v>
      </c>
      <c r="C55" s="7">
        <v>25.174193548387095</v>
      </c>
      <c r="D55" s="7">
        <v>53.97820512820513</v>
      </c>
      <c r="E55" s="7">
        <v>18.45</v>
      </c>
      <c r="F55" s="7">
        <v>27.62557077625571</v>
      </c>
      <c r="G55" s="7">
        <v>18.916666666666668</v>
      </c>
      <c r="H55" s="7">
        <v>26.20312056737589</v>
      </c>
      <c r="I55" s="7">
        <v>36.74017094017094</v>
      </c>
      <c r="J55" s="7">
        <v>28.360814249363866</v>
      </c>
      <c r="K55" s="17">
        <v>22.976190476190474</v>
      </c>
      <c r="L55" s="46">
        <v>27.065904613789527</v>
      </c>
    </row>
    <row r="56" spans="1:12" s="4" customFormat="1" ht="27.75" customHeight="1">
      <c r="A56" s="32" t="s">
        <v>48</v>
      </c>
      <c r="B56" s="24">
        <v>31.060109301254563</v>
      </c>
      <c r="C56" s="7">
        <v>1.0988658474142343</v>
      </c>
      <c r="D56" s="7">
        <v>2.0730352564102565</v>
      </c>
      <c r="E56" s="7">
        <v>1.4554687499999999</v>
      </c>
      <c r="F56" s="7">
        <v>2.582005766663301</v>
      </c>
      <c r="G56" s="7">
        <v>30.065191847932585</v>
      </c>
      <c r="H56" s="7">
        <v>91.00545390070923</v>
      </c>
      <c r="I56" s="7">
        <v>37.32335582935583</v>
      </c>
      <c r="J56" s="7">
        <v>42.09892132320518</v>
      </c>
      <c r="K56" s="17">
        <v>15.612613762296903</v>
      </c>
      <c r="L56" s="46">
        <v>36.32212313491101</v>
      </c>
    </row>
    <row r="57" spans="1:12" s="4" customFormat="1" ht="27.75" customHeight="1">
      <c r="A57" s="32" t="s">
        <v>49</v>
      </c>
      <c r="B57" s="24">
        <v>471.15616985580516</v>
      </c>
      <c r="C57" s="7">
        <v>116</v>
      </c>
      <c r="D57" s="7">
        <v>207.49717194570135</v>
      </c>
      <c r="E57" s="7">
        <v>400.2552083333333</v>
      </c>
      <c r="F57" s="7">
        <v>404.68036529680364</v>
      </c>
      <c r="G57" s="7">
        <v>443.9362139917695</v>
      </c>
      <c r="H57" s="7">
        <v>513.8860182370821</v>
      </c>
      <c r="I57" s="7">
        <v>608.9531135531134</v>
      </c>
      <c r="J57" s="7">
        <v>550.5038167938932</v>
      </c>
      <c r="K57" s="17">
        <v>495.05481049562684</v>
      </c>
      <c r="L57" s="46">
        <v>513.1296378582538</v>
      </c>
    </row>
    <row r="58" spans="1:12" s="4" customFormat="1" ht="27.75" customHeight="1">
      <c r="A58" s="32" t="s">
        <v>50</v>
      </c>
      <c r="B58" s="24">
        <v>81.69056903931009</v>
      </c>
      <c r="C58" s="7">
        <v>45.55264419646565</v>
      </c>
      <c r="D58" s="7">
        <v>74.74334300562784</v>
      </c>
      <c r="E58" s="7">
        <v>66.71348918650796</v>
      </c>
      <c r="F58" s="7">
        <v>85.67749789036166</v>
      </c>
      <c r="G58" s="7">
        <v>77.61729273238274</v>
      </c>
      <c r="H58" s="7">
        <v>83.15113900814983</v>
      </c>
      <c r="I58" s="7">
        <v>99.6105273891151</v>
      </c>
      <c r="J58" s="7">
        <v>87.9727595679857</v>
      </c>
      <c r="K58" s="17">
        <v>74.49867713896346</v>
      </c>
      <c r="L58" s="46">
        <v>84.74002157301044</v>
      </c>
    </row>
    <row r="59" spans="1:12" s="4" customFormat="1" ht="54" customHeight="1" thickBot="1">
      <c r="A59" s="33" t="s">
        <v>173</v>
      </c>
      <c r="B59" s="41">
        <v>14.990025945470535</v>
      </c>
      <c r="C59" s="42">
        <v>7.612903225806452</v>
      </c>
      <c r="D59" s="42">
        <v>3.9423076923076925</v>
      </c>
      <c r="E59" s="42">
        <v>4.875</v>
      </c>
      <c r="F59" s="42">
        <v>12.977168949771686</v>
      </c>
      <c r="G59" s="42">
        <v>17.61111111111111</v>
      </c>
      <c r="H59" s="42">
        <v>4.253936170212766</v>
      </c>
      <c r="I59" s="42">
        <v>11.198002849002847</v>
      </c>
      <c r="J59" s="42">
        <v>24.927328244274808</v>
      </c>
      <c r="K59" s="43">
        <v>23.2387074829932</v>
      </c>
      <c r="L59" s="47">
        <v>16.742518921721096</v>
      </c>
    </row>
    <row r="60" ht="13.5">
      <c r="L60" s="35"/>
    </row>
  </sheetData>
  <sheetProtection/>
  <mergeCells count="4">
    <mergeCell ref="A1:L1"/>
    <mergeCell ref="A2:L2"/>
    <mergeCell ref="A31:L31"/>
    <mergeCell ref="A32:L32"/>
  </mergeCells>
  <printOptions horizontalCentered="1" verticalCentered="1"/>
  <pageMargins left="0.4330708661417323" right="0.4330708661417323" top="0.7480314960629921" bottom="0.7480314960629921" header="0.31496062992125984" footer="0.31496062992125984"/>
  <pageSetup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D141"/>
  <sheetViews>
    <sheetView view="pageBreakPreview" zoomScale="45" zoomScaleNormal="75" zoomScaleSheetLayoutView="45" zoomScalePageLayoutView="0" workbookViewId="0" topLeftCell="A1">
      <selection activeCell="F15" sqref="F15"/>
    </sheetView>
  </sheetViews>
  <sheetFormatPr defaultColWidth="9.140625" defaultRowHeight="15"/>
  <cols>
    <col min="1" max="1" width="35.57421875" style="22" customWidth="1"/>
    <col min="2" max="2" width="25.57421875" style="22" customWidth="1"/>
    <col min="3" max="3" width="12.00390625" style="48" customWidth="1"/>
    <col min="4" max="4" width="12.00390625" style="22" customWidth="1"/>
    <col min="5" max="7" width="12.00390625" style="48" customWidth="1"/>
    <col min="8" max="9" width="12.00390625" style="49" customWidth="1"/>
    <col min="10" max="12" width="12.00390625" style="50" customWidth="1"/>
    <col min="13" max="13" width="12.00390625" style="48" customWidth="1"/>
    <col min="14" max="14" width="12.00390625" style="50" customWidth="1"/>
    <col min="15" max="15" width="35.57421875" style="22" customWidth="1"/>
    <col min="16" max="16" width="25.57421875" style="22" customWidth="1"/>
    <col min="17" max="17" width="12.00390625" style="49" customWidth="1"/>
    <col min="18" max="19" width="12.00390625" style="48" customWidth="1"/>
    <col min="20" max="21" width="12.00390625" style="51" customWidth="1"/>
    <col min="22" max="23" width="12.00390625" style="50" customWidth="1"/>
    <col min="24" max="26" width="12.00390625" style="51" customWidth="1"/>
    <col min="27" max="27" width="12.00390625" style="50" customWidth="1"/>
    <col min="28" max="28" width="12.00390625" style="48" customWidth="1"/>
    <col min="29" max="29" width="2.421875" style="0" customWidth="1"/>
  </cols>
  <sheetData>
    <row r="1" spans="1:28" s="21" customFormat="1" ht="30" customHeight="1">
      <c r="A1" s="473" t="s">
        <v>183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62" t="s">
        <v>183</v>
      </c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</row>
    <row r="2" spans="12:28" ht="21.75" customHeight="1" thickBot="1">
      <c r="L2" s="479" t="s">
        <v>184</v>
      </c>
      <c r="M2" s="479"/>
      <c r="N2" s="479"/>
      <c r="O2" s="461"/>
      <c r="Z2" s="479" t="s">
        <v>184</v>
      </c>
      <c r="AA2" s="479"/>
      <c r="AB2" s="479"/>
    </row>
    <row r="3" spans="1:28" ht="36.75" customHeight="1">
      <c r="A3" s="474" t="s">
        <v>185</v>
      </c>
      <c r="B3" s="478" t="s">
        <v>174</v>
      </c>
      <c r="C3" s="365" t="s">
        <v>178</v>
      </c>
      <c r="D3" s="363" t="s">
        <v>54</v>
      </c>
      <c r="E3" s="365" t="s">
        <v>55</v>
      </c>
      <c r="F3" s="365" t="s">
        <v>56</v>
      </c>
      <c r="G3" s="365" t="s">
        <v>57</v>
      </c>
      <c r="H3" s="366" t="s">
        <v>58</v>
      </c>
      <c r="I3" s="366" t="s">
        <v>59</v>
      </c>
      <c r="J3" s="367" t="s">
        <v>60</v>
      </c>
      <c r="K3" s="367" t="s">
        <v>61</v>
      </c>
      <c r="L3" s="367" t="s">
        <v>62</v>
      </c>
      <c r="M3" s="365" t="s">
        <v>63</v>
      </c>
      <c r="N3" s="367" t="s">
        <v>64</v>
      </c>
      <c r="O3" s="476" t="s">
        <v>185</v>
      </c>
      <c r="P3" s="478" t="s">
        <v>174</v>
      </c>
      <c r="Q3" s="368" t="s">
        <v>65</v>
      </c>
      <c r="R3" s="365" t="s">
        <v>66</v>
      </c>
      <c r="S3" s="365" t="s">
        <v>67</v>
      </c>
      <c r="T3" s="369" t="s">
        <v>68</v>
      </c>
      <c r="U3" s="369" t="s">
        <v>69</v>
      </c>
      <c r="V3" s="367" t="s">
        <v>70</v>
      </c>
      <c r="W3" s="367" t="s">
        <v>71</v>
      </c>
      <c r="X3" s="369" t="s">
        <v>72</v>
      </c>
      <c r="Y3" s="369" t="s">
        <v>73</v>
      </c>
      <c r="Z3" s="369" t="s">
        <v>74</v>
      </c>
      <c r="AA3" s="367" t="s">
        <v>75</v>
      </c>
      <c r="AB3" s="370" t="s">
        <v>76</v>
      </c>
    </row>
    <row r="4" spans="1:28" ht="20.25" customHeight="1">
      <c r="A4" s="475"/>
      <c r="B4" s="476"/>
      <c r="C4" s="52" t="s">
        <v>77</v>
      </c>
      <c r="D4" s="53" t="s">
        <v>78</v>
      </c>
      <c r="E4" s="52" t="s">
        <v>77</v>
      </c>
      <c r="F4" s="52" t="s">
        <v>77</v>
      </c>
      <c r="G4" s="52" t="s">
        <v>77</v>
      </c>
      <c r="H4" s="54" t="s">
        <v>79</v>
      </c>
      <c r="I4" s="54" t="s">
        <v>79</v>
      </c>
      <c r="J4" s="55" t="s">
        <v>79</v>
      </c>
      <c r="K4" s="55" t="s">
        <v>79</v>
      </c>
      <c r="L4" s="55" t="s">
        <v>79</v>
      </c>
      <c r="M4" s="52" t="s">
        <v>79</v>
      </c>
      <c r="N4" s="55" t="s">
        <v>80</v>
      </c>
      <c r="O4" s="477"/>
      <c r="P4" s="476"/>
      <c r="Q4" s="56" t="s">
        <v>81</v>
      </c>
      <c r="R4" s="52" t="s">
        <v>81</v>
      </c>
      <c r="S4" s="52" t="s">
        <v>79</v>
      </c>
      <c r="T4" s="57" t="s">
        <v>79</v>
      </c>
      <c r="U4" s="57" t="s">
        <v>79</v>
      </c>
      <c r="V4" s="55" t="s">
        <v>81</v>
      </c>
      <c r="W4" s="55" t="s">
        <v>79</v>
      </c>
      <c r="X4" s="57" t="s">
        <v>77</v>
      </c>
      <c r="Y4" s="57" t="s">
        <v>77</v>
      </c>
      <c r="Z4" s="57" t="s">
        <v>77</v>
      </c>
      <c r="AA4" s="55" t="s">
        <v>79</v>
      </c>
      <c r="AB4" s="371" t="s">
        <v>77</v>
      </c>
    </row>
    <row r="5" spans="1:28" s="12" customFormat="1" ht="24.75" customHeight="1">
      <c r="A5" s="372" t="s">
        <v>82</v>
      </c>
      <c r="B5" s="59" t="s">
        <v>186</v>
      </c>
      <c r="C5" s="60">
        <f>SUM(C13:C14,C16:C22,C24:C26,C28:C32,C34:C40,C43:C47,C49:C55,C57:C58,C60:C68,C76:C83,C85:C89,C92:C95,C97:C98,C100:C103,C105:C109,C111:C115,C117:C121,C124:C126,C128:C130,C133:C140)</f>
        <v>1935.799797535755</v>
      </c>
      <c r="D5" s="60">
        <f aca="true" t="shared" si="0" ref="D5:AB5">SUM(D13:D14,D16:D22,D24:D26,D28:D32,D34:D40,D43:D47,D49:D55,D57:D58,D60:D68,D76:D83,D85:D89,D92:D95,D97:D98,D100:D103,D105:D109,D111:D115,D117:D121,D124:D126,D128:D130,D133:D140)</f>
        <v>1825.8822889699125</v>
      </c>
      <c r="E5" s="60">
        <f t="shared" si="0"/>
        <v>65.50337587341028</v>
      </c>
      <c r="F5" s="60">
        <f t="shared" si="0"/>
        <v>52.43785362870195</v>
      </c>
      <c r="G5" s="60">
        <f t="shared" si="0"/>
        <v>258.0281297662455</v>
      </c>
      <c r="H5" s="60">
        <f t="shared" si="0"/>
        <v>4092.2960228239276</v>
      </c>
      <c r="I5" s="60">
        <f t="shared" si="0"/>
        <v>2167.6261968589406</v>
      </c>
      <c r="J5" s="60">
        <f t="shared" si="0"/>
        <v>487.3442112198324</v>
      </c>
      <c r="K5" s="60">
        <f t="shared" si="0"/>
        <v>230.4353129885269</v>
      </c>
      <c r="L5" s="60">
        <f t="shared" si="0"/>
        <v>936.9948678257015</v>
      </c>
      <c r="M5" s="60">
        <f t="shared" si="0"/>
        <v>7.464418852956779</v>
      </c>
      <c r="N5" s="77">
        <f t="shared" si="0"/>
        <v>554.9624371118119</v>
      </c>
      <c r="O5" s="58" t="s">
        <v>82</v>
      </c>
      <c r="P5" s="59" t="s">
        <v>186</v>
      </c>
      <c r="Q5" s="60">
        <f t="shared" si="0"/>
        <v>4020.930737993508</v>
      </c>
      <c r="R5" s="60">
        <f t="shared" si="0"/>
        <v>7.66007046038479</v>
      </c>
      <c r="S5" s="60">
        <f t="shared" si="0"/>
        <v>7.042069813140078</v>
      </c>
      <c r="T5" s="61">
        <f t="shared" si="0"/>
        <v>1.2389395463764128</v>
      </c>
      <c r="U5" s="61">
        <f t="shared" si="0"/>
        <v>1.3563126542724138</v>
      </c>
      <c r="V5" s="60">
        <f t="shared" si="0"/>
        <v>283.71631556543946</v>
      </c>
      <c r="W5" s="60">
        <f t="shared" si="0"/>
        <v>106.5702577166418</v>
      </c>
      <c r="X5" s="61">
        <f t="shared" si="0"/>
        <v>14.11191436901599</v>
      </c>
      <c r="Y5" s="61">
        <f t="shared" si="0"/>
        <v>17.999944052892218</v>
      </c>
      <c r="Z5" s="61">
        <f t="shared" si="0"/>
        <v>11.37625620819647</v>
      </c>
      <c r="AA5" s="60">
        <f t="shared" si="0"/>
        <v>303.82743614815735</v>
      </c>
      <c r="AB5" s="373">
        <f t="shared" si="0"/>
        <v>13.836062355074832</v>
      </c>
    </row>
    <row r="6" spans="1:28" s="12" customFormat="1" ht="24.75" customHeight="1">
      <c r="A6" s="374"/>
      <c r="B6" s="63"/>
      <c r="C6" s="64"/>
      <c r="D6" s="66"/>
      <c r="E6" s="65"/>
      <c r="F6" s="66"/>
      <c r="G6" s="65"/>
      <c r="H6" s="66"/>
      <c r="I6" s="65"/>
      <c r="J6" s="66"/>
      <c r="K6" s="65"/>
      <c r="L6" s="66"/>
      <c r="M6" s="65"/>
      <c r="N6" s="66"/>
      <c r="O6" s="62"/>
      <c r="P6" s="63"/>
      <c r="Q6" s="66"/>
      <c r="R6" s="66"/>
      <c r="S6" s="65"/>
      <c r="T6" s="69"/>
      <c r="U6" s="70"/>
      <c r="V6" s="66"/>
      <c r="W6" s="65"/>
      <c r="X6" s="69"/>
      <c r="Y6" s="70"/>
      <c r="Z6" s="69"/>
      <c r="AA6" s="65"/>
      <c r="AB6" s="375"/>
    </row>
    <row r="7" spans="1:28" s="12" customFormat="1" ht="24.75" customHeight="1">
      <c r="A7" s="374" t="s">
        <v>171</v>
      </c>
      <c r="B7" s="63" t="s">
        <v>187</v>
      </c>
      <c r="C7" s="64">
        <f>SUM(C76:C83,C85:C89,C92:C95,C97:C98,C100:C103,C105:C109,C111,C114)</f>
        <v>287.2463474570217</v>
      </c>
      <c r="D7" s="64">
        <f aca="true" t="shared" si="1" ref="D7:AB7">SUM(D76:D83,D85:D89,D92:D95,D97:D98,D100:D103,D105:D109,D111,D114)</f>
        <v>412.1167435020772</v>
      </c>
      <c r="E7" s="64">
        <f t="shared" si="1"/>
        <v>33.92589214913878</v>
      </c>
      <c r="F7" s="64">
        <f t="shared" si="1"/>
        <v>25.340677219530093</v>
      </c>
      <c r="G7" s="64">
        <f t="shared" si="1"/>
        <v>8.634602303333663</v>
      </c>
      <c r="H7" s="64">
        <f t="shared" si="1"/>
        <v>514.4401231043853</v>
      </c>
      <c r="I7" s="64">
        <f t="shared" si="1"/>
        <v>524.1191248052803</v>
      </c>
      <c r="J7" s="64">
        <f t="shared" si="1"/>
        <v>190.56858525573784</v>
      </c>
      <c r="K7" s="64">
        <f t="shared" si="1"/>
        <v>48.934362325126095</v>
      </c>
      <c r="L7" s="64">
        <f t="shared" si="1"/>
        <v>433.3548220237214</v>
      </c>
      <c r="M7" s="64">
        <f t="shared" si="1"/>
        <v>2.035482445751966</v>
      </c>
      <c r="N7" s="66">
        <f t="shared" si="1"/>
        <v>185.87732404888644</v>
      </c>
      <c r="O7" s="62" t="s">
        <v>171</v>
      </c>
      <c r="P7" s="63" t="s">
        <v>187</v>
      </c>
      <c r="Q7" s="64">
        <f t="shared" si="1"/>
        <v>21.259585906470484</v>
      </c>
      <c r="R7" s="64">
        <f t="shared" si="1"/>
        <v>7.080480141577225</v>
      </c>
      <c r="S7" s="64">
        <f t="shared" si="1"/>
        <v>1.5495477988599755</v>
      </c>
      <c r="T7" s="71">
        <f t="shared" si="1"/>
        <v>0.35664612054051514</v>
      </c>
      <c r="U7" s="71">
        <f t="shared" si="1"/>
        <v>0.5311568704580304</v>
      </c>
      <c r="V7" s="64">
        <f t="shared" si="1"/>
        <v>34.68578179169583</v>
      </c>
      <c r="W7" s="64">
        <f t="shared" si="1"/>
        <v>5.448518051581422</v>
      </c>
      <c r="X7" s="71">
        <f t="shared" si="1"/>
        <v>8.88233471565857</v>
      </c>
      <c r="Y7" s="71">
        <f t="shared" si="1"/>
        <v>8.880800822434788</v>
      </c>
      <c r="Z7" s="71">
        <f t="shared" si="1"/>
        <v>2.947789791996296</v>
      </c>
      <c r="AA7" s="64">
        <f t="shared" si="1"/>
        <v>277.9439586935286</v>
      </c>
      <c r="AB7" s="375">
        <f t="shared" si="1"/>
        <v>0.00018983050847457632</v>
      </c>
    </row>
    <row r="8" spans="1:28" s="12" customFormat="1" ht="24.75" customHeight="1">
      <c r="A8" s="374"/>
      <c r="B8" s="63"/>
      <c r="C8" s="64"/>
      <c r="D8" s="66"/>
      <c r="E8" s="65"/>
      <c r="F8" s="66"/>
      <c r="G8" s="65"/>
      <c r="H8" s="66"/>
      <c r="I8" s="65"/>
      <c r="J8" s="66"/>
      <c r="K8" s="65"/>
      <c r="L8" s="66"/>
      <c r="M8" s="65"/>
      <c r="N8" s="66"/>
      <c r="O8" s="62"/>
      <c r="P8" s="63"/>
      <c r="Q8" s="66"/>
      <c r="R8" s="66"/>
      <c r="S8" s="65"/>
      <c r="T8" s="69"/>
      <c r="U8" s="70"/>
      <c r="V8" s="66"/>
      <c r="W8" s="65"/>
      <c r="X8" s="69"/>
      <c r="Y8" s="70"/>
      <c r="Z8" s="69"/>
      <c r="AA8" s="65"/>
      <c r="AB8" s="375"/>
    </row>
    <row r="9" spans="1:28" s="12" customFormat="1" ht="24.75" customHeight="1">
      <c r="A9" s="374" t="s">
        <v>172</v>
      </c>
      <c r="B9" s="482" t="s">
        <v>188</v>
      </c>
      <c r="C9" s="64">
        <f>SUM(C13:C14,C16:C22,C24:C26,C28:C32,C34:C40,C43:C47,C49:C55,C57:C58,C60:C68,C113,C115,C117:C121,C124:C126,C128:C130,C133:C140)</f>
        <v>1647.5710229600895</v>
      </c>
      <c r="D9" s="64">
        <f aca="true" t="shared" si="2" ref="D9:AB9">SUM(D13:D14,D16:D22,D24:D26,D28:D32,D34:D40,D43:D47,D49:D55,D57:D58,D60:D68,D113,D115,D117:D121,D124:D126,D128:D130,D133:D140)</f>
        <v>1407.4527761119036</v>
      </c>
      <c r="E9" s="64">
        <f t="shared" si="2"/>
        <v>31.57355401579688</v>
      </c>
      <c r="F9" s="64">
        <f t="shared" si="2"/>
        <v>26.416955121036263</v>
      </c>
      <c r="G9" s="64">
        <f t="shared" si="2"/>
        <v>249.38620301545427</v>
      </c>
      <c r="H9" s="64">
        <f t="shared" si="2"/>
        <v>3573.6670617534414</v>
      </c>
      <c r="I9" s="64">
        <f t="shared" si="2"/>
        <v>1643.331110290948</v>
      </c>
      <c r="J9" s="64">
        <f t="shared" si="2"/>
        <v>296.6916623030777</v>
      </c>
      <c r="K9" s="64">
        <f t="shared" si="2"/>
        <v>181.481302121028</v>
      </c>
      <c r="L9" s="64">
        <f t="shared" si="2"/>
        <v>503.53553868333586</v>
      </c>
      <c r="M9" s="64">
        <f t="shared" si="2"/>
        <v>5.428936407204815</v>
      </c>
      <c r="N9" s="66">
        <f t="shared" si="2"/>
        <v>368.78682506292574</v>
      </c>
      <c r="O9" s="62" t="s">
        <v>172</v>
      </c>
      <c r="P9" s="482" t="s">
        <v>188</v>
      </c>
      <c r="Q9" s="64">
        <f t="shared" si="2"/>
        <v>3996.018471409071</v>
      </c>
      <c r="R9" s="64">
        <f t="shared" si="2"/>
        <v>0.5795903188075651</v>
      </c>
      <c r="S9" s="64">
        <f t="shared" si="2"/>
        <v>5.338817905805524</v>
      </c>
      <c r="T9" s="71">
        <f t="shared" si="2"/>
        <v>0.8821058895647109</v>
      </c>
      <c r="U9" s="71">
        <f t="shared" si="2"/>
        <v>0.8249503492381126</v>
      </c>
      <c r="V9" s="64">
        <f t="shared" si="2"/>
        <v>249.03053377374357</v>
      </c>
      <c r="W9" s="64">
        <f t="shared" si="2"/>
        <v>101.12173966506037</v>
      </c>
      <c r="X9" s="71">
        <f t="shared" si="2"/>
        <v>5.062861020137083</v>
      </c>
      <c r="Y9" s="71">
        <f t="shared" si="2"/>
        <v>8.820135577576075</v>
      </c>
      <c r="Z9" s="71">
        <f t="shared" si="2"/>
        <v>8.252359644674753</v>
      </c>
      <c r="AA9" s="64">
        <f t="shared" si="2"/>
        <v>25.843285454628745</v>
      </c>
      <c r="AB9" s="375">
        <f t="shared" si="2"/>
        <v>13.835872524566357</v>
      </c>
    </row>
    <row r="10" spans="1:28" s="12" customFormat="1" ht="24.75" customHeight="1">
      <c r="A10" s="374"/>
      <c r="B10" s="483"/>
      <c r="C10" s="64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2"/>
      <c r="P10" s="483"/>
      <c r="Q10" s="65"/>
      <c r="R10" s="66"/>
      <c r="S10" s="65"/>
      <c r="T10" s="69"/>
      <c r="U10" s="70"/>
      <c r="V10" s="66"/>
      <c r="W10" s="65"/>
      <c r="X10" s="69"/>
      <c r="Y10" s="70"/>
      <c r="Z10" s="69"/>
      <c r="AA10" s="65"/>
      <c r="AB10" s="376"/>
    </row>
    <row r="11" spans="1:28" s="12" customFormat="1" ht="24.75" customHeight="1">
      <c r="A11" s="372" t="s">
        <v>189</v>
      </c>
      <c r="B11" s="59" t="s">
        <v>190</v>
      </c>
      <c r="C11" s="60">
        <f>SUM(C12,C15,C23)</f>
        <v>443.2313798827292</v>
      </c>
      <c r="D11" s="60">
        <f aca="true" t="shared" si="3" ref="D11:AB11">SUM(D12,D15,D23)</f>
        <v>786.6348754308667</v>
      </c>
      <c r="E11" s="60">
        <f t="shared" si="3"/>
        <v>15.139891930939571</v>
      </c>
      <c r="F11" s="60">
        <f t="shared" si="3"/>
        <v>4.351589983937043</v>
      </c>
      <c r="G11" s="60">
        <f t="shared" si="3"/>
        <v>164.9645166556014</v>
      </c>
      <c r="H11" s="60">
        <f t="shared" si="3"/>
        <v>336.5614208956047</v>
      </c>
      <c r="I11" s="60">
        <f t="shared" si="3"/>
        <v>169.82673212266485</v>
      </c>
      <c r="J11" s="60">
        <f t="shared" si="3"/>
        <v>43.82941283711587</v>
      </c>
      <c r="K11" s="60">
        <f t="shared" si="3"/>
        <v>41.808407576641905</v>
      </c>
      <c r="L11" s="60">
        <f t="shared" si="3"/>
        <v>182.59119304196977</v>
      </c>
      <c r="M11" s="60">
        <f t="shared" si="3"/>
        <v>0.9442977865181255</v>
      </c>
      <c r="N11" s="77">
        <f t="shared" si="3"/>
        <v>2.0293331073446326</v>
      </c>
      <c r="O11" s="58" t="s">
        <v>189</v>
      </c>
      <c r="P11" s="59" t="s">
        <v>190</v>
      </c>
      <c r="Q11" s="60">
        <f>SUM(Q12,Q15,Q23)</f>
        <v>5.871479581920906</v>
      </c>
      <c r="R11" s="60">
        <f t="shared" si="3"/>
        <v>0.012814192090395481</v>
      </c>
      <c r="S11" s="60">
        <f t="shared" si="3"/>
        <v>0.41539331930285905</v>
      </c>
      <c r="T11" s="61">
        <f t="shared" si="3"/>
        <v>0.1748000058409269</v>
      </c>
      <c r="U11" s="61">
        <f t="shared" si="3"/>
        <v>0.11450123418820776</v>
      </c>
      <c r="V11" s="60">
        <f t="shared" si="3"/>
        <v>25.214716111445448</v>
      </c>
      <c r="W11" s="60">
        <f t="shared" si="3"/>
        <v>0.03147254237288135</v>
      </c>
      <c r="X11" s="61">
        <f t="shared" si="3"/>
        <v>1.2942186423321644</v>
      </c>
      <c r="Y11" s="61">
        <f t="shared" si="3"/>
        <v>1.1300428075670481</v>
      </c>
      <c r="Z11" s="61">
        <f t="shared" si="3"/>
        <v>1.0370862027154981</v>
      </c>
      <c r="AA11" s="60">
        <f t="shared" si="3"/>
        <v>2.339036610169491</v>
      </c>
      <c r="AB11" s="373">
        <f t="shared" si="3"/>
        <v>2.9133747703341837</v>
      </c>
    </row>
    <row r="12" spans="1:28" s="12" customFormat="1" ht="24.75" customHeight="1">
      <c r="A12" s="374" t="s">
        <v>191</v>
      </c>
      <c r="B12" s="63" t="s">
        <v>192</v>
      </c>
      <c r="C12" s="64">
        <f>SUM(C13:C14)</f>
        <v>336.35095477451966</v>
      </c>
      <c r="D12" s="64">
        <f aca="true" t="shared" si="4" ref="D12:AB12">SUM(D13:D14)</f>
        <v>566.8926208119284</v>
      </c>
      <c r="E12" s="64">
        <f t="shared" si="4"/>
        <v>8.481648534910898</v>
      </c>
      <c r="F12" s="64">
        <f t="shared" si="4"/>
        <v>1.0331444510998609</v>
      </c>
      <c r="G12" s="64">
        <f t="shared" si="4"/>
        <v>125.1316047454616</v>
      </c>
      <c r="H12" s="64">
        <f t="shared" si="4"/>
        <v>6.461468667060512</v>
      </c>
      <c r="I12" s="64">
        <f t="shared" si="4"/>
        <v>100.08171962131146</v>
      </c>
      <c r="J12" s="64">
        <f t="shared" si="4"/>
        <v>10.269491357785023</v>
      </c>
      <c r="K12" s="64">
        <f t="shared" si="4"/>
        <v>24.421185619918734</v>
      </c>
      <c r="L12" s="64">
        <f t="shared" si="4"/>
        <v>116.96217807660044</v>
      </c>
      <c r="M12" s="64">
        <f t="shared" si="4"/>
        <v>0.3545419853501197</v>
      </c>
      <c r="N12" s="66">
        <f t="shared" si="4"/>
        <v>0</v>
      </c>
      <c r="O12" s="62" t="s">
        <v>191</v>
      </c>
      <c r="P12" s="63" t="s">
        <v>192</v>
      </c>
      <c r="Q12" s="64">
        <f t="shared" si="4"/>
        <v>0</v>
      </c>
      <c r="R12" s="64">
        <f t="shared" si="4"/>
        <v>0</v>
      </c>
      <c r="S12" s="64">
        <f t="shared" si="4"/>
        <v>0.009686230575599933</v>
      </c>
      <c r="T12" s="71">
        <f t="shared" si="4"/>
        <v>0.07683589470385534</v>
      </c>
      <c r="U12" s="71">
        <f t="shared" si="4"/>
        <v>0.03426840870450363</v>
      </c>
      <c r="V12" s="64">
        <f t="shared" si="4"/>
        <v>10.423073052700278</v>
      </c>
      <c r="W12" s="64">
        <f t="shared" si="4"/>
        <v>0</v>
      </c>
      <c r="X12" s="71">
        <f t="shared" si="4"/>
        <v>0.3424054192819876</v>
      </c>
      <c r="Y12" s="71">
        <f t="shared" si="4"/>
        <v>0.24155132537186616</v>
      </c>
      <c r="Z12" s="71">
        <f t="shared" si="4"/>
        <v>0.3448080206580574</v>
      </c>
      <c r="AA12" s="64">
        <f t="shared" si="4"/>
        <v>0</v>
      </c>
      <c r="AB12" s="375">
        <f t="shared" si="4"/>
        <v>1.0535493324557927</v>
      </c>
    </row>
    <row r="13" spans="1:28" s="12" customFormat="1" ht="24.75" customHeight="1">
      <c r="A13" s="374" t="s">
        <v>83</v>
      </c>
      <c r="B13" s="63">
        <v>1</v>
      </c>
      <c r="C13" s="64">
        <v>330.44449369044514</v>
      </c>
      <c r="D13" s="72">
        <v>554.4935206541838</v>
      </c>
      <c r="E13" s="93">
        <v>8.26361837615943</v>
      </c>
      <c r="F13" s="72">
        <v>1.001164775986587</v>
      </c>
      <c r="G13" s="93">
        <v>122.42561924051111</v>
      </c>
      <c r="H13" s="72">
        <v>3.2883020216502077</v>
      </c>
      <c r="I13" s="93">
        <v>96.72953896683924</v>
      </c>
      <c r="J13" s="72">
        <v>9.936023353086249</v>
      </c>
      <c r="K13" s="93">
        <v>23.683825337992236</v>
      </c>
      <c r="L13" s="72">
        <v>113.53329246492062</v>
      </c>
      <c r="M13" s="93">
        <v>0.3410765072497673</v>
      </c>
      <c r="N13" s="72">
        <v>0</v>
      </c>
      <c r="O13" s="62" t="s">
        <v>83</v>
      </c>
      <c r="P13" s="75">
        <v>1</v>
      </c>
      <c r="Q13" s="65">
        <v>0</v>
      </c>
      <c r="R13" s="66">
        <v>0</v>
      </c>
      <c r="S13" s="65">
        <v>0.007315186440677966</v>
      </c>
      <c r="T13" s="69">
        <v>0.07443474551775028</v>
      </c>
      <c r="U13" s="70">
        <v>0.0332796236063328</v>
      </c>
      <c r="V13" s="66">
        <v>10.040140641221843</v>
      </c>
      <c r="W13" s="65">
        <v>0</v>
      </c>
      <c r="X13" s="69">
        <v>0.3324452597921403</v>
      </c>
      <c r="Y13" s="70">
        <v>0.23429799575280255</v>
      </c>
      <c r="Z13" s="69">
        <v>0.33380768691078433</v>
      </c>
      <c r="AA13" s="65">
        <v>0</v>
      </c>
      <c r="AB13" s="375">
        <v>1.0023419963255695</v>
      </c>
    </row>
    <row r="14" spans="1:28" s="12" customFormat="1" ht="24.75" customHeight="1">
      <c r="A14" s="374" t="s">
        <v>84</v>
      </c>
      <c r="B14" s="63">
        <v>2</v>
      </c>
      <c r="C14" s="64">
        <v>5.90646108407451</v>
      </c>
      <c r="D14" s="72">
        <v>12.399100157744591</v>
      </c>
      <c r="E14" s="93">
        <v>0.2180301587514684</v>
      </c>
      <c r="F14" s="72">
        <v>0.031979675113274035</v>
      </c>
      <c r="G14" s="93">
        <v>2.7059855049504957</v>
      </c>
      <c r="H14" s="72">
        <v>3.1731666454103045</v>
      </c>
      <c r="I14" s="93">
        <v>3.352180654472227</v>
      </c>
      <c r="J14" s="72">
        <v>0.333468004698775</v>
      </c>
      <c r="K14" s="93">
        <v>0.7373602819264978</v>
      </c>
      <c r="L14" s="72">
        <v>3.428885611679811</v>
      </c>
      <c r="M14" s="93">
        <v>0.01346547810035241</v>
      </c>
      <c r="N14" s="72">
        <v>0</v>
      </c>
      <c r="O14" s="62" t="s">
        <v>84</v>
      </c>
      <c r="P14" s="75">
        <v>2</v>
      </c>
      <c r="Q14" s="65">
        <v>0</v>
      </c>
      <c r="R14" s="66">
        <v>0</v>
      </c>
      <c r="S14" s="65">
        <v>0.0023710441349219665</v>
      </c>
      <c r="T14" s="69">
        <v>0.002401149186105051</v>
      </c>
      <c r="U14" s="70">
        <v>0.0009887850981708344</v>
      </c>
      <c r="V14" s="66">
        <v>0.38293241147843604</v>
      </c>
      <c r="W14" s="65">
        <v>0</v>
      </c>
      <c r="X14" s="69">
        <v>0.009960159489847286</v>
      </c>
      <c r="Y14" s="70">
        <v>0.007253329619063603</v>
      </c>
      <c r="Z14" s="69">
        <v>0.011000333747273038</v>
      </c>
      <c r="AA14" s="65">
        <v>0</v>
      </c>
      <c r="AB14" s="375">
        <v>0.051207336130223206</v>
      </c>
    </row>
    <row r="15" spans="1:28" s="12" customFormat="1" ht="24.75" customHeight="1">
      <c r="A15" s="374" t="s">
        <v>193</v>
      </c>
      <c r="B15" s="63" t="s">
        <v>194</v>
      </c>
      <c r="C15" s="64">
        <f>SUM(C16:C22)</f>
        <v>96.19642849804</v>
      </c>
      <c r="D15" s="64">
        <f aca="true" t="shared" si="5" ref="D15:AB15">SUM(D16:D22)</f>
        <v>204.2430126386671</v>
      </c>
      <c r="E15" s="64">
        <f t="shared" si="5"/>
        <v>6.125641050265962</v>
      </c>
      <c r="F15" s="64">
        <f t="shared" si="5"/>
        <v>3.182054271820233</v>
      </c>
      <c r="G15" s="64">
        <f t="shared" si="5"/>
        <v>36.81021998471605</v>
      </c>
      <c r="H15" s="64">
        <f t="shared" si="5"/>
        <v>325.8766979912561</v>
      </c>
      <c r="I15" s="64">
        <f t="shared" si="5"/>
        <v>65.81064877253982</v>
      </c>
      <c r="J15" s="64">
        <f t="shared" si="5"/>
        <v>31.848661513229153</v>
      </c>
      <c r="K15" s="64">
        <f t="shared" si="5"/>
        <v>13.82728636350283</v>
      </c>
      <c r="L15" s="64">
        <f t="shared" si="5"/>
        <v>58.046917677233736</v>
      </c>
      <c r="M15" s="64">
        <f t="shared" si="5"/>
        <v>0.49786088591376854</v>
      </c>
      <c r="N15" s="66">
        <f t="shared" si="5"/>
        <v>1.987163615819209</v>
      </c>
      <c r="O15" s="62" t="s">
        <v>193</v>
      </c>
      <c r="P15" s="75" t="s">
        <v>194</v>
      </c>
      <c r="Q15" s="65">
        <f>SUM(Q16:Q22)</f>
        <v>5.365445683615821</v>
      </c>
      <c r="R15" s="64">
        <f t="shared" si="5"/>
        <v>0.012814192090395481</v>
      </c>
      <c r="S15" s="64">
        <f t="shared" si="5"/>
        <v>0.3904537226255642</v>
      </c>
      <c r="T15" s="71">
        <f t="shared" si="5"/>
        <v>0.09169539656080038</v>
      </c>
      <c r="U15" s="71">
        <f t="shared" si="5"/>
        <v>0.07773350344980584</v>
      </c>
      <c r="V15" s="64">
        <f t="shared" si="5"/>
        <v>14.068849262135002</v>
      </c>
      <c r="W15" s="64">
        <f t="shared" si="5"/>
        <v>0.03147254237288135</v>
      </c>
      <c r="X15" s="71">
        <f t="shared" si="5"/>
        <v>0.9322475674569565</v>
      </c>
      <c r="Y15" s="71">
        <f t="shared" si="5"/>
        <v>0.8681720327036564</v>
      </c>
      <c r="Z15" s="71">
        <f t="shared" si="5"/>
        <v>0.6546761061252374</v>
      </c>
      <c r="AA15" s="64">
        <f t="shared" si="5"/>
        <v>2.339036610169491</v>
      </c>
      <c r="AB15" s="375">
        <f t="shared" si="5"/>
        <v>1.6273405294038144</v>
      </c>
    </row>
    <row r="16" spans="1:28" s="12" customFormat="1" ht="24.75" customHeight="1">
      <c r="A16" s="374" t="s">
        <v>85</v>
      </c>
      <c r="B16" s="63">
        <v>3</v>
      </c>
      <c r="C16" s="64">
        <v>4.364777175141243</v>
      </c>
      <c r="D16" s="72">
        <v>15.92703627570622</v>
      </c>
      <c r="E16" s="93">
        <v>0.3517466485875709</v>
      </c>
      <c r="F16" s="72">
        <v>0.08286053401129935</v>
      </c>
      <c r="G16" s="93">
        <v>3.300403164067799</v>
      </c>
      <c r="H16" s="72">
        <v>1.9780874079095982</v>
      </c>
      <c r="I16" s="93">
        <v>5.773474983050851</v>
      </c>
      <c r="J16" s="72">
        <v>1.4165001062146882</v>
      </c>
      <c r="K16" s="93">
        <v>0.5438071593220346</v>
      </c>
      <c r="L16" s="72">
        <v>3.6630796158192136</v>
      </c>
      <c r="M16" s="93">
        <v>0.026441476610169507</v>
      </c>
      <c r="N16" s="72">
        <v>0.03240610169491526</v>
      </c>
      <c r="O16" s="62" t="s">
        <v>85</v>
      </c>
      <c r="P16" s="75">
        <v>3</v>
      </c>
      <c r="Q16" s="65">
        <v>0.010802033898305084</v>
      </c>
      <c r="R16" s="66">
        <v>0.00036006779661016926</v>
      </c>
      <c r="S16" s="65">
        <v>0.012436026440677971</v>
      </c>
      <c r="T16" s="69">
        <v>0.005474128971751405</v>
      </c>
      <c r="U16" s="70">
        <v>0.0020070973107344592</v>
      </c>
      <c r="V16" s="66">
        <v>0.39741367457627064</v>
      </c>
      <c r="W16" s="65">
        <v>0</v>
      </c>
      <c r="X16" s="69">
        <v>0.019847064881355965</v>
      </c>
      <c r="Y16" s="70">
        <v>0.010941762372881384</v>
      </c>
      <c r="Z16" s="69">
        <v>0.03756624980790956</v>
      </c>
      <c r="AA16" s="65">
        <v>0.11162101694915254</v>
      </c>
      <c r="AB16" s="375">
        <v>0.10643698870056496</v>
      </c>
    </row>
    <row r="17" spans="1:28" s="12" customFormat="1" ht="24.75" customHeight="1">
      <c r="A17" s="374" t="s">
        <v>86</v>
      </c>
      <c r="B17" s="63">
        <v>4</v>
      </c>
      <c r="C17" s="64">
        <v>28.266734463276837</v>
      </c>
      <c r="D17" s="72">
        <v>76.32734395480213</v>
      </c>
      <c r="E17" s="93">
        <v>2.598658350282475</v>
      </c>
      <c r="F17" s="72">
        <v>1.3614815593220382</v>
      </c>
      <c r="G17" s="93">
        <v>13.394919661016974</v>
      </c>
      <c r="H17" s="72">
        <v>141.3896632768361</v>
      </c>
      <c r="I17" s="93">
        <v>28.737963841807904</v>
      </c>
      <c r="J17" s="72">
        <v>8.660110282485855</v>
      </c>
      <c r="K17" s="93">
        <v>5.890417175141247</v>
      </c>
      <c r="L17" s="72">
        <v>23.503874802259848</v>
      </c>
      <c r="M17" s="93">
        <v>0.19089032768361702</v>
      </c>
      <c r="N17" s="72">
        <v>0.04078870056497174</v>
      </c>
      <c r="O17" s="62" t="s">
        <v>86</v>
      </c>
      <c r="P17" s="75">
        <v>4</v>
      </c>
      <c r="Q17" s="65">
        <v>0.9630644067796647</v>
      </c>
      <c r="R17" s="66">
        <v>0.002146666666666666</v>
      </c>
      <c r="S17" s="65">
        <v>0.1397435706214691</v>
      </c>
      <c r="T17" s="69">
        <v>0.022092009039548118</v>
      </c>
      <c r="U17" s="70">
        <v>0.013488033898305078</v>
      </c>
      <c r="V17" s="66">
        <v>9.574779435028255</v>
      </c>
      <c r="W17" s="65">
        <v>0</v>
      </c>
      <c r="X17" s="69">
        <v>0.3201459661016955</v>
      </c>
      <c r="Y17" s="70">
        <v>0.3599284881355924</v>
      </c>
      <c r="Z17" s="69">
        <v>0.253975769491526</v>
      </c>
      <c r="AA17" s="65">
        <v>0</v>
      </c>
      <c r="AB17" s="375">
        <v>0.6409005875706208</v>
      </c>
    </row>
    <row r="18" spans="1:28" s="12" customFormat="1" ht="24.75" customHeight="1">
      <c r="A18" s="374" t="s">
        <v>87</v>
      </c>
      <c r="B18" s="63">
        <v>5</v>
      </c>
      <c r="C18" s="64">
        <v>4.166169491525424</v>
      </c>
      <c r="D18" s="72">
        <v>12.976718644067798</v>
      </c>
      <c r="E18" s="93">
        <v>0.3415052203389831</v>
      </c>
      <c r="F18" s="72">
        <v>0.36326718644067807</v>
      </c>
      <c r="G18" s="93">
        <v>2.085515457627117</v>
      </c>
      <c r="H18" s="72">
        <v>10.964522033898305</v>
      </c>
      <c r="I18" s="93">
        <v>4.401341016949153</v>
      </c>
      <c r="J18" s="72">
        <v>1.647853559322034</v>
      </c>
      <c r="K18" s="93">
        <v>0.7751261016949152</v>
      </c>
      <c r="L18" s="72">
        <v>3.9590393220338993</v>
      </c>
      <c r="M18" s="93">
        <v>0.036696</v>
      </c>
      <c r="N18" s="72">
        <v>1.4150237288135592</v>
      </c>
      <c r="O18" s="62" t="s">
        <v>87</v>
      </c>
      <c r="P18" s="75">
        <v>5</v>
      </c>
      <c r="Q18" s="65">
        <v>0.4487552542372883</v>
      </c>
      <c r="R18" s="66">
        <v>0.009304067796610171</v>
      </c>
      <c r="S18" s="65">
        <v>0.03729179661016948</v>
      </c>
      <c r="T18" s="69">
        <v>0.0037960677966101695</v>
      </c>
      <c r="U18" s="70">
        <v>0.00408322033898305</v>
      </c>
      <c r="V18" s="66">
        <v>1.1933735593220338</v>
      </c>
      <c r="W18" s="65">
        <v>0.006618305084745763</v>
      </c>
      <c r="X18" s="69">
        <v>0.08715638644067795</v>
      </c>
      <c r="Y18" s="70">
        <v>0.09933317966101698</v>
      </c>
      <c r="Z18" s="69">
        <v>0.03788025762711865</v>
      </c>
      <c r="AA18" s="65">
        <v>1.666690169491525</v>
      </c>
      <c r="AB18" s="375">
        <v>0.07905877966101695</v>
      </c>
    </row>
    <row r="19" spans="1:28" s="12" customFormat="1" ht="24.75" customHeight="1">
      <c r="A19" s="374" t="s">
        <v>88</v>
      </c>
      <c r="B19" s="63">
        <v>6</v>
      </c>
      <c r="C19" s="64">
        <v>38.670505246166265</v>
      </c>
      <c r="D19" s="72">
        <v>50.70063593220342</v>
      </c>
      <c r="E19" s="93">
        <v>1.3967002744148531</v>
      </c>
      <c r="F19" s="72">
        <v>0.24435885391444712</v>
      </c>
      <c r="G19" s="93">
        <v>10.161708493946739</v>
      </c>
      <c r="H19" s="72">
        <v>47.05698401937046</v>
      </c>
      <c r="I19" s="93">
        <v>12.47022673123487</v>
      </c>
      <c r="J19" s="72">
        <v>3.831077869249397</v>
      </c>
      <c r="K19" s="93">
        <v>2.552420048426152</v>
      </c>
      <c r="L19" s="72">
        <v>12.775959418886208</v>
      </c>
      <c r="M19" s="93">
        <v>0.09229533494753825</v>
      </c>
      <c r="N19" s="72">
        <v>0</v>
      </c>
      <c r="O19" s="62" t="s">
        <v>88</v>
      </c>
      <c r="P19" s="75">
        <v>6</v>
      </c>
      <c r="Q19" s="65">
        <v>0</v>
      </c>
      <c r="R19" s="66">
        <v>0</v>
      </c>
      <c r="S19" s="65">
        <v>0.03801258757062145</v>
      </c>
      <c r="T19" s="69">
        <v>0.00705521097659402</v>
      </c>
      <c r="U19" s="70">
        <v>0.0042722030669894995</v>
      </c>
      <c r="V19" s="66">
        <v>0.9713673930589174</v>
      </c>
      <c r="W19" s="65">
        <v>0</v>
      </c>
      <c r="X19" s="69">
        <v>0.05539764842615012</v>
      </c>
      <c r="Y19" s="70">
        <v>0.021958927522195297</v>
      </c>
      <c r="Z19" s="69">
        <v>0.12285869475383385</v>
      </c>
      <c r="AA19" s="65">
        <v>0</v>
      </c>
      <c r="AB19" s="375">
        <v>0.41455522841000825</v>
      </c>
    </row>
    <row r="20" spans="1:28" s="12" customFormat="1" ht="24.75" customHeight="1">
      <c r="A20" s="374" t="s">
        <v>89</v>
      </c>
      <c r="B20" s="63">
        <v>7</v>
      </c>
      <c r="C20" s="64">
        <v>5.24</v>
      </c>
      <c r="D20" s="72">
        <v>22.53762711864407</v>
      </c>
      <c r="E20" s="93">
        <v>0.512188474576271</v>
      </c>
      <c r="F20" s="72">
        <v>0.9195064406779665</v>
      </c>
      <c r="G20" s="93">
        <v>3.0509755932203393</v>
      </c>
      <c r="H20" s="72">
        <v>100.99898983050848</v>
      </c>
      <c r="I20" s="93">
        <v>10.563681355932205</v>
      </c>
      <c r="J20" s="72">
        <v>14.752800000000002</v>
      </c>
      <c r="K20" s="93">
        <v>1.3760000000000003</v>
      </c>
      <c r="L20" s="72">
        <v>6.655308474576272</v>
      </c>
      <c r="M20" s="93">
        <v>0.05270033898305085</v>
      </c>
      <c r="N20" s="72">
        <v>0.4979661016949152</v>
      </c>
      <c r="O20" s="62" t="s">
        <v>89</v>
      </c>
      <c r="P20" s="75">
        <v>7</v>
      </c>
      <c r="Q20" s="65">
        <v>3.885450847457626</v>
      </c>
      <c r="R20" s="66">
        <v>0.0010033898305084746</v>
      </c>
      <c r="S20" s="65">
        <v>0.14361559322033907</v>
      </c>
      <c r="T20" s="69">
        <v>0.04476718644067797</v>
      </c>
      <c r="U20" s="70">
        <v>0.0496073220338983</v>
      </c>
      <c r="V20" s="66">
        <v>0.6484474576271188</v>
      </c>
      <c r="W20" s="65">
        <v>0.02485423728813559</v>
      </c>
      <c r="X20" s="69">
        <v>0.39527789830508475</v>
      </c>
      <c r="Y20" s="70">
        <v>0.33525294915254217</v>
      </c>
      <c r="Z20" s="69">
        <v>0.11743152542372884</v>
      </c>
      <c r="AA20" s="65">
        <v>0.5607254237288136</v>
      </c>
      <c r="AB20" s="375">
        <v>0.12192949152542377</v>
      </c>
    </row>
    <row r="21" spans="1:28" s="12" customFormat="1" ht="24.75" customHeight="1">
      <c r="A21" s="374" t="s">
        <v>90</v>
      </c>
      <c r="B21" s="63">
        <v>8</v>
      </c>
      <c r="C21" s="64">
        <v>10.053936077481842</v>
      </c>
      <c r="D21" s="72">
        <v>15.000336009685231</v>
      </c>
      <c r="E21" s="93">
        <v>0.5233137472154964</v>
      </c>
      <c r="F21" s="72">
        <v>0.0905245840193704</v>
      </c>
      <c r="G21" s="93">
        <v>2.859272937530266</v>
      </c>
      <c r="H21" s="72">
        <v>16.694224213075064</v>
      </c>
      <c r="I21" s="93">
        <v>1.3740742276029054</v>
      </c>
      <c r="J21" s="72">
        <v>0.7049503050847455</v>
      </c>
      <c r="K21" s="93">
        <v>1.8212604939467303</v>
      </c>
      <c r="L21" s="72">
        <v>4.643998663438255</v>
      </c>
      <c r="M21" s="93">
        <v>0.060284457142857135</v>
      </c>
      <c r="N21" s="72">
        <v>0.0009789830508474576</v>
      </c>
      <c r="O21" s="62" t="s">
        <v>90</v>
      </c>
      <c r="P21" s="75">
        <v>8</v>
      </c>
      <c r="Q21" s="65">
        <v>0.008810847457627119</v>
      </c>
      <c r="R21" s="66">
        <v>0</v>
      </c>
      <c r="S21" s="65">
        <v>0.010112675060532681</v>
      </c>
      <c r="T21" s="69">
        <v>0.00509549685230024</v>
      </c>
      <c r="U21" s="70">
        <v>0.003004433026634383</v>
      </c>
      <c r="V21" s="66">
        <v>0.405485985472155</v>
      </c>
      <c r="W21" s="65">
        <v>0</v>
      </c>
      <c r="X21" s="69">
        <v>0.021119139661016948</v>
      </c>
      <c r="Y21" s="70">
        <v>0.008050980726392251</v>
      </c>
      <c r="Z21" s="69">
        <v>0.04626376968523001</v>
      </c>
      <c r="AA21" s="65">
        <v>0</v>
      </c>
      <c r="AB21" s="375">
        <v>0.14992795641646486</v>
      </c>
    </row>
    <row r="22" spans="1:28" s="12" customFormat="1" ht="24.75" customHeight="1">
      <c r="A22" s="374" t="s">
        <v>91</v>
      </c>
      <c r="B22" s="63">
        <v>9</v>
      </c>
      <c r="C22" s="64">
        <v>5.434306044448408</v>
      </c>
      <c r="D22" s="72">
        <v>10.773314703558203</v>
      </c>
      <c r="E22" s="93">
        <v>0.40152833485031264</v>
      </c>
      <c r="F22" s="72">
        <v>0.12005511343443351</v>
      </c>
      <c r="G22" s="93">
        <v>1.9574246773068118</v>
      </c>
      <c r="H22" s="72">
        <v>6.794227209658045</v>
      </c>
      <c r="I22" s="93">
        <v>2.4898866159619377</v>
      </c>
      <c r="J22" s="72">
        <v>0.8353693908724343</v>
      </c>
      <c r="K22" s="93">
        <v>0.8682553849717518</v>
      </c>
      <c r="L22" s="72">
        <v>2.84565738022004</v>
      </c>
      <c r="M22" s="93">
        <v>0.03855295054653583</v>
      </c>
      <c r="N22" s="72">
        <v>0</v>
      </c>
      <c r="O22" s="62" t="s">
        <v>91</v>
      </c>
      <c r="P22" s="75">
        <v>9</v>
      </c>
      <c r="Q22" s="65">
        <v>0.04856229378531069</v>
      </c>
      <c r="R22" s="66">
        <v>0</v>
      </c>
      <c r="S22" s="65">
        <v>0.009241473101754378</v>
      </c>
      <c r="T22" s="69">
        <v>0.0034152964833184664</v>
      </c>
      <c r="U22" s="70">
        <v>0.0012711937742610761</v>
      </c>
      <c r="V22" s="66">
        <v>0.8779817570502515</v>
      </c>
      <c r="W22" s="65">
        <v>0</v>
      </c>
      <c r="X22" s="69">
        <v>0.03330346364097529</v>
      </c>
      <c r="Y22" s="70">
        <v>0.03270574513303596</v>
      </c>
      <c r="Z22" s="69">
        <v>0.03869983933589054</v>
      </c>
      <c r="AA22" s="65">
        <v>0</v>
      </c>
      <c r="AB22" s="375">
        <v>0.11453149711971464</v>
      </c>
    </row>
    <row r="23" spans="1:28" s="12" customFormat="1" ht="24.75" customHeight="1">
      <c r="A23" s="374" t="s">
        <v>195</v>
      </c>
      <c r="B23" s="63" t="s">
        <v>196</v>
      </c>
      <c r="C23" s="64">
        <f>SUM(C24:C26)</f>
        <v>10.683996610169492</v>
      </c>
      <c r="D23" s="64">
        <f aca="true" t="shared" si="6" ref="D23:AB23">SUM(D24:D26)</f>
        <v>15.499241980271185</v>
      </c>
      <c r="E23" s="64">
        <f t="shared" si="6"/>
        <v>0.532602345762712</v>
      </c>
      <c r="F23" s="64">
        <f t="shared" si="6"/>
        <v>0.13639126101694915</v>
      </c>
      <c r="G23" s="64">
        <f t="shared" si="6"/>
        <v>3.022691925423729</v>
      </c>
      <c r="H23" s="64">
        <f t="shared" si="6"/>
        <v>4.223254237288136</v>
      </c>
      <c r="I23" s="64">
        <f t="shared" si="6"/>
        <v>3.9343637288135596</v>
      </c>
      <c r="J23" s="64">
        <f t="shared" si="6"/>
        <v>1.7112599661016952</v>
      </c>
      <c r="K23" s="64">
        <f t="shared" si="6"/>
        <v>3.5599355932203385</v>
      </c>
      <c r="L23" s="64">
        <f t="shared" si="6"/>
        <v>7.582097288135594</v>
      </c>
      <c r="M23" s="64">
        <f t="shared" si="6"/>
        <v>0.09189491525423726</v>
      </c>
      <c r="N23" s="66">
        <f t="shared" si="6"/>
        <v>0.04216949152542373</v>
      </c>
      <c r="O23" s="62" t="s">
        <v>195</v>
      </c>
      <c r="P23" s="75" t="s">
        <v>196</v>
      </c>
      <c r="Q23" s="96">
        <f t="shared" si="6"/>
        <v>0.5060338983050848</v>
      </c>
      <c r="R23" s="64">
        <f t="shared" si="6"/>
        <v>0</v>
      </c>
      <c r="S23" s="64">
        <f t="shared" si="6"/>
        <v>0.015253366101694912</v>
      </c>
      <c r="T23" s="71">
        <f t="shared" si="6"/>
        <v>0.006268714576271184</v>
      </c>
      <c r="U23" s="71">
        <f t="shared" si="6"/>
        <v>0.0024993220338983056</v>
      </c>
      <c r="V23" s="64">
        <f t="shared" si="6"/>
        <v>0.7227937966101694</v>
      </c>
      <c r="W23" s="64">
        <f t="shared" si="6"/>
        <v>0</v>
      </c>
      <c r="X23" s="71">
        <f t="shared" si="6"/>
        <v>0.019565655593220353</v>
      </c>
      <c r="Y23" s="71">
        <f t="shared" si="6"/>
        <v>0.02031944949152543</v>
      </c>
      <c r="Z23" s="71">
        <f t="shared" si="6"/>
        <v>0.03760207593220341</v>
      </c>
      <c r="AA23" s="64">
        <f t="shared" si="6"/>
        <v>0</v>
      </c>
      <c r="AB23" s="375">
        <f t="shared" si="6"/>
        <v>0.23248490847457626</v>
      </c>
    </row>
    <row r="24" spans="1:28" s="12" customFormat="1" ht="24.75" customHeight="1">
      <c r="A24" s="374" t="s">
        <v>92</v>
      </c>
      <c r="B24" s="63">
        <v>10</v>
      </c>
      <c r="C24" s="64">
        <v>8.737627118644069</v>
      </c>
      <c r="D24" s="72">
        <v>11.295213559322033</v>
      </c>
      <c r="E24" s="93">
        <v>0.4194061016949155</v>
      </c>
      <c r="F24" s="72">
        <v>0.08340203389830508</v>
      </c>
      <c r="G24" s="93">
        <v>2.220117966101695</v>
      </c>
      <c r="H24" s="72">
        <v>0.8106305084745762</v>
      </c>
      <c r="I24" s="93">
        <v>2.692596610169492</v>
      </c>
      <c r="J24" s="72">
        <v>0.8261288135593222</v>
      </c>
      <c r="K24" s="93">
        <v>2.4386440677966097</v>
      </c>
      <c r="L24" s="72">
        <v>6.884122033898305</v>
      </c>
      <c r="M24" s="93">
        <v>0.07122576271186438</v>
      </c>
      <c r="N24" s="72">
        <v>0</v>
      </c>
      <c r="O24" s="62" t="s">
        <v>92</v>
      </c>
      <c r="P24" s="75">
        <v>10</v>
      </c>
      <c r="Q24" s="65">
        <v>0</v>
      </c>
      <c r="R24" s="66">
        <v>0</v>
      </c>
      <c r="S24" s="65">
        <v>0.008737627118644065</v>
      </c>
      <c r="T24" s="69">
        <v>0.004766237288135591</v>
      </c>
      <c r="U24" s="70">
        <v>0.0017475254237288142</v>
      </c>
      <c r="V24" s="66">
        <v>0.6592677966101694</v>
      </c>
      <c r="W24" s="65">
        <v>0</v>
      </c>
      <c r="X24" s="69">
        <v>0.017554169491525436</v>
      </c>
      <c r="Y24" s="70">
        <v>0.018295457627118653</v>
      </c>
      <c r="Z24" s="69">
        <v>0.03510833898305087</v>
      </c>
      <c r="AA24" s="65">
        <v>0</v>
      </c>
      <c r="AB24" s="375">
        <v>0.16812881355932202</v>
      </c>
    </row>
    <row r="25" spans="1:28" s="12" customFormat="1" ht="24.75" customHeight="1">
      <c r="A25" s="374" t="s">
        <v>93</v>
      </c>
      <c r="B25" s="63">
        <v>11</v>
      </c>
      <c r="C25" s="64">
        <v>0.41152542372881357</v>
      </c>
      <c r="D25" s="72">
        <v>1.5976745762711868</v>
      </c>
      <c r="E25" s="93">
        <v>0.03267864406779661</v>
      </c>
      <c r="F25" s="72">
        <v>0.013060338983050847</v>
      </c>
      <c r="G25" s="93">
        <v>0.33728949152542376</v>
      </c>
      <c r="H25" s="72">
        <v>3.3315932203389833</v>
      </c>
      <c r="I25" s="93">
        <v>0.4470508474576272</v>
      </c>
      <c r="J25" s="72">
        <v>0.005979661016949154</v>
      </c>
      <c r="K25" s="93">
        <v>0.08208813559322031</v>
      </c>
      <c r="L25" s="72">
        <v>0.25620338983050844</v>
      </c>
      <c r="M25" s="93">
        <v>0.004639322033898306</v>
      </c>
      <c r="N25" s="72">
        <v>0.04216949152542373</v>
      </c>
      <c r="O25" s="62" t="s">
        <v>93</v>
      </c>
      <c r="P25" s="75">
        <v>11</v>
      </c>
      <c r="Q25" s="65">
        <v>0.5060338983050848</v>
      </c>
      <c r="R25" s="66">
        <v>0</v>
      </c>
      <c r="S25" s="65">
        <v>0.00200406779661017</v>
      </c>
      <c r="T25" s="69">
        <v>0.00015227118644067802</v>
      </c>
      <c r="U25" s="70">
        <v>9.857627118644073E-05</v>
      </c>
      <c r="V25" s="66">
        <v>0.029233898305084743</v>
      </c>
      <c r="W25" s="65">
        <v>0</v>
      </c>
      <c r="X25" s="69">
        <v>0.0018227118644067795</v>
      </c>
      <c r="Y25" s="70">
        <v>0.00196</v>
      </c>
      <c r="Z25" s="69">
        <v>0.0021996610169491525</v>
      </c>
      <c r="AA25" s="65">
        <v>0</v>
      </c>
      <c r="AB25" s="375">
        <v>0.012022372881355933</v>
      </c>
    </row>
    <row r="26" spans="1:28" s="12" customFormat="1" ht="24.75" customHeight="1">
      <c r="A26" s="374" t="s">
        <v>94</v>
      </c>
      <c r="B26" s="63">
        <v>12</v>
      </c>
      <c r="C26" s="64">
        <v>1.5348440677966102</v>
      </c>
      <c r="D26" s="72">
        <v>2.6063538446779657</v>
      </c>
      <c r="E26" s="93">
        <v>0.08051759999999998</v>
      </c>
      <c r="F26" s="72">
        <v>0.03992888813559322</v>
      </c>
      <c r="G26" s="93">
        <v>0.4652844677966102</v>
      </c>
      <c r="H26" s="72">
        <v>0.08103050847457625</v>
      </c>
      <c r="I26" s="93">
        <v>0.7947162711864407</v>
      </c>
      <c r="J26" s="72">
        <v>0.8791514915254237</v>
      </c>
      <c r="K26" s="93">
        <v>1.0392033898305084</v>
      </c>
      <c r="L26" s="72">
        <v>0.4417718644067797</v>
      </c>
      <c r="M26" s="93">
        <v>0.016029830508474577</v>
      </c>
      <c r="N26" s="72">
        <v>0</v>
      </c>
      <c r="O26" s="62" t="s">
        <v>94</v>
      </c>
      <c r="P26" s="75">
        <v>12</v>
      </c>
      <c r="Q26" s="65">
        <v>0</v>
      </c>
      <c r="R26" s="66">
        <v>0</v>
      </c>
      <c r="S26" s="65">
        <v>0.004511671186440677</v>
      </c>
      <c r="T26" s="69">
        <v>0.0013502061016949151</v>
      </c>
      <c r="U26" s="70">
        <v>0.0006532203389830508</v>
      </c>
      <c r="V26" s="66">
        <v>0.034292101694915256</v>
      </c>
      <c r="W26" s="65">
        <v>0</v>
      </c>
      <c r="X26" s="69">
        <v>0.0001887742372881356</v>
      </c>
      <c r="Y26" s="70">
        <v>6.399186440677965E-05</v>
      </c>
      <c r="Z26" s="69">
        <v>0.0002940759322033898</v>
      </c>
      <c r="AA26" s="65">
        <v>0</v>
      </c>
      <c r="AB26" s="375">
        <v>0.05233372203389831</v>
      </c>
    </row>
    <row r="27" spans="1:28" s="12" customFormat="1" ht="24.75" customHeight="1">
      <c r="A27" s="372" t="s">
        <v>197</v>
      </c>
      <c r="B27" s="59" t="s">
        <v>198</v>
      </c>
      <c r="C27" s="60">
        <f>SUM(C28:C31)</f>
        <v>55.07482539239692</v>
      </c>
      <c r="D27" s="60">
        <f aca="true" t="shared" si="7" ref="D27:AB27">SUM(D28:D31)</f>
        <v>38.35529109602661</v>
      </c>
      <c r="E27" s="60">
        <f t="shared" si="7"/>
        <v>0.6490117981042169</v>
      </c>
      <c r="F27" s="60">
        <f t="shared" si="7"/>
        <v>0.05382506655404121</v>
      </c>
      <c r="G27" s="60">
        <f t="shared" si="7"/>
        <v>9.063671613155037</v>
      </c>
      <c r="H27" s="60">
        <f t="shared" si="7"/>
        <v>1.7217501700539632</v>
      </c>
      <c r="I27" s="60">
        <f t="shared" si="7"/>
        <v>172.33530320760408</v>
      </c>
      <c r="J27" s="60">
        <f t="shared" si="7"/>
        <v>10.013104648971526</v>
      </c>
      <c r="K27" s="60">
        <f t="shared" si="7"/>
        <v>8.206069391728073</v>
      </c>
      <c r="L27" s="60">
        <f t="shared" si="7"/>
        <v>14.566350369243164</v>
      </c>
      <c r="M27" s="60">
        <f t="shared" si="7"/>
        <v>0.23628374880457315</v>
      </c>
      <c r="N27" s="77">
        <f t="shared" si="7"/>
        <v>0.10012950960451973</v>
      </c>
      <c r="O27" s="58" t="s">
        <v>197</v>
      </c>
      <c r="P27" s="74" t="s">
        <v>198</v>
      </c>
      <c r="Q27" s="95">
        <f t="shared" si="7"/>
        <v>1.469909021909832</v>
      </c>
      <c r="R27" s="60">
        <f t="shared" si="7"/>
        <v>0</v>
      </c>
      <c r="S27" s="60">
        <f t="shared" si="7"/>
        <v>0.16251310180878542</v>
      </c>
      <c r="T27" s="61">
        <f t="shared" si="7"/>
        <v>0.028573402961641837</v>
      </c>
      <c r="U27" s="61">
        <f t="shared" si="7"/>
        <v>0.012132050653729954</v>
      </c>
      <c r="V27" s="60">
        <f t="shared" si="7"/>
        <v>9.940011772270969</v>
      </c>
      <c r="W27" s="60">
        <f t="shared" si="7"/>
        <v>7.488096819217806</v>
      </c>
      <c r="X27" s="61">
        <f t="shared" si="7"/>
        <v>0.005763961882684186</v>
      </c>
      <c r="Y27" s="61">
        <f t="shared" si="7"/>
        <v>0.0002547796610169493</v>
      </c>
      <c r="Z27" s="61">
        <f t="shared" si="7"/>
        <v>0.012264901563080802</v>
      </c>
      <c r="AA27" s="60">
        <f t="shared" si="7"/>
        <v>0</v>
      </c>
      <c r="AB27" s="373">
        <f t="shared" si="7"/>
        <v>1.0726633733432598</v>
      </c>
    </row>
    <row r="28" spans="1:28" s="12" customFormat="1" ht="24.75" customHeight="1">
      <c r="A28" s="374" t="s">
        <v>95</v>
      </c>
      <c r="B28" s="63">
        <v>13</v>
      </c>
      <c r="C28" s="64">
        <v>6.15098418079096</v>
      </c>
      <c r="D28" s="72">
        <v>7.992693825973897</v>
      </c>
      <c r="E28" s="93">
        <v>0.07169384271186442</v>
      </c>
      <c r="F28" s="72">
        <v>0.011713419005649718</v>
      </c>
      <c r="G28" s="93">
        <v>1.9078024764406776</v>
      </c>
      <c r="H28" s="72">
        <v>0.31467895502824855</v>
      </c>
      <c r="I28" s="93">
        <v>27.19964474689265</v>
      </c>
      <c r="J28" s="72">
        <v>2.5836987751412432</v>
      </c>
      <c r="K28" s="93">
        <v>1.311678892655368</v>
      </c>
      <c r="L28" s="72">
        <v>2.5136880716384202</v>
      </c>
      <c r="M28" s="93">
        <v>0.03851405441807908</v>
      </c>
      <c r="N28" s="72">
        <v>0.09971459435028245</v>
      </c>
      <c r="O28" s="62" t="s">
        <v>95</v>
      </c>
      <c r="P28" s="75">
        <v>13</v>
      </c>
      <c r="Q28" s="65">
        <v>1.1656781740113</v>
      </c>
      <c r="R28" s="66">
        <v>0</v>
      </c>
      <c r="S28" s="65">
        <v>0.09272677025988701</v>
      </c>
      <c r="T28" s="69">
        <v>0.005931051841807913</v>
      </c>
      <c r="U28" s="70">
        <v>0.002057112518644067</v>
      </c>
      <c r="V28" s="66">
        <v>2.6352886574011305</v>
      </c>
      <c r="W28" s="65">
        <v>1.2076355995480224</v>
      </c>
      <c r="X28" s="69">
        <v>0.0017600423457627117</v>
      </c>
      <c r="Y28" s="70">
        <v>0</v>
      </c>
      <c r="Z28" s="69">
        <v>0.0035200846915254234</v>
      </c>
      <c r="AA28" s="65">
        <v>0</v>
      </c>
      <c r="AB28" s="375">
        <v>0.1907006771638419</v>
      </c>
    </row>
    <row r="29" spans="1:28" s="12" customFormat="1" ht="24.75" customHeight="1">
      <c r="A29" s="374" t="s">
        <v>96</v>
      </c>
      <c r="B29" s="63">
        <v>14</v>
      </c>
      <c r="C29" s="64">
        <v>28.201851706033928</v>
      </c>
      <c r="D29" s="72">
        <v>20.24377300131074</v>
      </c>
      <c r="E29" s="93">
        <v>0.4152267795254236</v>
      </c>
      <c r="F29" s="72">
        <v>0.027666081798870076</v>
      </c>
      <c r="G29" s="93">
        <v>4.660489538820334</v>
      </c>
      <c r="H29" s="72">
        <v>0.277334445107345</v>
      </c>
      <c r="I29" s="93">
        <v>94.20089777717537</v>
      </c>
      <c r="J29" s="72">
        <v>0.5560286190282493</v>
      </c>
      <c r="K29" s="93">
        <v>4.992086723796608</v>
      </c>
      <c r="L29" s="72">
        <v>6.947994348022598</v>
      </c>
      <c r="M29" s="93">
        <v>0.11030248312768366</v>
      </c>
      <c r="N29" s="72">
        <v>0</v>
      </c>
      <c r="O29" s="62" t="s">
        <v>96</v>
      </c>
      <c r="P29" s="75">
        <v>14</v>
      </c>
      <c r="Q29" s="65">
        <v>0</v>
      </c>
      <c r="R29" s="66">
        <v>0</v>
      </c>
      <c r="S29" s="65">
        <v>0.02740319366327685</v>
      </c>
      <c r="T29" s="69">
        <v>0.016639402299661023</v>
      </c>
      <c r="U29" s="70">
        <v>0.008255707929491532</v>
      </c>
      <c r="V29" s="66">
        <v>5.002333232271184</v>
      </c>
      <c r="W29" s="65">
        <v>5.82283283877967</v>
      </c>
      <c r="X29" s="69">
        <v>0.0027660224171751433</v>
      </c>
      <c r="Y29" s="70">
        <v>0</v>
      </c>
      <c r="Z29" s="69">
        <v>0.005532044834350285</v>
      </c>
      <c r="AA29" s="65">
        <v>0</v>
      </c>
      <c r="AB29" s="375">
        <v>0.442588427425989</v>
      </c>
    </row>
    <row r="30" spans="1:28" s="12" customFormat="1" ht="24.75" customHeight="1">
      <c r="A30" s="374" t="s">
        <v>97</v>
      </c>
      <c r="B30" s="63">
        <v>15</v>
      </c>
      <c r="C30" s="64">
        <v>18.941964784022385</v>
      </c>
      <c r="D30" s="72">
        <v>5.991102943560375</v>
      </c>
      <c r="E30" s="93">
        <v>0.1610830363996166</v>
      </c>
      <c r="F30" s="72">
        <v>0.012569427807632797</v>
      </c>
      <c r="G30" s="93">
        <v>1.4749722683298603</v>
      </c>
      <c r="H30" s="72">
        <v>1.0683412568433093</v>
      </c>
      <c r="I30" s="93">
        <v>50.6087628578702</v>
      </c>
      <c r="J30" s="72">
        <v>6.559216762308086</v>
      </c>
      <c r="K30" s="93">
        <v>1.8320929157119328</v>
      </c>
      <c r="L30" s="72">
        <v>4.642275576216528</v>
      </c>
      <c r="M30" s="93">
        <v>0.0785014583532414</v>
      </c>
      <c r="N30" s="72">
        <v>0.0004149152542372882</v>
      </c>
      <c r="O30" s="62" t="s">
        <v>97</v>
      </c>
      <c r="P30" s="75">
        <v>15</v>
      </c>
      <c r="Q30" s="65">
        <v>0.30423084789853194</v>
      </c>
      <c r="R30" s="66">
        <v>0</v>
      </c>
      <c r="S30" s="65">
        <v>0.04238313788562157</v>
      </c>
      <c r="T30" s="69">
        <v>0.0060029488201729</v>
      </c>
      <c r="U30" s="70">
        <v>0.0018192302055943564</v>
      </c>
      <c r="V30" s="66">
        <v>2.3023898825986553</v>
      </c>
      <c r="W30" s="65">
        <v>0.4576283808901142</v>
      </c>
      <c r="X30" s="69">
        <v>0.0012378971197463306</v>
      </c>
      <c r="Y30" s="70">
        <v>0.0002547796610169493</v>
      </c>
      <c r="Z30" s="69">
        <v>0.003212772037205094</v>
      </c>
      <c r="AA30" s="65">
        <v>0</v>
      </c>
      <c r="AB30" s="375">
        <v>0.4337227334991917</v>
      </c>
    </row>
    <row r="31" spans="1:28" s="12" customFormat="1" ht="24.75" customHeight="1">
      <c r="A31" s="374" t="s">
        <v>98</v>
      </c>
      <c r="B31" s="63">
        <v>16</v>
      </c>
      <c r="C31" s="73">
        <v>1.7800247215496363</v>
      </c>
      <c r="D31" s="72">
        <v>4.127721325181597</v>
      </c>
      <c r="E31" s="93">
        <v>0.0010081394673123485</v>
      </c>
      <c r="F31" s="72">
        <v>0.0018761379418886172</v>
      </c>
      <c r="G31" s="93">
        <v>1.0204073295641642</v>
      </c>
      <c r="H31" s="72">
        <v>0.061395513075060554</v>
      </c>
      <c r="I31" s="93">
        <v>0.32599782566585983</v>
      </c>
      <c r="J31" s="72">
        <v>0.3141604924939467</v>
      </c>
      <c r="K31" s="93">
        <v>0.07021085956416465</v>
      </c>
      <c r="L31" s="72">
        <v>0.4623923733656175</v>
      </c>
      <c r="M31" s="93">
        <v>0.00896575290556901</v>
      </c>
      <c r="N31" s="72">
        <v>0</v>
      </c>
      <c r="O31" s="62" t="s">
        <v>98</v>
      </c>
      <c r="P31" s="75">
        <v>16</v>
      </c>
      <c r="Q31" s="65">
        <v>0</v>
      </c>
      <c r="R31" s="66">
        <v>0</v>
      </c>
      <c r="S31" s="65">
        <v>0</v>
      </c>
      <c r="T31" s="69">
        <v>0</v>
      </c>
      <c r="U31" s="70">
        <v>0</v>
      </c>
      <c r="V31" s="66">
        <v>0</v>
      </c>
      <c r="W31" s="65">
        <v>0</v>
      </c>
      <c r="X31" s="69">
        <v>0</v>
      </c>
      <c r="Y31" s="70">
        <v>0</v>
      </c>
      <c r="Z31" s="69">
        <v>0</v>
      </c>
      <c r="AA31" s="65">
        <v>0</v>
      </c>
      <c r="AB31" s="375">
        <v>0.0056515352542372875</v>
      </c>
    </row>
    <row r="32" spans="1:28" s="12" customFormat="1" ht="24.75" customHeight="1">
      <c r="A32" s="377" t="s">
        <v>30</v>
      </c>
      <c r="B32" s="79">
        <v>17</v>
      </c>
      <c r="C32" s="64">
        <v>6.222156525326753</v>
      </c>
      <c r="D32" s="80">
        <v>23.33732137041049</v>
      </c>
      <c r="E32" s="252">
        <v>0.0024170169491525414</v>
      </c>
      <c r="F32" s="80">
        <v>0</v>
      </c>
      <c r="G32" s="252">
        <v>6.061760480226642</v>
      </c>
      <c r="H32" s="80">
        <v>0.10924394781985346</v>
      </c>
      <c r="I32" s="252">
        <v>1.4056148657769116</v>
      </c>
      <c r="J32" s="80">
        <v>0.355633968804518</v>
      </c>
      <c r="K32" s="252">
        <v>0.04984572074253431</v>
      </c>
      <c r="L32" s="80">
        <v>0.044275932203389844</v>
      </c>
      <c r="M32" s="252">
        <v>0.007749743664245353</v>
      </c>
      <c r="N32" s="80">
        <v>0</v>
      </c>
      <c r="O32" s="78" t="s">
        <v>30</v>
      </c>
      <c r="P32" s="83">
        <v>17</v>
      </c>
      <c r="Q32" s="81">
        <v>0</v>
      </c>
      <c r="R32" s="82">
        <v>0</v>
      </c>
      <c r="S32" s="81">
        <v>0</v>
      </c>
      <c r="T32" s="84">
        <v>8.212203389830509E-05</v>
      </c>
      <c r="U32" s="85">
        <v>0.00012598453591606144</v>
      </c>
      <c r="V32" s="82">
        <v>0.013842711864406785</v>
      </c>
      <c r="W32" s="81">
        <v>0.010145084745762714</v>
      </c>
      <c r="X32" s="84">
        <v>0</v>
      </c>
      <c r="Y32" s="85">
        <v>0</v>
      </c>
      <c r="Z32" s="84">
        <v>0</v>
      </c>
      <c r="AA32" s="81">
        <v>0</v>
      </c>
      <c r="AB32" s="378">
        <v>0</v>
      </c>
    </row>
    <row r="33" spans="1:30" s="12" customFormat="1" ht="24.75" customHeight="1">
      <c r="A33" s="372" t="s">
        <v>199</v>
      </c>
      <c r="B33" s="59" t="s">
        <v>200</v>
      </c>
      <c r="C33" s="60">
        <v>51.831379536369404</v>
      </c>
      <c r="D33" s="60">
        <v>51.831379536369404</v>
      </c>
      <c r="E33" s="60">
        <v>51.831379536369404</v>
      </c>
      <c r="F33" s="60">
        <v>51.831379536369404</v>
      </c>
      <c r="G33" s="60">
        <v>51.831379536369404</v>
      </c>
      <c r="H33" s="60">
        <v>51.831379536369404</v>
      </c>
      <c r="I33" s="60">
        <v>51.831379536369404</v>
      </c>
      <c r="J33" s="60">
        <v>51.831379536369404</v>
      </c>
      <c r="K33" s="60">
        <v>51.831379536369404</v>
      </c>
      <c r="L33" s="60">
        <v>51.831379536369404</v>
      </c>
      <c r="M33" s="60">
        <v>51.831379536369404</v>
      </c>
      <c r="N33" s="77">
        <v>51.831379536369404</v>
      </c>
      <c r="O33" s="58" t="s">
        <v>199</v>
      </c>
      <c r="P33" s="74" t="s">
        <v>200</v>
      </c>
      <c r="Q33" s="95">
        <v>51.831379536369404</v>
      </c>
      <c r="R33" s="60">
        <v>51.831379536369404</v>
      </c>
      <c r="S33" s="60">
        <v>51.831379536369404</v>
      </c>
      <c r="T33" s="61">
        <v>51.831379536369404</v>
      </c>
      <c r="U33" s="61">
        <v>51.831379536369404</v>
      </c>
      <c r="V33" s="60">
        <v>51.831379536369404</v>
      </c>
      <c r="W33" s="60">
        <v>51.831379536369404</v>
      </c>
      <c r="X33" s="61">
        <v>51.831379536369404</v>
      </c>
      <c r="Y33" s="61">
        <v>51.831379536369404</v>
      </c>
      <c r="Z33" s="61">
        <v>51.831379536369404</v>
      </c>
      <c r="AA33" s="60">
        <v>51.831379536369404</v>
      </c>
      <c r="AB33" s="373">
        <v>51.831379536369404</v>
      </c>
      <c r="AC33" s="13"/>
      <c r="AD33" s="13"/>
    </row>
    <row r="34" spans="1:28" s="12" customFormat="1" ht="24.75" customHeight="1">
      <c r="A34" s="374" t="s">
        <v>99</v>
      </c>
      <c r="B34" s="63">
        <v>18</v>
      </c>
      <c r="C34" s="64">
        <v>0.6692542372881356</v>
      </c>
      <c r="D34" s="72">
        <v>1.4224271186440678</v>
      </c>
      <c r="E34" s="93">
        <v>0.11505016949152543</v>
      </c>
      <c r="F34" s="72">
        <v>0.06753322033898304</v>
      </c>
      <c r="G34" s="93">
        <v>0.09943128813559325</v>
      </c>
      <c r="H34" s="72">
        <v>0.6645555932203389</v>
      </c>
      <c r="I34" s="93">
        <v>4.099386440677967</v>
      </c>
      <c r="J34" s="72">
        <v>0.6155694915254237</v>
      </c>
      <c r="K34" s="93">
        <v>0.7318271186440676</v>
      </c>
      <c r="L34" s="72">
        <v>1.4803423728813556</v>
      </c>
      <c r="M34" s="93">
        <v>0.019894915254237294</v>
      </c>
      <c r="N34" s="72">
        <v>9.491525423728815E-05</v>
      </c>
      <c r="O34" s="62" t="s">
        <v>99</v>
      </c>
      <c r="P34" s="75">
        <v>18</v>
      </c>
      <c r="Q34" s="65">
        <v>0.015985423728813553</v>
      </c>
      <c r="R34" s="66">
        <v>0</v>
      </c>
      <c r="S34" s="65">
        <v>0.006569220338983049</v>
      </c>
      <c r="T34" s="69">
        <v>0.0015750440677966102</v>
      </c>
      <c r="U34" s="70">
        <v>0.0006317661016949154</v>
      </c>
      <c r="V34" s="66">
        <v>0.3903325423728815</v>
      </c>
      <c r="W34" s="65">
        <v>0</v>
      </c>
      <c r="X34" s="69">
        <v>0.009397552542372881</v>
      </c>
      <c r="Y34" s="70">
        <v>0.01299961694915254</v>
      </c>
      <c r="Z34" s="69">
        <v>0.03676449830508475</v>
      </c>
      <c r="AA34" s="65">
        <v>0</v>
      </c>
      <c r="AB34" s="375">
        <v>0.05226542372881356</v>
      </c>
    </row>
    <row r="35" spans="1:28" s="12" customFormat="1" ht="24.75" customHeight="1">
      <c r="A35" s="374" t="s">
        <v>100</v>
      </c>
      <c r="B35" s="63">
        <v>19</v>
      </c>
      <c r="C35" s="64">
        <v>30.56002866994958</v>
      </c>
      <c r="D35" s="72">
        <v>21.23822706655559</v>
      </c>
      <c r="E35" s="93">
        <v>1.9189617930780216</v>
      </c>
      <c r="F35" s="72">
        <v>1.227135451206514</v>
      </c>
      <c r="G35" s="93">
        <v>0.5243774780578985</v>
      </c>
      <c r="H35" s="72">
        <v>3.7807468946399867</v>
      </c>
      <c r="I35" s="93">
        <v>42.66772263269648</v>
      </c>
      <c r="J35" s="72">
        <v>31.401801698187896</v>
      </c>
      <c r="K35" s="93">
        <v>10.565763617887196</v>
      </c>
      <c r="L35" s="72">
        <v>31.791034168786705</v>
      </c>
      <c r="M35" s="93">
        <v>0.2770082305960001</v>
      </c>
      <c r="N35" s="72">
        <v>0</v>
      </c>
      <c r="O35" s="62" t="s">
        <v>100</v>
      </c>
      <c r="P35" s="75">
        <v>19</v>
      </c>
      <c r="Q35" s="65">
        <v>0.001694915254237288</v>
      </c>
      <c r="R35" s="66">
        <v>0</v>
      </c>
      <c r="S35" s="65">
        <v>0.0585015338611551</v>
      </c>
      <c r="T35" s="69">
        <v>0.023460387621062524</v>
      </c>
      <c r="U35" s="70">
        <v>0.00977847755902879</v>
      </c>
      <c r="V35" s="66">
        <v>3.5785145784878636</v>
      </c>
      <c r="W35" s="65">
        <v>0</v>
      </c>
      <c r="X35" s="69">
        <v>0.21455191070537186</v>
      </c>
      <c r="Y35" s="70">
        <v>0.2457010153260485</v>
      </c>
      <c r="Z35" s="69">
        <v>0.6158551245969529</v>
      </c>
      <c r="AA35" s="65">
        <v>0</v>
      </c>
      <c r="AB35" s="375">
        <v>0.11740559233099782</v>
      </c>
    </row>
    <row r="36" spans="1:28" s="12" customFormat="1" ht="24.75" customHeight="1">
      <c r="A36" s="374" t="s">
        <v>101</v>
      </c>
      <c r="B36" s="63">
        <v>20</v>
      </c>
      <c r="C36" s="64">
        <v>6.510729171504564</v>
      </c>
      <c r="D36" s="72">
        <v>17.75074225429826</v>
      </c>
      <c r="E36" s="93">
        <v>0.9820437842197959</v>
      </c>
      <c r="F36" s="72">
        <v>1.4668564015331196</v>
      </c>
      <c r="G36" s="93">
        <v>0.11428871330938181</v>
      </c>
      <c r="H36" s="72">
        <v>2.114035503874022</v>
      </c>
      <c r="I36" s="93">
        <v>5.445085360967403</v>
      </c>
      <c r="J36" s="72">
        <v>17.74835572586267</v>
      </c>
      <c r="K36" s="93">
        <v>6.284244942590098</v>
      </c>
      <c r="L36" s="72">
        <v>12.687301537679652</v>
      </c>
      <c r="M36" s="93">
        <v>0.22770311406757446</v>
      </c>
      <c r="N36" s="72">
        <v>0</v>
      </c>
      <c r="O36" s="62" t="s">
        <v>101</v>
      </c>
      <c r="P36" s="75">
        <v>20</v>
      </c>
      <c r="Q36" s="65">
        <v>0</v>
      </c>
      <c r="R36" s="66">
        <v>0</v>
      </c>
      <c r="S36" s="65">
        <v>0.08003690568802417</v>
      </c>
      <c r="T36" s="69">
        <v>0.003885008902706159</v>
      </c>
      <c r="U36" s="70">
        <v>0.0020442855795385377</v>
      </c>
      <c r="V36" s="66">
        <v>1.3559606618292703</v>
      </c>
      <c r="W36" s="65">
        <v>0</v>
      </c>
      <c r="X36" s="69">
        <v>0.270765309528813</v>
      </c>
      <c r="Y36" s="70">
        <v>0.30700600070024475</v>
      </c>
      <c r="Z36" s="69">
        <v>0.7710201058271532</v>
      </c>
      <c r="AA36" s="65">
        <v>0</v>
      </c>
      <c r="AB36" s="375">
        <v>0.0642791503665685</v>
      </c>
    </row>
    <row r="37" spans="1:28" s="12" customFormat="1" ht="24.75" customHeight="1">
      <c r="A37" s="374" t="s">
        <v>102</v>
      </c>
      <c r="B37" s="63">
        <v>21</v>
      </c>
      <c r="C37" s="64">
        <v>8.465647457627119</v>
      </c>
      <c r="D37" s="72">
        <v>16.930359322033897</v>
      </c>
      <c r="E37" s="93">
        <v>1.3968474237288129</v>
      </c>
      <c r="F37" s="72">
        <v>0.846564745762712</v>
      </c>
      <c r="G37" s="93">
        <v>1.0240938508474577</v>
      </c>
      <c r="H37" s="72">
        <v>0.16931294915254264</v>
      </c>
      <c r="I37" s="93">
        <v>55.87951050847458</v>
      </c>
      <c r="J37" s="72">
        <v>7.614248813559322</v>
      </c>
      <c r="K37" s="93">
        <v>8.463776271186441</v>
      </c>
      <c r="L37" s="72">
        <v>16.094086101694913</v>
      </c>
      <c r="M37" s="93">
        <v>0.2792572135593222</v>
      </c>
      <c r="N37" s="72">
        <v>0</v>
      </c>
      <c r="O37" s="62" t="s">
        <v>102</v>
      </c>
      <c r="P37" s="75">
        <v>21</v>
      </c>
      <c r="Q37" s="65">
        <v>0</v>
      </c>
      <c r="R37" s="66">
        <v>0</v>
      </c>
      <c r="S37" s="65">
        <v>0.042375016949152605</v>
      </c>
      <c r="T37" s="69">
        <v>0.005936868474576266</v>
      </c>
      <c r="U37" s="70">
        <v>0.04737643932203386</v>
      </c>
      <c r="V37" s="66">
        <v>10.157217627118643</v>
      </c>
      <c r="W37" s="65">
        <v>0</v>
      </c>
      <c r="X37" s="69">
        <v>0.12444501762711865</v>
      </c>
      <c r="Y37" s="70">
        <v>0.16084730169491468</v>
      </c>
      <c r="Z37" s="69">
        <v>0.4562983979661013</v>
      </c>
      <c r="AA37" s="65">
        <v>0</v>
      </c>
      <c r="AB37" s="375">
        <v>0.5670736338983042</v>
      </c>
    </row>
    <row r="38" spans="1:28" s="12" customFormat="1" ht="24.75" customHeight="1">
      <c r="A38" s="374" t="s">
        <v>103</v>
      </c>
      <c r="B38" s="63">
        <v>22</v>
      </c>
      <c r="C38" s="64">
        <v>4.334386440677966</v>
      </c>
      <c r="D38" s="72">
        <v>2.8491655593220337</v>
      </c>
      <c r="E38" s="93">
        <v>0.15420604745762712</v>
      </c>
      <c r="F38" s="72">
        <v>0.1526033355932203</v>
      </c>
      <c r="G38" s="93">
        <v>0.21674600677966102</v>
      </c>
      <c r="H38" s="72">
        <v>1.8416718644067793</v>
      </c>
      <c r="I38" s="93">
        <v>7.790216949152542</v>
      </c>
      <c r="J38" s="72">
        <v>1.372914033898305</v>
      </c>
      <c r="K38" s="93">
        <v>0.9139816949152543</v>
      </c>
      <c r="L38" s="72">
        <v>2.121168</v>
      </c>
      <c r="M38" s="93">
        <v>0.05279210847457628</v>
      </c>
      <c r="N38" s="72">
        <v>0.0005288135593220339</v>
      </c>
      <c r="O38" s="62" t="s">
        <v>103</v>
      </c>
      <c r="P38" s="75">
        <v>22</v>
      </c>
      <c r="Q38" s="65">
        <v>0.0055322033898305084</v>
      </c>
      <c r="R38" s="66">
        <v>0</v>
      </c>
      <c r="S38" s="65">
        <v>0.08061415593220339</v>
      </c>
      <c r="T38" s="69">
        <v>0.002914130169491526</v>
      </c>
      <c r="U38" s="70">
        <v>0.0009069938983050849</v>
      </c>
      <c r="V38" s="66">
        <v>1.2884785084745762</v>
      </c>
      <c r="W38" s="65">
        <v>0</v>
      </c>
      <c r="X38" s="69">
        <v>0.021638006779661014</v>
      </c>
      <c r="Y38" s="70">
        <v>0.03160844881355933</v>
      </c>
      <c r="Z38" s="69">
        <v>0.08343807322033898</v>
      </c>
      <c r="AA38" s="65">
        <v>0</v>
      </c>
      <c r="AB38" s="375">
        <v>0.030993423728813554</v>
      </c>
    </row>
    <row r="39" spans="1:28" s="12" customFormat="1" ht="24.75" customHeight="1">
      <c r="A39" s="374" t="s">
        <v>104</v>
      </c>
      <c r="B39" s="63">
        <v>23</v>
      </c>
      <c r="C39" s="73">
        <v>1.291333559322034</v>
      </c>
      <c r="D39" s="72">
        <v>2.708817159322035</v>
      </c>
      <c r="E39" s="93">
        <v>0.091782652881356</v>
      </c>
      <c r="F39" s="72">
        <v>0.014875369491525429</v>
      </c>
      <c r="G39" s="93">
        <v>0.5505397383050845</v>
      </c>
      <c r="H39" s="72">
        <v>0.986844861016949</v>
      </c>
      <c r="I39" s="93">
        <v>3.7103784406779665</v>
      </c>
      <c r="J39" s="72">
        <v>0.499820406779661</v>
      </c>
      <c r="K39" s="93">
        <v>0.4024354644067797</v>
      </c>
      <c r="L39" s="72">
        <v>1.3396047457627116</v>
      </c>
      <c r="M39" s="93">
        <v>0.027047111186440684</v>
      </c>
      <c r="N39" s="72">
        <v>0.00013559322033898305</v>
      </c>
      <c r="O39" s="62" t="s">
        <v>104</v>
      </c>
      <c r="P39" s="75">
        <v>23</v>
      </c>
      <c r="Q39" s="65">
        <v>0.0024610169491525425</v>
      </c>
      <c r="R39" s="66">
        <v>0</v>
      </c>
      <c r="S39" s="65">
        <v>0.0005109267796610169</v>
      </c>
      <c r="T39" s="69">
        <v>0.0008488850847457628</v>
      </c>
      <c r="U39" s="70">
        <v>0.0003663391186440678</v>
      </c>
      <c r="V39" s="66">
        <v>0.31207271186440677</v>
      </c>
      <c r="W39" s="65">
        <v>0</v>
      </c>
      <c r="X39" s="69">
        <v>0.0014232206101694913</v>
      </c>
      <c r="Y39" s="70">
        <v>0.0007811288813559324</v>
      </c>
      <c r="Z39" s="69">
        <v>0.004562238983050848</v>
      </c>
      <c r="AA39" s="65">
        <v>0</v>
      </c>
      <c r="AB39" s="375">
        <v>0.09712346169491524</v>
      </c>
    </row>
    <row r="40" spans="1:28" s="12" customFormat="1" ht="24.75" customHeight="1">
      <c r="A40" s="377" t="s">
        <v>32</v>
      </c>
      <c r="B40" s="79">
        <v>24</v>
      </c>
      <c r="C40" s="64">
        <v>1.761865652730696</v>
      </c>
      <c r="D40" s="80">
        <v>8.356204656873812</v>
      </c>
      <c r="E40" s="252">
        <v>0.2842811083992466</v>
      </c>
      <c r="F40" s="80">
        <v>0.6491854641054609</v>
      </c>
      <c r="G40" s="252">
        <v>0.4640367178907719</v>
      </c>
      <c r="H40" s="80">
        <v>0.6817688105461382</v>
      </c>
      <c r="I40" s="252">
        <v>8.983452941619584</v>
      </c>
      <c r="J40" s="80">
        <v>7.477105717514123</v>
      </c>
      <c r="K40" s="252">
        <v>3.4965533559322015</v>
      </c>
      <c r="L40" s="80">
        <v>6.0126293935969874</v>
      </c>
      <c r="M40" s="252">
        <v>0.07564462237288128</v>
      </c>
      <c r="N40" s="80">
        <v>0.05571769340866295</v>
      </c>
      <c r="O40" s="78" t="s">
        <v>32</v>
      </c>
      <c r="P40" s="83">
        <v>24</v>
      </c>
      <c r="Q40" s="81">
        <v>0.6561552286252353</v>
      </c>
      <c r="R40" s="82">
        <v>0</v>
      </c>
      <c r="S40" s="81">
        <v>0.05804812188323912</v>
      </c>
      <c r="T40" s="84">
        <v>0.006007767397363462</v>
      </c>
      <c r="U40" s="85">
        <v>0.0031649935517890724</v>
      </c>
      <c r="V40" s="82">
        <v>1.7013052655367238</v>
      </c>
      <c r="W40" s="81">
        <v>0.07878508474576272</v>
      </c>
      <c r="X40" s="84">
        <v>0.098565634259887</v>
      </c>
      <c r="Y40" s="85">
        <v>0.25033184274199605</v>
      </c>
      <c r="Z40" s="84">
        <v>0.25176500197363455</v>
      </c>
      <c r="AA40" s="81">
        <v>0</v>
      </c>
      <c r="AB40" s="378">
        <v>0.14748436067796603</v>
      </c>
    </row>
    <row r="41" spans="1:28" s="12" customFormat="1" ht="24.75" customHeight="1">
      <c r="A41" s="372" t="s">
        <v>201</v>
      </c>
      <c r="B41" s="92" t="s">
        <v>202</v>
      </c>
      <c r="C41" s="60">
        <f>SUM(C43:C47,C49:C55,C57:C58)</f>
        <v>269.51284015826377</v>
      </c>
      <c r="D41" s="60">
        <f aca="true" t="shared" si="8" ref="D41:AB41">SUM(D43:D47,D49:D55,D57:D58)</f>
        <v>64.32922583209161</v>
      </c>
      <c r="E41" s="60">
        <f t="shared" si="8"/>
        <v>2.731576273185555</v>
      </c>
      <c r="F41" s="60">
        <f t="shared" si="8"/>
        <v>0.385371371550006</v>
      </c>
      <c r="G41" s="60">
        <f t="shared" si="8"/>
        <v>14.473828175506085</v>
      </c>
      <c r="H41" s="60">
        <f t="shared" si="8"/>
        <v>251.73337675206815</v>
      </c>
      <c r="I41" s="60">
        <f t="shared" si="8"/>
        <v>520.0711502384298</v>
      </c>
      <c r="J41" s="60">
        <f t="shared" si="8"/>
        <v>85.10700137482597</v>
      </c>
      <c r="K41" s="60">
        <f t="shared" si="8"/>
        <v>34.241797676392785</v>
      </c>
      <c r="L41" s="60">
        <f t="shared" si="8"/>
        <v>74.08116687604192</v>
      </c>
      <c r="M41" s="60">
        <f t="shared" si="8"/>
        <v>1.0188404072119701</v>
      </c>
      <c r="N41" s="77">
        <f t="shared" si="8"/>
        <v>300.3075432110429</v>
      </c>
      <c r="O41" s="58" t="s">
        <v>201</v>
      </c>
      <c r="P41" s="75" t="s">
        <v>202</v>
      </c>
      <c r="Q41" s="95">
        <f t="shared" si="8"/>
        <v>3402.9010594639813</v>
      </c>
      <c r="R41" s="60">
        <f t="shared" si="8"/>
        <v>0.04704406779661018</v>
      </c>
      <c r="S41" s="60">
        <f t="shared" si="8"/>
        <v>1.4718225126329987</v>
      </c>
      <c r="T41" s="61">
        <f t="shared" si="8"/>
        <v>0.09138614636302624</v>
      </c>
      <c r="U41" s="61">
        <f t="shared" si="8"/>
        <v>0.08556565441297458</v>
      </c>
      <c r="V41" s="60">
        <f t="shared" si="8"/>
        <v>104.91743473890425</v>
      </c>
      <c r="W41" s="60">
        <f t="shared" si="8"/>
        <v>32.45299361050866</v>
      </c>
      <c r="X41" s="61">
        <f t="shared" si="8"/>
        <v>0.030392465903937557</v>
      </c>
      <c r="Y41" s="61">
        <f t="shared" si="8"/>
        <v>0.015293336379306894</v>
      </c>
      <c r="Z41" s="61">
        <f t="shared" si="8"/>
        <v>0.07755540764480123</v>
      </c>
      <c r="AA41" s="60">
        <f t="shared" si="8"/>
        <v>0.22059542924069453</v>
      </c>
      <c r="AB41" s="373">
        <f t="shared" si="8"/>
        <v>5.099596401773808</v>
      </c>
    </row>
    <row r="42" spans="1:28" s="12" customFormat="1" ht="24.75" customHeight="1">
      <c r="A42" s="374" t="s">
        <v>203</v>
      </c>
      <c r="B42" s="75" t="s">
        <v>204</v>
      </c>
      <c r="C42" s="64">
        <f>SUM(C43:C47)</f>
        <v>86.25185836944749</v>
      </c>
      <c r="D42" s="64">
        <f aca="true" t="shared" si="9" ref="D42:AB42">SUM(D43:D47)</f>
        <v>22.79730774213432</v>
      </c>
      <c r="E42" s="64">
        <f t="shared" si="9"/>
        <v>1.1777733985394994</v>
      </c>
      <c r="F42" s="64">
        <f t="shared" si="9"/>
        <v>0.1757202412158289</v>
      </c>
      <c r="G42" s="64">
        <f t="shared" si="9"/>
        <v>4.921267418701623</v>
      </c>
      <c r="H42" s="64">
        <f t="shared" si="9"/>
        <v>10.071004067541823</v>
      </c>
      <c r="I42" s="64">
        <f t="shared" si="9"/>
        <v>221.96835298112708</v>
      </c>
      <c r="J42" s="64">
        <f t="shared" si="9"/>
        <v>37.85955084645573</v>
      </c>
      <c r="K42" s="64">
        <f t="shared" si="9"/>
        <v>14.184693736608363</v>
      </c>
      <c r="L42" s="64">
        <f t="shared" si="9"/>
        <v>27.43943675859717</v>
      </c>
      <c r="M42" s="64">
        <f t="shared" si="9"/>
        <v>0.5034734624854719</v>
      </c>
      <c r="N42" s="66">
        <f t="shared" si="9"/>
        <v>256.8765180458976</v>
      </c>
      <c r="O42" s="62" t="s">
        <v>203</v>
      </c>
      <c r="P42" s="75" t="s">
        <v>204</v>
      </c>
      <c r="Q42" s="65">
        <f t="shared" si="9"/>
        <v>3074.152818580765</v>
      </c>
      <c r="R42" s="64">
        <f t="shared" si="9"/>
        <v>0</v>
      </c>
      <c r="S42" s="64">
        <f t="shared" si="9"/>
        <v>1.1841104161608031</v>
      </c>
      <c r="T42" s="71">
        <f t="shared" si="9"/>
        <v>0.035240000874820196</v>
      </c>
      <c r="U42" s="71">
        <f t="shared" si="9"/>
        <v>0.04914484620067029</v>
      </c>
      <c r="V42" s="64">
        <f t="shared" si="9"/>
        <v>45.06504759765147</v>
      </c>
      <c r="W42" s="64">
        <f t="shared" si="9"/>
        <v>14.896584295307353</v>
      </c>
      <c r="X42" s="71">
        <f t="shared" si="9"/>
        <v>0.013931710101851676</v>
      </c>
      <c r="Y42" s="71">
        <f t="shared" si="9"/>
        <v>0.00699697071274708</v>
      </c>
      <c r="Z42" s="71">
        <f t="shared" si="9"/>
        <v>0.04517584698173387</v>
      </c>
      <c r="AA42" s="64">
        <f t="shared" si="9"/>
        <v>0</v>
      </c>
      <c r="AB42" s="375">
        <f t="shared" si="9"/>
        <v>2.1110443471330296</v>
      </c>
    </row>
    <row r="43" spans="1:28" s="12" customFormat="1" ht="24.75" customHeight="1">
      <c r="A43" s="374" t="s">
        <v>105</v>
      </c>
      <c r="B43" s="63">
        <v>25</v>
      </c>
      <c r="C43" s="64">
        <v>13.291030056497172</v>
      </c>
      <c r="D43" s="72">
        <v>2.697984890707347</v>
      </c>
      <c r="E43" s="93">
        <v>0.1007746476836158</v>
      </c>
      <c r="F43" s="72">
        <v>0.013540015819209033</v>
      </c>
      <c r="G43" s="93">
        <v>0.6654114051977403</v>
      </c>
      <c r="H43" s="72">
        <v>1.3790845559322031</v>
      </c>
      <c r="I43" s="93">
        <v>29.281959457627124</v>
      </c>
      <c r="J43" s="72">
        <v>1.0270260158192095</v>
      </c>
      <c r="K43" s="93">
        <v>1.2741968271186435</v>
      </c>
      <c r="L43" s="72">
        <v>3.498962024858758</v>
      </c>
      <c r="M43" s="93">
        <v>0.03096463367231635</v>
      </c>
      <c r="N43" s="72">
        <v>6.5766311864406815</v>
      </c>
      <c r="O43" s="62" t="s">
        <v>105</v>
      </c>
      <c r="P43" s="75">
        <v>25</v>
      </c>
      <c r="Q43" s="65">
        <v>78.90749450847456</v>
      </c>
      <c r="R43" s="66">
        <v>0</v>
      </c>
      <c r="S43" s="65">
        <v>0.12043728406779679</v>
      </c>
      <c r="T43" s="69">
        <v>0.00699583367231638</v>
      </c>
      <c r="U43" s="70">
        <v>0.0032086275706214662</v>
      </c>
      <c r="V43" s="66">
        <v>3.12257520903955</v>
      </c>
      <c r="W43" s="65">
        <v>2.233340067796609</v>
      </c>
      <c r="X43" s="69">
        <v>0.0026908023502824814</v>
      </c>
      <c r="Y43" s="70">
        <v>0.0013640678870056478</v>
      </c>
      <c r="Z43" s="69">
        <v>0.0040886508474576215</v>
      </c>
      <c r="AA43" s="65">
        <v>0</v>
      </c>
      <c r="AB43" s="375">
        <v>0.1415194368361581</v>
      </c>
    </row>
    <row r="44" spans="1:28" s="12" customFormat="1" ht="24.75" customHeight="1">
      <c r="A44" s="374" t="s">
        <v>106</v>
      </c>
      <c r="B44" s="63">
        <v>26</v>
      </c>
      <c r="C44" s="64">
        <v>20.185741021404894</v>
      </c>
      <c r="D44" s="72">
        <v>6.859371122104195</v>
      </c>
      <c r="E44" s="93">
        <v>0.10472320095813406</v>
      </c>
      <c r="F44" s="72">
        <v>0.017856130630205812</v>
      </c>
      <c r="G44" s="93">
        <v>1.6830069775777254</v>
      </c>
      <c r="H44" s="72">
        <v>3.788132440270411</v>
      </c>
      <c r="I44" s="93">
        <v>43.836553579938816</v>
      </c>
      <c r="J44" s="72">
        <v>5.334550350626072</v>
      </c>
      <c r="K44" s="93">
        <v>1.6570672549884444</v>
      </c>
      <c r="L44" s="72">
        <v>4.497991986329847</v>
      </c>
      <c r="M44" s="93">
        <v>0.035712261260411625</v>
      </c>
      <c r="N44" s="72">
        <v>128.54411766707364</v>
      </c>
      <c r="O44" s="62" t="s">
        <v>106</v>
      </c>
      <c r="P44" s="75">
        <v>26</v>
      </c>
      <c r="Q44" s="65">
        <v>1538.014972497508</v>
      </c>
      <c r="R44" s="66">
        <v>0</v>
      </c>
      <c r="S44" s="65">
        <v>0.0868670703279283</v>
      </c>
      <c r="T44" s="69">
        <v>0.00577619758436616</v>
      </c>
      <c r="U44" s="70">
        <v>0.0068953136307891745</v>
      </c>
      <c r="V44" s="66">
        <v>3.538016191437775</v>
      </c>
      <c r="W44" s="65">
        <v>0.3892349515871671</v>
      </c>
      <c r="X44" s="69">
        <v>0.0002587967003891672</v>
      </c>
      <c r="Y44" s="70">
        <v>0</v>
      </c>
      <c r="Z44" s="69">
        <v>0.0007763901011675019</v>
      </c>
      <c r="AA44" s="65">
        <v>0</v>
      </c>
      <c r="AB44" s="375">
        <v>0.5255910196988924</v>
      </c>
    </row>
    <row r="45" spans="1:28" s="12" customFormat="1" ht="24.75" customHeight="1">
      <c r="A45" s="374" t="s">
        <v>107</v>
      </c>
      <c r="B45" s="63">
        <v>27</v>
      </c>
      <c r="C45" s="64">
        <v>21.79097503688303</v>
      </c>
      <c r="D45" s="72">
        <v>3.8148084246513747</v>
      </c>
      <c r="E45" s="93">
        <v>0.3984924245667259</v>
      </c>
      <c r="F45" s="72">
        <v>0.07594609572828159</v>
      </c>
      <c r="G45" s="93">
        <v>0.6100528878601515</v>
      </c>
      <c r="H45" s="72">
        <v>1.6902081518537695</v>
      </c>
      <c r="I45" s="93">
        <v>74.48105096625846</v>
      </c>
      <c r="J45" s="72">
        <v>10.627017309937905</v>
      </c>
      <c r="K45" s="93">
        <v>6.130627771256886</v>
      </c>
      <c r="L45" s="72">
        <v>6.585872273310193</v>
      </c>
      <c r="M45" s="93">
        <v>0.13857415965553982</v>
      </c>
      <c r="N45" s="72">
        <v>68.87773067522753</v>
      </c>
      <c r="O45" s="62" t="s">
        <v>107</v>
      </c>
      <c r="P45" s="75">
        <v>27</v>
      </c>
      <c r="Q45" s="65">
        <v>826.5327681027312</v>
      </c>
      <c r="R45" s="66">
        <v>0</v>
      </c>
      <c r="S45" s="65">
        <v>0.39755759066842083</v>
      </c>
      <c r="T45" s="69">
        <v>0.007641066521980715</v>
      </c>
      <c r="U45" s="70">
        <v>0.01680816492462873</v>
      </c>
      <c r="V45" s="66">
        <v>16.810779613894304</v>
      </c>
      <c r="W45" s="65">
        <v>2.8969348783526714</v>
      </c>
      <c r="X45" s="69">
        <v>0.007596969798816873</v>
      </c>
      <c r="Y45" s="70">
        <v>0.0030416208234815456</v>
      </c>
      <c r="Z45" s="69">
        <v>0.03189663559570886</v>
      </c>
      <c r="AA45" s="65">
        <v>0</v>
      </c>
      <c r="AB45" s="375">
        <v>0.5498670205430634</v>
      </c>
    </row>
    <row r="46" spans="1:28" s="12" customFormat="1" ht="24.75" customHeight="1">
      <c r="A46" s="374" t="s">
        <v>108</v>
      </c>
      <c r="B46" s="63">
        <v>28</v>
      </c>
      <c r="C46" s="64">
        <v>4.147220263653486</v>
      </c>
      <c r="D46" s="72">
        <v>0.8951548865183043</v>
      </c>
      <c r="E46" s="93">
        <v>0.03737989762711868</v>
      </c>
      <c r="F46" s="72">
        <v>0.006853833505084752</v>
      </c>
      <c r="G46" s="93">
        <v>0.20916749398644097</v>
      </c>
      <c r="H46" s="72">
        <v>0.030682671209039555</v>
      </c>
      <c r="I46" s="93">
        <v>7.1790722319397355</v>
      </c>
      <c r="J46" s="72">
        <v>0.44936562663653473</v>
      </c>
      <c r="K46" s="93">
        <v>0.40024543270809765</v>
      </c>
      <c r="L46" s="72">
        <v>0.8595124210320155</v>
      </c>
      <c r="M46" s="93">
        <v>0.01808981552693032</v>
      </c>
      <c r="N46" s="72">
        <v>1.3913456377175153</v>
      </c>
      <c r="O46" s="62" t="s">
        <v>108</v>
      </c>
      <c r="P46" s="75">
        <v>28</v>
      </c>
      <c r="Q46" s="65">
        <v>16.79111023728813</v>
      </c>
      <c r="R46" s="66">
        <v>0</v>
      </c>
      <c r="S46" s="65">
        <v>0.048028079427495304</v>
      </c>
      <c r="T46" s="69">
        <v>0.0012305686038418062</v>
      </c>
      <c r="U46" s="70">
        <v>0.0015013199726553658</v>
      </c>
      <c r="V46" s="66">
        <v>1.0895992234576282</v>
      </c>
      <c r="W46" s="65">
        <v>2.3261187084896426</v>
      </c>
      <c r="X46" s="69">
        <v>0.000680371117589454</v>
      </c>
      <c r="Y46" s="70">
        <v>0</v>
      </c>
      <c r="Z46" s="69">
        <v>0.0016842483706214684</v>
      </c>
      <c r="AA46" s="65">
        <v>0</v>
      </c>
      <c r="AB46" s="375">
        <v>0.09646307820188318</v>
      </c>
    </row>
    <row r="47" spans="1:28" s="12" customFormat="1" ht="24.75" customHeight="1">
      <c r="A47" s="374" t="s">
        <v>109</v>
      </c>
      <c r="B47" s="63">
        <v>29</v>
      </c>
      <c r="C47" s="64">
        <v>26.83689199100891</v>
      </c>
      <c r="D47" s="72">
        <v>8.529988418153097</v>
      </c>
      <c r="E47" s="93">
        <v>0.5364032277039049</v>
      </c>
      <c r="F47" s="72">
        <v>0.061524165533047695</v>
      </c>
      <c r="G47" s="93">
        <v>1.7536286540795647</v>
      </c>
      <c r="H47" s="72">
        <v>3.182896248276401</v>
      </c>
      <c r="I47" s="93">
        <v>67.18971674536294</v>
      </c>
      <c r="J47" s="72">
        <v>20.421591543436012</v>
      </c>
      <c r="K47" s="93">
        <v>4.722556450536291</v>
      </c>
      <c r="L47" s="72">
        <v>11.99709805306636</v>
      </c>
      <c r="M47" s="93">
        <v>0.28013259237027377</v>
      </c>
      <c r="N47" s="72">
        <v>51.48669287943829</v>
      </c>
      <c r="O47" s="62" t="s">
        <v>109</v>
      </c>
      <c r="P47" s="75">
        <v>29</v>
      </c>
      <c r="Q47" s="65">
        <v>613.906473234763</v>
      </c>
      <c r="R47" s="66">
        <v>0</v>
      </c>
      <c r="S47" s="65">
        <v>0.5312203916691618</v>
      </c>
      <c r="T47" s="69">
        <v>0.013596334492315135</v>
      </c>
      <c r="U47" s="70">
        <v>0.02073142010197555</v>
      </c>
      <c r="V47" s="66">
        <v>20.50407735982221</v>
      </c>
      <c r="W47" s="65">
        <v>7.050955689081263</v>
      </c>
      <c r="X47" s="69">
        <v>0.002704770134773699</v>
      </c>
      <c r="Y47" s="70">
        <v>0.002591282002259887</v>
      </c>
      <c r="Z47" s="69">
        <v>0.006729922066778424</v>
      </c>
      <c r="AA47" s="65">
        <v>0</v>
      </c>
      <c r="AB47" s="375">
        <v>0.7976037918530324</v>
      </c>
    </row>
    <row r="48" spans="1:28" s="12" customFormat="1" ht="24.75" customHeight="1">
      <c r="A48" s="374" t="s">
        <v>205</v>
      </c>
      <c r="B48" s="63" t="s">
        <v>206</v>
      </c>
      <c r="C48" s="64">
        <f>SUM(C49:C55)</f>
        <v>169.9731935402287</v>
      </c>
      <c r="D48" s="64">
        <f aca="true" t="shared" si="10" ref="D48:AB48">SUM(D49:D55)</f>
        <v>36.97242089899683</v>
      </c>
      <c r="E48" s="64">
        <f t="shared" si="10"/>
        <v>1.350394724137581</v>
      </c>
      <c r="F48" s="64">
        <f t="shared" si="10"/>
        <v>0.18957225756581556</v>
      </c>
      <c r="G48" s="64">
        <f t="shared" si="10"/>
        <v>8.503351213301636</v>
      </c>
      <c r="H48" s="64">
        <f t="shared" si="10"/>
        <v>16.518018108255266</v>
      </c>
      <c r="I48" s="64">
        <f t="shared" si="10"/>
        <v>259.5034634878112</v>
      </c>
      <c r="J48" s="64">
        <f t="shared" si="10"/>
        <v>41.44169348656233</v>
      </c>
      <c r="K48" s="64">
        <f t="shared" si="10"/>
        <v>16.655597806451084</v>
      </c>
      <c r="L48" s="64">
        <f t="shared" si="10"/>
        <v>39.84311515247299</v>
      </c>
      <c r="M48" s="64">
        <f t="shared" si="10"/>
        <v>0.43544843467000083</v>
      </c>
      <c r="N48" s="66">
        <f t="shared" si="10"/>
        <v>42.02627253237685</v>
      </c>
      <c r="O48" s="62" t="s">
        <v>205</v>
      </c>
      <c r="P48" s="75" t="s">
        <v>206</v>
      </c>
      <c r="Q48" s="65">
        <f t="shared" si="10"/>
        <v>312.0566356854758</v>
      </c>
      <c r="R48" s="64">
        <f t="shared" si="10"/>
        <v>0.04704406779661018</v>
      </c>
      <c r="S48" s="64">
        <f t="shared" si="10"/>
        <v>0.2578013681106135</v>
      </c>
      <c r="T48" s="71">
        <f t="shared" si="10"/>
        <v>0.04523683226786705</v>
      </c>
      <c r="U48" s="71">
        <f t="shared" si="10"/>
        <v>0.031003791489140446</v>
      </c>
      <c r="V48" s="64">
        <f t="shared" si="10"/>
        <v>54.242952513004205</v>
      </c>
      <c r="W48" s="64">
        <f t="shared" si="10"/>
        <v>15.256325179608089</v>
      </c>
      <c r="X48" s="71">
        <f t="shared" si="10"/>
        <v>0.016041539982876843</v>
      </c>
      <c r="Y48" s="71">
        <f t="shared" si="10"/>
        <v>0.008296365666559814</v>
      </c>
      <c r="Z48" s="71">
        <f t="shared" si="10"/>
        <v>0.03131559456137242</v>
      </c>
      <c r="AA48" s="64">
        <f t="shared" si="10"/>
        <v>0.22059542924069453</v>
      </c>
      <c r="AB48" s="375">
        <f t="shared" si="10"/>
        <v>2.661066804471287</v>
      </c>
    </row>
    <row r="49" spans="1:28" s="12" customFormat="1" ht="24.75" customHeight="1">
      <c r="A49" s="374" t="s">
        <v>110</v>
      </c>
      <c r="B49" s="63">
        <v>30</v>
      </c>
      <c r="C49" s="64">
        <v>21.203121607418097</v>
      </c>
      <c r="D49" s="72">
        <v>4.1477882936174355</v>
      </c>
      <c r="E49" s="93">
        <v>0.20574563575515725</v>
      </c>
      <c r="F49" s="72">
        <v>0.0392784561565133</v>
      </c>
      <c r="G49" s="93">
        <v>0.9475123492269243</v>
      </c>
      <c r="H49" s="72">
        <v>0.7325736559070217</v>
      </c>
      <c r="I49" s="93">
        <v>25.849999120131724</v>
      </c>
      <c r="J49" s="72">
        <v>8.075633909268761</v>
      </c>
      <c r="K49" s="93">
        <v>2.126693747382084</v>
      </c>
      <c r="L49" s="72">
        <v>4.436968361414042</v>
      </c>
      <c r="M49" s="93">
        <v>0.046530330732784515</v>
      </c>
      <c r="N49" s="72">
        <v>0.9107850310314772</v>
      </c>
      <c r="O49" s="62" t="s">
        <v>110</v>
      </c>
      <c r="P49" s="75">
        <v>30</v>
      </c>
      <c r="Q49" s="65">
        <v>10.822236217592256</v>
      </c>
      <c r="R49" s="66">
        <v>0</v>
      </c>
      <c r="S49" s="65">
        <v>0.019654143332493944</v>
      </c>
      <c r="T49" s="69">
        <v>0.005372254429210646</v>
      </c>
      <c r="U49" s="70">
        <v>0.0033883951807070246</v>
      </c>
      <c r="V49" s="66">
        <v>11.57673761315641</v>
      </c>
      <c r="W49" s="65">
        <v>5.068230536015491</v>
      </c>
      <c r="X49" s="69">
        <v>0.003927845615651324</v>
      </c>
      <c r="Y49" s="70">
        <v>0.0019624312824019336</v>
      </c>
      <c r="Z49" s="69">
        <v>0.003927845615651324</v>
      </c>
      <c r="AA49" s="65">
        <v>0</v>
      </c>
      <c r="AB49" s="375">
        <v>0.3790564056329294</v>
      </c>
    </row>
    <row r="50" spans="1:28" s="12" customFormat="1" ht="24.75" customHeight="1">
      <c r="A50" s="374" t="s">
        <v>111</v>
      </c>
      <c r="B50" s="63">
        <v>31</v>
      </c>
      <c r="C50" s="64">
        <v>10.617419284369115</v>
      </c>
      <c r="D50" s="72">
        <v>1.482439953865915</v>
      </c>
      <c r="E50" s="93">
        <v>0.10617419284369117</v>
      </c>
      <c r="F50" s="72">
        <v>0.010534991487758948</v>
      </c>
      <c r="G50" s="93">
        <v>0.317611534463277</v>
      </c>
      <c r="H50" s="72">
        <v>0.10561021318267419</v>
      </c>
      <c r="I50" s="93">
        <v>21.139395856873822</v>
      </c>
      <c r="J50" s="72">
        <v>2.765040851224105</v>
      </c>
      <c r="K50" s="93">
        <v>1.584803943502825</v>
      </c>
      <c r="L50" s="72">
        <v>3.8129002033898316</v>
      </c>
      <c r="M50" s="93">
        <v>0.03200843683615824</v>
      </c>
      <c r="N50" s="72">
        <v>2.9619448708097944</v>
      </c>
      <c r="O50" s="62" t="s">
        <v>111</v>
      </c>
      <c r="P50" s="75">
        <v>31</v>
      </c>
      <c r="Q50" s="65">
        <v>34.89431957062143</v>
      </c>
      <c r="R50" s="66">
        <v>0</v>
      </c>
      <c r="S50" s="65">
        <v>0.03178718327683621</v>
      </c>
      <c r="T50" s="69">
        <v>0.0031696078870056526</v>
      </c>
      <c r="U50" s="70">
        <v>0.0031633428700565</v>
      </c>
      <c r="V50" s="66">
        <v>2.633747871939736</v>
      </c>
      <c r="W50" s="65">
        <v>1.460929465913372</v>
      </c>
      <c r="X50" s="69">
        <v>0.0010604404369114857</v>
      </c>
      <c r="Y50" s="70">
        <v>0</v>
      </c>
      <c r="Z50" s="69">
        <v>0.0010600066064030108</v>
      </c>
      <c r="AA50" s="65">
        <v>0</v>
      </c>
      <c r="AB50" s="375">
        <v>0.1170909551789076</v>
      </c>
    </row>
    <row r="51" spans="1:28" s="12" customFormat="1" ht="24.75" customHeight="1">
      <c r="A51" s="374" t="s">
        <v>112</v>
      </c>
      <c r="B51" s="63">
        <v>32</v>
      </c>
      <c r="C51" s="64">
        <v>32.7941411203887</v>
      </c>
      <c r="D51" s="72">
        <v>5.578707901353574</v>
      </c>
      <c r="E51" s="93">
        <v>0.1399882919268188</v>
      </c>
      <c r="F51" s="72">
        <v>0.02653917357897505</v>
      </c>
      <c r="G51" s="93">
        <v>1.2738511794526195</v>
      </c>
      <c r="H51" s="72">
        <v>4.409254431744356</v>
      </c>
      <c r="I51" s="93">
        <v>66.93074842919629</v>
      </c>
      <c r="J51" s="72">
        <v>7.780090713701638</v>
      </c>
      <c r="K51" s="93">
        <v>3.0896995349646077</v>
      </c>
      <c r="L51" s="72">
        <v>4.752085109002877</v>
      </c>
      <c r="M51" s="93">
        <v>0.07221288050151212</v>
      </c>
      <c r="N51" s="72">
        <v>0</v>
      </c>
      <c r="O51" s="62" t="s">
        <v>112</v>
      </c>
      <c r="P51" s="75">
        <v>32</v>
      </c>
      <c r="Q51" s="65">
        <v>0</v>
      </c>
      <c r="R51" s="66">
        <v>0</v>
      </c>
      <c r="S51" s="65">
        <v>0</v>
      </c>
      <c r="T51" s="69">
        <v>0.006289185423536005</v>
      </c>
      <c r="U51" s="70">
        <v>0.003196693193728063</v>
      </c>
      <c r="V51" s="66">
        <v>9.744002232180145</v>
      </c>
      <c r="W51" s="65">
        <v>2.7657819874018155</v>
      </c>
      <c r="X51" s="69">
        <v>7.006101694915254E-05</v>
      </c>
      <c r="Y51" s="70">
        <v>0</v>
      </c>
      <c r="Z51" s="69">
        <v>0.0001401220338983051</v>
      </c>
      <c r="AA51" s="65">
        <v>0</v>
      </c>
      <c r="AB51" s="375">
        <v>0.4770686881786055</v>
      </c>
    </row>
    <row r="52" spans="1:28" s="12" customFormat="1" ht="24.75" customHeight="1">
      <c r="A52" s="374" t="s">
        <v>113</v>
      </c>
      <c r="B52" s="63">
        <v>33</v>
      </c>
      <c r="C52" s="64">
        <v>29.98152596954246</v>
      </c>
      <c r="D52" s="72">
        <v>8.519552515058919</v>
      </c>
      <c r="E52" s="93">
        <v>0.22089540443454372</v>
      </c>
      <c r="F52" s="72">
        <v>0.026965988508313173</v>
      </c>
      <c r="G52" s="93">
        <v>2.0084777906468143</v>
      </c>
      <c r="H52" s="72">
        <v>0.7825082751041161</v>
      </c>
      <c r="I52" s="93">
        <v>30.721442564955638</v>
      </c>
      <c r="J52" s="72">
        <v>4.930756478711868</v>
      </c>
      <c r="K52" s="93">
        <v>1.9405619558724778</v>
      </c>
      <c r="L52" s="72">
        <v>6.9545359648506775</v>
      </c>
      <c r="M52" s="93">
        <v>0.05405875667764325</v>
      </c>
      <c r="N52" s="72">
        <v>0</v>
      </c>
      <c r="O52" s="62" t="s">
        <v>113</v>
      </c>
      <c r="P52" s="75">
        <v>33</v>
      </c>
      <c r="Q52" s="65">
        <v>0.26839208847296153</v>
      </c>
      <c r="R52" s="66">
        <v>0</v>
      </c>
      <c r="S52" s="65">
        <v>0.002647138014527844</v>
      </c>
      <c r="T52" s="69">
        <v>0.008089796552493951</v>
      </c>
      <c r="U52" s="70">
        <v>0.0027092768169330117</v>
      </c>
      <c r="V52" s="66">
        <v>3.1074902129120283</v>
      </c>
      <c r="W52" s="65">
        <v>1.426445769241324</v>
      </c>
      <c r="X52" s="69">
        <v>0.0026839208847296214</v>
      </c>
      <c r="Y52" s="70">
        <v>0</v>
      </c>
      <c r="Z52" s="69">
        <v>0.008051762654188865</v>
      </c>
      <c r="AA52" s="65">
        <v>0.025203583535108945</v>
      </c>
      <c r="AB52" s="375">
        <v>0.45590144628781204</v>
      </c>
    </row>
    <row r="53" spans="1:28" s="12" customFormat="1" ht="24.75" customHeight="1">
      <c r="A53" s="374" t="s">
        <v>114</v>
      </c>
      <c r="B53" s="63">
        <v>34</v>
      </c>
      <c r="C53" s="64">
        <v>15.150782145518875</v>
      </c>
      <c r="D53" s="72">
        <v>1.4696174099931893</v>
      </c>
      <c r="E53" s="93">
        <v>0.0998604412336296</v>
      </c>
      <c r="F53" s="72">
        <v>0.011219190101497653</v>
      </c>
      <c r="G53" s="93">
        <v>0.3286933219829796</v>
      </c>
      <c r="H53" s="72">
        <v>0.5720822018733772</v>
      </c>
      <c r="I53" s="93">
        <v>18.61806597030589</v>
      </c>
      <c r="J53" s="72">
        <v>4.82425174364399</v>
      </c>
      <c r="K53" s="93">
        <v>1.020849805933283</v>
      </c>
      <c r="L53" s="72">
        <v>3.7023327334942278</v>
      </c>
      <c r="M53" s="93">
        <v>0.03365757030449298</v>
      </c>
      <c r="N53" s="72">
        <v>1.2007428207692619</v>
      </c>
      <c r="O53" s="62" t="s">
        <v>114</v>
      </c>
      <c r="P53" s="75">
        <v>34</v>
      </c>
      <c r="Q53" s="65">
        <v>14.240143531193652</v>
      </c>
      <c r="R53" s="66">
        <v>0</v>
      </c>
      <c r="S53" s="65">
        <v>0.012331459781346985</v>
      </c>
      <c r="T53" s="69">
        <v>0.0013443729461196344</v>
      </c>
      <c r="U53" s="70">
        <v>0.0013443729461196344</v>
      </c>
      <c r="V53" s="66">
        <v>4.923391081800391</v>
      </c>
      <c r="W53" s="65">
        <v>1.2220232813362084</v>
      </c>
      <c r="X53" s="69">
        <v>0.0011219190101497672</v>
      </c>
      <c r="Y53" s="70">
        <v>0</v>
      </c>
      <c r="Z53" s="69">
        <v>0.0033657570304492968</v>
      </c>
      <c r="AA53" s="65">
        <v>0</v>
      </c>
      <c r="AB53" s="375">
        <v>0.15595639174111786</v>
      </c>
    </row>
    <row r="54" spans="1:28" s="12" customFormat="1" ht="24.75" customHeight="1">
      <c r="A54" s="374" t="s">
        <v>115</v>
      </c>
      <c r="B54" s="63">
        <v>35</v>
      </c>
      <c r="C54" s="64">
        <v>50.04037290451688</v>
      </c>
      <c r="D54" s="72">
        <v>12.517863977650169</v>
      </c>
      <c r="E54" s="93">
        <v>0.5249372664183168</v>
      </c>
      <c r="F54" s="72">
        <v>0.07281316959716423</v>
      </c>
      <c r="G54" s="93">
        <v>2.8577902578680052</v>
      </c>
      <c r="H54" s="72">
        <v>4.094227296545416</v>
      </c>
      <c r="I54" s="93">
        <v>76.87773425821226</v>
      </c>
      <c r="J54" s="72">
        <v>10.877316400181455</v>
      </c>
      <c r="K54" s="93">
        <v>6.011041022185637</v>
      </c>
      <c r="L54" s="72">
        <v>14.614702271846758</v>
      </c>
      <c r="M54" s="93">
        <v>0.1741104935157148</v>
      </c>
      <c r="N54" s="72">
        <v>3.2521347250205737</v>
      </c>
      <c r="O54" s="62" t="s">
        <v>115</v>
      </c>
      <c r="P54" s="75">
        <v>35</v>
      </c>
      <c r="Q54" s="65">
        <v>39.376603260646334</v>
      </c>
      <c r="R54" s="66">
        <v>0</v>
      </c>
      <c r="S54" s="65">
        <v>0.15335683353591703</v>
      </c>
      <c r="T54" s="69">
        <v>0.01835745909729777</v>
      </c>
      <c r="U54" s="70">
        <v>0.015181595227358924</v>
      </c>
      <c r="V54" s="66">
        <v>21.207590280676502</v>
      </c>
      <c r="W54" s="65">
        <v>2.838779902411742</v>
      </c>
      <c r="X54" s="69">
        <v>0.007011549628654985</v>
      </c>
      <c r="Y54" s="70">
        <v>0.006224897096022288</v>
      </c>
      <c r="Z54" s="69">
        <v>0.014437761637730775</v>
      </c>
      <c r="AA54" s="65">
        <v>0.19539184570558557</v>
      </c>
      <c r="AB54" s="375">
        <v>1.0223899344010667</v>
      </c>
    </row>
    <row r="55" spans="1:28" s="12" customFormat="1" ht="24.75" customHeight="1">
      <c r="A55" s="374" t="s">
        <v>116</v>
      </c>
      <c r="B55" s="63">
        <v>36</v>
      </c>
      <c r="C55" s="64">
        <v>10.185830508474575</v>
      </c>
      <c r="D55" s="72">
        <v>3.2564508474576273</v>
      </c>
      <c r="E55" s="93">
        <v>0.052793491525423675</v>
      </c>
      <c r="F55" s="72">
        <v>0.0022212881355932203</v>
      </c>
      <c r="G55" s="93">
        <v>0.7694147796610172</v>
      </c>
      <c r="H55" s="72">
        <v>5.821762033898305</v>
      </c>
      <c r="I55" s="93">
        <v>19.366077288135592</v>
      </c>
      <c r="J55" s="72">
        <v>2.1886033898305093</v>
      </c>
      <c r="K55" s="93">
        <v>0.8819477966101692</v>
      </c>
      <c r="L55" s="72">
        <v>1.5695905084745758</v>
      </c>
      <c r="M55" s="93">
        <v>0.022869966101694904</v>
      </c>
      <c r="N55" s="72">
        <v>33.700665084745744</v>
      </c>
      <c r="O55" s="62" t="s">
        <v>116</v>
      </c>
      <c r="P55" s="75">
        <v>36</v>
      </c>
      <c r="Q55" s="65">
        <v>212.45494101694916</v>
      </c>
      <c r="R55" s="66">
        <v>0.04704406779661018</v>
      </c>
      <c r="S55" s="65">
        <v>0.03802461016949152</v>
      </c>
      <c r="T55" s="69">
        <v>0.002614155932203389</v>
      </c>
      <c r="U55" s="70">
        <v>0.0020201152542372878</v>
      </c>
      <c r="V55" s="66">
        <v>1.049993220338983</v>
      </c>
      <c r="W55" s="65">
        <v>0.4741342372881357</v>
      </c>
      <c r="X55" s="69">
        <v>0.00016580338983050846</v>
      </c>
      <c r="Y55" s="70">
        <v>0.00010903728813559322</v>
      </c>
      <c r="Z55" s="69">
        <v>0.0003323389830508475</v>
      </c>
      <c r="AA55" s="65">
        <v>0</v>
      </c>
      <c r="AB55" s="375">
        <v>0.05360298305084743</v>
      </c>
    </row>
    <row r="56" spans="1:28" s="12" customFormat="1" ht="24.75" customHeight="1">
      <c r="A56" s="372" t="s">
        <v>207</v>
      </c>
      <c r="B56" s="59" t="s">
        <v>208</v>
      </c>
      <c r="C56" s="60">
        <f>SUM(C57:C58)</f>
        <v>13.287788248587571</v>
      </c>
      <c r="D56" s="60">
        <f aca="true" t="shared" si="11" ref="D56:AB56">SUM(D57:D58)</f>
        <v>4.55949719096045</v>
      </c>
      <c r="E56" s="60">
        <f t="shared" si="11"/>
        <v>0.2034081505084746</v>
      </c>
      <c r="F56" s="60">
        <f t="shared" si="11"/>
        <v>0.02007887276836156</v>
      </c>
      <c r="G56" s="60">
        <f t="shared" si="11"/>
        <v>1.0492095435028248</v>
      </c>
      <c r="H56" s="60">
        <f t="shared" si="11"/>
        <v>225.14435457627107</v>
      </c>
      <c r="I56" s="60">
        <f t="shared" si="11"/>
        <v>38.5993337694915</v>
      </c>
      <c r="J56" s="60">
        <f t="shared" si="11"/>
        <v>5.805757041807908</v>
      </c>
      <c r="K56" s="60">
        <f t="shared" si="11"/>
        <v>3.4015061333333345</v>
      </c>
      <c r="L56" s="60">
        <f t="shared" si="11"/>
        <v>6.798614964971752</v>
      </c>
      <c r="M56" s="60">
        <f t="shared" si="11"/>
        <v>0.07991851005649722</v>
      </c>
      <c r="N56" s="77">
        <f t="shared" si="11"/>
        <v>1.4047526327683624</v>
      </c>
      <c r="O56" s="58" t="s">
        <v>207</v>
      </c>
      <c r="P56" s="74" t="s">
        <v>208</v>
      </c>
      <c r="Q56" s="95">
        <f t="shared" si="11"/>
        <v>16.691605197740103</v>
      </c>
      <c r="R56" s="60">
        <f t="shared" si="11"/>
        <v>0</v>
      </c>
      <c r="S56" s="60">
        <f t="shared" si="11"/>
        <v>0.029910728361581932</v>
      </c>
      <c r="T56" s="61">
        <f t="shared" si="11"/>
        <v>0.01090931322033899</v>
      </c>
      <c r="U56" s="61">
        <f t="shared" si="11"/>
        <v>0.005417016723163836</v>
      </c>
      <c r="V56" s="60">
        <f t="shared" si="11"/>
        <v>5.609434628248585</v>
      </c>
      <c r="W56" s="60">
        <f t="shared" si="11"/>
        <v>2.300084135593221</v>
      </c>
      <c r="X56" s="61">
        <f t="shared" si="11"/>
        <v>0.00041921581920903965</v>
      </c>
      <c r="Y56" s="61">
        <f t="shared" si="11"/>
        <v>0</v>
      </c>
      <c r="Z56" s="61">
        <f t="shared" si="11"/>
        <v>0.0010639661016949155</v>
      </c>
      <c r="AA56" s="60">
        <f t="shared" si="11"/>
        <v>0</v>
      </c>
      <c r="AB56" s="373">
        <f t="shared" si="11"/>
        <v>0.3274852501694919</v>
      </c>
    </row>
    <row r="57" spans="1:28" s="12" customFormat="1" ht="24.75" customHeight="1">
      <c r="A57" s="374" t="s">
        <v>117</v>
      </c>
      <c r="B57" s="63">
        <v>37</v>
      </c>
      <c r="C57" s="64">
        <v>4.230079096045199</v>
      </c>
      <c r="D57" s="72">
        <v>0.9428465536723156</v>
      </c>
      <c r="E57" s="93">
        <v>0.07271308474576277</v>
      </c>
      <c r="F57" s="72">
        <v>0.005896971751412421</v>
      </c>
      <c r="G57" s="93">
        <v>0.18505319774011306</v>
      </c>
      <c r="H57" s="72">
        <v>38.59186440677965</v>
      </c>
      <c r="I57" s="93">
        <v>10.971735593220343</v>
      </c>
      <c r="J57" s="72">
        <v>2.22477672316384</v>
      </c>
      <c r="K57" s="93">
        <v>0.6766723163841807</v>
      </c>
      <c r="L57" s="72">
        <v>1.8049805649717523</v>
      </c>
      <c r="M57" s="93">
        <v>0.020736361581920895</v>
      </c>
      <c r="N57" s="72">
        <v>0.5434103954802265</v>
      </c>
      <c r="O57" s="62" t="s">
        <v>117</v>
      </c>
      <c r="P57" s="75">
        <v>37</v>
      </c>
      <c r="Q57" s="65">
        <v>6.504274350282487</v>
      </c>
      <c r="R57" s="66">
        <v>0</v>
      </c>
      <c r="S57" s="65">
        <v>0.013560497175141243</v>
      </c>
      <c r="T57" s="69">
        <v>0.0018760542372881345</v>
      </c>
      <c r="U57" s="70">
        <v>0.0024227638418079065</v>
      </c>
      <c r="V57" s="66">
        <v>3.2378492655367217</v>
      </c>
      <c r="W57" s="65">
        <v>1.1446094915254246</v>
      </c>
      <c r="X57" s="69">
        <v>0.00032237514124293793</v>
      </c>
      <c r="Y57" s="70">
        <v>0</v>
      </c>
      <c r="Z57" s="69">
        <v>0.0009671254237288136</v>
      </c>
      <c r="AA57" s="65">
        <v>0</v>
      </c>
      <c r="AB57" s="375">
        <v>0.08736786440677967</v>
      </c>
    </row>
    <row r="58" spans="1:28" s="12" customFormat="1" ht="24.75" customHeight="1">
      <c r="A58" s="379" t="s">
        <v>118</v>
      </c>
      <c r="B58" s="87">
        <v>38</v>
      </c>
      <c r="C58" s="64">
        <v>9.05770915254237</v>
      </c>
      <c r="D58" s="88">
        <v>3.6166506372881337</v>
      </c>
      <c r="E58" s="253">
        <v>0.13069506576271184</v>
      </c>
      <c r="F58" s="88">
        <v>0.01418190101694914</v>
      </c>
      <c r="G58" s="253">
        <v>0.8641563457627117</v>
      </c>
      <c r="H58" s="88">
        <v>186.55249016949142</v>
      </c>
      <c r="I58" s="253">
        <v>27.62759817627116</v>
      </c>
      <c r="J58" s="88">
        <v>3.580980318644068</v>
      </c>
      <c r="K58" s="253">
        <v>2.724833816949154</v>
      </c>
      <c r="L58" s="88">
        <v>4.9936343999999995</v>
      </c>
      <c r="M58" s="253">
        <v>0.059182148474576333</v>
      </c>
      <c r="N58" s="88">
        <v>0.861342237288136</v>
      </c>
      <c r="O58" s="86" t="s">
        <v>118</v>
      </c>
      <c r="P58" s="76">
        <v>38</v>
      </c>
      <c r="Q58" s="89">
        <v>10.187330847457616</v>
      </c>
      <c r="R58" s="73">
        <v>0</v>
      </c>
      <c r="S58" s="89">
        <v>0.01635023118644069</v>
      </c>
      <c r="T58" s="90">
        <v>0.009033258983050857</v>
      </c>
      <c r="U58" s="91">
        <v>0.0029942528813559303</v>
      </c>
      <c r="V58" s="73">
        <v>2.3715853627118633</v>
      </c>
      <c r="W58" s="89">
        <v>1.1554746440677965</v>
      </c>
      <c r="X58" s="90">
        <v>9.684067796610172E-05</v>
      </c>
      <c r="Y58" s="91">
        <v>0</v>
      </c>
      <c r="Z58" s="90">
        <v>9.684067796610172E-05</v>
      </c>
      <c r="AA58" s="89">
        <v>0</v>
      </c>
      <c r="AB58" s="376">
        <v>0.24011738576271227</v>
      </c>
    </row>
    <row r="59" spans="1:28" s="12" customFormat="1" ht="24.75" customHeight="1">
      <c r="A59" s="374" t="s">
        <v>209</v>
      </c>
      <c r="B59" s="63" t="s">
        <v>175</v>
      </c>
      <c r="C59" s="77">
        <f>SUM(C60:C66)</f>
        <v>117.50403778853914</v>
      </c>
      <c r="D59" s="77">
        <f aca="true" t="shared" si="12" ref="D59:AB59">SUM(D60:D66)</f>
        <v>68.36792134366422</v>
      </c>
      <c r="E59" s="77">
        <f t="shared" si="12"/>
        <v>0.6308059817917683</v>
      </c>
      <c r="F59" s="77">
        <f t="shared" si="12"/>
        <v>0.2447850171105732</v>
      </c>
      <c r="G59" s="77">
        <f t="shared" si="12"/>
        <v>17.696606945714276</v>
      </c>
      <c r="H59" s="77">
        <f t="shared" si="12"/>
        <v>1.5028555649717514</v>
      </c>
      <c r="I59" s="77">
        <f t="shared" si="12"/>
        <v>198.68187923970942</v>
      </c>
      <c r="J59" s="77">
        <f t="shared" si="12"/>
        <v>11.617133330266338</v>
      </c>
      <c r="K59" s="77">
        <f t="shared" si="12"/>
        <v>11.820151869249393</v>
      </c>
      <c r="L59" s="77">
        <f t="shared" si="12"/>
        <v>17.4293371031477</v>
      </c>
      <c r="M59" s="77">
        <f t="shared" si="12"/>
        <v>0.1920380219209039</v>
      </c>
      <c r="N59" s="77">
        <f t="shared" si="12"/>
        <v>35.39767151170295</v>
      </c>
      <c r="O59" s="62" t="s">
        <v>209</v>
      </c>
      <c r="P59" s="75" t="s">
        <v>175</v>
      </c>
      <c r="Q59" s="254">
        <f t="shared" si="12"/>
        <v>421.3306657627118</v>
      </c>
      <c r="R59" s="77">
        <f t="shared" si="12"/>
        <v>0</v>
      </c>
      <c r="S59" s="77">
        <f t="shared" si="12"/>
        <v>0.3308529886844228</v>
      </c>
      <c r="T59" s="251">
        <f t="shared" si="12"/>
        <v>0.05484891665375304</v>
      </c>
      <c r="U59" s="251">
        <f t="shared" si="12"/>
        <v>0.02538648295399515</v>
      </c>
      <c r="V59" s="77">
        <f t="shared" si="12"/>
        <v>19.220263429539955</v>
      </c>
      <c r="W59" s="77">
        <f t="shared" si="12"/>
        <v>35.96201721549636</v>
      </c>
      <c r="X59" s="251">
        <f t="shared" si="12"/>
        <v>0.026509465552865208</v>
      </c>
      <c r="Y59" s="251">
        <f t="shared" si="12"/>
        <v>0.06760102169491525</v>
      </c>
      <c r="Z59" s="251">
        <f t="shared" si="12"/>
        <v>0.02774719172719937</v>
      </c>
      <c r="AA59" s="77">
        <f t="shared" si="12"/>
        <v>0</v>
      </c>
      <c r="AB59" s="373">
        <f t="shared" si="12"/>
        <v>1.3176190873930593</v>
      </c>
    </row>
    <row r="60" spans="1:28" s="12" customFormat="1" ht="24.75" customHeight="1">
      <c r="A60" s="374" t="s">
        <v>119</v>
      </c>
      <c r="B60" s="63">
        <v>39</v>
      </c>
      <c r="C60" s="64">
        <v>0.01355932203389831</v>
      </c>
      <c r="D60" s="72">
        <v>0.0046101694915254305</v>
      </c>
      <c r="E60" s="93">
        <v>0.00012203389830508474</v>
      </c>
      <c r="F60" s="72">
        <v>1.3559322033898312E-05</v>
      </c>
      <c r="G60" s="93">
        <v>0.0011525423728813568</v>
      </c>
      <c r="H60" s="72">
        <v>0</v>
      </c>
      <c r="I60" s="93">
        <v>0.02305084745762705</v>
      </c>
      <c r="J60" s="72">
        <v>0.002305084745762705</v>
      </c>
      <c r="K60" s="93">
        <v>0.0017627118644067802</v>
      </c>
      <c r="L60" s="72">
        <v>0.0042033898305084815</v>
      </c>
      <c r="M60" s="93">
        <v>4.067796610169491E-05</v>
      </c>
      <c r="N60" s="72">
        <v>0.0001355932203389831</v>
      </c>
      <c r="O60" s="62" t="s">
        <v>119</v>
      </c>
      <c r="P60" s="75">
        <v>39</v>
      </c>
      <c r="Q60" s="65">
        <v>0.0024406779661016948</v>
      </c>
      <c r="R60" s="66">
        <v>0</v>
      </c>
      <c r="S60" s="65">
        <v>5.423728813559329E-05</v>
      </c>
      <c r="T60" s="69">
        <v>4.067796610169492E-06</v>
      </c>
      <c r="U60" s="70">
        <v>2.711864406779654E-06</v>
      </c>
      <c r="V60" s="66">
        <v>0.012203389830508475</v>
      </c>
      <c r="W60" s="65">
        <v>0.008406779661016944</v>
      </c>
      <c r="X60" s="69">
        <v>1.355932203389831E-06</v>
      </c>
      <c r="Y60" s="70">
        <v>1.355932203389831E-06</v>
      </c>
      <c r="Z60" s="69">
        <v>6.779661016949146E-06</v>
      </c>
      <c r="AA60" s="65">
        <v>0</v>
      </c>
      <c r="AB60" s="375">
        <v>0.0001898305084745762</v>
      </c>
    </row>
    <row r="61" spans="1:28" s="12" customFormat="1" ht="24.75" customHeight="1">
      <c r="A61" s="374" t="s">
        <v>120</v>
      </c>
      <c r="B61" s="63">
        <v>40</v>
      </c>
      <c r="C61" s="64">
        <v>29.297169265536724</v>
      </c>
      <c r="D61" s="72">
        <v>13.335378680225974</v>
      </c>
      <c r="E61" s="93">
        <v>0.2071762413559325</v>
      </c>
      <c r="F61" s="72">
        <v>0.029905073446327687</v>
      </c>
      <c r="G61" s="93">
        <v>3.457900774689263</v>
      </c>
      <c r="H61" s="72">
        <v>0.2999074124293783</v>
      </c>
      <c r="I61" s="93">
        <v>43.58891968361582</v>
      </c>
      <c r="J61" s="72">
        <v>5.744513839548015</v>
      </c>
      <c r="K61" s="93">
        <v>3.141662711864405</v>
      </c>
      <c r="L61" s="72">
        <v>4.426973572881355</v>
      </c>
      <c r="M61" s="93">
        <v>0.05104711457627114</v>
      </c>
      <c r="N61" s="72">
        <v>23.86303358192086</v>
      </c>
      <c r="O61" s="62" t="s">
        <v>120</v>
      </c>
      <c r="P61" s="75">
        <v>40</v>
      </c>
      <c r="Q61" s="65">
        <v>284.21184542372885</v>
      </c>
      <c r="R61" s="66">
        <v>0</v>
      </c>
      <c r="S61" s="65">
        <v>0.11782074485875706</v>
      </c>
      <c r="T61" s="69">
        <v>0.028173848994350267</v>
      </c>
      <c r="U61" s="70">
        <v>0.008879383502824866</v>
      </c>
      <c r="V61" s="66">
        <v>6.436735715254235</v>
      </c>
      <c r="W61" s="65">
        <v>9.597133559322023</v>
      </c>
      <c r="X61" s="69">
        <v>0.002763179661016946</v>
      </c>
      <c r="Y61" s="70">
        <v>0.005461556610169484</v>
      </c>
      <c r="Z61" s="69">
        <v>0.002811781694915252</v>
      </c>
      <c r="AA61" s="65">
        <v>0</v>
      </c>
      <c r="AB61" s="375">
        <v>0.2555089505084743</v>
      </c>
    </row>
    <row r="62" spans="1:28" s="12" customFormat="1" ht="24.75" customHeight="1">
      <c r="A62" s="374" t="s">
        <v>121</v>
      </c>
      <c r="B62" s="63">
        <v>41</v>
      </c>
      <c r="C62" s="64">
        <v>14.236474576271181</v>
      </c>
      <c r="D62" s="72">
        <v>12.24336813559322</v>
      </c>
      <c r="E62" s="93">
        <v>0.15660122033898322</v>
      </c>
      <c r="F62" s="72">
        <v>0.02847294915254242</v>
      </c>
      <c r="G62" s="93">
        <v>3.2032067796610155</v>
      </c>
      <c r="H62" s="72">
        <v>0</v>
      </c>
      <c r="I62" s="93">
        <v>51.25130847457625</v>
      </c>
      <c r="J62" s="72">
        <v>0.854188474576271</v>
      </c>
      <c r="K62" s="93">
        <v>4.5556718644067775</v>
      </c>
      <c r="L62" s="72">
        <v>3.843848135593225</v>
      </c>
      <c r="M62" s="93">
        <v>0.042709423728813534</v>
      </c>
      <c r="N62" s="72">
        <v>0.7118237288135594</v>
      </c>
      <c r="O62" s="62" t="s">
        <v>121</v>
      </c>
      <c r="P62" s="75">
        <v>41</v>
      </c>
      <c r="Q62" s="65">
        <v>7.972425762711876</v>
      </c>
      <c r="R62" s="66">
        <v>0</v>
      </c>
      <c r="S62" s="65">
        <v>0.0711823728813559</v>
      </c>
      <c r="T62" s="69">
        <v>0.007118237288135603</v>
      </c>
      <c r="U62" s="70">
        <v>0.00569458983050847</v>
      </c>
      <c r="V62" s="66">
        <v>3.7014833898305084</v>
      </c>
      <c r="W62" s="65">
        <v>2.2778359322033883</v>
      </c>
      <c r="X62" s="69">
        <v>0</v>
      </c>
      <c r="Y62" s="70">
        <v>0</v>
      </c>
      <c r="Z62" s="69">
        <v>0</v>
      </c>
      <c r="AA62" s="65">
        <v>0</v>
      </c>
      <c r="AB62" s="375">
        <v>0.15660122033898322</v>
      </c>
    </row>
    <row r="63" spans="1:28" s="12" customFormat="1" ht="24.75" customHeight="1">
      <c r="A63" s="374" t="s">
        <v>122</v>
      </c>
      <c r="B63" s="63">
        <v>42</v>
      </c>
      <c r="C63" s="64">
        <v>16.93907021791767</v>
      </c>
      <c r="D63" s="72">
        <v>9.152209782082323</v>
      </c>
      <c r="E63" s="93">
        <v>0.03389576755447943</v>
      </c>
      <c r="F63" s="72">
        <v>0.016939070217917667</v>
      </c>
      <c r="G63" s="93">
        <v>2.4740737433414024</v>
      </c>
      <c r="H63" s="72">
        <v>0.00035254237288135596</v>
      </c>
      <c r="I63" s="93">
        <v>18.6188755447942</v>
      </c>
      <c r="J63" s="72">
        <v>0.5083483777239709</v>
      </c>
      <c r="K63" s="93">
        <v>0.5079958353510895</v>
      </c>
      <c r="L63" s="72">
        <v>1.6928493946731242</v>
      </c>
      <c r="M63" s="93">
        <v>3.52542372881356E-05</v>
      </c>
      <c r="N63" s="72">
        <v>0.3386051331719127</v>
      </c>
      <c r="O63" s="62" t="s">
        <v>122</v>
      </c>
      <c r="P63" s="75">
        <v>42</v>
      </c>
      <c r="Q63" s="65">
        <v>3.5550894915254205</v>
      </c>
      <c r="R63" s="66">
        <v>0</v>
      </c>
      <c r="S63" s="65">
        <v>0.033860513317191296</v>
      </c>
      <c r="T63" s="69">
        <v>0.0033860513317191233</v>
      </c>
      <c r="U63" s="70">
        <v>0.001693907021791765</v>
      </c>
      <c r="V63" s="66">
        <v>0.8466009685230028</v>
      </c>
      <c r="W63" s="65">
        <v>0.676857723970944</v>
      </c>
      <c r="X63" s="69">
        <v>0.001693907021791765</v>
      </c>
      <c r="Y63" s="70">
        <v>0</v>
      </c>
      <c r="Z63" s="69">
        <v>0.00338781404358353</v>
      </c>
      <c r="AA63" s="65">
        <v>0</v>
      </c>
      <c r="AB63" s="375">
        <v>0.2538921549636804</v>
      </c>
    </row>
    <row r="64" spans="1:28" s="12" customFormat="1" ht="24.75" customHeight="1">
      <c r="A64" s="374" t="s">
        <v>123</v>
      </c>
      <c r="B64" s="63">
        <v>43</v>
      </c>
      <c r="C64" s="64">
        <v>38.41008079096046</v>
      </c>
      <c r="D64" s="72">
        <v>23.350797966101677</v>
      </c>
      <c r="E64" s="93">
        <v>0.1773133401129946</v>
      </c>
      <c r="F64" s="72">
        <v>0.15391660225988713</v>
      </c>
      <c r="G64" s="93">
        <v>5.964316405084743</v>
      </c>
      <c r="H64" s="72">
        <v>0.44638318079096095</v>
      </c>
      <c r="I64" s="93">
        <v>68.70495768361579</v>
      </c>
      <c r="J64" s="72">
        <v>3.6265093050847472</v>
      </c>
      <c r="K64" s="93">
        <v>2.6607068813559343</v>
      </c>
      <c r="L64" s="72">
        <v>5.823686564971743</v>
      </c>
      <c r="M64" s="93">
        <v>0.0751518564971752</v>
      </c>
      <c r="N64" s="72">
        <v>10.124315056497183</v>
      </c>
      <c r="O64" s="62" t="s">
        <v>123</v>
      </c>
      <c r="P64" s="75">
        <v>43</v>
      </c>
      <c r="Q64" s="65">
        <v>121.34963389830504</v>
      </c>
      <c r="R64" s="66">
        <v>0</v>
      </c>
      <c r="S64" s="65">
        <v>0.0789467587570621</v>
      </c>
      <c r="T64" s="69">
        <v>0.011725454745762729</v>
      </c>
      <c r="U64" s="70">
        <v>0.0076490161581920825</v>
      </c>
      <c r="V64" s="66">
        <v>6.499715220338985</v>
      </c>
      <c r="W64" s="65">
        <v>20.518582994350286</v>
      </c>
      <c r="X64" s="69">
        <v>0.020886426327683616</v>
      </c>
      <c r="Y64" s="70">
        <v>0.06190412723163843</v>
      </c>
      <c r="Z64" s="69">
        <v>0.01939206830508477</v>
      </c>
      <c r="AA64" s="65">
        <v>0</v>
      </c>
      <c r="AB64" s="375">
        <v>0.6133515638418083</v>
      </c>
    </row>
    <row r="65" spans="1:28" s="12" customFormat="1" ht="24.75" customHeight="1">
      <c r="A65" s="374" t="s">
        <v>124</v>
      </c>
      <c r="B65" s="63">
        <v>44</v>
      </c>
      <c r="C65" s="64">
        <v>1.1256723163841806</v>
      </c>
      <c r="D65" s="72">
        <v>2.5377272316384185</v>
      </c>
      <c r="E65" s="93">
        <v>0.005258146892655365</v>
      </c>
      <c r="F65" s="72">
        <v>0.0018287231638418053</v>
      </c>
      <c r="G65" s="93">
        <v>0.6241148474576275</v>
      </c>
      <c r="H65" s="72">
        <v>0.05916135593220341</v>
      </c>
      <c r="I65" s="93">
        <v>0.7336743502824863</v>
      </c>
      <c r="J65" s="72">
        <v>0.10104271186440673</v>
      </c>
      <c r="K65" s="93">
        <v>0.06386553672316383</v>
      </c>
      <c r="L65" s="72">
        <v>0.12686553672316384</v>
      </c>
      <c r="M65" s="93">
        <v>0.002576429378531071</v>
      </c>
      <c r="N65" s="72">
        <v>0.022338983050847454</v>
      </c>
      <c r="O65" s="62" t="s">
        <v>124</v>
      </c>
      <c r="P65" s="75">
        <v>44</v>
      </c>
      <c r="Q65" s="65">
        <v>0.27834711864406775</v>
      </c>
      <c r="R65" s="66">
        <v>0</v>
      </c>
      <c r="S65" s="65">
        <v>0.007730824858757055</v>
      </c>
      <c r="T65" s="69">
        <v>0.0001833468926553673</v>
      </c>
      <c r="U65" s="70">
        <v>0.00012960451977401144</v>
      </c>
      <c r="V65" s="66">
        <v>0.14696564971751414</v>
      </c>
      <c r="W65" s="65">
        <v>0.06573762711864402</v>
      </c>
      <c r="X65" s="69">
        <v>6.811299435028253E-05</v>
      </c>
      <c r="Y65" s="70">
        <v>5.7401129943502845E-05</v>
      </c>
      <c r="Z65" s="69">
        <v>0.00030795480225988714</v>
      </c>
      <c r="AA65" s="65">
        <v>0</v>
      </c>
      <c r="AB65" s="375">
        <v>0.024157129943502827</v>
      </c>
    </row>
    <row r="66" spans="1:28" s="12" customFormat="1" ht="24.75" customHeight="1">
      <c r="A66" s="374" t="s">
        <v>125</v>
      </c>
      <c r="B66" s="63">
        <v>45</v>
      </c>
      <c r="C66" s="64">
        <v>17.482011299435023</v>
      </c>
      <c r="D66" s="72">
        <v>7.743829378531076</v>
      </c>
      <c r="E66" s="93">
        <v>0.05043923163841808</v>
      </c>
      <c r="F66" s="72">
        <v>0.013709039548022597</v>
      </c>
      <c r="G66" s="93">
        <v>1.9718418531073436</v>
      </c>
      <c r="H66" s="72">
        <v>0.6970510734463274</v>
      </c>
      <c r="I66" s="93">
        <v>15.761092655367234</v>
      </c>
      <c r="J66" s="72">
        <v>0.7802255367231639</v>
      </c>
      <c r="K66" s="93">
        <v>0.8884863276836151</v>
      </c>
      <c r="L66" s="72">
        <v>1.5109105084745755</v>
      </c>
      <c r="M66" s="93">
        <v>0.020477265536723174</v>
      </c>
      <c r="N66" s="72">
        <v>0.33741943502824856</v>
      </c>
      <c r="O66" s="62" t="s">
        <v>125</v>
      </c>
      <c r="P66" s="75">
        <v>45</v>
      </c>
      <c r="Q66" s="65">
        <v>3.960883389830508</v>
      </c>
      <c r="R66" s="66">
        <v>0</v>
      </c>
      <c r="S66" s="65">
        <v>0.021257536723163852</v>
      </c>
      <c r="T66" s="69">
        <v>0.004257909604519776</v>
      </c>
      <c r="U66" s="70">
        <v>0.0013372700564971748</v>
      </c>
      <c r="V66" s="66">
        <v>1.5765590960451976</v>
      </c>
      <c r="W66" s="65">
        <v>2.8174625988700557</v>
      </c>
      <c r="X66" s="69">
        <v>0.0010964836158192087</v>
      </c>
      <c r="Y66" s="70">
        <v>0.00017658079096045191</v>
      </c>
      <c r="Z66" s="69">
        <v>0.0018407932203389837</v>
      </c>
      <c r="AA66" s="65">
        <v>0</v>
      </c>
      <c r="AB66" s="375">
        <v>0.013918237288135595</v>
      </c>
    </row>
    <row r="67" spans="1:28" s="12" customFormat="1" ht="24.75" customHeight="1">
      <c r="A67" s="377" t="s">
        <v>39</v>
      </c>
      <c r="B67" s="79">
        <v>46</v>
      </c>
      <c r="C67" s="77">
        <v>15.233635808428136</v>
      </c>
      <c r="D67" s="80">
        <v>2.8309337672760546</v>
      </c>
      <c r="E67" s="252">
        <v>0.38858248573685666</v>
      </c>
      <c r="F67" s="80">
        <v>0.038867018604963895</v>
      </c>
      <c r="G67" s="252">
        <v>0.9370388058459669</v>
      </c>
      <c r="H67" s="80">
        <v>1.9695560226362958</v>
      </c>
      <c r="I67" s="252">
        <v>37.28384606364563</v>
      </c>
      <c r="J67" s="80">
        <v>0.3578757634244906</v>
      </c>
      <c r="K67" s="252">
        <v>1.5134651975547364</v>
      </c>
      <c r="L67" s="80">
        <v>12.317063714129338</v>
      </c>
      <c r="M67" s="252">
        <v>0.07590087305974061</v>
      </c>
      <c r="N67" s="80">
        <v>0</v>
      </c>
      <c r="O67" s="78" t="s">
        <v>39</v>
      </c>
      <c r="P67" s="83">
        <v>46</v>
      </c>
      <c r="Q67" s="81">
        <v>0</v>
      </c>
      <c r="R67" s="82">
        <v>0.3820361743922243</v>
      </c>
      <c r="S67" s="81">
        <v>0</v>
      </c>
      <c r="T67" s="84">
        <v>0.017647782731225296</v>
      </c>
      <c r="U67" s="85">
        <v>0.021841167233619778</v>
      </c>
      <c r="V67" s="82">
        <v>4.409204042567326</v>
      </c>
      <c r="W67" s="81">
        <v>0.009236158192090395</v>
      </c>
      <c r="X67" s="84">
        <v>0.0033720780283495472</v>
      </c>
      <c r="Y67" s="85">
        <v>0.002625365264953807</v>
      </c>
      <c r="Z67" s="84">
        <v>0.011375460222096949</v>
      </c>
      <c r="AA67" s="81">
        <v>0.0008135593220338983</v>
      </c>
      <c r="AB67" s="378">
        <v>0.6142105083005039</v>
      </c>
    </row>
    <row r="68" spans="1:28" s="12" customFormat="1" ht="24.75" customHeight="1" thickBot="1">
      <c r="A68" s="380" t="s">
        <v>40</v>
      </c>
      <c r="B68" s="381">
        <v>47</v>
      </c>
      <c r="C68" s="382">
        <v>10.295963065719315</v>
      </c>
      <c r="D68" s="383">
        <v>2.6583430082102213</v>
      </c>
      <c r="E68" s="384">
        <v>0.3241371087526429</v>
      </c>
      <c r="F68" s="383">
        <v>0.04472997724881256</v>
      </c>
      <c r="G68" s="384">
        <v>0.8710050538653306</v>
      </c>
      <c r="H68" s="383">
        <v>67.18380171202266</v>
      </c>
      <c r="I68" s="384">
        <v>48.22297129852159</v>
      </c>
      <c r="J68" s="383">
        <v>10.131092801383453</v>
      </c>
      <c r="K68" s="384">
        <v>7.249412338429452</v>
      </c>
      <c r="L68" s="383">
        <v>5.816197452058377</v>
      </c>
      <c r="M68" s="384">
        <v>0.1896233834835602</v>
      </c>
      <c r="N68" s="383">
        <v>10.996780257841978</v>
      </c>
      <c r="O68" s="459" t="s">
        <v>40</v>
      </c>
      <c r="P68" s="385">
        <v>47</v>
      </c>
      <c r="Q68" s="386">
        <v>122.49368283634765</v>
      </c>
      <c r="R68" s="382">
        <v>0.0059661016949152535</v>
      </c>
      <c r="S68" s="386">
        <v>0.02437658154386801</v>
      </c>
      <c r="T68" s="387">
        <v>0.005187737545773288</v>
      </c>
      <c r="U68" s="388">
        <v>0.012893553524730423</v>
      </c>
      <c r="V68" s="382">
        <v>7.695706430408437</v>
      </c>
      <c r="W68" s="386">
        <v>0.8148644132629432</v>
      </c>
      <c r="X68" s="387">
        <v>0.004896546669249399</v>
      </c>
      <c r="Y68" s="388">
        <v>0.0038264044332526107</v>
      </c>
      <c r="Z68" s="387">
        <v>0.012588551172881345</v>
      </c>
      <c r="AA68" s="386">
        <v>0.2211632994350284</v>
      </c>
      <c r="AB68" s="389">
        <v>0.5241675521071198</v>
      </c>
    </row>
    <row r="69" spans="1:28" s="13" customFormat="1" ht="24" customHeight="1">
      <c r="A69" s="67"/>
      <c r="B69" s="92"/>
      <c r="C69" s="65"/>
      <c r="D69" s="93"/>
      <c r="E69" s="65"/>
      <c r="F69" s="65"/>
      <c r="G69" s="65"/>
      <c r="H69" s="67"/>
      <c r="I69" s="67"/>
      <c r="J69" s="68"/>
      <c r="K69" s="68"/>
      <c r="L69" s="68"/>
      <c r="M69" s="65"/>
      <c r="N69" s="68"/>
      <c r="O69" s="67"/>
      <c r="P69" s="94"/>
      <c r="Q69" s="67"/>
      <c r="R69" s="65"/>
      <c r="S69" s="65"/>
      <c r="T69" s="70"/>
      <c r="U69" s="70"/>
      <c r="V69" s="68"/>
      <c r="W69" s="68"/>
      <c r="X69" s="70"/>
      <c r="Y69" s="70"/>
      <c r="Z69" s="70"/>
      <c r="AA69" s="68"/>
      <c r="AB69" s="65"/>
    </row>
    <row r="70" spans="1:29" s="21" customFormat="1" ht="30" customHeight="1">
      <c r="A70" s="462" t="s">
        <v>183</v>
      </c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73" t="s">
        <v>183</v>
      </c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364"/>
    </row>
    <row r="71" spans="1:28" ht="21" customHeight="1" thickBot="1">
      <c r="A71" s="255"/>
      <c r="B71" s="255"/>
      <c r="C71" s="256"/>
      <c r="D71" s="255"/>
      <c r="E71" s="256"/>
      <c r="F71" s="256"/>
      <c r="G71" s="256"/>
      <c r="H71" s="189"/>
      <c r="I71" s="189"/>
      <c r="J71" s="257"/>
      <c r="K71" s="257"/>
      <c r="L71" s="479" t="s">
        <v>184</v>
      </c>
      <c r="M71" s="479"/>
      <c r="N71" s="479"/>
      <c r="O71" s="255"/>
      <c r="Z71" s="479" t="s">
        <v>184</v>
      </c>
      <c r="AA71" s="479"/>
      <c r="AB71" s="479"/>
    </row>
    <row r="72" spans="1:28" ht="36.75" customHeight="1">
      <c r="A72" s="474" t="s">
        <v>185</v>
      </c>
      <c r="B72" s="478" t="s">
        <v>174</v>
      </c>
      <c r="C72" s="365" t="s">
        <v>178</v>
      </c>
      <c r="D72" s="363" t="s">
        <v>54</v>
      </c>
      <c r="E72" s="365" t="s">
        <v>55</v>
      </c>
      <c r="F72" s="365" t="s">
        <v>56</v>
      </c>
      <c r="G72" s="365" t="s">
        <v>57</v>
      </c>
      <c r="H72" s="366" t="s">
        <v>58</v>
      </c>
      <c r="I72" s="366" t="s">
        <v>59</v>
      </c>
      <c r="J72" s="367" t="s">
        <v>60</v>
      </c>
      <c r="K72" s="367" t="s">
        <v>61</v>
      </c>
      <c r="L72" s="367" t="s">
        <v>62</v>
      </c>
      <c r="M72" s="365" t="s">
        <v>63</v>
      </c>
      <c r="N72" s="367" t="s">
        <v>64</v>
      </c>
      <c r="O72" s="480" t="s">
        <v>185</v>
      </c>
      <c r="P72" s="478" t="s">
        <v>174</v>
      </c>
      <c r="Q72" s="368" t="s">
        <v>65</v>
      </c>
      <c r="R72" s="365" t="s">
        <v>66</v>
      </c>
      <c r="S72" s="365" t="s">
        <v>67</v>
      </c>
      <c r="T72" s="369" t="s">
        <v>68</v>
      </c>
      <c r="U72" s="369" t="s">
        <v>69</v>
      </c>
      <c r="V72" s="367" t="s">
        <v>70</v>
      </c>
      <c r="W72" s="367" t="s">
        <v>71</v>
      </c>
      <c r="X72" s="369" t="s">
        <v>72</v>
      </c>
      <c r="Y72" s="369" t="s">
        <v>73</v>
      </c>
      <c r="Z72" s="369" t="s">
        <v>74</v>
      </c>
      <c r="AA72" s="367" t="s">
        <v>75</v>
      </c>
      <c r="AB72" s="370" t="s">
        <v>76</v>
      </c>
    </row>
    <row r="73" spans="1:28" ht="20.25" customHeight="1">
      <c r="A73" s="475"/>
      <c r="B73" s="476"/>
      <c r="C73" s="52" t="s">
        <v>77</v>
      </c>
      <c r="D73" s="53" t="s">
        <v>78</v>
      </c>
      <c r="E73" s="52" t="s">
        <v>77</v>
      </c>
      <c r="F73" s="52" t="s">
        <v>77</v>
      </c>
      <c r="G73" s="52" t="s">
        <v>77</v>
      </c>
      <c r="H73" s="54" t="s">
        <v>79</v>
      </c>
      <c r="I73" s="54" t="s">
        <v>79</v>
      </c>
      <c r="J73" s="55" t="s">
        <v>79</v>
      </c>
      <c r="K73" s="55" t="s">
        <v>79</v>
      </c>
      <c r="L73" s="55" t="s">
        <v>79</v>
      </c>
      <c r="M73" s="52" t="s">
        <v>79</v>
      </c>
      <c r="N73" s="55" t="s">
        <v>80</v>
      </c>
      <c r="O73" s="481"/>
      <c r="P73" s="476"/>
      <c r="Q73" s="56" t="s">
        <v>81</v>
      </c>
      <c r="R73" s="52" t="s">
        <v>81</v>
      </c>
      <c r="S73" s="52" t="s">
        <v>79</v>
      </c>
      <c r="T73" s="57" t="s">
        <v>79</v>
      </c>
      <c r="U73" s="57" t="s">
        <v>79</v>
      </c>
      <c r="V73" s="55" t="s">
        <v>81</v>
      </c>
      <c r="W73" s="55" t="s">
        <v>79</v>
      </c>
      <c r="X73" s="57" t="s">
        <v>77</v>
      </c>
      <c r="Y73" s="57" t="s">
        <v>77</v>
      </c>
      <c r="Z73" s="57" t="s">
        <v>77</v>
      </c>
      <c r="AA73" s="55" t="s">
        <v>79</v>
      </c>
      <c r="AB73" s="371" t="s">
        <v>77</v>
      </c>
    </row>
    <row r="74" spans="1:28" s="12" customFormat="1" ht="23.25" customHeight="1">
      <c r="A74" s="372" t="s">
        <v>210</v>
      </c>
      <c r="B74" s="59" t="s">
        <v>211</v>
      </c>
      <c r="C74" s="60">
        <f>SUM(C76:C83,C85:C89)</f>
        <v>66.11719900072637</v>
      </c>
      <c r="D74" s="60">
        <f aca="true" t="shared" si="13" ref="D74:AB74">SUM(D76:D83,D85:D89)</f>
        <v>103.53302080920449</v>
      </c>
      <c r="E74" s="60">
        <f t="shared" si="13"/>
        <v>12.999916431637573</v>
      </c>
      <c r="F74" s="60">
        <f t="shared" si="13"/>
        <v>4.658798738682565</v>
      </c>
      <c r="G74" s="60">
        <f t="shared" si="13"/>
        <v>1.3864526729929032</v>
      </c>
      <c r="H74" s="60">
        <f t="shared" si="13"/>
        <v>262.49273479165385</v>
      </c>
      <c r="I74" s="60">
        <f t="shared" si="13"/>
        <v>183.7596063389544</v>
      </c>
      <c r="J74" s="60">
        <f t="shared" si="13"/>
        <v>37.7280396163063</v>
      </c>
      <c r="K74" s="60">
        <f t="shared" si="13"/>
        <v>21.022772766466435</v>
      </c>
      <c r="L74" s="60">
        <f t="shared" si="13"/>
        <v>151.65032077775908</v>
      </c>
      <c r="M74" s="60">
        <f t="shared" si="13"/>
        <v>0.7123346405124358</v>
      </c>
      <c r="N74" s="77">
        <f t="shared" si="13"/>
        <v>20.45026906499508</v>
      </c>
      <c r="O74" s="58" t="s">
        <v>210</v>
      </c>
      <c r="P74" s="74" t="s">
        <v>211</v>
      </c>
      <c r="Q74" s="95">
        <f t="shared" si="13"/>
        <v>3.6803680447819214</v>
      </c>
      <c r="R74" s="60">
        <f t="shared" si="13"/>
        <v>6.071176799506005</v>
      </c>
      <c r="S74" s="60">
        <f t="shared" si="13"/>
        <v>0.8759422090916401</v>
      </c>
      <c r="T74" s="61">
        <f t="shared" si="13"/>
        <v>0.06170244829074641</v>
      </c>
      <c r="U74" s="61">
        <f t="shared" si="13"/>
        <v>0.10808815890558117</v>
      </c>
      <c r="V74" s="60">
        <f t="shared" si="13"/>
        <v>8.018923825018955</v>
      </c>
      <c r="W74" s="60">
        <f t="shared" si="13"/>
        <v>0.9133291253481257</v>
      </c>
      <c r="X74" s="61">
        <f t="shared" si="13"/>
        <v>0.9462993685966943</v>
      </c>
      <c r="Y74" s="61">
        <f t="shared" si="13"/>
        <v>1.4981441308301473</v>
      </c>
      <c r="Z74" s="61">
        <f t="shared" si="13"/>
        <v>1.0881832310143873</v>
      </c>
      <c r="AA74" s="60">
        <f t="shared" si="13"/>
        <v>62.738520680203784</v>
      </c>
      <c r="AB74" s="373">
        <f t="shared" si="13"/>
        <v>0.00018983050847457632</v>
      </c>
    </row>
    <row r="75" spans="1:28" s="12" customFormat="1" ht="23.25" customHeight="1">
      <c r="A75" s="374" t="s">
        <v>212</v>
      </c>
      <c r="B75" s="63" t="s">
        <v>213</v>
      </c>
      <c r="C75" s="64">
        <f>SUM(C76:C83)</f>
        <v>40.16543384535834</v>
      </c>
      <c r="D75" s="64">
        <f aca="true" t="shared" si="14" ref="D75:AB75">SUM(D76:D83)</f>
        <v>61.20260878259006</v>
      </c>
      <c r="E75" s="64">
        <f t="shared" si="14"/>
        <v>7.928572562635268</v>
      </c>
      <c r="F75" s="64">
        <f t="shared" si="14"/>
        <v>2.898343544667269</v>
      </c>
      <c r="G75" s="64">
        <f t="shared" si="14"/>
        <v>0.1201888966884731</v>
      </c>
      <c r="H75" s="64">
        <f t="shared" si="14"/>
        <v>44.196847085566944</v>
      </c>
      <c r="I75" s="64">
        <f t="shared" si="14"/>
        <v>121.19223292454323</v>
      </c>
      <c r="J75" s="64">
        <f t="shared" si="14"/>
        <v>11.654544274994645</v>
      </c>
      <c r="K75" s="64">
        <f t="shared" si="14"/>
        <v>12.61191989600719</v>
      </c>
      <c r="L75" s="64">
        <f t="shared" si="14"/>
        <v>87.69460773910603</v>
      </c>
      <c r="M75" s="64">
        <f t="shared" si="14"/>
        <v>0.4239497735612854</v>
      </c>
      <c r="N75" s="66">
        <f t="shared" si="14"/>
        <v>14.122634642396216</v>
      </c>
      <c r="O75" s="62" t="s">
        <v>212</v>
      </c>
      <c r="P75" s="75" t="s">
        <v>213</v>
      </c>
      <c r="Q75" s="65">
        <f t="shared" si="14"/>
        <v>3.262616993934463</v>
      </c>
      <c r="R75" s="64">
        <f t="shared" si="14"/>
        <v>3.350422013867637</v>
      </c>
      <c r="S75" s="64">
        <f t="shared" si="14"/>
        <v>0.5669217967594335</v>
      </c>
      <c r="T75" s="71">
        <f t="shared" si="14"/>
        <v>0.033844568918432454</v>
      </c>
      <c r="U75" s="71">
        <f t="shared" si="14"/>
        <v>0.06459451170024946</v>
      </c>
      <c r="V75" s="64">
        <f t="shared" si="14"/>
        <v>4.669104869026019</v>
      </c>
      <c r="W75" s="64">
        <f t="shared" si="14"/>
        <v>0.26251075246676936</v>
      </c>
      <c r="X75" s="71">
        <f t="shared" si="14"/>
        <v>0.5713672446066993</v>
      </c>
      <c r="Y75" s="71">
        <f t="shared" si="14"/>
        <v>0.9565432864407882</v>
      </c>
      <c r="Z75" s="71">
        <f t="shared" si="14"/>
        <v>0.5725156046114591</v>
      </c>
      <c r="AA75" s="64">
        <f t="shared" si="14"/>
        <v>39.527745920280815</v>
      </c>
      <c r="AB75" s="375">
        <f t="shared" si="14"/>
        <v>0</v>
      </c>
    </row>
    <row r="76" spans="1:28" s="12" customFormat="1" ht="23.25" customHeight="1">
      <c r="A76" s="374" t="s">
        <v>126</v>
      </c>
      <c r="B76" s="63">
        <v>48</v>
      </c>
      <c r="C76" s="66">
        <v>8.807475368193705</v>
      </c>
      <c r="D76" s="72">
        <v>19.81104055779498</v>
      </c>
      <c r="E76" s="65">
        <v>1.725547094615012</v>
      </c>
      <c r="F76" s="66">
        <v>1.3263619172041976</v>
      </c>
      <c r="G76" s="65">
        <v>0.01591647408878126</v>
      </c>
      <c r="H76" s="66">
        <v>8.066821892913634</v>
      </c>
      <c r="I76" s="65">
        <v>21.09936444390637</v>
      </c>
      <c r="J76" s="66">
        <v>2.483828543147701</v>
      </c>
      <c r="K76" s="65">
        <v>2.1170228275706213</v>
      </c>
      <c r="L76" s="66">
        <v>16.555558607586768</v>
      </c>
      <c r="M76" s="65">
        <v>0.12459926726715088</v>
      </c>
      <c r="N76" s="66">
        <v>1.126583464761904</v>
      </c>
      <c r="O76" s="62" t="s">
        <v>126</v>
      </c>
      <c r="P76" s="75">
        <v>48</v>
      </c>
      <c r="Q76" s="65">
        <v>0</v>
      </c>
      <c r="R76" s="66">
        <v>0.957300169268765</v>
      </c>
      <c r="S76" s="65">
        <v>0.05839108572719937</v>
      </c>
      <c r="T76" s="69">
        <v>0.0029035466576271185</v>
      </c>
      <c r="U76" s="70">
        <v>0.020085845917352706</v>
      </c>
      <c r="V76" s="66">
        <v>1.2030967100887817</v>
      </c>
      <c r="W76" s="65">
        <v>2.0338983050847455E-05</v>
      </c>
      <c r="X76" s="69">
        <v>0.24723408696464885</v>
      </c>
      <c r="Y76" s="70">
        <v>0.5133549240803876</v>
      </c>
      <c r="Z76" s="69">
        <v>0.23345931500532666</v>
      </c>
      <c r="AA76" s="65">
        <v>5.719954568103305</v>
      </c>
      <c r="AB76" s="375">
        <v>0</v>
      </c>
    </row>
    <row r="77" spans="1:28" s="12" customFormat="1" ht="23.25" customHeight="1">
      <c r="A77" s="374" t="s">
        <v>127</v>
      </c>
      <c r="B77" s="63">
        <v>49</v>
      </c>
      <c r="C77" s="66">
        <v>6.0488689825988695</v>
      </c>
      <c r="D77" s="72">
        <v>8.89523183728814</v>
      </c>
      <c r="E77" s="65">
        <v>1.280819753220339</v>
      </c>
      <c r="F77" s="66">
        <v>0.36813900474576267</v>
      </c>
      <c r="G77" s="65">
        <v>0.007015824632768366</v>
      </c>
      <c r="H77" s="66">
        <v>3.4014359141242947</v>
      </c>
      <c r="I77" s="65">
        <v>20.545528045197734</v>
      </c>
      <c r="J77" s="66">
        <v>0.8077660022598874</v>
      </c>
      <c r="K77" s="65">
        <v>1.612876004519775</v>
      </c>
      <c r="L77" s="66">
        <v>14.419663005649715</v>
      </c>
      <c r="M77" s="65">
        <v>0.02465020203389832</v>
      </c>
      <c r="N77" s="66">
        <v>1.019695692655367</v>
      </c>
      <c r="O77" s="62" t="s">
        <v>127</v>
      </c>
      <c r="P77" s="75">
        <v>49</v>
      </c>
      <c r="Q77" s="65">
        <v>0</v>
      </c>
      <c r="R77" s="66">
        <v>1.563646962259888</v>
      </c>
      <c r="S77" s="65">
        <v>0.08493680994350279</v>
      </c>
      <c r="T77" s="69">
        <v>0.008284713401129944</v>
      </c>
      <c r="U77" s="70">
        <v>0.010625925062146886</v>
      </c>
      <c r="V77" s="66">
        <v>0.8840293966101692</v>
      </c>
      <c r="W77" s="65">
        <v>0.05158436158192093</v>
      </c>
      <c r="X77" s="69">
        <v>0.0504401028700565</v>
      </c>
      <c r="Y77" s="70">
        <v>0.1263149461694914</v>
      </c>
      <c r="Z77" s="69">
        <v>0.08385872433898303</v>
      </c>
      <c r="AA77" s="65">
        <v>3.866429432768361</v>
      </c>
      <c r="AB77" s="375">
        <v>0</v>
      </c>
    </row>
    <row r="78" spans="1:28" s="12" customFormat="1" ht="23.25" customHeight="1">
      <c r="A78" s="374" t="s">
        <v>128</v>
      </c>
      <c r="B78" s="63">
        <v>50</v>
      </c>
      <c r="C78" s="66">
        <v>4.258905726644067</v>
      </c>
      <c r="D78" s="72">
        <v>4.246441969694917</v>
      </c>
      <c r="E78" s="65">
        <v>0.7546648191864403</v>
      </c>
      <c r="F78" s="66">
        <v>0.10796897281355934</v>
      </c>
      <c r="G78" s="65">
        <v>0.012332028610169495</v>
      </c>
      <c r="H78" s="66">
        <v>3.5282991186440698</v>
      </c>
      <c r="I78" s="65">
        <v>12.972857823728809</v>
      </c>
      <c r="J78" s="66">
        <v>1.3764244183050847</v>
      </c>
      <c r="K78" s="65">
        <v>1.07731784440678</v>
      </c>
      <c r="L78" s="66">
        <v>8.356389152542382</v>
      </c>
      <c r="M78" s="65">
        <v>0.010883175661016955</v>
      </c>
      <c r="N78" s="66">
        <v>0.7126642220338982</v>
      </c>
      <c r="O78" s="62" t="s">
        <v>128</v>
      </c>
      <c r="P78" s="75">
        <v>50</v>
      </c>
      <c r="Q78" s="65">
        <v>0</v>
      </c>
      <c r="R78" s="66">
        <v>0.1829801677627118</v>
      </c>
      <c r="S78" s="65">
        <v>0.06416392559322033</v>
      </c>
      <c r="T78" s="69">
        <v>0.003464001888135593</v>
      </c>
      <c r="U78" s="70">
        <v>0.005296416806779662</v>
      </c>
      <c r="V78" s="66">
        <v>0.24736986813559328</v>
      </c>
      <c r="W78" s="65">
        <v>0.024901637288135586</v>
      </c>
      <c r="X78" s="69">
        <v>0.02373428177966101</v>
      </c>
      <c r="Y78" s="70">
        <v>0.030495571620338995</v>
      </c>
      <c r="Z78" s="69">
        <v>0.026024989779661015</v>
      </c>
      <c r="AA78" s="65">
        <v>3.139755853559321</v>
      </c>
      <c r="AB78" s="375">
        <v>0</v>
      </c>
    </row>
    <row r="79" spans="1:28" s="12" customFormat="1" ht="23.25" customHeight="1">
      <c r="A79" s="374" t="s">
        <v>129</v>
      </c>
      <c r="B79" s="63">
        <v>51</v>
      </c>
      <c r="C79" s="66">
        <v>4.963654237288135</v>
      </c>
      <c r="D79" s="72">
        <v>6.593022333316613</v>
      </c>
      <c r="E79" s="65">
        <v>1.189692613559322</v>
      </c>
      <c r="F79" s="66">
        <v>0.16378415945762712</v>
      </c>
      <c r="G79" s="65">
        <v>0.008044759999999993</v>
      </c>
      <c r="H79" s="66">
        <v>2.2383770874576276</v>
      </c>
      <c r="I79" s="65">
        <v>19.228022277966097</v>
      </c>
      <c r="J79" s="66">
        <v>0.29538544813559325</v>
      </c>
      <c r="K79" s="65">
        <v>1.8588314047457628</v>
      </c>
      <c r="L79" s="66">
        <v>13.981762603389832</v>
      </c>
      <c r="M79" s="65">
        <v>0.06903953444067798</v>
      </c>
      <c r="N79" s="66">
        <v>1.6233843525423732</v>
      </c>
      <c r="O79" s="62" t="s">
        <v>129</v>
      </c>
      <c r="P79" s="75">
        <v>51</v>
      </c>
      <c r="Q79" s="65">
        <v>0</v>
      </c>
      <c r="R79" s="66">
        <v>0.29686892813559324</v>
      </c>
      <c r="S79" s="65">
        <v>0.03059708616949151</v>
      </c>
      <c r="T79" s="69">
        <v>0.00394490508474576</v>
      </c>
      <c r="U79" s="70">
        <v>0.004830213803389832</v>
      </c>
      <c r="V79" s="66">
        <v>0.24425041355932212</v>
      </c>
      <c r="W79" s="65">
        <v>0.03554576271186441</v>
      </c>
      <c r="X79" s="69">
        <v>0.03689576135593219</v>
      </c>
      <c r="Y79" s="70">
        <v>0.043032638128813576</v>
      </c>
      <c r="Z79" s="69">
        <v>0.04153687205423732</v>
      </c>
      <c r="AA79" s="65">
        <v>2.549733016949152</v>
      </c>
      <c r="AB79" s="375">
        <v>0</v>
      </c>
    </row>
    <row r="80" spans="1:28" s="12" customFormat="1" ht="23.25" customHeight="1">
      <c r="A80" s="374" t="s">
        <v>130</v>
      </c>
      <c r="B80" s="63">
        <v>52</v>
      </c>
      <c r="C80" s="66">
        <v>6.354243627118643</v>
      </c>
      <c r="D80" s="72">
        <v>13.474050729315252</v>
      </c>
      <c r="E80" s="65">
        <v>1.2650762949152543</v>
      </c>
      <c r="F80" s="66">
        <v>0.8582234061016952</v>
      </c>
      <c r="G80" s="65">
        <v>0.013764405084745756</v>
      </c>
      <c r="H80" s="66">
        <v>3.8211328813559318</v>
      </c>
      <c r="I80" s="65">
        <v>21.407591593220335</v>
      </c>
      <c r="J80" s="66">
        <v>2.4393688203389825</v>
      </c>
      <c r="K80" s="65">
        <v>1.5471175457627115</v>
      </c>
      <c r="L80" s="66">
        <v>11.016672033898304</v>
      </c>
      <c r="M80" s="65">
        <v>0.08366041593220336</v>
      </c>
      <c r="N80" s="66">
        <v>8.600008813559324</v>
      </c>
      <c r="O80" s="62" t="s">
        <v>130</v>
      </c>
      <c r="P80" s="75">
        <v>52</v>
      </c>
      <c r="Q80" s="65">
        <v>0.011840677966101693</v>
      </c>
      <c r="R80" s="66">
        <v>0.3496257864406782</v>
      </c>
      <c r="S80" s="65">
        <v>0.11749741661016952</v>
      </c>
      <c r="T80" s="69">
        <v>0.010990946440677963</v>
      </c>
      <c r="U80" s="70">
        <v>0.017133367016949144</v>
      </c>
      <c r="V80" s="66">
        <v>0.45642328813559363</v>
      </c>
      <c r="W80" s="65">
        <v>0.08311447457627116</v>
      </c>
      <c r="X80" s="69">
        <v>0.20385103671186455</v>
      </c>
      <c r="Y80" s="70">
        <v>0.2380575391525424</v>
      </c>
      <c r="Z80" s="69">
        <v>0.17190900979661014</v>
      </c>
      <c r="AA80" s="65">
        <v>5.555832491525422</v>
      </c>
      <c r="AB80" s="375">
        <v>0</v>
      </c>
    </row>
    <row r="81" spans="1:28" s="12" customFormat="1" ht="23.25" customHeight="1">
      <c r="A81" s="374" t="s">
        <v>131</v>
      </c>
      <c r="B81" s="63">
        <v>53</v>
      </c>
      <c r="C81" s="66">
        <v>1.6927275274124292</v>
      </c>
      <c r="D81" s="72">
        <v>0.9138374946892657</v>
      </c>
      <c r="E81" s="65">
        <v>0.1294089202259888</v>
      </c>
      <c r="F81" s="66">
        <v>0.01718588411299435</v>
      </c>
      <c r="G81" s="65">
        <v>0.051271401672316405</v>
      </c>
      <c r="H81" s="66">
        <v>3.9872448790960453</v>
      </c>
      <c r="I81" s="65">
        <v>2.053025762711864</v>
      </c>
      <c r="J81" s="66">
        <v>1.0851277938983046</v>
      </c>
      <c r="K81" s="65">
        <v>0.6247466413559325</v>
      </c>
      <c r="L81" s="66">
        <v>1.9646935909604524</v>
      </c>
      <c r="M81" s="65">
        <v>0.06673382499435027</v>
      </c>
      <c r="N81" s="66">
        <v>0.3888635272316384</v>
      </c>
      <c r="O81" s="62" t="s">
        <v>131</v>
      </c>
      <c r="P81" s="75">
        <v>53</v>
      </c>
      <c r="Q81" s="65">
        <v>1.967275469378531</v>
      </c>
      <c r="R81" s="66">
        <v>0</v>
      </c>
      <c r="S81" s="65">
        <v>0.02299916619209039</v>
      </c>
      <c r="T81" s="69">
        <v>0.00044585806553672317</v>
      </c>
      <c r="U81" s="70">
        <v>0.003108846144632769</v>
      </c>
      <c r="V81" s="66">
        <v>0.6216345595480225</v>
      </c>
      <c r="W81" s="65">
        <v>0.017388201581920903</v>
      </c>
      <c r="X81" s="69">
        <v>0.0022714292881355937</v>
      </c>
      <c r="Y81" s="70">
        <v>0.002006774806779661</v>
      </c>
      <c r="Z81" s="69">
        <v>0.0029883294915254237</v>
      </c>
      <c r="AA81" s="65">
        <v>1.1738786621468926</v>
      </c>
      <c r="AB81" s="375">
        <v>0</v>
      </c>
    </row>
    <row r="82" spans="1:28" s="12" customFormat="1" ht="23.25" customHeight="1">
      <c r="A82" s="374" t="s">
        <v>132</v>
      </c>
      <c r="B82" s="63">
        <v>54</v>
      </c>
      <c r="C82" s="66">
        <v>4.015259072663176</v>
      </c>
      <c r="D82" s="72">
        <v>3.2963154275439135</v>
      </c>
      <c r="E82" s="65">
        <v>0.6815542603217257</v>
      </c>
      <c r="F82" s="66">
        <v>0.040949721095839726</v>
      </c>
      <c r="G82" s="65">
        <v>0.008650532769183353</v>
      </c>
      <c r="H82" s="66">
        <v>10.765649737195682</v>
      </c>
      <c r="I82" s="65">
        <v>8.73847506662559</v>
      </c>
      <c r="J82" s="66">
        <v>0.5385625066379043</v>
      </c>
      <c r="K82" s="65">
        <v>1.8977281112727271</v>
      </c>
      <c r="L82" s="66">
        <v>8.477980848197221</v>
      </c>
      <c r="M82" s="65">
        <v>0.0034945900191063165</v>
      </c>
      <c r="N82" s="66">
        <v>0.4933641299845917</v>
      </c>
      <c r="O82" s="62" t="s">
        <v>132</v>
      </c>
      <c r="P82" s="75">
        <v>54</v>
      </c>
      <c r="Q82" s="65">
        <v>0</v>
      </c>
      <c r="R82" s="66">
        <v>0</v>
      </c>
      <c r="S82" s="65">
        <v>0.07719088268104778</v>
      </c>
      <c r="T82" s="69">
        <v>0.0012592810735285041</v>
      </c>
      <c r="U82" s="70">
        <v>0.0013743621093374428</v>
      </c>
      <c r="V82" s="66">
        <v>0.16699092468412952</v>
      </c>
      <c r="W82" s="65">
        <v>0.03005430697072418</v>
      </c>
      <c r="X82" s="69">
        <v>0.005020086403451467</v>
      </c>
      <c r="Y82" s="70">
        <v>0.0015280312807395976</v>
      </c>
      <c r="Z82" s="69">
        <v>0.009309655481047759</v>
      </c>
      <c r="AA82" s="65">
        <v>10.021227383174121</v>
      </c>
      <c r="AB82" s="375">
        <v>0</v>
      </c>
    </row>
    <row r="83" spans="1:28" s="12" customFormat="1" ht="23.25" customHeight="1">
      <c r="A83" s="374" t="s">
        <v>133</v>
      </c>
      <c r="B83" s="63">
        <v>55</v>
      </c>
      <c r="C83" s="66">
        <v>4.0242993034393235</v>
      </c>
      <c r="D83" s="72">
        <v>3.9726684329469837</v>
      </c>
      <c r="E83" s="65">
        <v>0.9018088065911866</v>
      </c>
      <c r="F83" s="66">
        <v>0.015730479135593216</v>
      </c>
      <c r="G83" s="65">
        <v>0.003193469830508474</v>
      </c>
      <c r="H83" s="66">
        <v>8.38788557477966</v>
      </c>
      <c r="I83" s="65">
        <v>15.147367911186441</v>
      </c>
      <c r="J83" s="66">
        <v>2.628080742271188</v>
      </c>
      <c r="K83" s="65">
        <v>1.8762795163728807</v>
      </c>
      <c r="L83" s="66">
        <v>12.92188789688136</v>
      </c>
      <c r="M83" s="65">
        <v>0.040888763212881325</v>
      </c>
      <c r="N83" s="66">
        <v>0.1580704396271188</v>
      </c>
      <c r="O83" s="62" t="s">
        <v>133</v>
      </c>
      <c r="P83" s="75">
        <v>55</v>
      </c>
      <c r="Q83" s="65">
        <v>1.2835008465898305</v>
      </c>
      <c r="R83" s="66">
        <v>0</v>
      </c>
      <c r="S83" s="65">
        <v>0.11114542384271177</v>
      </c>
      <c r="T83" s="69">
        <v>0.002551316307050849</v>
      </c>
      <c r="U83" s="70">
        <v>0.002139534839661016</v>
      </c>
      <c r="V83" s="66">
        <v>0.8453097082644071</v>
      </c>
      <c r="W83" s="65">
        <v>0.019901668772881357</v>
      </c>
      <c r="X83" s="69">
        <v>0.0019204592329491517</v>
      </c>
      <c r="Y83" s="70">
        <v>0.0017528612016949132</v>
      </c>
      <c r="Z83" s="69">
        <v>0.0034287086640677955</v>
      </c>
      <c r="AA83" s="65">
        <v>7.500934512054234</v>
      </c>
      <c r="AB83" s="375">
        <v>0</v>
      </c>
    </row>
    <row r="84" spans="1:28" s="12" customFormat="1" ht="23.25" customHeight="1">
      <c r="A84" s="374" t="s">
        <v>214</v>
      </c>
      <c r="B84" s="63" t="s">
        <v>215</v>
      </c>
      <c r="C84" s="64">
        <f>SUM(C85:C89)</f>
        <v>25.951765155368033</v>
      </c>
      <c r="D84" s="64">
        <f aca="true" t="shared" si="15" ref="D84:AB84">SUM(D85:D89)</f>
        <v>42.33041202661443</v>
      </c>
      <c r="E84" s="64">
        <f t="shared" si="15"/>
        <v>5.071343869002305</v>
      </c>
      <c r="F84" s="64">
        <f t="shared" si="15"/>
        <v>1.760455194015295</v>
      </c>
      <c r="G84" s="64">
        <f t="shared" si="15"/>
        <v>1.26626377630443</v>
      </c>
      <c r="H84" s="64">
        <f t="shared" si="15"/>
        <v>218.29588770608692</v>
      </c>
      <c r="I84" s="64">
        <f t="shared" si="15"/>
        <v>62.567373414411165</v>
      </c>
      <c r="J84" s="64">
        <f t="shared" si="15"/>
        <v>26.073495341311656</v>
      </c>
      <c r="K84" s="64">
        <f t="shared" si="15"/>
        <v>8.410852870459244</v>
      </c>
      <c r="L84" s="64">
        <f t="shared" si="15"/>
        <v>63.95571303865307</v>
      </c>
      <c r="M84" s="64">
        <f t="shared" si="15"/>
        <v>0.28838486695115023</v>
      </c>
      <c r="N84" s="66">
        <f t="shared" si="15"/>
        <v>6.327634422598867</v>
      </c>
      <c r="O84" s="62" t="s">
        <v>214</v>
      </c>
      <c r="P84" s="75" t="s">
        <v>215</v>
      </c>
      <c r="Q84" s="65">
        <f t="shared" si="15"/>
        <v>0.4177510508474579</v>
      </c>
      <c r="R84" s="64">
        <f t="shared" si="15"/>
        <v>2.720754785638369</v>
      </c>
      <c r="S84" s="64">
        <f t="shared" si="15"/>
        <v>0.30902041233220656</v>
      </c>
      <c r="T84" s="71">
        <f t="shared" si="15"/>
        <v>0.027857879372313963</v>
      </c>
      <c r="U84" s="71">
        <f t="shared" si="15"/>
        <v>0.0434936472053317</v>
      </c>
      <c r="V84" s="64">
        <f t="shared" si="15"/>
        <v>3.349818955992937</v>
      </c>
      <c r="W84" s="64">
        <f t="shared" si="15"/>
        <v>0.6508183728813564</v>
      </c>
      <c r="X84" s="71">
        <f t="shared" si="15"/>
        <v>0.3749321239899951</v>
      </c>
      <c r="Y84" s="71">
        <f t="shared" si="15"/>
        <v>0.5416008443893591</v>
      </c>
      <c r="Z84" s="71">
        <f t="shared" si="15"/>
        <v>0.5156676264029282</v>
      </c>
      <c r="AA84" s="64">
        <f t="shared" si="15"/>
        <v>23.21077475992297</v>
      </c>
      <c r="AB84" s="375">
        <f t="shared" si="15"/>
        <v>0.00018983050847457632</v>
      </c>
    </row>
    <row r="85" spans="1:28" s="12" customFormat="1" ht="23.25" customHeight="1">
      <c r="A85" s="374" t="s">
        <v>134</v>
      </c>
      <c r="B85" s="63">
        <v>56</v>
      </c>
      <c r="C85" s="66">
        <v>14.22019275028249</v>
      </c>
      <c r="D85" s="72">
        <v>25.606424577649676</v>
      </c>
      <c r="E85" s="65">
        <v>3.439853781016944</v>
      </c>
      <c r="F85" s="66">
        <v>1.1660609719774013</v>
      </c>
      <c r="G85" s="65">
        <v>0.06154026259887008</v>
      </c>
      <c r="H85" s="66">
        <v>130.83995794350292</v>
      </c>
      <c r="I85" s="65">
        <v>46.559775355932196</v>
      </c>
      <c r="J85" s="66">
        <v>17.106066854237284</v>
      </c>
      <c r="K85" s="65">
        <v>6.046902198870053</v>
      </c>
      <c r="L85" s="66">
        <v>46.85701215819215</v>
      </c>
      <c r="M85" s="65">
        <v>0.16484927796610158</v>
      </c>
      <c r="N85" s="66">
        <v>5.353464931073442</v>
      </c>
      <c r="O85" s="62" t="s">
        <v>134</v>
      </c>
      <c r="P85" s="75">
        <v>56</v>
      </c>
      <c r="Q85" s="65">
        <v>0.3063612203389833</v>
      </c>
      <c r="R85" s="66">
        <v>2.4175778418079084</v>
      </c>
      <c r="S85" s="65">
        <v>0.19391431028248582</v>
      </c>
      <c r="T85" s="69">
        <v>0.022741307548022574</v>
      </c>
      <c r="U85" s="70">
        <v>0.029109060813559354</v>
      </c>
      <c r="V85" s="66">
        <v>2.5425082598870063</v>
      </c>
      <c r="W85" s="65">
        <v>0.6413404067796614</v>
      </c>
      <c r="X85" s="69">
        <v>0.25466514978531063</v>
      </c>
      <c r="Y85" s="70">
        <v>0.396403664858757</v>
      </c>
      <c r="Z85" s="69">
        <v>0.2829773658079097</v>
      </c>
      <c r="AA85" s="65">
        <v>18.775387898305087</v>
      </c>
      <c r="AB85" s="375">
        <v>0</v>
      </c>
    </row>
    <row r="86" spans="1:28" s="12" customFormat="1" ht="23.25" customHeight="1">
      <c r="A86" s="374" t="s">
        <v>135</v>
      </c>
      <c r="B86" s="63">
        <v>57</v>
      </c>
      <c r="C86" s="66">
        <v>2.669579661016949</v>
      </c>
      <c r="D86" s="72">
        <v>5.317954169491527</v>
      </c>
      <c r="E86" s="65">
        <v>0.4828682305084745</v>
      </c>
      <c r="F86" s="66">
        <v>0.3464226983050845</v>
      </c>
      <c r="G86" s="65">
        <v>0.06157941016949154</v>
      </c>
      <c r="H86" s="66">
        <v>11.48472610169491</v>
      </c>
      <c r="I86" s="65">
        <v>5.702976949152544</v>
      </c>
      <c r="J86" s="66">
        <v>2.2084505762711863</v>
      </c>
      <c r="K86" s="65">
        <v>0.7844827796610169</v>
      </c>
      <c r="L86" s="66">
        <v>6.037383728813562</v>
      </c>
      <c r="M86" s="65">
        <v>0.041934196610169484</v>
      </c>
      <c r="N86" s="66">
        <v>0.21157288135593225</v>
      </c>
      <c r="O86" s="62" t="s">
        <v>135</v>
      </c>
      <c r="P86" s="75">
        <v>57</v>
      </c>
      <c r="Q86" s="65">
        <v>0.004271186440677967</v>
      </c>
      <c r="R86" s="66">
        <v>0.1412767457627118</v>
      </c>
      <c r="S86" s="65">
        <v>0.07273606101694917</v>
      </c>
      <c r="T86" s="69">
        <v>0.0008203898305084741</v>
      </c>
      <c r="U86" s="70">
        <v>0.0028783586440677966</v>
      </c>
      <c r="V86" s="66">
        <v>0.1885427796610169</v>
      </c>
      <c r="W86" s="65">
        <v>0</v>
      </c>
      <c r="X86" s="69">
        <v>0.06633945423728814</v>
      </c>
      <c r="Y86" s="70">
        <v>0.08431354033898308</v>
      </c>
      <c r="Z86" s="69">
        <v>0.15993141627118646</v>
      </c>
      <c r="AA86" s="65">
        <v>1.3912131525423725</v>
      </c>
      <c r="AB86" s="375">
        <v>0</v>
      </c>
    </row>
    <row r="87" spans="1:28" s="12" customFormat="1" ht="23.25" customHeight="1">
      <c r="A87" s="374" t="s">
        <v>136</v>
      </c>
      <c r="B87" s="63">
        <v>58</v>
      </c>
      <c r="C87" s="66">
        <v>0.41175141242937857</v>
      </c>
      <c r="D87" s="72">
        <v>1.0980542372881354</v>
      </c>
      <c r="E87" s="65">
        <v>0.11236338983050846</v>
      </c>
      <c r="F87" s="66">
        <v>0.0178761581920904</v>
      </c>
      <c r="G87" s="65">
        <v>0.12180429378531069</v>
      </c>
      <c r="H87" s="66">
        <v>8.567005649717515</v>
      </c>
      <c r="I87" s="65">
        <v>1.9451751412429377</v>
      </c>
      <c r="J87" s="66">
        <v>2.317943502824859</v>
      </c>
      <c r="K87" s="65">
        <v>0.31180790960451976</v>
      </c>
      <c r="L87" s="66">
        <v>2.4997514124293785</v>
      </c>
      <c r="M87" s="65">
        <v>0.019365197740112992</v>
      </c>
      <c r="N87" s="66">
        <v>0.5635593220338984</v>
      </c>
      <c r="O87" s="62" t="s">
        <v>136</v>
      </c>
      <c r="P87" s="75">
        <v>58</v>
      </c>
      <c r="Q87" s="65">
        <v>0.10711864406779661</v>
      </c>
      <c r="R87" s="66">
        <v>0.05134689265536723</v>
      </c>
      <c r="S87" s="65">
        <v>0.008053333333333332</v>
      </c>
      <c r="T87" s="69">
        <v>0.000232180790960452</v>
      </c>
      <c r="U87" s="70">
        <v>0.0009412203389830509</v>
      </c>
      <c r="V87" s="66">
        <v>0.24324293785310735</v>
      </c>
      <c r="W87" s="65">
        <v>0</v>
      </c>
      <c r="X87" s="69">
        <v>0.0026504406779661017</v>
      </c>
      <c r="Y87" s="70">
        <v>0.00232709604519774</v>
      </c>
      <c r="Z87" s="69">
        <v>0.004231367231638417</v>
      </c>
      <c r="AA87" s="65">
        <v>1.1012090395480225</v>
      </c>
      <c r="AB87" s="375">
        <v>0</v>
      </c>
    </row>
    <row r="88" spans="1:28" s="12" customFormat="1" ht="23.25" customHeight="1">
      <c r="A88" s="374" t="s">
        <v>137</v>
      </c>
      <c r="B88" s="63">
        <v>59</v>
      </c>
      <c r="C88" s="66">
        <v>7.876512518079893</v>
      </c>
      <c r="D88" s="72">
        <v>9.062275652354579</v>
      </c>
      <c r="E88" s="65">
        <v>0.9472796540870565</v>
      </c>
      <c r="F88" s="66">
        <v>0.17438689096444773</v>
      </c>
      <c r="G88" s="65">
        <v>0.9238499792422832</v>
      </c>
      <c r="H88" s="66">
        <v>61.13699462134105</v>
      </c>
      <c r="I88" s="65">
        <v>7.8178357985919655</v>
      </c>
      <c r="J88" s="66">
        <v>3.5757801706901904</v>
      </c>
      <c r="K88" s="65">
        <v>1.1825498128321303</v>
      </c>
      <c r="L88" s="66">
        <v>7.014108112099346</v>
      </c>
      <c r="M88" s="65">
        <v>0.05449890649917298</v>
      </c>
      <c r="N88" s="66">
        <v>0.19903728813559313</v>
      </c>
      <c r="O88" s="62" t="s">
        <v>137</v>
      </c>
      <c r="P88" s="75">
        <v>59</v>
      </c>
      <c r="Q88" s="65">
        <v>0</v>
      </c>
      <c r="R88" s="66">
        <v>0.10358974609034761</v>
      </c>
      <c r="S88" s="65">
        <v>0.03276925007231958</v>
      </c>
      <c r="T88" s="69">
        <v>0.0025165435757038166</v>
      </c>
      <c r="U88" s="70">
        <v>0.00592263452736557</v>
      </c>
      <c r="V88" s="66">
        <v>0.3445758260494332</v>
      </c>
      <c r="W88" s="65">
        <v>0.009477966101694917</v>
      </c>
      <c r="X88" s="69">
        <v>0.03170174030637933</v>
      </c>
      <c r="Y88" s="70">
        <v>0.03704688212947205</v>
      </c>
      <c r="Z88" s="69">
        <v>0.06148654488880376</v>
      </c>
      <c r="AA88" s="65">
        <v>1.7108460254596884</v>
      </c>
      <c r="AB88" s="375">
        <v>0.00018983050847457632</v>
      </c>
    </row>
    <row r="89" spans="1:28" s="12" customFormat="1" ht="23.25" customHeight="1">
      <c r="A89" s="374" t="s">
        <v>138</v>
      </c>
      <c r="B89" s="63">
        <v>60</v>
      </c>
      <c r="C89" s="66">
        <v>0.773728813559322</v>
      </c>
      <c r="D89" s="72">
        <v>1.2457033898305083</v>
      </c>
      <c r="E89" s="65">
        <v>0.08897881355932205</v>
      </c>
      <c r="F89" s="66">
        <v>0.0557084745762712</v>
      </c>
      <c r="G89" s="65">
        <v>0.09748983050847458</v>
      </c>
      <c r="H89" s="66">
        <v>6.267203389830507</v>
      </c>
      <c r="I89" s="65">
        <v>0.5416101694915253</v>
      </c>
      <c r="J89" s="66">
        <v>0.8652542372881356</v>
      </c>
      <c r="K89" s="65">
        <v>0.08511016949152542</v>
      </c>
      <c r="L89" s="66">
        <v>1.547457627118644</v>
      </c>
      <c r="M89" s="65">
        <v>0.00773728813559322</v>
      </c>
      <c r="N89" s="66">
        <v>0</v>
      </c>
      <c r="O89" s="62" t="s">
        <v>138</v>
      </c>
      <c r="P89" s="75">
        <v>60</v>
      </c>
      <c r="Q89" s="65">
        <v>0</v>
      </c>
      <c r="R89" s="66">
        <v>0.0069635593220339</v>
      </c>
      <c r="S89" s="65">
        <v>0.0015474576271186445</v>
      </c>
      <c r="T89" s="69">
        <v>0.0015474576271186445</v>
      </c>
      <c r="U89" s="70">
        <v>0.004642372881355932</v>
      </c>
      <c r="V89" s="66">
        <v>0.03094915254237288</v>
      </c>
      <c r="W89" s="65">
        <v>0</v>
      </c>
      <c r="X89" s="69">
        <v>0.01957533898305085</v>
      </c>
      <c r="Y89" s="70">
        <v>0.02150966101694915</v>
      </c>
      <c r="Z89" s="69">
        <v>0.007040932203389831</v>
      </c>
      <c r="AA89" s="65">
        <v>0.23211864406779656</v>
      </c>
      <c r="AB89" s="375">
        <v>0</v>
      </c>
    </row>
    <row r="90" spans="1:28" s="12" customFormat="1" ht="23.25" customHeight="1">
      <c r="A90" s="372" t="s">
        <v>43</v>
      </c>
      <c r="B90" s="59" t="s">
        <v>216</v>
      </c>
      <c r="C90" s="60">
        <f>SUM(C92:C95,C97:C98,C100:C102)</f>
        <v>79.814399123503</v>
      </c>
      <c r="D90" s="60">
        <f aca="true" t="shared" si="16" ref="D90:AB90">SUM(D92:D95,D97:D98,D100:D102)</f>
        <v>168.4010501322959</v>
      </c>
      <c r="E90" s="60">
        <f t="shared" si="16"/>
        <v>12.478848784405091</v>
      </c>
      <c r="F90" s="60">
        <f t="shared" si="16"/>
        <v>12.300294689784087</v>
      </c>
      <c r="G90" s="60">
        <f t="shared" si="16"/>
        <v>0.4041785663976749</v>
      </c>
      <c r="H90" s="60">
        <f t="shared" si="16"/>
        <v>124.73113910229945</v>
      </c>
      <c r="I90" s="60">
        <f t="shared" si="16"/>
        <v>138.77286039438138</v>
      </c>
      <c r="J90" s="60">
        <f t="shared" si="16"/>
        <v>4.277322794412444</v>
      </c>
      <c r="K90" s="60">
        <f t="shared" si="16"/>
        <v>11.82323715352539</v>
      </c>
      <c r="L90" s="60">
        <f t="shared" si="16"/>
        <v>107.68478108053087</v>
      </c>
      <c r="M90" s="60">
        <f t="shared" si="16"/>
        <v>0.637993455511164</v>
      </c>
      <c r="N90" s="77">
        <f t="shared" si="16"/>
        <v>74.31638973828221</v>
      </c>
      <c r="O90" s="58" t="s">
        <v>43</v>
      </c>
      <c r="P90" s="74" t="s">
        <v>216</v>
      </c>
      <c r="Q90" s="95">
        <f t="shared" si="16"/>
        <v>0.2587034314124295</v>
      </c>
      <c r="R90" s="60">
        <f t="shared" si="16"/>
        <v>0.19302916020201732</v>
      </c>
      <c r="S90" s="60">
        <f t="shared" si="16"/>
        <v>0.19593557616397947</v>
      </c>
      <c r="T90" s="61">
        <f t="shared" si="16"/>
        <v>0.2358529754517477</v>
      </c>
      <c r="U90" s="61">
        <f t="shared" si="16"/>
        <v>0.12301152599419997</v>
      </c>
      <c r="V90" s="60">
        <f t="shared" si="16"/>
        <v>9.072891947233265</v>
      </c>
      <c r="W90" s="60">
        <f t="shared" si="16"/>
        <v>3.787146284990361</v>
      </c>
      <c r="X90" s="61">
        <f t="shared" si="16"/>
        <v>4.0230940018412165</v>
      </c>
      <c r="Y90" s="61">
        <f t="shared" si="16"/>
        <v>4.922845098139722</v>
      </c>
      <c r="Z90" s="61">
        <f t="shared" si="16"/>
        <v>1.1441909109098942</v>
      </c>
      <c r="AA90" s="60">
        <f t="shared" si="16"/>
        <v>56.334129680849955</v>
      </c>
      <c r="AB90" s="373">
        <f t="shared" si="16"/>
        <v>0</v>
      </c>
    </row>
    <row r="91" spans="1:28" s="12" customFormat="1" ht="23.25" customHeight="1">
      <c r="A91" s="374" t="s">
        <v>217</v>
      </c>
      <c r="B91" s="63" t="s">
        <v>176</v>
      </c>
      <c r="C91" s="64">
        <f>SUM(C92:C95)</f>
        <v>58.42763906710045</v>
      </c>
      <c r="D91" s="64">
        <f aca="true" t="shared" si="17" ref="D91:AB91">SUM(D92:D95)</f>
        <v>136.4257929430527</v>
      </c>
      <c r="E91" s="64">
        <f t="shared" si="17"/>
        <v>9.05578556203411</v>
      </c>
      <c r="F91" s="64">
        <f t="shared" si="17"/>
        <v>10.448289662657041</v>
      </c>
      <c r="G91" s="64">
        <f t="shared" si="17"/>
        <v>0.3777722613129292</v>
      </c>
      <c r="H91" s="64">
        <f t="shared" si="17"/>
        <v>115.18708656506911</v>
      </c>
      <c r="I91" s="64">
        <f t="shared" si="17"/>
        <v>104.09579342628956</v>
      </c>
      <c r="J91" s="64">
        <f t="shared" si="17"/>
        <v>2.728585092956744</v>
      </c>
      <c r="K91" s="64">
        <f t="shared" si="17"/>
        <v>8.28308739951857</v>
      </c>
      <c r="L91" s="64">
        <f t="shared" si="17"/>
        <v>81.8833433723198</v>
      </c>
      <c r="M91" s="64">
        <f t="shared" si="17"/>
        <v>0.42947036262293475</v>
      </c>
      <c r="N91" s="66">
        <f t="shared" si="17"/>
        <v>2.1630470320039934</v>
      </c>
      <c r="O91" s="62" t="s">
        <v>217</v>
      </c>
      <c r="P91" s="75" t="s">
        <v>176</v>
      </c>
      <c r="Q91" s="65">
        <f t="shared" si="17"/>
        <v>0.1384151602259888</v>
      </c>
      <c r="R91" s="64">
        <f t="shared" si="17"/>
        <v>0.16312759088086864</v>
      </c>
      <c r="S91" s="64">
        <f t="shared" si="17"/>
        <v>0.16284435160025743</v>
      </c>
      <c r="T91" s="71">
        <f t="shared" si="17"/>
        <v>0.2233095131180134</v>
      </c>
      <c r="U91" s="71">
        <f t="shared" si="17"/>
        <v>0.08075336579072578</v>
      </c>
      <c r="V91" s="64">
        <f t="shared" si="17"/>
        <v>1.124677454492607</v>
      </c>
      <c r="W91" s="64">
        <f t="shared" si="17"/>
        <v>3.3910322068034775</v>
      </c>
      <c r="X91" s="71">
        <f t="shared" si="17"/>
        <v>3.473916501979512</v>
      </c>
      <c r="Y91" s="71">
        <f t="shared" si="17"/>
        <v>4.114753951878585</v>
      </c>
      <c r="Z91" s="71">
        <f t="shared" si="17"/>
        <v>0.9265540940603935</v>
      </c>
      <c r="AA91" s="64">
        <f t="shared" si="17"/>
        <v>34.08686382545669</v>
      </c>
      <c r="AB91" s="375">
        <f t="shared" si="17"/>
        <v>0</v>
      </c>
    </row>
    <row r="92" spans="1:28" s="12" customFormat="1" ht="23.25" customHeight="1">
      <c r="A92" s="374" t="s">
        <v>139</v>
      </c>
      <c r="B92" s="63">
        <v>61</v>
      </c>
      <c r="C92" s="66">
        <v>10.329077627118647</v>
      </c>
      <c r="D92" s="72">
        <v>25.774610902427877</v>
      </c>
      <c r="E92" s="65">
        <v>1.5080610261694896</v>
      </c>
      <c r="F92" s="66">
        <v>2.048676864099435</v>
      </c>
      <c r="G92" s="65">
        <v>0.038149287344632785</v>
      </c>
      <c r="H92" s="66">
        <v>4.0583843988248605</v>
      </c>
      <c r="I92" s="65">
        <v>17.292196008022607</v>
      </c>
      <c r="J92" s="66">
        <v>0.3653803578305088</v>
      </c>
      <c r="K92" s="65">
        <v>1.2830372069604514</v>
      </c>
      <c r="L92" s="66">
        <v>10.714418767344634</v>
      </c>
      <c r="M92" s="65">
        <v>0.13394104680225996</v>
      </c>
      <c r="N92" s="66">
        <v>0.43279351276836153</v>
      </c>
      <c r="O92" s="62" t="s">
        <v>139</v>
      </c>
      <c r="P92" s="75">
        <v>61</v>
      </c>
      <c r="Q92" s="65">
        <v>0.1384151602259888</v>
      </c>
      <c r="R92" s="66">
        <v>0.006302631073446329</v>
      </c>
      <c r="S92" s="65">
        <v>0.035834503237288116</v>
      </c>
      <c r="T92" s="69">
        <v>0.005177929789830507</v>
      </c>
      <c r="U92" s="70">
        <v>0.013362026924293783</v>
      </c>
      <c r="V92" s="66">
        <v>0.47365200657627127</v>
      </c>
      <c r="W92" s="65">
        <v>0.07036069867796614</v>
      </c>
      <c r="X92" s="69">
        <v>0.6300478434766102</v>
      </c>
      <c r="Y92" s="70">
        <v>0.8022214640525427</v>
      </c>
      <c r="Z92" s="69">
        <v>0.061732976733559375</v>
      </c>
      <c r="AA92" s="65">
        <v>6.233972451615819</v>
      </c>
      <c r="AB92" s="375">
        <v>0</v>
      </c>
    </row>
    <row r="93" spans="1:28" s="12" customFormat="1" ht="23.25" customHeight="1">
      <c r="A93" s="374" t="s">
        <v>140</v>
      </c>
      <c r="B93" s="63">
        <v>62</v>
      </c>
      <c r="C93" s="66">
        <v>35.957652868553225</v>
      </c>
      <c r="D93" s="72">
        <v>76.03243970971276</v>
      </c>
      <c r="E93" s="65">
        <v>5.786661855331933</v>
      </c>
      <c r="F93" s="66">
        <v>5.462914431551952</v>
      </c>
      <c r="G93" s="65">
        <v>0.04826535729355899</v>
      </c>
      <c r="H93" s="66">
        <v>9.78216580627657</v>
      </c>
      <c r="I93" s="65">
        <v>61.03879187992956</v>
      </c>
      <c r="J93" s="66">
        <v>1.3997034694280934</v>
      </c>
      <c r="K93" s="65">
        <v>5.0992653220173585</v>
      </c>
      <c r="L93" s="66">
        <v>42.11344794960791</v>
      </c>
      <c r="M93" s="65">
        <v>0.20801659449702675</v>
      </c>
      <c r="N93" s="66">
        <v>1.6092579056763097</v>
      </c>
      <c r="O93" s="62" t="s">
        <v>140</v>
      </c>
      <c r="P93" s="75">
        <v>62</v>
      </c>
      <c r="Q93" s="65">
        <v>0</v>
      </c>
      <c r="R93" s="66">
        <v>0.09287687732154645</v>
      </c>
      <c r="S93" s="65">
        <v>0.08541446061478514</v>
      </c>
      <c r="T93" s="69">
        <v>0.167640849321726</v>
      </c>
      <c r="U93" s="70">
        <v>0.050591484081928324</v>
      </c>
      <c r="V93" s="66">
        <v>0.4720621862537048</v>
      </c>
      <c r="W93" s="65">
        <v>0.31795382208838263</v>
      </c>
      <c r="X93" s="69">
        <v>1.7890227835779609</v>
      </c>
      <c r="Y93" s="70">
        <v>2.01778844781797</v>
      </c>
      <c r="Z93" s="69">
        <v>0.5282428775011677</v>
      </c>
      <c r="AA93" s="65">
        <v>21.59805309054789</v>
      </c>
      <c r="AB93" s="375">
        <v>0</v>
      </c>
    </row>
    <row r="94" spans="1:28" s="12" customFormat="1" ht="23.25" customHeight="1">
      <c r="A94" s="374" t="s">
        <v>141</v>
      </c>
      <c r="B94" s="63">
        <v>63</v>
      </c>
      <c r="C94" s="66">
        <v>12.140908571428573</v>
      </c>
      <c r="D94" s="72">
        <v>34.618742330912056</v>
      </c>
      <c r="E94" s="65">
        <v>1.7610626805326886</v>
      </c>
      <c r="F94" s="66">
        <v>2.9366983670056546</v>
      </c>
      <c r="G94" s="65">
        <v>0.2913576166747374</v>
      </c>
      <c r="H94" s="66">
        <v>101.34653635996767</v>
      </c>
      <c r="I94" s="65">
        <v>25.76480553833739</v>
      </c>
      <c r="J94" s="66">
        <v>0.9635012656981417</v>
      </c>
      <c r="K94" s="65">
        <v>1.9007848705407586</v>
      </c>
      <c r="L94" s="66">
        <v>29.055476655367254</v>
      </c>
      <c r="M94" s="65">
        <v>0.087512721323648</v>
      </c>
      <c r="N94" s="66">
        <v>0.1209956135593221</v>
      </c>
      <c r="O94" s="62" t="s">
        <v>141</v>
      </c>
      <c r="P94" s="75">
        <v>63</v>
      </c>
      <c r="Q94" s="65">
        <v>0</v>
      </c>
      <c r="R94" s="66">
        <v>0.06394808248587587</v>
      </c>
      <c r="S94" s="65">
        <v>0.04159538774818417</v>
      </c>
      <c r="T94" s="69">
        <v>0.050490734006456886</v>
      </c>
      <c r="U94" s="70">
        <v>0.01679985478450367</v>
      </c>
      <c r="V94" s="66">
        <v>0.17896326166263102</v>
      </c>
      <c r="W94" s="65">
        <v>3.0027176860371285</v>
      </c>
      <c r="X94" s="69">
        <v>1.0548458749249412</v>
      </c>
      <c r="Y94" s="70">
        <v>1.2947440400080719</v>
      </c>
      <c r="Z94" s="69">
        <v>0.33657823982566637</v>
      </c>
      <c r="AA94" s="65">
        <v>6.254838283292978</v>
      </c>
      <c r="AB94" s="375">
        <v>0</v>
      </c>
    </row>
    <row r="95" spans="1:28" s="12" customFormat="1" ht="23.25" customHeight="1">
      <c r="A95" s="374" t="s">
        <v>142</v>
      </c>
      <c r="B95" s="63">
        <v>64</v>
      </c>
      <c r="C95" s="66">
        <v>0</v>
      </c>
      <c r="D95" s="72">
        <v>0</v>
      </c>
      <c r="E95" s="65">
        <v>0</v>
      </c>
      <c r="F95" s="66">
        <v>0</v>
      </c>
      <c r="G95" s="65">
        <v>0</v>
      </c>
      <c r="H95" s="66">
        <v>0</v>
      </c>
      <c r="I95" s="65">
        <v>0</v>
      </c>
      <c r="J95" s="66">
        <v>0</v>
      </c>
      <c r="K95" s="65">
        <v>0</v>
      </c>
      <c r="L95" s="66">
        <v>0</v>
      </c>
      <c r="M95" s="65">
        <v>0</v>
      </c>
      <c r="N95" s="66">
        <v>0</v>
      </c>
      <c r="O95" s="62" t="s">
        <v>142</v>
      </c>
      <c r="P95" s="75">
        <v>64</v>
      </c>
      <c r="Q95" s="65">
        <v>0</v>
      </c>
      <c r="R95" s="66">
        <v>0</v>
      </c>
      <c r="S95" s="65">
        <v>0</v>
      </c>
      <c r="T95" s="69">
        <v>0</v>
      </c>
      <c r="U95" s="70">
        <v>0</v>
      </c>
      <c r="V95" s="66">
        <v>0</v>
      </c>
      <c r="W95" s="65">
        <v>0</v>
      </c>
      <c r="X95" s="69">
        <v>0</v>
      </c>
      <c r="Y95" s="70">
        <v>0</v>
      </c>
      <c r="Z95" s="69">
        <v>0</v>
      </c>
      <c r="AA95" s="65">
        <v>0</v>
      </c>
      <c r="AB95" s="375">
        <v>0</v>
      </c>
    </row>
    <row r="96" spans="1:28" s="12" customFormat="1" ht="23.25" customHeight="1">
      <c r="A96" s="374" t="s">
        <v>218</v>
      </c>
      <c r="B96" s="63" t="s">
        <v>293</v>
      </c>
      <c r="C96" s="64">
        <f>SUM(C97:C98)</f>
        <v>18.830138587475986</v>
      </c>
      <c r="D96" s="64">
        <f aca="true" t="shared" si="18" ref="D96:AB96">SUM(D97:D98)</f>
        <v>28.03592224454488</v>
      </c>
      <c r="E96" s="64">
        <f t="shared" si="18"/>
        <v>2.994111216043297</v>
      </c>
      <c r="F96" s="64">
        <f t="shared" si="18"/>
        <v>1.631572305545126</v>
      </c>
      <c r="G96" s="64">
        <f t="shared" si="18"/>
        <v>0.012424406779661022</v>
      </c>
      <c r="H96" s="64">
        <f t="shared" si="18"/>
        <v>8.71276744118513</v>
      </c>
      <c r="I96" s="64">
        <f t="shared" si="18"/>
        <v>32.21535355566245</v>
      </c>
      <c r="J96" s="64">
        <f t="shared" si="18"/>
        <v>1.2021786675573953</v>
      </c>
      <c r="K96" s="64">
        <f t="shared" si="18"/>
        <v>3.1956613155887403</v>
      </c>
      <c r="L96" s="64">
        <f t="shared" si="18"/>
        <v>21.912565052843828</v>
      </c>
      <c r="M96" s="64">
        <f t="shared" si="18"/>
        <v>0.11497155842495252</v>
      </c>
      <c r="N96" s="66">
        <f t="shared" si="18"/>
        <v>5.330425418142626</v>
      </c>
      <c r="O96" s="62" t="s">
        <v>218</v>
      </c>
      <c r="P96" s="75" t="s">
        <v>293</v>
      </c>
      <c r="Q96" s="65">
        <f t="shared" si="18"/>
        <v>0.009369491525423735</v>
      </c>
      <c r="R96" s="64">
        <f t="shared" si="18"/>
        <v>0.0198570947448775</v>
      </c>
      <c r="S96" s="64">
        <f t="shared" si="18"/>
        <v>0.024458089648467816</v>
      </c>
      <c r="T96" s="71">
        <f t="shared" si="18"/>
        <v>0.010096023508875526</v>
      </c>
      <c r="U96" s="71">
        <f t="shared" si="18"/>
        <v>0.024629322915338595</v>
      </c>
      <c r="V96" s="64">
        <f t="shared" si="18"/>
        <v>1.0555512159045015</v>
      </c>
      <c r="W96" s="64">
        <f t="shared" si="18"/>
        <v>0.2628387561529849</v>
      </c>
      <c r="X96" s="71">
        <f t="shared" si="18"/>
        <v>0.4559576443136818</v>
      </c>
      <c r="Y96" s="71">
        <f t="shared" si="18"/>
        <v>0.7370109035040737</v>
      </c>
      <c r="Z96" s="71">
        <f t="shared" si="18"/>
        <v>0.19908749192294725</v>
      </c>
      <c r="AA96" s="64">
        <f t="shared" si="18"/>
        <v>15.994249313020385</v>
      </c>
      <c r="AB96" s="375">
        <f t="shared" si="18"/>
        <v>0</v>
      </c>
    </row>
    <row r="97" spans="1:28" s="12" customFormat="1" ht="23.25" customHeight="1">
      <c r="A97" s="374" t="s">
        <v>143</v>
      </c>
      <c r="B97" s="63">
        <v>65</v>
      </c>
      <c r="C97" s="66">
        <v>18.830138587475986</v>
      </c>
      <c r="D97" s="72">
        <v>28.03592224454488</v>
      </c>
      <c r="E97" s="65">
        <v>2.994111216043297</v>
      </c>
      <c r="F97" s="66">
        <v>1.631572305545126</v>
      </c>
      <c r="G97" s="65">
        <v>0.012424406779661022</v>
      </c>
      <c r="H97" s="66">
        <v>8.71276744118513</v>
      </c>
      <c r="I97" s="65">
        <v>32.21535355566245</v>
      </c>
      <c r="J97" s="66">
        <v>1.2021786675573953</v>
      </c>
      <c r="K97" s="65">
        <v>3.1956613155887403</v>
      </c>
      <c r="L97" s="66">
        <v>21.912565052843828</v>
      </c>
      <c r="M97" s="65">
        <v>0.11497155842495252</v>
      </c>
      <c r="N97" s="66">
        <v>5.330425418142626</v>
      </c>
      <c r="O97" s="62" t="s">
        <v>143</v>
      </c>
      <c r="P97" s="75">
        <v>65</v>
      </c>
      <c r="Q97" s="65">
        <v>0.009369491525423735</v>
      </c>
      <c r="R97" s="66">
        <v>0.0198570947448775</v>
      </c>
      <c r="S97" s="65">
        <v>0.024458089648467816</v>
      </c>
      <c r="T97" s="69">
        <v>0.010096023508875526</v>
      </c>
      <c r="U97" s="70">
        <v>0.024629322915338595</v>
      </c>
      <c r="V97" s="66">
        <v>1.0555512159045015</v>
      </c>
      <c r="W97" s="65">
        <v>0.2628387561529849</v>
      </c>
      <c r="X97" s="69">
        <v>0.4559576443136818</v>
      </c>
      <c r="Y97" s="70">
        <v>0.7370109035040737</v>
      </c>
      <c r="Z97" s="69">
        <v>0.19908749192294725</v>
      </c>
      <c r="AA97" s="65">
        <v>15.994249313020385</v>
      </c>
      <c r="AB97" s="375">
        <v>0</v>
      </c>
    </row>
    <row r="98" spans="1:28" s="12" customFormat="1" ht="23.25" customHeight="1">
      <c r="A98" s="374" t="s">
        <v>144</v>
      </c>
      <c r="B98" s="63">
        <v>66</v>
      </c>
      <c r="C98" s="66">
        <v>0</v>
      </c>
      <c r="D98" s="72">
        <v>0</v>
      </c>
      <c r="E98" s="65">
        <v>0</v>
      </c>
      <c r="F98" s="66">
        <v>0</v>
      </c>
      <c r="G98" s="65">
        <v>0</v>
      </c>
      <c r="H98" s="66">
        <v>0</v>
      </c>
      <c r="I98" s="65">
        <v>0</v>
      </c>
      <c r="J98" s="66">
        <v>0</v>
      </c>
      <c r="K98" s="65">
        <v>0</v>
      </c>
      <c r="L98" s="66">
        <v>0</v>
      </c>
      <c r="M98" s="65">
        <v>0</v>
      </c>
      <c r="N98" s="66">
        <v>0</v>
      </c>
      <c r="O98" s="62" t="s">
        <v>144</v>
      </c>
      <c r="P98" s="75">
        <v>66</v>
      </c>
      <c r="Q98" s="65">
        <v>0</v>
      </c>
      <c r="R98" s="66">
        <v>0</v>
      </c>
      <c r="S98" s="65">
        <v>0</v>
      </c>
      <c r="T98" s="69">
        <v>0</v>
      </c>
      <c r="U98" s="70">
        <v>0</v>
      </c>
      <c r="V98" s="66">
        <v>0</v>
      </c>
      <c r="W98" s="65">
        <v>0</v>
      </c>
      <c r="X98" s="69">
        <v>0</v>
      </c>
      <c r="Y98" s="70">
        <v>0</v>
      </c>
      <c r="Z98" s="69">
        <v>0</v>
      </c>
      <c r="AA98" s="65">
        <v>0</v>
      </c>
      <c r="AB98" s="375">
        <v>0</v>
      </c>
    </row>
    <row r="99" spans="1:28" s="12" customFormat="1" ht="23.25" customHeight="1">
      <c r="A99" s="374" t="s">
        <v>219</v>
      </c>
      <c r="B99" s="63" t="s">
        <v>220</v>
      </c>
      <c r="C99" s="64">
        <f>SUM(C100:C102)</f>
        <v>2.5566214689265534</v>
      </c>
      <c r="D99" s="64">
        <f aca="true" t="shared" si="19" ref="D99:AB99">SUM(D100:D102)</f>
        <v>3.9393349446983046</v>
      </c>
      <c r="E99" s="64">
        <f t="shared" si="19"/>
        <v>0.42895200632768354</v>
      </c>
      <c r="F99" s="64">
        <f t="shared" si="19"/>
        <v>0.22043272158192073</v>
      </c>
      <c r="G99" s="64">
        <f t="shared" si="19"/>
        <v>0.013981898305084752</v>
      </c>
      <c r="H99" s="64">
        <f t="shared" si="19"/>
        <v>0.8312850960451978</v>
      </c>
      <c r="I99" s="64">
        <f t="shared" si="19"/>
        <v>2.461713412429378</v>
      </c>
      <c r="J99" s="64">
        <f t="shared" si="19"/>
        <v>0.3465590338983051</v>
      </c>
      <c r="K99" s="64">
        <f t="shared" si="19"/>
        <v>0.34448843841807925</v>
      </c>
      <c r="L99" s="64">
        <f t="shared" si="19"/>
        <v>3.888872655367232</v>
      </c>
      <c r="M99" s="64">
        <f t="shared" si="19"/>
        <v>0.09355153446327685</v>
      </c>
      <c r="N99" s="66">
        <f t="shared" si="19"/>
        <v>66.82291728813559</v>
      </c>
      <c r="O99" s="62" t="s">
        <v>219</v>
      </c>
      <c r="P99" s="75" t="s">
        <v>220</v>
      </c>
      <c r="Q99" s="65">
        <f t="shared" si="19"/>
        <v>0.11091877966101697</v>
      </c>
      <c r="R99" s="64">
        <f t="shared" si="19"/>
        <v>0.010044474576271183</v>
      </c>
      <c r="S99" s="64">
        <f t="shared" si="19"/>
        <v>0.008633134915254238</v>
      </c>
      <c r="T99" s="71">
        <f t="shared" si="19"/>
        <v>0.0024474388248587583</v>
      </c>
      <c r="U99" s="71">
        <f t="shared" si="19"/>
        <v>0.017628837288135583</v>
      </c>
      <c r="V99" s="64">
        <f t="shared" si="19"/>
        <v>6.892663276836157</v>
      </c>
      <c r="W99" s="64">
        <f t="shared" si="19"/>
        <v>0.13327532203389836</v>
      </c>
      <c r="X99" s="71">
        <f t="shared" si="19"/>
        <v>0.09321985554802255</v>
      </c>
      <c r="Y99" s="71">
        <f t="shared" si="19"/>
        <v>0.07108024275706212</v>
      </c>
      <c r="Z99" s="71">
        <f t="shared" si="19"/>
        <v>0.01854932492655368</v>
      </c>
      <c r="AA99" s="64">
        <f t="shared" si="19"/>
        <v>6.253016542372883</v>
      </c>
      <c r="AB99" s="375">
        <f t="shared" si="19"/>
        <v>0</v>
      </c>
    </row>
    <row r="100" spans="1:28" s="12" customFormat="1" ht="23.25" customHeight="1">
      <c r="A100" s="374" t="s">
        <v>145</v>
      </c>
      <c r="B100" s="63">
        <v>67</v>
      </c>
      <c r="C100" s="66">
        <v>2.5295028248587568</v>
      </c>
      <c r="D100" s="72">
        <v>3.8373688430033894</v>
      </c>
      <c r="E100" s="65">
        <v>0.4238537012429378</v>
      </c>
      <c r="F100" s="66">
        <v>0.2119174673446326</v>
      </c>
      <c r="G100" s="65">
        <v>0.013927661016949158</v>
      </c>
      <c r="H100" s="66">
        <v>0.7906071299435029</v>
      </c>
      <c r="I100" s="65">
        <v>2.44273036158192</v>
      </c>
      <c r="J100" s="66">
        <v>0.3443895423728814</v>
      </c>
      <c r="K100" s="65">
        <v>0.34177657401129957</v>
      </c>
      <c r="L100" s="66">
        <v>3.8622963841807914</v>
      </c>
      <c r="M100" s="65">
        <v>0.09344305988700567</v>
      </c>
      <c r="N100" s="66">
        <v>66.78766305084746</v>
      </c>
      <c r="O100" s="62" t="s">
        <v>145</v>
      </c>
      <c r="P100" s="75">
        <v>67</v>
      </c>
      <c r="Q100" s="65">
        <v>0.11091877966101697</v>
      </c>
      <c r="R100" s="66">
        <v>0.009827525423728811</v>
      </c>
      <c r="S100" s="65">
        <v>0.007792456949152543</v>
      </c>
      <c r="T100" s="69">
        <v>0.002417608316384182</v>
      </c>
      <c r="U100" s="70">
        <v>0.01757459999999999</v>
      </c>
      <c r="V100" s="66">
        <v>6.891849717514123</v>
      </c>
      <c r="W100" s="65">
        <v>0.13164820338983055</v>
      </c>
      <c r="X100" s="69">
        <v>0.0915195165649717</v>
      </c>
      <c r="Y100" s="70">
        <v>0.06746261563841806</v>
      </c>
      <c r="Z100" s="69">
        <v>0.016594070689265546</v>
      </c>
      <c r="AA100" s="65">
        <v>6.2014911186440695</v>
      </c>
      <c r="AB100" s="375">
        <v>0</v>
      </c>
    </row>
    <row r="101" spans="1:28" s="12" customFormat="1" ht="23.25" customHeight="1">
      <c r="A101" s="374" t="s">
        <v>146</v>
      </c>
      <c r="B101" s="63">
        <v>68</v>
      </c>
      <c r="C101" s="66">
        <v>0.02711864406779661</v>
      </c>
      <c r="D101" s="72">
        <v>0.10196610169491525</v>
      </c>
      <c r="E101" s="65">
        <v>0.0050983050847457625</v>
      </c>
      <c r="F101" s="66">
        <v>0.008515254237288135</v>
      </c>
      <c r="G101" s="65">
        <v>5.423728813559322E-05</v>
      </c>
      <c r="H101" s="66">
        <v>0.04067796610169491</v>
      </c>
      <c r="I101" s="65">
        <v>0.018983050847457626</v>
      </c>
      <c r="J101" s="66">
        <v>0.002169491525423729</v>
      </c>
      <c r="K101" s="65">
        <v>0.002711864406779661</v>
      </c>
      <c r="L101" s="66">
        <v>0.02657627118644068</v>
      </c>
      <c r="M101" s="65">
        <v>0.00010847457627118644</v>
      </c>
      <c r="N101" s="66">
        <v>0.03525423728813559</v>
      </c>
      <c r="O101" s="62" t="s">
        <v>146</v>
      </c>
      <c r="P101" s="75">
        <v>68</v>
      </c>
      <c r="Q101" s="65">
        <v>0</v>
      </c>
      <c r="R101" s="66">
        <v>0.00021694915254237288</v>
      </c>
      <c r="S101" s="65">
        <v>0.0008406779661016949</v>
      </c>
      <c r="T101" s="69">
        <v>2.983050847457627E-05</v>
      </c>
      <c r="U101" s="70">
        <v>5.423728813559322E-05</v>
      </c>
      <c r="V101" s="66">
        <v>0.0008135593220338983</v>
      </c>
      <c r="W101" s="65">
        <v>0.0016271186440677966</v>
      </c>
      <c r="X101" s="69">
        <v>0.0017003389830508476</v>
      </c>
      <c r="Y101" s="70">
        <v>0.003617627118644068</v>
      </c>
      <c r="Z101" s="69">
        <v>0.0019552542372881353</v>
      </c>
      <c r="AA101" s="65">
        <v>0.05152542372881356</v>
      </c>
      <c r="AB101" s="375">
        <v>0</v>
      </c>
    </row>
    <row r="102" spans="1:28" s="12" customFormat="1" ht="23.25" customHeight="1">
      <c r="A102" s="374" t="s">
        <v>147</v>
      </c>
      <c r="B102" s="63">
        <v>69</v>
      </c>
      <c r="C102" s="66">
        <v>0</v>
      </c>
      <c r="D102" s="72">
        <v>0</v>
      </c>
      <c r="E102" s="65">
        <v>0</v>
      </c>
      <c r="F102" s="66">
        <v>0</v>
      </c>
      <c r="G102" s="65">
        <v>0</v>
      </c>
      <c r="H102" s="66">
        <v>0</v>
      </c>
      <c r="I102" s="65">
        <v>0</v>
      </c>
      <c r="J102" s="66">
        <v>0</v>
      </c>
      <c r="K102" s="65">
        <v>0</v>
      </c>
      <c r="L102" s="66">
        <v>0</v>
      </c>
      <c r="M102" s="65">
        <v>0</v>
      </c>
      <c r="N102" s="66">
        <v>0</v>
      </c>
      <c r="O102" s="62" t="s">
        <v>147</v>
      </c>
      <c r="P102" s="75">
        <v>69</v>
      </c>
      <c r="Q102" s="65">
        <v>0</v>
      </c>
      <c r="R102" s="66">
        <v>0</v>
      </c>
      <c r="S102" s="65">
        <v>0</v>
      </c>
      <c r="T102" s="69">
        <v>0</v>
      </c>
      <c r="U102" s="70">
        <v>0</v>
      </c>
      <c r="V102" s="66">
        <v>0</v>
      </c>
      <c r="W102" s="65">
        <v>0</v>
      </c>
      <c r="X102" s="69">
        <v>0</v>
      </c>
      <c r="Y102" s="70">
        <v>0</v>
      </c>
      <c r="Z102" s="69">
        <v>0</v>
      </c>
      <c r="AA102" s="65">
        <v>0</v>
      </c>
      <c r="AB102" s="375">
        <v>0</v>
      </c>
    </row>
    <row r="103" spans="1:28" s="12" customFormat="1" ht="23.25" customHeight="1">
      <c r="A103" s="377" t="s">
        <v>44</v>
      </c>
      <c r="B103" s="79">
        <v>70</v>
      </c>
      <c r="C103" s="77">
        <v>34.17970979728031</v>
      </c>
      <c r="D103" s="80">
        <v>51.738677292198396</v>
      </c>
      <c r="E103" s="81">
        <v>4.381301239103394</v>
      </c>
      <c r="F103" s="82">
        <v>3.441033705151757</v>
      </c>
      <c r="G103" s="81">
        <v>0.11654022159523092</v>
      </c>
      <c r="H103" s="82">
        <v>45.67647686075812</v>
      </c>
      <c r="I103" s="81">
        <v>44.18936504154916</v>
      </c>
      <c r="J103" s="82">
        <v>17.436972098307926</v>
      </c>
      <c r="K103" s="81">
        <v>3.7529451624466</v>
      </c>
      <c r="L103" s="82">
        <v>61.55492143849442</v>
      </c>
      <c r="M103" s="81">
        <v>0.6180652794018935</v>
      </c>
      <c r="N103" s="82">
        <v>48.90898078963882</v>
      </c>
      <c r="O103" s="78" t="s">
        <v>44</v>
      </c>
      <c r="P103" s="83">
        <v>70</v>
      </c>
      <c r="Q103" s="81">
        <v>5.485044193553568</v>
      </c>
      <c r="R103" s="82">
        <v>0.6151707573679953</v>
      </c>
      <c r="S103" s="81">
        <v>0.3435604200067026</v>
      </c>
      <c r="T103" s="84">
        <v>0.020475679030910597</v>
      </c>
      <c r="U103" s="85">
        <v>0.1371749787823416</v>
      </c>
      <c r="V103" s="82">
        <v>12.260219525093321</v>
      </c>
      <c r="W103" s="81">
        <v>0</v>
      </c>
      <c r="X103" s="84">
        <v>0.9316504063344783</v>
      </c>
      <c r="Y103" s="85">
        <v>1.2234646335096697</v>
      </c>
      <c r="Z103" s="84">
        <v>0.5595235962719426</v>
      </c>
      <c r="AA103" s="81">
        <v>143.8484971553571</v>
      </c>
      <c r="AB103" s="378">
        <v>0</v>
      </c>
    </row>
    <row r="104" spans="1:28" s="12" customFormat="1" ht="23.25" customHeight="1">
      <c r="A104" s="374" t="s">
        <v>221</v>
      </c>
      <c r="B104" s="63" t="s">
        <v>177</v>
      </c>
      <c r="C104" s="77">
        <f>SUM(C105:C109)</f>
        <v>106.10745395480221</v>
      </c>
      <c r="D104" s="77">
        <f aca="true" t="shared" si="20" ref="D104:AB104">SUM(D105:D109)</f>
        <v>80.52154574293769</v>
      </c>
      <c r="E104" s="77">
        <f t="shared" si="20"/>
        <v>4.060477943220328</v>
      </c>
      <c r="F104" s="77">
        <f t="shared" si="20"/>
        <v>4.082325765536724</v>
      </c>
      <c r="G104" s="77">
        <f t="shared" si="20"/>
        <v>6.725647806779657</v>
      </c>
      <c r="H104" s="77">
        <f t="shared" si="20"/>
        <v>74.86340930790959</v>
      </c>
      <c r="I104" s="77">
        <f t="shared" si="20"/>
        <v>157.14774940677967</v>
      </c>
      <c r="J104" s="77">
        <f t="shared" si="20"/>
        <v>130.9925366384183</v>
      </c>
      <c r="K104" s="77">
        <f t="shared" si="20"/>
        <v>12.317576887005677</v>
      </c>
      <c r="L104" s="77">
        <f t="shared" si="20"/>
        <v>112.33103038135597</v>
      </c>
      <c r="M104" s="77">
        <f t="shared" si="20"/>
        <v>0.0661934847457627</v>
      </c>
      <c r="N104" s="77">
        <f t="shared" si="20"/>
        <v>37.65114714689261</v>
      </c>
      <c r="O104" s="62" t="s">
        <v>221</v>
      </c>
      <c r="P104" s="75" t="s">
        <v>177</v>
      </c>
      <c r="Q104" s="254">
        <f t="shared" si="20"/>
        <v>10.587345338983047</v>
      </c>
      <c r="R104" s="77">
        <f t="shared" si="20"/>
        <v>0.19548082627118624</v>
      </c>
      <c r="S104" s="77">
        <f t="shared" si="20"/>
        <v>0.12032997937853132</v>
      </c>
      <c r="T104" s="251">
        <f t="shared" si="20"/>
        <v>0.03852600158192092</v>
      </c>
      <c r="U104" s="251">
        <f t="shared" si="20"/>
        <v>0.16261475144067783</v>
      </c>
      <c r="V104" s="77">
        <f t="shared" si="20"/>
        <v>5.33373293502826</v>
      </c>
      <c r="W104" s="77">
        <f t="shared" si="20"/>
        <v>0.7480426412429351</v>
      </c>
      <c r="X104" s="251">
        <f t="shared" si="20"/>
        <v>2.4780323320621416</v>
      </c>
      <c r="Y104" s="251">
        <f t="shared" si="20"/>
        <v>1.0168626243220327</v>
      </c>
      <c r="Z104" s="251">
        <f t="shared" si="20"/>
        <v>0.12346654271186466</v>
      </c>
      <c r="AA104" s="77">
        <f t="shared" si="20"/>
        <v>13.014420440677956</v>
      </c>
      <c r="AB104" s="373">
        <f t="shared" si="20"/>
        <v>0</v>
      </c>
    </row>
    <row r="105" spans="1:28" s="12" customFormat="1" ht="23.25" customHeight="1">
      <c r="A105" s="374" t="s">
        <v>148</v>
      </c>
      <c r="B105" s="63">
        <v>71</v>
      </c>
      <c r="C105" s="66">
        <v>73.29917937853104</v>
      </c>
      <c r="D105" s="72">
        <v>47.468349844632606</v>
      </c>
      <c r="E105" s="65">
        <v>2.4620860720338875</v>
      </c>
      <c r="F105" s="66">
        <v>2.5621856299435035</v>
      </c>
      <c r="G105" s="65">
        <v>3.5788079322033854</v>
      </c>
      <c r="H105" s="66">
        <v>31.753733375706197</v>
      </c>
      <c r="I105" s="65">
        <v>113.37021991525425</v>
      </c>
      <c r="J105" s="66">
        <v>82.94679223163864</v>
      </c>
      <c r="K105" s="65">
        <v>7.688586412429402</v>
      </c>
      <c r="L105" s="66">
        <v>68.01597512711867</v>
      </c>
      <c r="M105" s="65">
        <v>0.028413694915254244</v>
      </c>
      <c r="N105" s="66">
        <v>25.808694265536673</v>
      </c>
      <c r="O105" s="62" t="s">
        <v>148</v>
      </c>
      <c r="P105" s="75">
        <v>71</v>
      </c>
      <c r="Q105" s="65">
        <v>3.9823358474576263</v>
      </c>
      <c r="R105" s="66">
        <v>0.19241916525423708</v>
      </c>
      <c r="S105" s="65">
        <v>0.06511409463276863</v>
      </c>
      <c r="T105" s="69">
        <v>0.029195115819209073</v>
      </c>
      <c r="U105" s="70">
        <v>0.11232747415254224</v>
      </c>
      <c r="V105" s="66">
        <v>3.2096979519774114</v>
      </c>
      <c r="W105" s="65">
        <v>0.6427531497175114</v>
      </c>
      <c r="X105" s="69">
        <v>1.5773849676553628</v>
      </c>
      <c r="Y105" s="70">
        <v>0.5879466029661006</v>
      </c>
      <c r="Z105" s="69">
        <v>0.08088222881355962</v>
      </c>
      <c r="AA105" s="65">
        <v>8.34851711864406</v>
      </c>
      <c r="AB105" s="375">
        <v>0</v>
      </c>
    </row>
    <row r="106" spans="1:28" s="12" customFormat="1" ht="23.25" customHeight="1">
      <c r="A106" s="374" t="s">
        <v>149</v>
      </c>
      <c r="B106" s="63">
        <v>72</v>
      </c>
      <c r="C106" s="66">
        <v>2.5624440677966107</v>
      </c>
      <c r="D106" s="72">
        <v>8.82041149152543</v>
      </c>
      <c r="E106" s="65">
        <v>0.5853433966101692</v>
      </c>
      <c r="F106" s="66">
        <v>0.6787322711864401</v>
      </c>
      <c r="G106" s="65">
        <v>0.03445540000000004</v>
      </c>
      <c r="H106" s="66">
        <v>27.151291525423733</v>
      </c>
      <c r="I106" s="65">
        <v>1.7272867796610176</v>
      </c>
      <c r="J106" s="66">
        <v>16.13070779661018</v>
      </c>
      <c r="K106" s="65">
        <v>0.5213870847457626</v>
      </c>
      <c r="L106" s="66">
        <v>17.390092542372894</v>
      </c>
      <c r="M106" s="65">
        <v>0.007406298305084745</v>
      </c>
      <c r="N106" s="66">
        <v>6.59639186440678</v>
      </c>
      <c r="O106" s="62" t="s">
        <v>149</v>
      </c>
      <c r="P106" s="75">
        <v>72</v>
      </c>
      <c r="Q106" s="65">
        <v>5.5258772881355895</v>
      </c>
      <c r="R106" s="66">
        <v>0.0008372542372881359</v>
      </c>
      <c r="S106" s="65">
        <v>0.02763337627118643</v>
      </c>
      <c r="T106" s="69">
        <v>0.0007939501694915237</v>
      </c>
      <c r="U106" s="70">
        <v>0.010099270508474594</v>
      </c>
      <c r="V106" s="66">
        <v>0.6876763389830512</v>
      </c>
      <c r="W106" s="65">
        <v>0</v>
      </c>
      <c r="X106" s="69">
        <v>0.41606346610169453</v>
      </c>
      <c r="Y106" s="70">
        <v>0.17419095016949152</v>
      </c>
      <c r="Z106" s="69">
        <v>0.015460605423728787</v>
      </c>
      <c r="AA106" s="65">
        <v>2.062642305084745</v>
      </c>
      <c r="AB106" s="375">
        <v>0</v>
      </c>
    </row>
    <row r="107" spans="1:28" s="12" customFormat="1" ht="23.25" customHeight="1">
      <c r="A107" s="374" t="s">
        <v>150</v>
      </c>
      <c r="B107" s="63">
        <v>73</v>
      </c>
      <c r="C107" s="66">
        <v>24.63959322033898</v>
      </c>
      <c r="D107" s="72">
        <v>16.169150508474576</v>
      </c>
      <c r="E107" s="65">
        <v>0.849382711864407</v>
      </c>
      <c r="F107" s="66">
        <v>0.3371423050847459</v>
      </c>
      <c r="G107" s="65">
        <v>2.399177355932203</v>
      </c>
      <c r="H107" s="66">
        <v>11.996011525423723</v>
      </c>
      <c r="I107" s="65">
        <v>35.21651525423729</v>
      </c>
      <c r="J107" s="66">
        <v>27.209915254237288</v>
      </c>
      <c r="K107" s="65">
        <v>3.57071118644068</v>
      </c>
      <c r="L107" s="66">
        <v>21.86595254237288</v>
      </c>
      <c r="M107" s="65">
        <v>0.025068542372881347</v>
      </c>
      <c r="N107" s="66">
        <v>3.481997288135594</v>
      </c>
      <c r="O107" s="62" t="s">
        <v>150</v>
      </c>
      <c r="P107" s="75">
        <v>73</v>
      </c>
      <c r="Q107" s="65">
        <v>0.33300203389830507</v>
      </c>
      <c r="R107" s="66">
        <v>0</v>
      </c>
      <c r="S107" s="65">
        <v>0.015518101694915253</v>
      </c>
      <c r="T107" s="69">
        <v>0.00717903728813558</v>
      </c>
      <c r="U107" s="70">
        <v>0.03335039999999997</v>
      </c>
      <c r="V107" s="66">
        <v>1.402924745762712</v>
      </c>
      <c r="W107" s="65">
        <v>0.10094372881355929</v>
      </c>
      <c r="X107" s="69">
        <v>0.20670044745762714</v>
      </c>
      <c r="Y107" s="70">
        <v>0.08045214915254241</v>
      </c>
      <c r="Z107" s="69">
        <v>0.011614799999999988</v>
      </c>
      <c r="AA107" s="65">
        <v>1.677374915254237</v>
      </c>
      <c r="AB107" s="375">
        <v>0</v>
      </c>
    </row>
    <row r="108" spans="1:28" s="12" customFormat="1" ht="23.25" customHeight="1">
      <c r="A108" s="374" t="s">
        <v>151</v>
      </c>
      <c r="B108" s="63">
        <v>74</v>
      </c>
      <c r="C108" s="66">
        <v>5.606237288135594</v>
      </c>
      <c r="D108" s="72">
        <v>8.063633898305085</v>
      </c>
      <c r="E108" s="65">
        <v>0.16366576271186445</v>
      </c>
      <c r="F108" s="66">
        <v>0.5042655593220341</v>
      </c>
      <c r="G108" s="65">
        <v>0.7132071186440674</v>
      </c>
      <c r="H108" s="66">
        <v>3.9623728813559316</v>
      </c>
      <c r="I108" s="65">
        <v>6.83372745762712</v>
      </c>
      <c r="J108" s="66">
        <v>4.705121355932205</v>
      </c>
      <c r="K108" s="65">
        <v>0.5368922033898306</v>
      </c>
      <c r="L108" s="66">
        <v>5.059010169491527</v>
      </c>
      <c r="M108" s="65">
        <v>0.005304949152542364</v>
      </c>
      <c r="N108" s="66">
        <v>1.7640637288135592</v>
      </c>
      <c r="O108" s="62" t="s">
        <v>151</v>
      </c>
      <c r="P108" s="75">
        <v>74</v>
      </c>
      <c r="Q108" s="65">
        <v>0.7461301694915256</v>
      </c>
      <c r="R108" s="66">
        <v>0.002224406779661016</v>
      </c>
      <c r="S108" s="65">
        <v>0.012064406779661018</v>
      </c>
      <c r="T108" s="69">
        <v>0.0013578983050847452</v>
      </c>
      <c r="U108" s="70">
        <v>0.006837606779661018</v>
      </c>
      <c r="V108" s="66">
        <v>0.03343389830508477</v>
      </c>
      <c r="W108" s="65">
        <v>0.004345762711864406</v>
      </c>
      <c r="X108" s="69">
        <v>0.2778834508474574</v>
      </c>
      <c r="Y108" s="70">
        <v>0.1742729220338983</v>
      </c>
      <c r="Z108" s="69">
        <v>0.015508908474576262</v>
      </c>
      <c r="AA108" s="65">
        <v>0.9258861016949147</v>
      </c>
      <c r="AB108" s="375">
        <v>0</v>
      </c>
    </row>
    <row r="109" spans="1:28" s="12" customFormat="1" ht="23.25" customHeight="1">
      <c r="A109" s="374" t="s">
        <v>152</v>
      </c>
      <c r="B109" s="63">
        <v>75</v>
      </c>
      <c r="C109" s="66">
        <v>0</v>
      </c>
      <c r="D109" s="72">
        <v>0</v>
      </c>
      <c r="E109" s="65">
        <v>0</v>
      </c>
      <c r="F109" s="66">
        <v>0</v>
      </c>
      <c r="G109" s="65">
        <v>0</v>
      </c>
      <c r="H109" s="66">
        <v>0</v>
      </c>
      <c r="I109" s="65">
        <v>0</v>
      </c>
      <c r="J109" s="66">
        <v>0</v>
      </c>
      <c r="K109" s="65">
        <v>0</v>
      </c>
      <c r="L109" s="66">
        <v>0</v>
      </c>
      <c r="M109" s="65">
        <v>0</v>
      </c>
      <c r="N109" s="66">
        <v>0</v>
      </c>
      <c r="O109" s="62" t="s">
        <v>152</v>
      </c>
      <c r="P109" s="75">
        <v>75</v>
      </c>
      <c r="Q109" s="65">
        <v>0</v>
      </c>
      <c r="R109" s="66">
        <v>0</v>
      </c>
      <c r="S109" s="65">
        <v>0</v>
      </c>
      <c r="T109" s="69">
        <v>0</v>
      </c>
      <c r="U109" s="70">
        <v>0</v>
      </c>
      <c r="V109" s="66">
        <v>0</v>
      </c>
      <c r="W109" s="65">
        <v>0</v>
      </c>
      <c r="X109" s="69">
        <v>0</v>
      </c>
      <c r="Y109" s="70">
        <v>0</v>
      </c>
      <c r="Z109" s="69">
        <v>0</v>
      </c>
      <c r="AA109" s="65">
        <v>0</v>
      </c>
      <c r="AB109" s="375">
        <v>0</v>
      </c>
    </row>
    <row r="110" spans="1:28" s="12" customFormat="1" ht="23.25" customHeight="1">
      <c r="A110" s="372" t="s">
        <v>222</v>
      </c>
      <c r="B110" s="59" t="s">
        <v>223</v>
      </c>
      <c r="C110" s="60">
        <f>SUM(C111:C115)</f>
        <v>10.040581994517996</v>
      </c>
      <c r="D110" s="60">
        <f aca="true" t="shared" si="21" ref="D110:AB110">SUM(D111:D115)</f>
        <v>88.19676208983404</v>
      </c>
      <c r="E110" s="60">
        <f t="shared" si="21"/>
        <v>0.009277459246970796</v>
      </c>
      <c r="F110" s="60">
        <f t="shared" si="21"/>
        <v>9.569014903674653</v>
      </c>
      <c r="G110" s="60">
        <f t="shared" si="21"/>
        <v>0.009107483025826434</v>
      </c>
      <c r="H110" s="60">
        <f t="shared" si="21"/>
        <v>10.865201007866062</v>
      </c>
      <c r="I110" s="60">
        <f t="shared" si="21"/>
        <v>0.42550538632756474</v>
      </c>
      <c r="J110" s="60">
        <f t="shared" si="21"/>
        <v>0.22031837043980718</v>
      </c>
      <c r="K110" s="60">
        <f t="shared" si="21"/>
        <v>0.03747889805487446</v>
      </c>
      <c r="L110" s="60">
        <f t="shared" si="21"/>
        <v>0.24091606535506138</v>
      </c>
      <c r="M110" s="60">
        <f t="shared" si="21"/>
        <v>0.0011596456937041748</v>
      </c>
      <c r="N110" s="77">
        <f t="shared" si="21"/>
        <v>4.929096708593474</v>
      </c>
      <c r="O110" s="58" t="s">
        <v>222</v>
      </c>
      <c r="P110" s="74" t="s">
        <v>223</v>
      </c>
      <c r="Q110" s="95">
        <f t="shared" si="21"/>
        <v>5.864062369894481</v>
      </c>
      <c r="R110" s="60">
        <f t="shared" si="21"/>
        <v>0.005622598230021652</v>
      </c>
      <c r="S110" s="60">
        <f t="shared" si="21"/>
        <v>1.1448750988185268</v>
      </c>
      <c r="T110" s="61">
        <f t="shared" si="21"/>
        <v>0.00027655245637606737</v>
      </c>
      <c r="U110" s="61">
        <f t="shared" si="21"/>
        <v>0.0004728899115010834</v>
      </c>
      <c r="V110" s="60">
        <f t="shared" si="21"/>
        <v>1.3559322033898305E-05</v>
      </c>
      <c r="W110" s="60">
        <f t="shared" si="21"/>
        <v>0</v>
      </c>
      <c r="X110" s="61">
        <f t="shared" si="21"/>
        <v>1.5686698135834427</v>
      </c>
      <c r="Y110" s="61">
        <f t="shared" si="21"/>
        <v>4.01579436455906</v>
      </c>
      <c r="Z110" s="61">
        <f t="shared" si="21"/>
        <v>3.29307982959376</v>
      </c>
      <c r="AA110" s="60">
        <f t="shared" si="21"/>
        <v>2.1916439741590463</v>
      </c>
      <c r="AB110" s="373">
        <f t="shared" si="21"/>
        <v>0</v>
      </c>
    </row>
    <row r="111" spans="1:28" s="12" customFormat="1" ht="23.25" customHeight="1">
      <c r="A111" s="374" t="s">
        <v>153</v>
      </c>
      <c r="B111" s="63">
        <v>76</v>
      </c>
      <c r="C111" s="66">
        <v>0.8915177840996553</v>
      </c>
      <c r="D111" s="72">
        <v>6.642051559339045</v>
      </c>
      <c r="E111" s="65">
        <v>0.005347750772394534</v>
      </c>
      <c r="F111" s="66">
        <v>0.7221565237647883</v>
      </c>
      <c r="G111" s="65">
        <v>0.0017830355681993093</v>
      </c>
      <c r="H111" s="66">
        <v>6.676363041764367</v>
      </c>
      <c r="I111" s="65">
        <v>0.2495436236157003</v>
      </c>
      <c r="J111" s="66">
        <v>0.1337141082929145</v>
      </c>
      <c r="K111" s="65">
        <v>0.017830355681993107</v>
      </c>
      <c r="L111" s="66">
        <v>0.13376834558105008</v>
      </c>
      <c r="M111" s="65">
        <v>0.0008955855807098243</v>
      </c>
      <c r="N111" s="66">
        <v>4.550537309077735</v>
      </c>
      <c r="O111" s="62" t="s">
        <v>153</v>
      </c>
      <c r="P111" s="75">
        <v>76</v>
      </c>
      <c r="Q111" s="65">
        <v>1.248124897739518</v>
      </c>
      <c r="R111" s="66">
        <v>0.005350462636801313</v>
      </c>
      <c r="S111" s="65">
        <v>0.01337141082929143</v>
      </c>
      <c r="T111" s="69">
        <v>8.901618518962658E-05</v>
      </c>
      <c r="U111" s="70">
        <v>0.00026745533522989684</v>
      </c>
      <c r="V111" s="66">
        <v>1.3559322033898305E-05</v>
      </c>
      <c r="W111" s="65">
        <v>0</v>
      </c>
      <c r="X111" s="69">
        <v>0.4497975695359034</v>
      </c>
      <c r="Y111" s="70">
        <v>0.16021320342982673</v>
      </c>
      <c r="Z111" s="69">
        <v>0.019077260240749537</v>
      </c>
      <c r="AA111" s="65">
        <v>1.8723229398296142</v>
      </c>
      <c r="AB111" s="375">
        <v>0</v>
      </c>
    </row>
    <row r="112" spans="1:28" s="12" customFormat="1" ht="23.25" customHeight="1">
      <c r="A112" s="374" t="s">
        <v>154</v>
      </c>
      <c r="B112" s="63">
        <v>77</v>
      </c>
      <c r="C112" s="66">
        <v>0.9824271186440677</v>
      </c>
      <c r="D112" s="72">
        <v>6.312769355932198</v>
      </c>
      <c r="E112" s="65">
        <v>0.003929708474576262</v>
      </c>
      <c r="F112" s="66">
        <v>0.6802212881355935</v>
      </c>
      <c r="G112" s="65">
        <v>0.007324447457627125</v>
      </c>
      <c r="H112" s="66">
        <v>4.188837966101696</v>
      </c>
      <c r="I112" s="65">
        <v>0.17596176271186442</v>
      </c>
      <c r="J112" s="66">
        <v>0.08396366101694919</v>
      </c>
      <c r="K112" s="65">
        <v>0.019648542372881356</v>
      </c>
      <c r="L112" s="66">
        <v>0.10450711864406781</v>
      </c>
      <c r="M112" s="65">
        <v>0</v>
      </c>
      <c r="N112" s="66">
        <v>0.2982880000000005</v>
      </c>
      <c r="O112" s="62" t="s">
        <v>154</v>
      </c>
      <c r="P112" s="75">
        <v>77</v>
      </c>
      <c r="Q112" s="65">
        <v>3.6526806779661</v>
      </c>
      <c r="R112" s="66">
        <v>0</v>
      </c>
      <c r="S112" s="65">
        <v>0.153704108474576</v>
      </c>
      <c r="T112" s="69">
        <v>0.00018753627118644082</v>
      </c>
      <c r="U112" s="70">
        <v>0.00020543457627118658</v>
      </c>
      <c r="V112" s="66">
        <v>0</v>
      </c>
      <c r="W112" s="65">
        <v>0</v>
      </c>
      <c r="X112" s="69">
        <v>0.16671863322033917</v>
      </c>
      <c r="Y112" s="70">
        <v>0.2990076528813555</v>
      </c>
      <c r="Z112" s="69">
        <v>0.1761067715254236</v>
      </c>
      <c r="AA112" s="65">
        <v>0.04019200000000001</v>
      </c>
      <c r="AB112" s="375">
        <v>0</v>
      </c>
    </row>
    <row r="113" spans="1:28" s="12" customFormat="1" ht="23.25" customHeight="1">
      <c r="A113" s="374" t="s">
        <v>155</v>
      </c>
      <c r="B113" s="63">
        <v>78</v>
      </c>
      <c r="C113" s="66">
        <v>8.030569295164105</v>
      </c>
      <c r="D113" s="72">
        <v>73.9615432084611</v>
      </c>
      <c r="E113" s="65">
        <v>0</v>
      </c>
      <c r="F113" s="66">
        <v>8.030569295164103</v>
      </c>
      <c r="G113" s="65">
        <v>0</v>
      </c>
      <c r="H113" s="66">
        <v>0</v>
      </c>
      <c r="I113" s="65">
        <v>0</v>
      </c>
      <c r="J113" s="66">
        <v>0.0026406011299435006</v>
      </c>
      <c r="K113" s="65">
        <v>0</v>
      </c>
      <c r="L113" s="66">
        <v>0.0026406011299435006</v>
      </c>
      <c r="M113" s="65">
        <v>0.0002640601129943505</v>
      </c>
      <c r="N113" s="66">
        <v>0.08027139951573849</v>
      </c>
      <c r="O113" s="62" t="s">
        <v>155</v>
      </c>
      <c r="P113" s="75">
        <v>78</v>
      </c>
      <c r="Q113" s="65">
        <v>0.9632567941888625</v>
      </c>
      <c r="R113" s="66">
        <v>0</v>
      </c>
      <c r="S113" s="65">
        <v>0.9773913761248288</v>
      </c>
      <c r="T113" s="69">
        <v>0</v>
      </c>
      <c r="U113" s="70">
        <v>0</v>
      </c>
      <c r="V113" s="66">
        <v>0</v>
      </c>
      <c r="W113" s="65">
        <v>0</v>
      </c>
      <c r="X113" s="69">
        <v>0.8986925735390646</v>
      </c>
      <c r="Y113" s="70">
        <v>3.4973023760444883</v>
      </c>
      <c r="Z113" s="69">
        <v>3.0845475469801293</v>
      </c>
      <c r="AA113" s="65">
        <v>0.14306123771926277</v>
      </c>
      <c r="AB113" s="375">
        <v>0</v>
      </c>
    </row>
    <row r="114" spans="1:28" s="12" customFormat="1" ht="23.25" customHeight="1">
      <c r="A114" s="374" t="s">
        <v>156</v>
      </c>
      <c r="B114" s="63">
        <v>79</v>
      </c>
      <c r="C114" s="66">
        <v>0.13606779661016946</v>
      </c>
      <c r="D114" s="72">
        <v>1.2803979661016953</v>
      </c>
      <c r="E114" s="65">
        <v>0</v>
      </c>
      <c r="F114" s="66">
        <v>0.13606779661016952</v>
      </c>
      <c r="G114" s="65">
        <v>0</v>
      </c>
      <c r="H114" s="66">
        <v>0</v>
      </c>
      <c r="I114" s="65">
        <v>0</v>
      </c>
      <c r="J114" s="66">
        <v>0</v>
      </c>
      <c r="K114" s="65">
        <v>0</v>
      </c>
      <c r="L114" s="66">
        <v>0</v>
      </c>
      <c r="M114" s="65">
        <v>0</v>
      </c>
      <c r="N114" s="66">
        <v>0</v>
      </c>
      <c r="O114" s="62" t="s">
        <v>156</v>
      </c>
      <c r="P114" s="75">
        <v>79</v>
      </c>
      <c r="Q114" s="65">
        <v>0</v>
      </c>
      <c r="R114" s="66">
        <v>0.000272135593220339</v>
      </c>
      <c r="S114" s="65">
        <v>0.0004082033898305085</v>
      </c>
      <c r="T114" s="69">
        <v>0</v>
      </c>
      <c r="U114" s="70">
        <v>0</v>
      </c>
      <c r="V114" s="66">
        <v>0</v>
      </c>
      <c r="W114" s="65">
        <v>0</v>
      </c>
      <c r="X114" s="69">
        <v>0.053461037288135595</v>
      </c>
      <c r="Y114" s="70">
        <v>0.05927113220338984</v>
      </c>
      <c r="Z114" s="69">
        <v>0.013348250847457626</v>
      </c>
      <c r="AA114" s="65">
        <v>0.1360677966101695</v>
      </c>
      <c r="AB114" s="375">
        <v>0</v>
      </c>
    </row>
    <row r="115" spans="1:28" s="12" customFormat="1" ht="23.25" customHeight="1">
      <c r="A115" s="374" t="s">
        <v>157</v>
      </c>
      <c r="B115" s="63">
        <v>80</v>
      </c>
      <c r="C115" s="66">
        <v>0</v>
      </c>
      <c r="D115" s="72">
        <v>0</v>
      </c>
      <c r="E115" s="65">
        <v>0</v>
      </c>
      <c r="F115" s="66">
        <v>0</v>
      </c>
      <c r="G115" s="65">
        <v>0</v>
      </c>
      <c r="H115" s="66">
        <v>0</v>
      </c>
      <c r="I115" s="65">
        <v>0</v>
      </c>
      <c r="J115" s="66">
        <v>0</v>
      </c>
      <c r="K115" s="65">
        <v>0</v>
      </c>
      <c r="L115" s="66">
        <v>0</v>
      </c>
      <c r="M115" s="65">
        <v>0</v>
      </c>
      <c r="N115" s="66">
        <v>0</v>
      </c>
      <c r="O115" s="62" t="s">
        <v>157</v>
      </c>
      <c r="P115" s="75">
        <v>80</v>
      </c>
      <c r="Q115" s="65">
        <v>0</v>
      </c>
      <c r="R115" s="66">
        <v>0</v>
      </c>
      <c r="S115" s="65">
        <v>0</v>
      </c>
      <c r="T115" s="69">
        <v>0</v>
      </c>
      <c r="U115" s="70">
        <v>0</v>
      </c>
      <c r="V115" s="66">
        <v>0</v>
      </c>
      <c r="W115" s="65">
        <v>0</v>
      </c>
      <c r="X115" s="69">
        <v>0</v>
      </c>
      <c r="Y115" s="70">
        <v>0</v>
      </c>
      <c r="Z115" s="69">
        <v>0</v>
      </c>
      <c r="AA115" s="65">
        <v>0</v>
      </c>
      <c r="AB115" s="375">
        <v>0</v>
      </c>
    </row>
    <row r="116" spans="1:28" s="12" customFormat="1" ht="23.25" customHeight="1">
      <c r="A116" s="372" t="s">
        <v>224</v>
      </c>
      <c r="B116" s="59" t="s">
        <v>225</v>
      </c>
      <c r="C116" s="60">
        <f>SUM(C117:C121)</f>
        <v>25.62213559322034</v>
      </c>
      <c r="D116" s="60">
        <f aca="true" t="shared" si="22" ref="D116:AB116">SUM(D117:D121)</f>
        <v>79.13007254237289</v>
      </c>
      <c r="E116" s="60">
        <f t="shared" si="22"/>
        <v>1.5382526101694909</v>
      </c>
      <c r="F116" s="60">
        <f t="shared" si="22"/>
        <v>2.6580953898305073</v>
      </c>
      <c r="G116" s="60">
        <f t="shared" si="22"/>
        <v>12.260934677966105</v>
      </c>
      <c r="H116" s="60">
        <f t="shared" si="22"/>
        <v>48.4726206779661</v>
      </c>
      <c r="I116" s="60">
        <f t="shared" si="22"/>
        <v>39.3269986440678</v>
      </c>
      <c r="J116" s="60">
        <f t="shared" si="22"/>
        <v>12.266103389830509</v>
      </c>
      <c r="K116" s="60">
        <f t="shared" si="22"/>
        <v>4.626250847457627</v>
      </c>
      <c r="L116" s="60">
        <f t="shared" si="22"/>
        <v>23.98499186440678</v>
      </c>
      <c r="M116" s="60">
        <f t="shared" si="22"/>
        <v>0.21626515254237288</v>
      </c>
      <c r="N116" s="77">
        <f t="shared" si="22"/>
        <v>13.329294915254236</v>
      </c>
      <c r="O116" s="58" t="s">
        <v>224</v>
      </c>
      <c r="P116" s="74" t="s">
        <v>225</v>
      </c>
      <c r="Q116" s="95">
        <f t="shared" si="22"/>
        <v>5.163886779661018</v>
      </c>
      <c r="R116" s="60">
        <f t="shared" si="22"/>
        <v>0.061325016949152544</v>
      </c>
      <c r="S116" s="60">
        <f t="shared" si="22"/>
        <v>0.2255673898305084</v>
      </c>
      <c r="T116" s="61">
        <f t="shared" si="22"/>
        <v>0.015924047457627107</v>
      </c>
      <c r="U116" s="61">
        <f t="shared" si="22"/>
        <v>0.03367009491525424</v>
      </c>
      <c r="V116" s="60">
        <f t="shared" si="22"/>
        <v>3.7098393220338988</v>
      </c>
      <c r="W116" s="60">
        <f t="shared" si="22"/>
        <v>0.9751661016949154</v>
      </c>
      <c r="X116" s="61">
        <f t="shared" si="22"/>
        <v>0.9994036135593221</v>
      </c>
      <c r="Y116" s="61">
        <f t="shared" si="22"/>
        <v>0.9402853762711864</v>
      </c>
      <c r="Z116" s="61">
        <f t="shared" si="22"/>
        <v>0.3978422915254237</v>
      </c>
      <c r="AA116" s="60">
        <f t="shared" si="22"/>
        <v>16.87267118644068</v>
      </c>
      <c r="AB116" s="373">
        <f t="shared" si="22"/>
        <v>0.3509576271186442</v>
      </c>
    </row>
    <row r="117" spans="1:28" s="12" customFormat="1" ht="23.25" customHeight="1">
      <c r="A117" s="374" t="s">
        <v>158</v>
      </c>
      <c r="B117" s="63">
        <v>81</v>
      </c>
      <c r="C117" s="66">
        <v>10.014338983050848</v>
      </c>
      <c r="D117" s="72">
        <v>30.16218101694915</v>
      </c>
      <c r="E117" s="65">
        <v>0.5802545084745757</v>
      </c>
      <c r="F117" s="66">
        <v>0.22581423728813535</v>
      </c>
      <c r="G117" s="65">
        <v>6.45277942372882</v>
      </c>
      <c r="H117" s="66">
        <v>25.797271525423728</v>
      </c>
      <c r="I117" s="65">
        <v>9.954793898305091</v>
      </c>
      <c r="J117" s="66">
        <v>1.7956172881355918</v>
      </c>
      <c r="K117" s="65">
        <v>1.7640596610169488</v>
      </c>
      <c r="L117" s="66">
        <v>7.534969491525423</v>
      </c>
      <c r="M117" s="65">
        <v>0.08751037288135594</v>
      </c>
      <c r="N117" s="66">
        <v>0.6984610169491525</v>
      </c>
      <c r="O117" s="62" t="s">
        <v>158</v>
      </c>
      <c r="P117" s="75">
        <v>81</v>
      </c>
      <c r="Q117" s="65">
        <v>0.12179525423728811</v>
      </c>
      <c r="R117" s="66">
        <v>0.005727457627118644</v>
      </c>
      <c r="S117" s="65">
        <v>0.024518508474576275</v>
      </c>
      <c r="T117" s="69">
        <v>0.004595213559322029</v>
      </c>
      <c r="U117" s="70">
        <v>0.007547240677966102</v>
      </c>
      <c r="V117" s="66">
        <v>0.9765220338983045</v>
      </c>
      <c r="W117" s="65">
        <v>0.028677966101694912</v>
      </c>
      <c r="X117" s="69">
        <v>0.05035002033898303</v>
      </c>
      <c r="Y117" s="70">
        <v>0.07382694237288137</v>
      </c>
      <c r="Z117" s="69">
        <v>0.07064103050847456</v>
      </c>
      <c r="AA117" s="65">
        <v>2.2924338983050854</v>
      </c>
      <c r="AB117" s="375">
        <v>0.18278223728813572</v>
      </c>
    </row>
    <row r="118" spans="1:28" s="12" customFormat="1" ht="23.25" customHeight="1">
      <c r="A118" s="374" t="s">
        <v>159</v>
      </c>
      <c r="B118" s="63">
        <v>82</v>
      </c>
      <c r="C118" s="66">
        <v>7.021423728813558</v>
      </c>
      <c r="D118" s="72">
        <v>22.915082033898308</v>
      </c>
      <c r="E118" s="65">
        <v>0.5071389830508474</v>
      </c>
      <c r="F118" s="66">
        <v>1.1163518644067794</v>
      </c>
      <c r="G118" s="65">
        <v>2.704565016949152</v>
      </c>
      <c r="H118" s="66">
        <v>11.873172881355934</v>
      </c>
      <c r="I118" s="65">
        <v>7.1259389830508475</v>
      </c>
      <c r="J118" s="66">
        <v>3.1172542372881344</v>
      </c>
      <c r="K118" s="65">
        <v>0.6392122033898308</v>
      </c>
      <c r="L118" s="66">
        <v>7.369186440677968</v>
      </c>
      <c r="M118" s="65">
        <v>0.05076447457627118</v>
      </c>
      <c r="N118" s="66">
        <v>7.870116610169488</v>
      </c>
      <c r="O118" s="62" t="s">
        <v>159</v>
      </c>
      <c r="P118" s="75">
        <v>82</v>
      </c>
      <c r="Q118" s="65">
        <v>2.4486657627118653</v>
      </c>
      <c r="R118" s="66">
        <v>0.04054277966101695</v>
      </c>
      <c r="S118" s="65">
        <v>0.0823792542372881</v>
      </c>
      <c r="T118" s="69">
        <v>0.003776501694915255</v>
      </c>
      <c r="U118" s="70">
        <v>0.010595579661016943</v>
      </c>
      <c r="V118" s="66">
        <v>1.2855959322033899</v>
      </c>
      <c r="W118" s="65">
        <v>0.021538983050847456</v>
      </c>
      <c r="X118" s="69">
        <v>0.4093191186440678</v>
      </c>
      <c r="Y118" s="70">
        <v>0.4147050440677965</v>
      </c>
      <c r="Z118" s="69">
        <v>0.1559310508474576</v>
      </c>
      <c r="AA118" s="65">
        <v>9.334043389830507</v>
      </c>
      <c r="AB118" s="375">
        <v>0.05096718644067799</v>
      </c>
    </row>
    <row r="119" spans="1:28" s="12" customFormat="1" ht="23.25" customHeight="1">
      <c r="A119" s="374" t="s">
        <v>160</v>
      </c>
      <c r="B119" s="63">
        <v>83</v>
      </c>
      <c r="C119" s="66">
        <v>1.3774915254237288</v>
      </c>
      <c r="D119" s="72">
        <v>6.928821016949152</v>
      </c>
      <c r="E119" s="65">
        <v>0.08500040677966098</v>
      </c>
      <c r="F119" s="66">
        <v>0.3295412203389828</v>
      </c>
      <c r="G119" s="65">
        <v>0.9047686779661014</v>
      </c>
      <c r="H119" s="66">
        <v>3.4250101694915243</v>
      </c>
      <c r="I119" s="65">
        <v>1.5512813559322036</v>
      </c>
      <c r="J119" s="66">
        <v>0.8675491525423732</v>
      </c>
      <c r="K119" s="65">
        <v>0.19097355932203378</v>
      </c>
      <c r="L119" s="66">
        <v>1.0519342372881357</v>
      </c>
      <c r="M119" s="65">
        <v>0.00993118644067797</v>
      </c>
      <c r="N119" s="66">
        <v>1.3705084745762712</v>
      </c>
      <c r="O119" s="62" t="s">
        <v>160</v>
      </c>
      <c r="P119" s="75">
        <v>83</v>
      </c>
      <c r="Q119" s="65">
        <v>1.6196203389830512</v>
      </c>
      <c r="R119" s="66">
        <v>0.0004474576271186441</v>
      </c>
      <c r="S119" s="65">
        <v>0.03485057627118642</v>
      </c>
      <c r="T119" s="69">
        <v>0.0009444610169491526</v>
      </c>
      <c r="U119" s="70">
        <v>0.0010082711864406776</v>
      </c>
      <c r="V119" s="66">
        <v>0.11897016949152542</v>
      </c>
      <c r="W119" s="65">
        <v>0</v>
      </c>
      <c r="X119" s="69">
        <v>0.14039410847457628</v>
      </c>
      <c r="Y119" s="70">
        <v>0.11326656271186442</v>
      </c>
      <c r="Z119" s="69">
        <v>0.023618562711864403</v>
      </c>
      <c r="AA119" s="65">
        <v>0.6136671186440676</v>
      </c>
      <c r="AB119" s="375">
        <v>0.0211255593220339</v>
      </c>
    </row>
    <row r="120" spans="1:28" s="12" customFormat="1" ht="23.25" customHeight="1">
      <c r="A120" s="374" t="s">
        <v>161</v>
      </c>
      <c r="B120" s="63">
        <v>84</v>
      </c>
      <c r="C120" s="66">
        <v>0.12122033898305086</v>
      </c>
      <c r="D120" s="72">
        <v>0.4499362711864406</v>
      </c>
      <c r="E120" s="65">
        <v>0.0003728813559322034</v>
      </c>
      <c r="F120" s="66">
        <v>0.0007932203389830508</v>
      </c>
      <c r="G120" s="65">
        <v>0.11029762711864405</v>
      </c>
      <c r="H120" s="66">
        <v>0.009402033898305085</v>
      </c>
      <c r="I120" s="65">
        <v>0.016127457627118643</v>
      </c>
      <c r="J120" s="66">
        <v>0.018744406779661018</v>
      </c>
      <c r="K120" s="65">
        <v>0.0018915254237288136</v>
      </c>
      <c r="L120" s="66">
        <v>0.008908474576271185</v>
      </c>
      <c r="M120" s="65">
        <v>0.00011050847457627119</v>
      </c>
      <c r="N120" s="66">
        <v>0.007457627118644068</v>
      </c>
      <c r="O120" s="62" t="s">
        <v>161</v>
      </c>
      <c r="P120" s="75">
        <v>84</v>
      </c>
      <c r="Q120" s="65">
        <v>0.0013016949152542371</v>
      </c>
      <c r="R120" s="66">
        <v>0.00020338983050847457</v>
      </c>
      <c r="S120" s="65">
        <v>3.389830508474576E-05</v>
      </c>
      <c r="T120" s="69">
        <v>6.101694915254237E-06</v>
      </c>
      <c r="U120" s="70">
        <v>1.2203389830508474E-05</v>
      </c>
      <c r="V120" s="66">
        <v>0.0004813559322033898</v>
      </c>
      <c r="W120" s="65">
        <v>0.7594644067796611</v>
      </c>
      <c r="X120" s="69">
        <v>0.0005050847457627118</v>
      </c>
      <c r="Y120" s="70">
        <v>0.00013966101694915255</v>
      </c>
      <c r="Z120" s="69">
        <v>2.3728813559322036E-05</v>
      </c>
      <c r="AA120" s="65">
        <v>0.0009491525423728813</v>
      </c>
      <c r="AB120" s="375">
        <v>0.0005369491525423729</v>
      </c>
    </row>
    <row r="121" spans="1:28" s="12" customFormat="1" ht="23.25" customHeight="1">
      <c r="A121" s="374" t="s">
        <v>162</v>
      </c>
      <c r="B121" s="63">
        <v>85</v>
      </c>
      <c r="C121" s="66">
        <v>7.087661016949152</v>
      </c>
      <c r="D121" s="72">
        <v>18.674052203389838</v>
      </c>
      <c r="E121" s="65">
        <v>0.3654858305084746</v>
      </c>
      <c r="F121" s="66">
        <v>0.9855948474576268</v>
      </c>
      <c r="G121" s="65">
        <v>2.0885239322033886</v>
      </c>
      <c r="H121" s="66">
        <v>7.367764067796608</v>
      </c>
      <c r="I121" s="65">
        <v>20.678856949152543</v>
      </c>
      <c r="J121" s="66">
        <v>6.4669383050847475</v>
      </c>
      <c r="K121" s="65">
        <v>2.0301138983050855</v>
      </c>
      <c r="L121" s="66">
        <v>8.019993220338984</v>
      </c>
      <c r="M121" s="65">
        <v>0.06794861016949151</v>
      </c>
      <c r="N121" s="66">
        <v>3.3827511864406805</v>
      </c>
      <c r="O121" s="62" t="s">
        <v>162</v>
      </c>
      <c r="P121" s="75">
        <v>85</v>
      </c>
      <c r="Q121" s="65">
        <v>0.9725037288135597</v>
      </c>
      <c r="R121" s="66">
        <v>0.014403932203389827</v>
      </c>
      <c r="S121" s="65">
        <v>0.08378515254237283</v>
      </c>
      <c r="T121" s="69">
        <v>0.006601769491525415</v>
      </c>
      <c r="U121" s="70">
        <v>0.014506800000000007</v>
      </c>
      <c r="V121" s="66">
        <v>1.3282698305084752</v>
      </c>
      <c r="W121" s="65">
        <v>0.16548474576271188</v>
      </c>
      <c r="X121" s="69">
        <v>0.3988352813559322</v>
      </c>
      <c r="Y121" s="70">
        <v>0.3383471661016949</v>
      </c>
      <c r="Z121" s="69">
        <v>0.14762791864406782</v>
      </c>
      <c r="AA121" s="65">
        <v>4.631577627118644</v>
      </c>
      <c r="AB121" s="375">
        <v>0.09554569491525422</v>
      </c>
    </row>
    <row r="122" spans="1:28" s="12" customFormat="1" ht="23.25" customHeight="1">
      <c r="A122" s="372" t="s">
        <v>226</v>
      </c>
      <c r="B122" s="59" t="s">
        <v>227</v>
      </c>
      <c r="C122" s="60">
        <f>SUM(C124:C126,C128:C130)</f>
        <v>540.2433302722527</v>
      </c>
      <c r="D122" s="60">
        <f aca="true" t="shared" si="23" ref="D122:AB122">SUM(D124:D126,D128:D130)</f>
        <v>69.39727050504003</v>
      </c>
      <c r="E122" s="60">
        <f t="shared" si="23"/>
        <v>0.8989197140814613</v>
      </c>
      <c r="F122" s="60">
        <f t="shared" si="23"/>
        <v>0.05756490072639227</v>
      </c>
      <c r="G122" s="60">
        <f t="shared" si="23"/>
        <v>6.949971045449294</v>
      </c>
      <c r="H122" s="60">
        <f t="shared" si="23"/>
        <v>22.048709909152965</v>
      </c>
      <c r="I122" s="60">
        <f t="shared" si="23"/>
        <v>141.49363067721708</v>
      </c>
      <c r="J122" s="60">
        <f t="shared" si="23"/>
        <v>15.83656963963982</v>
      </c>
      <c r="K122" s="60">
        <f t="shared" si="23"/>
        <v>14.156630524106001</v>
      </c>
      <c r="L122" s="60">
        <f t="shared" si="23"/>
        <v>21.681111206034856</v>
      </c>
      <c r="M122" s="60">
        <f t="shared" si="23"/>
        <v>0.46900934205004025</v>
      </c>
      <c r="N122" s="77">
        <f t="shared" si="23"/>
        <v>0.28307021791767556</v>
      </c>
      <c r="O122" s="58" t="s">
        <v>226</v>
      </c>
      <c r="P122" s="74" t="s">
        <v>227</v>
      </c>
      <c r="Q122" s="95">
        <f t="shared" si="23"/>
        <v>3.208343825665859</v>
      </c>
      <c r="R122" s="60">
        <f t="shared" si="23"/>
        <v>0</v>
      </c>
      <c r="S122" s="60">
        <f t="shared" si="23"/>
        <v>0.011452610169491515</v>
      </c>
      <c r="T122" s="61">
        <f t="shared" si="23"/>
        <v>0.009244238256658583</v>
      </c>
      <c r="U122" s="61">
        <f t="shared" si="23"/>
        <v>0.13909728535916063</v>
      </c>
      <c r="V122" s="60">
        <f t="shared" si="23"/>
        <v>39.264618046811954</v>
      </c>
      <c r="W122" s="60">
        <f t="shared" si="23"/>
        <v>13.88194963680387</v>
      </c>
      <c r="X122" s="61">
        <f t="shared" si="23"/>
        <v>0.03392537401129954</v>
      </c>
      <c r="Y122" s="61">
        <f t="shared" si="23"/>
        <v>0.01235909152542373</v>
      </c>
      <c r="Z122" s="61">
        <f t="shared" si="23"/>
        <v>0.006377523163841795</v>
      </c>
      <c r="AA122" s="60">
        <f t="shared" si="23"/>
        <v>1.3559322033898305E-05</v>
      </c>
      <c r="AB122" s="373">
        <f t="shared" si="23"/>
        <v>0.02028348668280872</v>
      </c>
    </row>
    <row r="123" spans="1:28" s="12" customFormat="1" ht="23.25" customHeight="1">
      <c r="A123" s="374" t="s">
        <v>228</v>
      </c>
      <c r="B123" s="63" t="s">
        <v>229</v>
      </c>
      <c r="C123" s="64">
        <f>SUM(C124:C126)</f>
        <v>82.75577864143082</v>
      </c>
      <c r="D123" s="64">
        <f aca="true" t="shared" si="24" ref="D123:AB123">SUM(D124:D126)</f>
        <v>46.59781190560025</v>
      </c>
      <c r="E123" s="64">
        <f t="shared" si="24"/>
        <v>0.15757441626063876</v>
      </c>
      <c r="F123" s="64">
        <f t="shared" si="24"/>
        <v>0</v>
      </c>
      <c r="G123" s="64">
        <f t="shared" si="24"/>
        <v>2.325488183938583</v>
      </c>
      <c r="H123" s="64">
        <f t="shared" si="24"/>
        <v>1.8408168948625134</v>
      </c>
      <c r="I123" s="64">
        <f t="shared" si="24"/>
        <v>15.874044084613926</v>
      </c>
      <c r="J123" s="64">
        <f t="shared" si="24"/>
        <v>2.0804889863615665</v>
      </c>
      <c r="K123" s="64">
        <f t="shared" si="24"/>
        <v>3.287718498278715</v>
      </c>
      <c r="L123" s="64">
        <f t="shared" si="24"/>
        <v>7.336002437103552</v>
      </c>
      <c r="M123" s="64">
        <f t="shared" si="24"/>
        <v>0.005271844067796609</v>
      </c>
      <c r="N123" s="66">
        <f t="shared" si="24"/>
        <v>0</v>
      </c>
      <c r="O123" s="62" t="s">
        <v>228</v>
      </c>
      <c r="P123" s="75" t="s">
        <v>229</v>
      </c>
      <c r="Q123" s="65">
        <f t="shared" si="24"/>
        <v>0</v>
      </c>
      <c r="R123" s="64">
        <f t="shared" si="24"/>
        <v>0</v>
      </c>
      <c r="S123" s="64">
        <f t="shared" si="24"/>
        <v>0</v>
      </c>
      <c r="T123" s="71">
        <f t="shared" si="24"/>
        <v>0</v>
      </c>
      <c r="U123" s="71">
        <f t="shared" si="24"/>
        <v>0.008666748474576274</v>
      </c>
      <c r="V123" s="64">
        <f t="shared" si="24"/>
        <v>3.088847457627118</v>
      </c>
      <c r="W123" s="64">
        <f t="shared" si="24"/>
        <v>0</v>
      </c>
      <c r="X123" s="71">
        <f t="shared" si="24"/>
        <v>0</v>
      </c>
      <c r="Y123" s="71">
        <f t="shared" si="24"/>
        <v>0</v>
      </c>
      <c r="Z123" s="71">
        <f t="shared" si="24"/>
        <v>0</v>
      </c>
      <c r="AA123" s="64">
        <f t="shared" si="24"/>
        <v>0</v>
      </c>
      <c r="AB123" s="375">
        <f t="shared" si="24"/>
        <v>0</v>
      </c>
    </row>
    <row r="124" spans="1:28" s="12" customFormat="1" ht="23.25" customHeight="1">
      <c r="A124" s="374" t="s">
        <v>163</v>
      </c>
      <c r="B124" s="63">
        <v>86</v>
      </c>
      <c r="C124" s="66">
        <v>8.751341353295231</v>
      </c>
      <c r="D124" s="72">
        <v>9.482012922549426</v>
      </c>
      <c r="E124" s="65">
        <v>0.034598585752164034</v>
      </c>
      <c r="F124" s="66">
        <v>0</v>
      </c>
      <c r="G124" s="65">
        <v>0.41712081105722826</v>
      </c>
      <c r="H124" s="66">
        <v>0.18417936943878607</v>
      </c>
      <c r="I124" s="65">
        <v>0.44570266088509947</v>
      </c>
      <c r="J124" s="66">
        <v>0.25542159653105984</v>
      </c>
      <c r="K124" s="65">
        <v>0.08751341353295236</v>
      </c>
      <c r="L124" s="66">
        <v>0.6217464371035472</v>
      </c>
      <c r="M124" s="65">
        <v>0.00030508474576271185</v>
      </c>
      <c r="N124" s="66">
        <v>0</v>
      </c>
      <c r="O124" s="62" t="s">
        <v>163</v>
      </c>
      <c r="P124" s="75">
        <v>86</v>
      </c>
      <c r="Q124" s="65">
        <v>0</v>
      </c>
      <c r="R124" s="66">
        <v>0</v>
      </c>
      <c r="S124" s="65">
        <v>0</v>
      </c>
      <c r="T124" s="69">
        <v>0</v>
      </c>
      <c r="U124" s="70">
        <v>0</v>
      </c>
      <c r="V124" s="66">
        <v>0</v>
      </c>
      <c r="W124" s="65">
        <v>0</v>
      </c>
      <c r="X124" s="69">
        <v>0</v>
      </c>
      <c r="Y124" s="70">
        <v>0</v>
      </c>
      <c r="Z124" s="69">
        <v>0</v>
      </c>
      <c r="AA124" s="65">
        <v>0</v>
      </c>
      <c r="AB124" s="375">
        <v>0</v>
      </c>
    </row>
    <row r="125" spans="1:28" s="12" customFormat="1" ht="23.25" customHeight="1">
      <c r="A125" s="374" t="s">
        <v>164</v>
      </c>
      <c r="B125" s="63">
        <v>87</v>
      </c>
      <c r="C125" s="66">
        <v>51.39118644067796</v>
      </c>
      <c r="D125" s="72">
        <v>20.99477288135591</v>
      </c>
      <c r="E125" s="65">
        <v>0.1199376271186442</v>
      </c>
      <c r="F125" s="66">
        <v>0</v>
      </c>
      <c r="G125" s="65">
        <v>1.6417566101694905</v>
      </c>
      <c r="H125" s="66">
        <v>1.218576271186439</v>
      </c>
      <c r="I125" s="65">
        <v>13.959830508474589</v>
      </c>
      <c r="J125" s="66">
        <v>1.7273152542372863</v>
      </c>
      <c r="K125" s="65">
        <v>3.07904406779661</v>
      </c>
      <c r="L125" s="66">
        <v>6.534420338983056</v>
      </c>
      <c r="M125" s="65">
        <v>0</v>
      </c>
      <c r="N125" s="66">
        <v>0</v>
      </c>
      <c r="O125" s="62" t="s">
        <v>164</v>
      </c>
      <c r="P125" s="75">
        <v>87</v>
      </c>
      <c r="Q125" s="65">
        <v>0</v>
      </c>
      <c r="R125" s="66">
        <v>0</v>
      </c>
      <c r="S125" s="65">
        <v>0</v>
      </c>
      <c r="T125" s="69">
        <v>0</v>
      </c>
      <c r="U125" s="70">
        <v>0.008518440677966106</v>
      </c>
      <c r="V125" s="66">
        <v>3.0886440677966096</v>
      </c>
      <c r="W125" s="65">
        <v>0</v>
      </c>
      <c r="X125" s="69">
        <v>0</v>
      </c>
      <c r="Y125" s="70">
        <v>0</v>
      </c>
      <c r="Z125" s="69">
        <v>0</v>
      </c>
      <c r="AA125" s="65">
        <v>0</v>
      </c>
      <c r="AB125" s="375">
        <v>0</v>
      </c>
    </row>
    <row r="126" spans="1:28" s="12" customFormat="1" ht="23.25" customHeight="1">
      <c r="A126" s="374" t="s">
        <v>165</v>
      </c>
      <c r="B126" s="63">
        <v>88</v>
      </c>
      <c r="C126" s="66">
        <v>22.613250847457632</v>
      </c>
      <c r="D126" s="72">
        <v>16.121026101694913</v>
      </c>
      <c r="E126" s="65">
        <v>0.003038203389830508</v>
      </c>
      <c r="F126" s="66">
        <v>0</v>
      </c>
      <c r="G126" s="65">
        <v>0.2666107627118644</v>
      </c>
      <c r="H126" s="66">
        <v>0.43806125423728837</v>
      </c>
      <c r="I126" s="65">
        <v>1.4685109152542377</v>
      </c>
      <c r="J126" s="66">
        <v>0.09775213559322031</v>
      </c>
      <c r="K126" s="65">
        <v>0.12116101694915257</v>
      </c>
      <c r="L126" s="66">
        <v>0.17983566101694917</v>
      </c>
      <c r="M126" s="65">
        <v>0.004966759322033897</v>
      </c>
      <c r="N126" s="66">
        <v>0</v>
      </c>
      <c r="O126" s="62" t="s">
        <v>165</v>
      </c>
      <c r="P126" s="75">
        <v>88</v>
      </c>
      <c r="Q126" s="65">
        <v>0</v>
      </c>
      <c r="R126" s="66">
        <v>0</v>
      </c>
      <c r="S126" s="65">
        <v>0</v>
      </c>
      <c r="T126" s="69">
        <v>0</v>
      </c>
      <c r="U126" s="70">
        <v>0.0001483077966101695</v>
      </c>
      <c r="V126" s="66">
        <v>0.00020338983050847457</v>
      </c>
      <c r="W126" s="65">
        <v>0</v>
      </c>
      <c r="X126" s="69">
        <v>0</v>
      </c>
      <c r="Y126" s="70">
        <v>0</v>
      </c>
      <c r="Z126" s="69">
        <v>0</v>
      </c>
      <c r="AA126" s="65">
        <v>0</v>
      </c>
      <c r="AB126" s="375">
        <v>0</v>
      </c>
    </row>
    <row r="127" spans="1:28" s="12" customFormat="1" ht="23.25" customHeight="1">
      <c r="A127" s="374" t="s">
        <v>230</v>
      </c>
      <c r="B127" s="63" t="s">
        <v>231</v>
      </c>
      <c r="C127" s="64">
        <f>SUM(C128:C130)</f>
        <v>457.4875516308219</v>
      </c>
      <c r="D127" s="64">
        <f aca="true" t="shared" si="25" ref="D127:AB127">SUM(D128:D130)</f>
        <v>22.799458599439774</v>
      </c>
      <c r="E127" s="64">
        <f t="shared" si="25"/>
        <v>0.7413452978208226</v>
      </c>
      <c r="F127" s="64">
        <f t="shared" si="25"/>
        <v>0.05756490072639227</v>
      </c>
      <c r="G127" s="64">
        <f t="shared" si="25"/>
        <v>4.624482861510711</v>
      </c>
      <c r="H127" s="64">
        <f t="shared" si="25"/>
        <v>20.207893014290452</v>
      </c>
      <c r="I127" s="64">
        <f t="shared" si="25"/>
        <v>125.61958659260318</v>
      </c>
      <c r="J127" s="64">
        <f t="shared" si="25"/>
        <v>13.756080653278252</v>
      </c>
      <c r="K127" s="64">
        <f t="shared" si="25"/>
        <v>10.868912025827287</v>
      </c>
      <c r="L127" s="64">
        <f t="shared" si="25"/>
        <v>14.345108768931306</v>
      </c>
      <c r="M127" s="64">
        <f t="shared" si="25"/>
        <v>0.4637374979822436</v>
      </c>
      <c r="N127" s="66">
        <f t="shared" si="25"/>
        <v>0.28307021791767556</v>
      </c>
      <c r="O127" s="62" t="s">
        <v>230</v>
      </c>
      <c r="P127" s="75" t="s">
        <v>231</v>
      </c>
      <c r="Q127" s="65">
        <f t="shared" si="25"/>
        <v>3.208343825665859</v>
      </c>
      <c r="R127" s="64">
        <f t="shared" si="25"/>
        <v>0</v>
      </c>
      <c r="S127" s="64">
        <f t="shared" si="25"/>
        <v>0.011452610169491515</v>
      </c>
      <c r="T127" s="71">
        <f t="shared" si="25"/>
        <v>0.009244238256658583</v>
      </c>
      <c r="U127" s="71">
        <f t="shared" si="25"/>
        <v>0.13043053688458436</v>
      </c>
      <c r="V127" s="64">
        <f t="shared" si="25"/>
        <v>36.175770589184836</v>
      </c>
      <c r="W127" s="64">
        <f t="shared" si="25"/>
        <v>13.88194963680387</v>
      </c>
      <c r="X127" s="71">
        <f t="shared" si="25"/>
        <v>0.03392537401129954</v>
      </c>
      <c r="Y127" s="71">
        <f t="shared" si="25"/>
        <v>0.01235909152542373</v>
      </c>
      <c r="Z127" s="71">
        <f t="shared" si="25"/>
        <v>0.006377523163841795</v>
      </c>
      <c r="AA127" s="64">
        <f t="shared" si="25"/>
        <v>1.3559322033898305E-05</v>
      </c>
      <c r="AB127" s="375">
        <f t="shared" si="25"/>
        <v>0.02028348668280872</v>
      </c>
    </row>
    <row r="128" spans="1:28" s="12" customFormat="1" ht="23.25" customHeight="1">
      <c r="A128" s="374" t="s">
        <v>166</v>
      </c>
      <c r="B128" s="63">
        <v>89</v>
      </c>
      <c r="C128" s="66">
        <v>272.5016690879742</v>
      </c>
      <c r="D128" s="72">
        <v>4.5548388054882984</v>
      </c>
      <c r="E128" s="65">
        <v>0.4539589991928973</v>
      </c>
      <c r="F128" s="66">
        <v>0.0009521355932203395</v>
      </c>
      <c r="G128" s="65">
        <v>0.4857572364810329</v>
      </c>
      <c r="H128" s="66">
        <v>6.964033123486676</v>
      </c>
      <c r="I128" s="65">
        <v>64.10446489104119</v>
      </c>
      <c r="J128" s="66">
        <v>7.33393414043583</v>
      </c>
      <c r="K128" s="65">
        <v>4.793562873284909</v>
      </c>
      <c r="L128" s="66">
        <v>5.160356093623891</v>
      </c>
      <c r="M128" s="65">
        <v>0.4244430669895074</v>
      </c>
      <c r="N128" s="66">
        <v>0.2684406779661017</v>
      </c>
      <c r="O128" s="62" t="s">
        <v>166</v>
      </c>
      <c r="P128" s="75">
        <v>89</v>
      </c>
      <c r="Q128" s="65">
        <v>3.2074576271186435</v>
      </c>
      <c r="R128" s="66">
        <v>0</v>
      </c>
      <c r="S128" s="65">
        <v>0.009864271186440673</v>
      </c>
      <c r="T128" s="69">
        <v>8.035254237288138E-05</v>
      </c>
      <c r="U128" s="70">
        <v>0.11629589217110571</v>
      </c>
      <c r="V128" s="66">
        <v>36.086584342211474</v>
      </c>
      <c r="W128" s="65">
        <v>12.696864891041159</v>
      </c>
      <c r="X128" s="69">
        <v>0.00011338305084745768</v>
      </c>
      <c r="Y128" s="70">
        <v>4.928813559322033E-05</v>
      </c>
      <c r="Z128" s="69">
        <v>0.00035652881355932207</v>
      </c>
      <c r="AA128" s="65">
        <v>0</v>
      </c>
      <c r="AB128" s="375">
        <v>0.00911728813559322</v>
      </c>
    </row>
    <row r="129" spans="1:28" s="12" customFormat="1" ht="23.25" customHeight="1">
      <c r="A129" s="374" t="s">
        <v>167</v>
      </c>
      <c r="B129" s="63">
        <v>90</v>
      </c>
      <c r="C129" s="66">
        <v>105.88133333333334</v>
      </c>
      <c r="D129" s="72">
        <v>9.342475028248586</v>
      </c>
      <c r="E129" s="65">
        <v>0.2779504632768357</v>
      </c>
      <c r="F129" s="66">
        <v>0.05641518644067798</v>
      </c>
      <c r="G129" s="65">
        <v>1.9058370621469</v>
      </c>
      <c r="H129" s="66">
        <v>5.233364519774011</v>
      </c>
      <c r="I129" s="65">
        <v>56.20392090395481</v>
      </c>
      <c r="J129" s="66">
        <v>5.01594124293785</v>
      </c>
      <c r="K129" s="65">
        <v>5.876786440677972</v>
      </c>
      <c r="L129" s="66">
        <v>7.851496045197744</v>
      </c>
      <c r="M129" s="65">
        <v>0.039016949152542495</v>
      </c>
      <c r="N129" s="66">
        <v>0.014576271186440682</v>
      </c>
      <c r="O129" s="62" t="s">
        <v>167</v>
      </c>
      <c r="P129" s="75">
        <v>90</v>
      </c>
      <c r="Q129" s="65">
        <v>0.00040677966101694915</v>
      </c>
      <c r="R129" s="66">
        <v>0</v>
      </c>
      <c r="S129" s="65">
        <v>0.0013849491525423682</v>
      </c>
      <c r="T129" s="69">
        <v>0.0016536677966101636</v>
      </c>
      <c r="U129" s="70">
        <v>0.010783651977401157</v>
      </c>
      <c r="V129" s="66">
        <v>0.07455186440677938</v>
      </c>
      <c r="W129" s="65">
        <v>0</v>
      </c>
      <c r="X129" s="69">
        <v>0.03381199096045208</v>
      </c>
      <c r="Y129" s="70">
        <v>0.01230980338983051</v>
      </c>
      <c r="Z129" s="69">
        <v>0.006020994350282472</v>
      </c>
      <c r="AA129" s="65">
        <v>1.3559322033898305E-05</v>
      </c>
      <c r="AB129" s="375">
        <v>0.010317288135593222</v>
      </c>
    </row>
    <row r="130" spans="1:28" s="12" customFormat="1" ht="23.25" customHeight="1">
      <c r="A130" s="374" t="s">
        <v>168</v>
      </c>
      <c r="B130" s="63">
        <v>91</v>
      </c>
      <c r="C130" s="66">
        <v>79.10454920951433</v>
      </c>
      <c r="D130" s="72">
        <v>8.902144765702888</v>
      </c>
      <c r="E130" s="65">
        <v>0.009435835351089588</v>
      </c>
      <c r="F130" s="66">
        <v>0.0001975786924939467</v>
      </c>
      <c r="G130" s="65">
        <v>2.232888562882778</v>
      </c>
      <c r="H130" s="66">
        <v>8.010495371029766</v>
      </c>
      <c r="I130" s="65">
        <v>5.311200797607179</v>
      </c>
      <c r="J130" s="66">
        <v>1.4062052699045717</v>
      </c>
      <c r="K130" s="65">
        <v>0.19856271186440677</v>
      </c>
      <c r="L130" s="66">
        <v>1.333256630109671</v>
      </c>
      <c r="M130" s="65">
        <v>0.0002774818401937046</v>
      </c>
      <c r="N130" s="66">
        <v>5.326876513317192E-05</v>
      </c>
      <c r="O130" s="62" t="s">
        <v>168</v>
      </c>
      <c r="P130" s="75">
        <v>91</v>
      </c>
      <c r="Q130" s="65">
        <v>0.00047941888619854717</v>
      </c>
      <c r="R130" s="66">
        <v>0</v>
      </c>
      <c r="S130" s="65">
        <v>0.00020338983050847457</v>
      </c>
      <c r="T130" s="69">
        <v>0.0075102179176755384</v>
      </c>
      <c r="U130" s="70">
        <v>0.0033509927360774886</v>
      </c>
      <c r="V130" s="66">
        <v>0.014634382566585957</v>
      </c>
      <c r="W130" s="65">
        <v>1.1850847457627118</v>
      </c>
      <c r="X130" s="69">
        <v>0</v>
      </c>
      <c r="Y130" s="70">
        <v>0</v>
      </c>
      <c r="Z130" s="69">
        <v>0</v>
      </c>
      <c r="AA130" s="65">
        <v>0</v>
      </c>
      <c r="AB130" s="375">
        <v>0.0008489104116222762</v>
      </c>
    </row>
    <row r="131" spans="1:28" s="12" customFormat="1" ht="23.25" customHeight="1">
      <c r="A131" s="390" t="s">
        <v>179</v>
      </c>
      <c r="B131" s="59" t="s">
        <v>232</v>
      </c>
      <c r="C131" s="60">
        <f>SUM(C133:C139)</f>
        <v>90.61317065561518</v>
      </c>
      <c r="D131" s="60">
        <f aca="true" t="shared" si="26" ref="D131:AB131">SUM(D133:D139)</f>
        <v>118.66202809077242</v>
      </c>
      <c r="E131" s="60">
        <f t="shared" si="26"/>
        <v>4.115928557507743</v>
      </c>
      <c r="F131" s="60">
        <f t="shared" si="26"/>
        <v>5.972881507758516</v>
      </c>
      <c r="G131" s="60">
        <f t="shared" si="26"/>
        <v>11.5193415315102</v>
      </c>
      <c r="H131" s="60">
        <f t="shared" si="26"/>
        <v>2828.03312318361</v>
      </c>
      <c r="I131" s="60">
        <f t="shared" si="26"/>
        <v>179.54901370989174</v>
      </c>
      <c r="J131" s="60">
        <f t="shared" si="26"/>
        <v>30.76036958578156</v>
      </c>
      <c r="K131" s="60">
        <f t="shared" si="26"/>
        <v>26.57026817418045</v>
      </c>
      <c r="L131" s="60">
        <f t="shared" si="26"/>
        <v>75.61295606697506</v>
      </c>
      <c r="M131" s="60">
        <f t="shared" si="26"/>
        <v>1.0684060638506798</v>
      </c>
      <c r="N131" s="77">
        <f t="shared" si="26"/>
        <v>5.443806459631351</v>
      </c>
      <c r="O131" s="77" t="s">
        <v>179</v>
      </c>
      <c r="P131" s="74" t="s">
        <v>232</v>
      </c>
      <c r="Q131" s="95">
        <f t="shared" si="26"/>
        <v>31.88096872422831</v>
      </c>
      <c r="R131" s="60">
        <f t="shared" si="26"/>
        <v>0.042319342155453826</v>
      </c>
      <c r="S131" s="60">
        <f t="shared" si="26"/>
        <v>0.572360957834665</v>
      </c>
      <c r="T131" s="61">
        <f t="shared" si="26"/>
        <v>0.038967398002438064</v>
      </c>
      <c r="U131" s="61">
        <f t="shared" si="26"/>
        <v>0.08797581751593056</v>
      </c>
      <c r="V131" s="60">
        <f t="shared" si="26"/>
        <v>15.464391543398941</v>
      </c>
      <c r="W131" s="60">
        <f t="shared" si="26"/>
        <v>0.46167062513797114</v>
      </c>
      <c r="X131" s="61">
        <f t="shared" si="26"/>
        <v>1.0246555788081397</v>
      </c>
      <c r="Y131" s="61">
        <f t="shared" si="26"/>
        <v>2.1399679687119577</v>
      </c>
      <c r="Z131" s="61">
        <f t="shared" si="26"/>
        <v>1.36470163556206</v>
      </c>
      <c r="AA131" s="60">
        <f t="shared" si="26"/>
        <v>6.033483115352404</v>
      </c>
      <c r="AB131" s="373">
        <f t="shared" si="26"/>
        <v>0.8290824676967611</v>
      </c>
    </row>
    <row r="132" spans="1:29" s="12" customFormat="1" ht="23.25" customHeight="1">
      <c r="A132" s="391" t="s">
        <v>180</v>
      </c>
      <c r="B132" s="63" t="s">
        <v>233</v>
      </c>
      <c r="C132" s="64">
        <f>SUM(C133:C138)</f>
        <v>90.37588030856111</v>
      </c>
      <c r="D132" s="64">
        <f aca="true" t="shared" si="27" ref="D132:AB132">SUM(D133:D138)</f>
        <v>117.94312781280632</v>
      </c>
      <c r="E132" s="64">
        <f t="shared" si="27"/>
        <v>4.096815703738574</v>
      </c>
      <c r="F132" s="64">
        <f t="shared" si="27"/>
        <v>5.946998646257305</v>
      </c>
      <c r="G132" s="64">
        <f t="shared" si="27"/>
        <v>11.416985139920207</v>
      </c>
      <c r="H132" s="64">
        <f t="shared" si="27"/>
        <v>2823.6029709857085</v>
      </c>
      <c r="I132" s="64">
        <f t="shared" si="27"/>
        <v>178.37248694960118</v>
      </c>
      <c r="J132" s="64">
        <f t="shared" si="27"/>
        <v>30.2207361278316</v>
      </c>
      <c r="K132" s="64">
        <f t="shared" si="27"/>
        <v>26.32149887732815</v>
      </c>
      <c r="L132" s="64">
        <f t="shared" si="27"/>
        <v>75.25162335349644</v>
      </c>
      <c r="M132" s="64">
        <f t="shared" si="27"/>
        <v>1.0471764279991866</v>
      </c>
      <c r="N132" s="66">
        <f t="shared" si="27"/>
        <v>5.390621986669285</v>
      </c>
      <c r="O132" s="66" t="s">
        <v>180</v>
      </c>
      <c r="P132" s="75" t="s">
        <v>233</v>
      </c>
      <c r="Q132" s="65">
        <f t="shared" si="27"/>
        <v>31.239308626084647</v>
      </c>
      <c r="R132" s="64">
        <f t="shared" si="27"/>
        <v>0.042283816731725016</v>
      </c>
      <c r="S132" s="64">
        <f t="shared" si="27"/>
        <v>0.5712136086821227</v>
      </c>
      <c r="T132" s="71">
        <f t="shared" si="27"/>
        <v>0.038475021418095855</v>
      </c>
      <c r="U132" s="71">
        <f t="shared" si="27"/>
        <v>0.08759830585814202</v>
      </c>
      <c r="V132" s="64">
        <f t="shared" si="27"/>
        <v>15.386075611195551</v>
      </c>
      <c r="W132" s="64">
        <f t="shared" si="27"/>
        <v>0.4609842070588751</v>
      </c>
      <c r="X132" s="71">
        <f t="shared" si="27"/>
        <v>1.0244822377911906</v>
      </c>
      <c r="Y132" s="71">
        <f t="shared" si="27"/>
        <v>2.139098630406873</v>
      </c>
      <c r="Z132" s="71">
        <f t="shared" si="27"/>
        <v>1.3642562253925685</v>
      </c>
      <c r="AA132" s="64">
        <f t="shared" si="27"/>
        <v>6.032374776369353</v>
      </c>
      <c r="AB132" s="375">
        <f t="shared" si="27"/>
        <v>0.8239735931204899</v>
      </c>
      <c r="AC132" s="14"/>
    </row>
    <row r="133" spans="1:28" s="12" customFormat="1" ht="23.25" customHeight="1">
      <c r="A133" s="391" t="s">
        <v>234</v>
      </c>
      <c r="B133" s="63">
        <v>92</v>
      </c>
      <c r="C133" s="66">
        <v>2.250059740418384</v>
      </c>
      <c r="D133" s="72">
        <v>2.8402964047640853</v>
      </c>
      <c r="E133" s="65">
        <v>0.021274151302488917</v>
      </c>
      <c r="F133" s="66">
        <v>0.002116663130248886</v>
      </c>
      <c r="G133" s="65">
        <v>0.6592593243304316</v>
      </c>
      <c r="H133" s="64">
        <v>59.02037278973887</v>
      </c>
      <c r="I133" s="66">
        <v>4.524068896625439</v>
      </c>
      <c r="J133" s="66">
        <v>1.3201674223240185</v>
      </c>
      <c r="K133" s="65">
        <v>0.5297762088868527</v>
      </c>
      <c r="L133" s="66">
        <v>0.335916252801955</v>
      </c>
      <c r="M133" s="65">
        <v>0.035339811439914444</v>
      </c>
      <c r="N133" s="66">
        <v>0.13680035571843013</v>
      </c>
      <c r="O133" s="66" t="s">
        <v>234</v>
      </c>
      <c r="P133" s="75">
        <v>92</v>
      </c>
      <c r="Q133" s="65">
        <v>1.6573494602534713</v>
      </c>
      <c r="R133" s="66">
        <v>0</v>
      </c>
      <c r="S133" s="65">
        <v>0.0084145357520232</v>
      </c>
      <c r="T133" s="69">
        <v>0.0003737460418384484</v>
      </c>
      <c r="U133" s="70">
        <v>0.0006976333718124898</v>
      </c>
      <c r="V133" s="66">
        <v>0.023834563505878783</v>
      </c>
      <c r="W133" s="65">
        <v>0</v>
      </c>
      <c r="X133" s="69">
        <v>0</v>
      </c>
      <c r="Y133" s="70">
        <v>0</v>
      </c>
      <c r="Z133" s="69">
        <v>0</v>
      </c>
      <c r="AA133" s="65">
        <v>0</v>
      </c>
      <c r="AB133" s="375">
        <v>0.017907722430905493</v>
      </c>
    </row>
    <row r="134" spans="1:28" s="12" customFormat="1" ht="23.25" customHeight="1">
      <c r="A134" s="391" t="s">
        <v>235</v>
      </c>
      <c r="B134" s="63">
        <v>93</v>
      </c>
      <c r="C134" s="66">
        <v>14.812418571713518</v>
      </c>
      <c r="D134" s="72">
        <v>10.47490832489964</v>
      </c>
      <c r="E134" s="65">
        <v>1.1466853195134632</v>
      </c>
      <c r="F134" s="66">
        <v>3.6610169491525426E-05</v>
      </c>
      <c r="G134" s="65">
        <v>1.4784010777769678</v>
      </c>
      <c r="H134" s="66">
        <v>832.0262187232644</v>
      </c>
      <c r="I134" s="65">
        <v>56.75690097205553</v>
      </c>
      <c r="J134" s="66">
        <v>4.189445636644374</v>
      </c>
      <c r="K134" s="65">
        <v>9.382564919071424</v>
      </c>
      <c r="L134" s="66">
        <v>23.863862121521315</v>
      </c>
      <c r="M134" s="65">
        <v>0.24548481131234945</v>
      </c>
      <c r="N134" s="66">
        <v>0</v>
      </c>
      <c r="O134" s="66" t="s">
        <v>235</v>
      </c>
      <c r="P134" s="75">
        <v>93</v>
      </c>
      <c r="Q134" s="65">
        <v>0</v>
      </c>
      <c r="R134" s="66">
        <v>0</v>
      </c>
      <c r="S134" s="65">
        <v>0</v>
      </c>
      <c r="T134" s="69">
        <v>0.007207070641788967</v>
      </c>
      <c r="U134" s="70">
        <v>0.024533254012590912</v>
      </c>
      <c r="V134" s="66">
        <v>4.784925579512911</v>
      </c>
      <c r="W134" s="65">
        <v>0</v>
      </c>
      <c r="X134" s="69">
        <v>3.6610169491525427E-06</v>
      </c>
      <c r="Y134" s="70">
        <v>0</v>
      </c>
      <c r="Z134" s="69">
        <v>0</v>
      </c>
      <c r="AA134" s="65">
        <v>0</v>
      </c>
      <c r="AB134" s="375">
        <v>0.0001464406779661017</v>
      </c>
    </row>
    <row r="135" spans="1:28" s="12" customFormat="1" ht="23.25" customHeight="1">
      <c r="A135" s="391" t="s">
        <v>236</v>
      </c>
      <c r="B135" s="63">
        <v>94</v>
      </c>
      <c r="C135" s="66">
        <v>1.3196607776508404</v>
      </c>
      <c r="D135" s="72">
        <v>0</v>
      </c>
      <c r="E135" s="65">
        <v>0</v>
      </c>
      <c r="F135" s="66">
        <v>0</v>
      </c>
      <c r="G135" s="65">
        <v>0</v>
      </c>
      <c r="H135" s="66">
        <v>514.6621439617933</v>
      </c>
      <c r="I135" s="65">
        <v>1.3157819979898233</v>
      </c>
      <c r="J135" s="66">
        <v>0.2895632015916595</v>
      </c>
      <c r="K135" s="65">
        <v>0.24081053319749016</v>
      </c>
      <c r="L135" s="66">
        <v>0</v>
      </c>
      <c r="M135" s="65">
        <v>0.0026440677966101693</v>
      </c>
      <c r="N135" s="66">
        <v>0</v>
      </c>
      <c r="O135" s="66" t="s">
        <v>236</v>
      </c>
      <c r="P135" s="75">
        <v>94</v>
      </c>
      <c r="Q135" s="65">
        <v>0</v>
      </c>
      <c r="R135" s="66">
        <v>0</v>
      </c>
      <c r="S135" s="65">
        <v>0</v>
      </c>
      <c r="T135" s="69">
        <v>0</v>
      </c>
      <c r="U135" s="70">
        <v>0</v>
      </c>
      <c r="V135" s="66">
        <v>0</v>
      </c>
      <c r="W135" s="65">
        <v>0</v>
      </c>
      <c r="X135" s="69">
        <v>0</v>
      </c>
      <c r="Y135" s="70">
        <v>0</v>
      </c>
      <c r="Z135" s="69">
        <v>0</v>
      </c>
      <c r="AA135" s="65">
        <v>0</v>
      </c>
      <c r="AB135" s="375">
        <v>0</v>
      </c>
    </row>
    <row r="136" spans="1:28" s="12" customFormat="1" ht="23.25" customHeight="1">
      <c r="A136" s="391" t="s">
        <v>237</v>
      </c>
      <c r="B136" s="63">
        <v>95</v>
      </c>
      <c r="C136" s="66">
        <v>3.3604413559322026</v>
      </c>
      <c r="D136" s="72">
        <v>21.95795708474577</v>
      </c>
      <c r="E136" s="65">
        <v>0.09194151050847453</v>
      </c>
      <c r="F136" s="66">
        <v>2.3665849760451962</v>
      </c>
      <c r="G136" s="65">
        <v>0.06220038440677963</v>
      </c>
      <c r="H136" s="66">
        <v>30.414198192090396</v>
      </c>
      <c r="I136" s="65">
        <v>0.8313306779661016</v>
      </c>
      <c r="J136" s="66">
        <v>0.7154495344632765</v>
      </c>
      <c r="K136" s="65">
        <v>0.7066698734463277</v>
      </c>
      <c r="L136" s="66">
        <v>2.4906468700564957</v>
      </c>
      <c r="M136" s="65">
        <v>0.027930412881356004</v>
      </c>
      <c r="N136" s="66">
        <v>1.7051862485875704</v>
      </c>
      <c r="O136" s="66" t="s">
        <v>237</v>
      </c>
      <c r="P136" s="75">
        <v>95</v>
      </c>
      <c r="Q136" s="65">
        <v>0.008779661016949153</v>
      </c>
      <c r="R136" s="66">
        <v>0.03099198418079096</v>
      </c>
      <c r="S136" s="65">
        <v>0.3092865615819204</v>
      </c>
      <c r="T136" s="69">
        <v>0.001237170892655368</v>
      </c>
      <c r="U136" s="70">
        <v>0.0031161475706214595</v>
      </c>
      <c r="V136" s="66">
        <v>0.06248566327683613</v>
      </c>
      <c r="W136" s="65">
        <v>0</v>
      </c>
      <c r="X136" s="69">
        <v>0.21810848146892653</v>
      </c>
      <c r="Y136" s="70">
        <v>1.1622247107344659</v>
      </c>
      <c r="Z136" s="69">
        <v>0.7380332078418063</v>
      </c>
      <c r="AA136" s="65">
        <v>4.667611186440677</v>
      </c>
      <c r="AB136" s="375">
        <v>0</v>
      </c>
    </row>
    <row r="137" spans="1:28" s="12" customFormat="1" ht="23.25" customHeight="1">
      <c r="A137" s="391" t="s">
        <v>238</v>
      </c>
      <c r="B137" s="63">
        <v>96</v>
      </c>
      <c r="C137" s="66">
        <v>11.704955811734077</v>
      </c>
      <c r="D137" s="72">
        <v>22.26000130842265</v>
      </c>
      <c r="E137" s="65">
        <v>1.4306326584104518</v>
      </c>
      <c r="F137" s="66">
        <v>0.6701436875066861</v>
      </c>
      <c r="G137" s="65">
        <v>2.6247798944907914</v>
      </c>
      <c r="H137" s="66">
        <v>551.4953955573844</v>
      </c>
      <c r="I137" s="65">
        <v>44.78163618694907</v>
      </c>
      <c r="J137" s="66">
        <v>11.444831025141474</v>
      </c>
      <c r="K137" s="65">
        <v>8.38201310273542</v>
      </c>
      <c r="L137" s="66">
        <v>19.79413595453372</v>
      </c>
      <c r="M137" s="65">
        <v>0.44695298518455245</v>
      </c>
      <c r="N137" s="66">
        <v>0</v>
      </c>
      <c r="O137" s="66" t="s">
        <v>238</v>
      </c>
      <c r="P137" s="75">
        <v>96</v>
      </c>
      <c r="Q137" s="65">
        <v>0.006687121872477805</v>
      </c>
      <c r="R137" s="66">
        <v>0</v>
      </c>
      <c r="S137" s="65">
        <v>0.06627352582705878</v>
      </c>
      <c r="T137" s="69">
        <v>0.0036617455328664767</v>
      </c>
      <c r="U137" s="70">
        <v>0.012998121332315211</v>
      </c>
      <c r="V137" s="66">
        <v>7.11747273388108</v>
      </c>
      <c r="W137" s="65">
        <v>0</v>
      </c>
      <c r="X137" s="69">
        <v>0.10620230912665711</v>
      </c>
      <c r="Y137" s="70">
        <v>0.12240079469032705</v>
      </c>
      <c r="Z137" s="69">
        <v>0.3940916435777543</v>
      </c>
      <c r="AA137" s="65">
        <v>0</v>
      </c>
      <c r="AB137" s="375">
        <v>0.558960095761533</v>
      </c>
    </row>
    <row r="138" spans="1:28" s="12" customFormat="1" ht="23.25" customHeight="1">
      <c r="A138" s="391" t="s">
        <v>239</v>
      </c>
      <c r="B138" s="63">
        <v>97</v>
      </c>
      <c r="C138" s="66">
        <v>56.9283440511121</v>
      </c>
      <c r="D138" s="72">
        <v>60.40996468997417</v>
      </c>
      <c r="E138" s="65">
        <v>1.4062820640036955</v>
      </c>
      <c r="F138" s="66">
        <v>2.9081167094056823</v>
      </c>
      <c r="G138" s="65">
        <v>6.592344458915237</v>
      </c>
      <c r="H138" s="66">
        <v>835.9846417614369</v>
      </c>
      <c r="I138" s="65">
        <v>70.1627682180152</v>
      </c>
      <c r="J138" s="66">
        <v>12.261279307666799</v>
      </c>
      <c r="K138" s="65">
        <v>7.079664239990634</v>
      </c>
      <c r="L138" s="66">
        <v>28.767062154582963</v>
      </c>
      <c r="M138" s="65">
        <v>0.2888243393844042</v>
      </c>
      <c r="N138" s="66">
        <v>3.5486353823632846</v>
      </c>
      <c r="O138" s="66" t="s">
        <v>239</v>
      </c>
      <c r="P138" s="75">
        <v>97</v>
      </c>
      <c r="Q138" s="65">
        <v>29.56649238294175</v>
      </c>
      <c r="R138" s="66">
        <v>0.011291832550934055</v>
      </c>
      <c r="S138" s="65">
        <v>0.18723898552112025</v>
      </c>
      <c r="T138" s="69">
        <v>0.025995288308946596</v>
      </c>
      <c r="U138" s="70">
        <v>0.046253149570801934</v>
      </c>
      <c r="V138" s="66">
        <v>3.3973570710188463</v>
      </c>
      <c r="W138" s="65">
        <v>0.4609842070588751</v>
      </c>
      <c r="X138" s="69">
        <v>0.7001677861786577</v>
      </c>
      <c r="Y138" s="70">
        <v>0.8544731249820801</v>
      </c>
      <c r="Z138" s="69">
        <v>0.23213137397300798</v>
      </c>
      <c r="AA138" s="65">
        <v>1.3647635899286759</v>
      </c>
      <c r="AB138" s="375">
        <v>0.24695933425008515</v>
      </c>
    </row>
    <row r="139" spans="1:28" s="12" customFormat="1" ht="23.25" customHeight="1">
      <c r="A139" s="392" t="s">
        <v>169</v>
      </c>
      <c r="B139" s="63">
        <v>98</v>
      </c>
      <c r="C139" s="73">
        <v>0.2372903470540758</v>
      </c>
      <c r="D139" s="72">
        <v>0.7189002779661029</v>
      </c>
      <c r="E139" s="65">
        <v>0.019112853769168704</v>
      </c>
      <c r="F139" s="66">
        <v>0.02588286150121061</v>
      </c>
      <c r="G139" s="65">
        <v>0.10235639158999194</v>
      </c>
      <c r="H139" s="66">
        <v>4.430152197901531</v>
      </c>
      <c r="I139" s="65">
        <v>1.1765267602905585</v>
      </c>
      <c r="J139" s="66">
        <v>0.5396334579499601</v>
      </c>
      <c r="K139" s="65">
        <v>0.24876929685230026</v>
      </c>
      <c r="L139" s="66">
        <v>0.36133271347861173</v>
      </c>
      <c r="M139" s="65">
        <v>0.021229635851493144</v>
      </c>
      <c r="N139" s="73">
        <v>0.053184472962066215</v>
      </c>
      <c r="O139" s="73" t="s">
        <v>169</v>
      </c>
      <c r="P139" s="75">
        <v>98</v>
      </c>
      <c r="Q139" s="65">
        <v>0.6416600981436645</v>
      </c>
      <c r="R139" s="66">
        <v>3.5525423728813555E-05</v>
      </c>
      <c r="S139" s="65">
        <v>0.0011473491525423724</v>
      </c>
      <c r="T139" s="69">
        <v>0.0004923765843422113</v>
      </c>
      <c r="U139" s="70">
        <v>0.00037751165778853916</v>
      </c>
      <c r="V139" s="66">
        <v>0.07831593220338985</v>
      </c>
      <c r="W139" s="65">
        <v>0.0006864180790960444</v>
      </c>
      <c r="X139" s="69">
        <v>0.00017334101694915256</v>
      </c>
      <c r="Y139" s="70">
        <v>0.0008693383050847457</v>
      </c>
      <c r="Z139" s="69">
        <v>0.0004454101694915255</v>
      </c>
      <c r="AA139" s="65">
        <v>0.0011083389830508473</v>
      </c>
      <c r="AB139" s="375">
        <v>0.0051088745762711855</v>
      </c>
    </row>
    <row r="140" spans="1:28" s="12" customFormat="1" ht="45" customHeight="1" thickBot="1">
      <c r="A140" s="393" t="s">
        <v>170</v>
      </c>
      <c r="B140" s="381">
        <v>99</v>
      </c>
      <c r="C140" s="394">
        <v>12.393733333333332</v>
      </c>
      <c r="D140" s="383">
        <v>8.53200677966101</v>
      </c>
      <c r="E140" s="386">
        <v>0.2108575593220339</v>
      </c>
      <c r="F140" s="382">
        <v>0.15392160451977396</v>
      </c>
      <c r="G140" s="386">
        <v>1.594014237288136</v>
      </c>
      <c r="H140" s="382">
        <v>4.091666440677965</v>
      </c>
      <c r="I140" s="386">
        <v>6.55821694915254</v>
      </c>
      <c r="J140" s="382">
        <v>9.684908474576279</v>
      </c>
      <c r="K140" s="386">
        <v>0.38042033898305083</v>
      </c>
      <c r="L140" s="382">
        <v>3.8820881355932233</v>
      </c>
      <c r="M140" s="386">
        <v>0.05091050847457628</v>
      </c>
      <c r="N140" s="382">
        <v>0.7624474576271186</v>
      </c>
      <c r="O140" s="460" t="s">
        <v>170</v>
      </c>
      <c r="P140" s="385">
        <v>99</v>
      </c>
      <c r="Q140" s="386">
        <v>0.053389830508474574</v>
      </c>
      <c r="R140" s="382">
        <v>0.02808542372881355</v>
      </c>
      <c r="S140" s="386">
        <v>0.8204311864406779</v>
      </c>
      <c r="T140" s="387">
        <v>0.40081599999999995</v>
      </c>
      <c r="U140" s="388">
        <v>0.2274917288135592</v>
      </c>
      <c r="V140" s="382">
        <v>0.39662372881355923</v>
      </c>
      <c r="W140" s="386">
        <v>8.955342372881356</v>
      </c>
      <c r="X140" s="387">
        <v>0.00024406779661016948</v>
      </c>
      <c r="Y140" s="388">
        <v>0.0013016949152542371</v>
      </c>
      <c r="Z140" s="387">
        <v>0.0005694915254237288</v>
      </c>
      <c r="AA140" s="386">
        <v>0.012447457627118644</v>
      </c>
      <c r="AB140" s="389">
        <v>0.017292203389830507</v>
      </c>
    </row>
    <row r="141" ht="18.75">
      <c r="C141" s="256"/>
    </row>
  </sheetData>
  <sheetProtection/>
  <mergeCells count="18">
    <mergeCell ref="B9:B10"/>
    <mergeCell ref="P9:P10"/>
    <mergeCell ref="L71:N71"/>
    <mergeCell ref="Z71:AB71"/>
    <mergeCell ref="A72:A73"/>
    <mergeCell ref="B72:B73"/>
    <mergeCell ref="O72:O73"/>
    <mergeCell ref="P72:P73"/>
    <mergeCell ref="A70:N70"/>
    <mergeCell ref="O70:AB70"/>
    <mergeCell ref="A1:N1"/>
    <mergeCell ref="O1:AB1"/>
    <mergeCell ref="A3:A4"/>
    <mergeCell ref="O3:O4"/>
    <mergeCell ref="B3:B4"/>
    <mergeCell ref="P3:P4"/>
    <mergeCell ref="L2:N2"/>
    <mergeCell ref="Z2:AB2"/>
  </mergeCells>
  <printOptions horizontalCentered="1" verticalCentered="1"/>
  <pageMargins left="0.4330708661417323" right="0.4330708661417323" top="0.7480314960629921" bottom="0.7480314960629921" header="0.31496062992125984" footer="0.31496062992125984"/>
  <pageSetup orientation="portrait" paperSize="9" scale="47" r:id="rId1"/>
  <rowBreaks count="1" manualBreakCount="1">
    <brk id="69" max="255" man="1"/>
  </rowBreaks>
  <colBreaks count="1" manualBreakCount="1">
    <brk id="14" max="1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C140"/>
  <sheetViews>
    <sheetView view="pageBreakPreview" zoomScale="45" zoomScaleNormal="75" zoomScaleSheetLayoutView="45" zoomScalePageLayoutView="0" workbookViewId="0" topLeftCell="D1">
      <selection activeCell="A1" sqref="A1:N1"/>
    </sheetView>
  </sheetViews>
  <sheetFormatPr defaultColWidth="9.140625" defaultRowHeight="15"/>
  <cols>
    <col min="1" max="1" width="35.57421875" style="0" customWidth="1"/>
    <col min="2" max="2" width="25.57421875" style="0" customWidth="1"/>
    <col min="3" max="14" width="12.00390625" style="0" customWidth="1"/>
    <col min="15" max="15" width="35.57421875" style="0" customWidth="1"/>
    <col min="16" max="16" width="25.57421875" style="0" customWidth="1"/>
    <col min="17" max="28" width="12.00390625" style="0" customWidth="1"/>
  </cols>
  <sheetData>
    <row r="1" spans="1:28" s="21" customFormat="1" ht="30" customHeight="1">
      <c r="A1" s="462" t="s">
        <v>294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 t="s">
        <v>294</v>
      </c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</row>
    <row r="2" spans="1:28" ht="21.75" customHeight="1" thickBo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479" t="s">
        <v>184</v>
      </c>
      <c r="M2" s="479"/>
      <c r="N2" s="479"/>
      <c r="O2" s="285"/>
      <c r="P2" s="284"/>
      <c r="Q2" s="285"/>
      <c r="R2" s="285"/>
      <c r="S2" s="285"/>
      <c r="T2" s="285"/>
      <c r="U2" s="285"/>
      <c r="V2" s="285"/>
      <c r="W2" s="285"/>
      <c r="X2" s="285"/>
      <c r="Y2" s="285"/>
      <c r="Z2" s="479" t="s">
        <v>184</v>
      </c>
      <c r="AA2" s="479"/>
      <c r="AB2" s="479"/>
    </row>
    <row r="3" spans="1:28" s="22" customFormat="1" ht="36.75" customHeight="1">
      <c r="A3" s="474" t="s">
        <v>295</v>
      </c>
      <c r="B3" s="478" t="s">
        <v>296</v>
      </c>
      <c r="C3" s="363" t="s">
        <v>297</v>
      </c>
      <c r="D3" s="395" t="s">
        <v>54</v>
      </c>
      <c r="E3" s="363" t="s">
        <v>55</v>
      </c>
      <c r="F3" s="395" t="s">
        <v>56</v>
      </c>
      <c r="G3" s="363" t="s">
        <v>57</v>
      </c>
      <c r="H3" s="395" t="s">
        <v>58</v>
      </c>
      <c r="I3" s="363" t="s">
        <v>59</v>
      </c>
      <c r="J3" s="395" t="s">
        <v>60</v>
      </c>
      <c r="K3" s="363" t="s">
        <v>61</v>
      </c>
      <c r="L3" s="395" t="s">
        <v>62</v>
      </c>
      <c r="M3" s="363" t="s">
        <v>63</v>
      </c>
      <c r="N3" s="363" t="s">
        <v>64</v>
      </c>
      <c r="O3" s="478" t="s">
        <v>295</v>
      </c>
      <c r="P3" s="478" t="s">
        <v>296</v>
      </c>
      <c r="Q3" s="363" t="s">
        <v>65</v>
      </c>
      <c r="R3" s="395" t="s">
        <v>66</v>
      </c>
      <c r="S3" s="363" t="s">
        <v>67</v>
      </c>
      <c r="T3" s="395" t="s">
        <v>68</v>
      </c>
      <c r="U3" s="363" t="s">
        <v>69</v>
      </c>
      <c r="V3" s="395" t="s">
        <v>70</v>
      </c>
      <c r="W3" s="363" t="s">
        <v>71</v>
      </c>
      <c r="X3" s="395" t="s">
        <v>72</v>
      </c>
      <c r="Y3" s="363" t="s">
        <v>73</v>
      </c>
      <c r="Z3" s="395" t="s">
        <v>74</v>
      </c>
      <c r="AA3" s="363" t="s">
        <v>75</v>
      </c>
      <c r="AB3" s="396" t="s">
        <v>76</v>
      </c>
    </row>
    <row r="4" spans="1:28" s="22" customFormat="1" ht="20.25" customHeight="1">
      <c r="A4" s="485"/>
      <c r="B4" s="484"/>
      <c r="C4" s="53" t="s">
        <v>77</v>
      </c>
      <c r="D4" s="286" t="s">
        <v>78</v>
      </c>
      <c r="E4" s="53" t="s">
        <v>77</v>
      </c>
      <c r="F4" s="286" t="s">
        <v>77</v>
      </c>
      <c r="G4" s="53" t="s">
        <v>77</v>
      </c>
      <c r="H4" s="286" t="s">
        <v>79</v>
      </c>
      <c r="I4" s="53" t="s">
        <v>79</v>
      </c>
      <c r="J4" s="286" t="s">
        <v>79</v>
      </c>
      <c r="K4" s="53" t="s">
        <v>79</v>
      </c>
      <c r="L4" s="286" t="s">
        <v>79</v>
      </c>
      <c r="M4" s="53" t="s">
        <v>79</v>
      </c>
      <c r="N4" s="53" t="s">
        <v>80</v>
      </c>
      <c r="O4" s="484"/>
      <c r="P4" s="484"/>
      <c r="Q4" s="53" t="s">
        <v>81</v>
      </c>
      <c r="R4" s="286" t="s">
        <v>81</v>
      </c>
      <c r="S4" s="53" t="s">
        <v>79</v>
      </c>
      <c r="T4" s="286" t="s">
        <v>79</v>
      </c>
      <c r="U4" s="53" t="s">
        <v>79</v>
      </c>
      <c r="V4" s="286" t="s">
        <v>81</v>
      </c>
      <c r="W4" s="53" t="s">
        <v>79</v>
      </c>
      <c r="X4" s="286" t="s">
        <v>77</v>
      </c>
      <c r="Y4" s="53" t="s">
        <v>77</v>
      </c>
      <c r="Z4" s="286" t="s">
        <v>77</v>
      </c>
      <c r="AA4" s="53" t="s">
        <v>79</v>
      </c>
      <c r="AB4" s="397" t="s">
        <v>77</v>
      </c>
    </row>
    <row r="5" spans="1:28" s="289" customFormat="1" ht="24.75" customHeight="1">
      <c r="A5" s="372" t="s">
        <v>82</v>
      </c>
      <c r="B5" s="59" t="s">
        <v>298</v>
      </c>
      <c r="C5" s="287">
        <v>100</v>
      </c>
      <c r="D5" s="287">
        <v>100</v>
      </c>
      <c r="E5" s="287">
        <v>100</v>
      </c>
      <c r="F5" s="287">
        <v>100</v>
      </c>
      <c r="G5" s="287">
        <v>100</v>
      </c>
      <c r="H5" s="287">
        <v>100</v>
      </c>
      <c r="I5" s="287">
        <v>100</v>
      </c>
      <c r="J5" s="287">
        <v>100</v>
      </c>
      <c r="K5" s="287">
        <v>100</v>
      </c>
      <c r="L5" s="287">
        <v>100</v>
      </c>
      <c r="M5" s="287">
        <v>100</v>
      </c>
      <c r="N5" s="288">
        <v>100</v>
      </c>
      <c r="O5" s="58" t="s">
        <v>82</v>
      </c>
      <c r="P5" s="74" t="s">
        <v>298</v>
      </c>
      <c r="Q5" s="287">
        <v>100</v>
      </c>
      <c r="R5" s="287">
        <v>100</v>
      </c>
      <c r="S5" s="287">
        <v>100</v>
      </c>
      <c r="T5" s="287">
        <v>100</v>
      </c>
      <c r="U5" s="287">
        <v>100</v>
      </c>
      <c r="V5" s="287">
        <v>100</v>
      </c>
      <c r="W5" s="287">
        <v>100</v>
      </c>
      <c r="X5" s="287">
        <v>100</v>
      </c>
      <c r="Y5" s="287">
        <v>100</v>
      </c>
      <c r="Z5" s="287">
        <v>100</v>
      </c>
      <c r="AA5" s="287">
        <v>100</v>
      </c>
      <c r="AB5" s="398">
        <v>100</v>
      </c>
    </row>
    <row r="6" spans="1:28" s="289" customFormat="1" ht="24.75" customHeight="1">
      <c r="A6" s="374"/>
      <c r="B6" s="63"/>
      <c r="C6" s="290"/>
      <c r="D6" s="63"/>
      <c r="E6" s="290"/>
      <c r="F6" s="290"/>
      <c r="G6" s="290"/>
      <c r="H6" s="63"/>
      <c r="I6" s="63"/>
      <c r="J6" s="291"/>
      <c r="K6" s="291"/>
      <c r="L6" s="291"/>
      <c r="M6" s="290"/>
      <c r="N6" s="292"/>
      <c r="O6" s="62"/>
      <c r="P6" s="75"/>
      <c r="Q6" s="92"/>
      <c r="R6" s="290"/>
      <c r="S6" s="290"/>
      <c r="T6" s="293"/>
      <c r="U6" s="293"/>
      <c r="V6" s="291"/>
      <c r="W6" s="291"/>
      <c r="X6" s="293"/>
      <c r="Y6" s="293"/>
      <c r="Z6" s="293"/>
      <c r="AA6" s="291"/>
      <c r="AB6" s="399"/>
    </row>
    <row r="7" spans="1:28" s="289" customFormat="1" ht="24.75" customHeight="1">
      <c r="A7" s="391" t="s">
        <v>299</v>
      </c>
      <c r="B7" s="290" t="s">
        <v>300</v>
      </c>
      <c r="C7" s="294">
        <v>14.5</v>
      </c>
      <c r="D7" s="294">
        <v>22.2</v>
      </c>
      <c r="E7" s="294">
        <v>51.3</v>
      </c>
      <c r="F7" s="294">
        <v>47.3</v>
      </c>
      <c r="G7" s="294">
        <v>3.4</v>
      </c>
      <c r="H7" s="294">
        <v>12.9</v>
      </c>
      <c r="I7" s="294">
        <v>23.6</v>
      </c>
      <c r="J7" s="294">
        <v>38.9</v>
      </c>
      <c r="K7" s="294">
        <v>20.7</v>
      </c>
      <c r="L7" s="294">
        <v>46.2</v>
      </c>
      <c r="M7" s="294">
        <v>26</v>
      </c>
      <c r="N7" s="294">
        <v>35.1</v>
      </c>
      <c r="O7" s="62" t="s">
        <v>299</v>
      </c>
      <c r="P7" s="75" t="s">
        <v>301</v>
      </c>
      <c r="Q7" s="294">
        <v>0.6</v>
      </c>
      <c r="R7" s="294">
        <v>93</v>
      </c>
      <c r="S7" s="294">
        <v>20.3</v>
      </c>
      <c r="T7" s="294">
        <v>24.6</v>
      </c>
      <c r="U7" s="294">
        <v>40</v>
      </c>
      <c r="V7" s="294">
        <v>11.4</v>
      </c>
      <c r="W7" s="294">
        <v>4.7</v>
      </c>
      <c r="X7" s="294">
        <v>61.7</v>
      </c>
      <c r="Y7" s="294">
        <v>48.5</v>
      </c>
      <c r="Z7" s="294">
        <v>25.2</v>
      </c>
      <c r="AA7" s="294">
        <v>92.6</v>
      </c>
      <c r="AB7" s="399">
        <v>0</v>
      </c>
    </row>
    <row r="8" spans="1:28" s="289" customFormat="1" ht="24.75" customHeight="1">
      <c r="A8" s="391"/>
      <c r="B8" s="290"/>
      <c r="C8" s="294"/>
      <c r="D8" s="295"/>
      <c r="E8" s="294"/>
      <c r="F8" s="295"/>
      <c r="G8" s="294"/>
      <c r="H8" s="295"/>
      <c r="I8" s="294"/>
      <c r="J8" s="295"/>
      <c r="K8" s="294"/>
      <c r="L8" s="295"/>
      <c r="M8" s="294"/>
      <c r="N8" s="294"/>
      <c r="O8" s="299"/>
      <c r="P8" s="63"/>
      <c r="Q8" s="294"/>
      <c r="R8" s="295"/>
      <c r="S8" s="294"/>
      <c r="T8" s="295"/>
      <c r="U8" s="294"/>
      <c r="V8" s="295"/>
      <c r="W8" s="294"/>
      <c r="X8" s="295"/>
      <c r="Y8" s="294"/>
      <c r="Z8" s="295"/>
      <c r="AA8" s="294"/>
      <c r="AB8" s="399"/>
    </row>
    <row r="9" spans="1:28" s="289" customFormat="1" ht="24.75" customHeight="1">
      <c r="A9" s="391" t="s">
        <v>302</v>
      </c>
      <c r="B9" s="290" t="s">
        <v>303</v>
      </c>
      <c r="C9" s="294">
        <v>49.5</v>
      </c>
      <c r="D9" s="294">
        <v>62.3</v>
      </c>
      <c r="E9" s="294">
        <v>38.4</v>
      </c>
      <c r="F9" s="294">
        <v>35.1</v>
      </c>
      <c r="G9" s="294">
        <v>83.5</v>
      </c>
      <c r="H9" s="294">
        <v>11.4</v>
      </c>
      <c r="I9" s="294">
        <v>57.4</v>
      </c>
      <c r="J9" s="294">
        <v>45.6</v>
      </c>
      <c r="K9" s="294">
        <v>58.5</v>
      </c>
      <c r="L9" s="294">
        <v>40</v>
      </c>
      <c r="M9" s="294">
        <v>45.2</v>
      </c>
      <c r="N9" s="294">
        <v>61.1</v>
      </c>
      <c r="O9" s="296" t="s">
        <v>302</v>
      </c>
      <c r="P9" s="63" t="s">
        <v>303</v>
      </c>
      <c r="Q9" s="294">
        <v>98</v>
      </c>
      <c r="R9" s="294">
        <v>5.6</v>
      </c>
      <c r="S9" s="294">
        <v>49.3</v>
      </c>
      <c r="T9" s="294">
        <v>31.5</v>
      </c>
      <c r="U9" s="294">
        <v>22.3</v>
      </c>
      <c r="V9" s="294">
        <v>63.8</v>
      </c>
      <c r="W9" s="294">
        <v>68</v>
      </c>
      <c r="X9" s="294">
        <v>23</v>
      </c>
      <c r="Y9" s="294">
        <v>34.3</v>
      </c>
      <c r="Z9" s="294">
        <v>58.8</v>
      </c>
      <c r="AA9" s="294">
        <v>1</v>
      </c>
      <c r="AB9" s="399">
        <v>89.6</v>
      </c>
    </row>
    <row r="10" spans="1:28" s="289" customFormat="1" ht="24.75" customHeight="1">
      <c r="A10" s="392"/>
      <c r="B10" s="297"/>
      <c r="C10" s="73"/>
      <c r="D10" s="89"/>
      <c r="E10" s="73"/>
      <c r="F10" s="89"/>
      <c r="G10" s="73"/>
      <c r="H10" s="89"/>
      <c r="I10" s="73"/>
      <c r="J10" s="89"/>
      <c r="K10" s="73"/>
      <c r="L10" s="89"/>
      <c r="M10" s="73"/>
      <c r="N10" s="73"/>
      <c r="O10" s="298"/>
      <c r="P10" s="87"/>
      <c r="Q10" s="73"/>
      <c r="R10" s="89"/>
      <c r="S10" s="73"/>
      <c r="T10" s="89"/>
      <c r="U10" s="73"/>
      <c r="V10" s="89"/>
      <c r="W10" s="73"/>
      <c r="X10" s="89"/>
      <c r="Y10" s="73"/>
      <c r="Z10" s="89"/>
      <c r="AA10" s="73"/>
      <c r="AB10" s="376"/>
    </row>
    <row r="11" spans="1:28" s="289" customFormat="1" ht="24.75" customHeight="1">
      <c r="A11" s="391" t="s">
        <v>304</v>
      </c>
      <c r="B11" s="290" t="s">
        <v>305</v>
      </c>
      <c r="C11" s="66">
        <v>22.7</v>
      </c>
      <c r="D11" s="65">
        <v>43.2</v>
      </c>
      <c r="E11" s="66">
        <v>23.6</v>
      </c>
      <c r="F11" s="65">
        <v>8.8</v>
      </c>
      <c r="G11" s="66">
        <v>63.6</v>
      </c>
      <c r="H11" s="65">
        <v>8.7</v>
      </c>
      <c r="I11" s="66">
        <v>7.9</v>
      </c>
      <c r="J11" s="65">
        <v>9.8</v>
      </c>
      <c r="K11" s="66">
        <v>18.9</v>
      </c>
      <c r="L11" s="65">
        <v>19.5</v>
      </c>
      <c r="M11" s="66">
        <v>12.3</v>
      </c>
      <c r="N11" s="66">
        <v>0.5</v>
      </c>
      <c r="O11" s="299" t="s">
        <v>304</v>
      </c>
      <c r="P11" s="63" t="s">
        <v>305</v>
      </c>
      <c r="Q11" s="66">
        <v>0.2</v>
      </c>
      <c r="R11" s="65">
        <v>0</v>
      </c>
      <c r="S11" s="66">
        <v>4.3</v>
      </c>
      <c r="T11" s="65">
        <v>12.3</v>
      </c>
      <c r="U11" s="66">
        <v>7.7</v>
      </c>
      <c r="V11" s="65">
        <v>8.9</v>
      </c>
      <c r="W11" s="66">
        <v>0</v>
      </c>
      <c r="X11" s="65">
        <v>9.9</v>
      </c>
      <c r="Y11" s="66">
        <v>6.9</v>
      </c>
      <c r="Z11" s="65">
        <v>9.4</v>
      </c>
      <c r="AA11" s="66">
        <v>1</v>
      </c>
      <c r="AB11" s="375">
        <v>21.5</v>
      </c>
    </row>
    <row r="12" spans="1:28" s="289" customFormat="1" ht="24.75" customHeight="1">
      <c r="A12" s="391" t="s">
        <v>306</v>
      </c>
      <c r="B12" s="290" t="s">
        <v>307</v>
      </c>
      <c r="C12" s="66">
        <v>16.9</v>
      </c>
      <c r="D12" s="65">
        <v>30.5</v>
      </c>
      <c r="E12" s="66">
        <v>12.8</v>
      </c>
      <c r="F12" s="65">
        <v>2</v>
      </c>
      <c r="G12" s="66">
        <v>47.5</v>
      </c>
      <c r="H12" s="65">
        <v>0.2</v>
      </c>
      <c r="I12" s="66">
        <v>4.5</v>
      </c>
      <c r="J12" s="65">
        <v>2.1</v>
      </c>
      <c r="K12" s="66">
        <v>10.6</v>
      </c>
      <c r="L12" s="65">
        <v>12.3</v>
      </c>
      <c r="M12" s="66">
        <v>4.1</v>
      </c>
      <c r="N12" s="66">
        <v>0</v>
      </c>
      <c r="O12" s="299" t="s">
        <v>306</v>
      </c>
      <c r="P12" s="63" t="s">
        <v>307</v>
      </c>
      <c r="Q12" s="66">
        <v>0</v>
      </c>
      <c r="R12" s="65">
        <v>0</v>
      </c>
      <c r="S12" s="66">
        <v>0</v>
      </c>
      <c r="T12" s="65">
        <v>5.4</v>
      </c>
      <c r="U12" s="66">
        <v>2.3</v>
      </c>
      <c r="V12" s="65">
        <v>3.6</v>
      </c>
      <c r="W12" s="66">
        <v>0</v>
      </c>
      <c r="X12" s="65">
        <v>2.4</v>
      </c>
      <c r="Y12" s="66">
        <v>1.3</v>
      </c>
      <c r="Z12" s="65">
        <v>2.9</v>
      </c>
      <c r="AA12" s="66">
        <v>0</v>
      </c>
      <c r="AB12" s="375">
        <v>8.1</v>
      </c>
    </row>
    <row r="13" spans="1:28" s="289" customFormat="1" ht="24.75" customHeight="1">
      <c r="A13" s="391" t="s">
        <v>83</v>
      </c>
      <c r="B13" s="290">
        <v>1</v>
      </c>
      <c r="C13" s="66">
        <v>16.6</v>
      </c>
      <c r="D13" s="65">
        <v>29.7</v>
      </c>
      <c r="E13" s="66">
        <v>12.3</v>
      </c>
      <c r="F13" s="65">
        <v>2</v>
      </c>
      <c r="G13" s="66">
        <v>46.2</v>
      </c>
      <c r="H13" s="65">
        <v>0.1</v>
      </c>
      <c r="I13" s="66">
        <v>4.4</v>
      </c>
      <c r="J13" s="65">
        <v>2.1</v>
      </c>
      <c r="K13" s="66">
        <v>10.1</v>
      </c>
      <c r="L13" s="65">
        <v>11.8</v>
      </c>
      <c r="M13" s="66">
        <v>4.1</v>
      </c>
      <c r="N13" s="66">
        <v>0</v>
      </c>
      <c r="O13" s="299" t="s">
        <v>83</v>
      </c>
      <c r="P13" s="63">
        <v>1</v>
      </c>
      <c r="Q13" s="66">
        <v>0</v>
      </c>
      <c r="R13" s="65">
        <v>0</v>
      </c>
      <c r="S13" s="66">
        <v>0</v>
      </c>
      <c r="T13" s="65">
        <v>5.4</v>
      </c>
      <c r="U13" s="66">
        <v>2.3</v>
      </c>
      <c r="V13" s="65">
        <v>3.6</v>
      </c>
      <c r="W13" s="66">
        <v>0</v>
      </c>
      <c r="X13" s="65">
        <v>2.3</v>
      </c>
      <c r="Y13" s="66">
        <v>1.3</v>
      </c>
      <c r="Z13" s="65">
        <v>2.9</v>
      </c>
      <c r="AA13" s="66">
        <v>0</v>
      </c>
      <c r="AB13" s="375">
        <v>7.4</v>
      </c>
    </row>
    <row r="14" spans="1:28" s="289" customFormat="1" ht="24.75" customHeight="1">
      <c r="A14" s="391" t="s">
        <v>84</v>
      </c>
      <c r="B14" s="290">
        <v>2</v>
      </c>
      <c r="C14" s="66">
        <v>0.4</v>
      </c>
      <c r="D14" s="65">
        <v>0.8</v>
      </c>
      <c r="E14" s="66">
        <v>0.5</v>
      </c>
      <c r="F14" s="65">
        <v>0</v>
      </c>
      <c r="G14" s="66">
        <v>1.3</v>
      </c>
      <c r="H14" s="65">
        <v>0.1</v>
      </c>
      <c r="I14" s="66">
        <v>0.2</v>
      </c>
      <c r="J14" s="65">
        <v>0</v>
      </c>
      <c r="K14" s="66">
        <v>0.4</v>
      </c>
      <c r="L14" s="65">
        <v>0.4</v>
      </c>
      <c r="M14" s="66">
        <v>0</v>
      </c>
      <c r="N14" s="66">
        <v>0</v>
      </c>
      <c r="O14" s="299" t="s">
        <v>84</v>
      </c>
      <c r="P14" s="63">
        <v>2</v>
      </c>
      <c r="Q14" s="66">
        <v>0</v>
      </c>
      <c r="R14" s="65">
        <v>0</v>
      </c>
      <c r="S14" s="66">
        <v>0</v>
      </c>
      <c r="T14" s="65">
        <v>0</v>
      </c>
      <c r="U14" s="66">
        <v>0</v>
      </c>
      <c r="V14" s="65">
        <v>0</v>
      </c>
      <c r="W14" s="66">
        <v>0</v>
      </c>
      <c r="X14" s="65">
        <v>0.1</v>
      </c>
      <c r="Y14" s="66">
        <v>0.1</v>
      </c>
      <c r="Z14" s="65">
        <v>0.1</v>
      </c>
      <c r="AA14" s="66">
        <v>0</v>
      </c>
      <c r="AB14" s="375">
        <v>0.7</v>
      </c>
    </row>
    <row r="15" spans="1:28" s="289" customFormat="1" ht="24.75" customHeight="1">
      <c r="A15" s="391" t="s">
        <v>308</v>
      </c>
      <c r="B15" s="290" t="s">
        <v>309</v>
      </c>
      <c r="C15" s="66">
        <v>5.2</v>
      </c>
      <c r="D15" s="65">
        <v>11.9</v>
      </c>
      <c r="E15" s="66">
        <v>10</v>
      </c>
      <c r="F15" s="65">
        <v>6.7</v>
      </c>
      <c r="G15" s="66">
        <v>15</v>
      </c>
      <c r="H15" s="65">
        <v>8.5</v>
      </c>
      <c r="I15" s="66">
        <v>3.2</v>
      </c>
      <c r="J15" s="65">
        <v>7.3</v>
      </c>
      <c r="K15" s="66">
        <v>7</v>
      </c>
      <c r="L15" s="65">
        <v>6.5</v>
      </c>
      <c r="M15" s="66">
        <v>6.8</v>
      </c>
      <c r="N15" s="66">
        <v>0.5</v>
      </c>
      <c r="O15" s="299" t="s">
        <v>308</v>
      </c>
      <c r="P15" s="63" t="s">
        <v>309</v>
      </c>
      <c r="Q15" s="66">
        <v>0.1</v>
      </c>
      <c r="R15" s="65">
        <v>0</v>
      </c>
      <c r="S15" s="66">
        <v>4.3</v>
      </c>
      <c r="T15" s="65">
        <v>6.9</v>
      </c>
      <c r="U15" s="66">
        <v>5.4</v>
      </c>
      <c r="V15" s="65">
        <v>5</v>
      </c>
      <c r="W15" s="66">
        <v>0</v>
      </c>
      <c r="X15" s="65">
        <v>7.3</v>
      </c>
      <c r="Y15" s="66">
        <v>5.5</v>
      </c>
      <c r="Z15" s="65">
        <v>6.2</v>
      </c>
      <c r="AA15" s="66">
        <v>1</v>
      </c>
      <c r="AB15" s="375">
        <v>11.9</v>
      </c>
    </row>
    <row r="16" spans="1:28" s="289" customFormat="1" ht="24.75" customHeight="1">
      <c r="A16" s="391" t="s">
        <v>85</v>
      </c>
      <c r="B16" s="290">
        <v>3</v>
      </c>
      <c r="C16" s="66">
        <v>0.2</v>
      </c>
      <c r="D16" s="65">
        <v>0.9</v>
      </c>
      <c r="E16" s="66">
        <v>0.5</v>
      </c>
      <c r="F16" s="65">
        <v>0.2</v>
      </c>
      <c r="G16" s="66">
        <v>1.3</v>
      </c>
      <c r="H16" s="65">
        <v>0</v>
      </c>
      <c r="I16" s="66">
        <v>0.3</v>
      </c>
      <c r="J16" s="65">
        <v>0.2</v>
      </c>
      <c r="K16" s="66">
        <v>0.4</v>
      </c>
      <c r="L16" s="65">
        <v>0.4</v>
      </c>
      <c r="M16" s="66">
        <v>0</v>
      </c>
      <c r="N16" s="66">
        <v>0</v>
      </c>
      <c r="O16" s="299" t="s">
        <v>85</v>
      </c>
      <c r="P16" s="63">
        <v>3</v>
      </c>
      <c r="Q16" s="66">
        <v>0</v>
      </c>
      <c r="R16" s="65">
        <v>0</v>
      </c>
      <c r="S16" s="66">
        <v>0</v>
      </c>
      <c r="T16" s="65">
        <v>0.8</v>
      </c>
      <c r="U16" s="66">
        <v>0</v>
      </c>
      <c r="V16" s="65">
        <v>0</v>
      </c>
      <c r="W16" s="66">
        <v>0</v>
      </c>
      <c r="X16" s="65">
        <v>0.1</v>
      </c>
      <c r="Y16" s="66">
        <v>0.1</v>
      </c>
      <c r="Z16" s="65">
        <v>0.4</v>
      </c>
      <c r="AA16" s="66">
        <v>0</v>
      </c>
      <c r="AB16" s="375">
        <v>0.7</v>
      </c>
    </row>
    <row r="17" spans="1:28" s="289" customFormat="1" ht="24.75" customHeight="1">
      <c r="A17" s="391" t="s">
        <v>86</v>
      </c>
      <c r="B17" s="290">
        <v>4</v>
      </c>
      <c r="C17" s="66">
        <v>1.5</v>
      </c>
      <c r="D17" s="65">
        <v>4.4</v>
      </c>
      <c r="E17" s="66">
        <v>4.2</v>
      </c>
      <c r="F17" s="65">
        <v>2.7</v>
      </c>
      <c r="G17" s="66">
        <v>5.4</v>
      </c>
      <c r="H17" s="65">
        <v>3.6</v>
      </c>
      <c r="I17" s="66">
        <v>1.4</v>
      </c>
      <c r="J17" s="65">
        <v>1.9</v>
      </c>
      <c r="K17" s="66">
        <v>2.6</v>
      </c>
      <c r="L17" s="65">
        <v>2.6</v>
      </c>
      <c r="M17" s="66">
        <v>2.7</v>
      </c>
      <c r="N17" s="66">
        <v>0</v>
      </c>
      <c r="O17" s="299" t="s">
        <v>86</v>
      </c>
      <c r="P17" s="63">
        <v>4</v>
      </c>
      <c r="Q17" s="66">
        <v>0</v>
      </c>
      <c r="R17" s="65">
        <v>0</v>
      </c>
      <c r="S17" s="66">
        <v>1.4</v>
      </c>
      <c r="T17" s="65">
        <v>1.5</v>
      </c>
      <c r="U17" s="66">
        <v>0.8</v>
      </c>
      <c r="V17" s="65">
        <v>3.6</v>
      </c>
      <c r="W17" s="66">
        <v>0</v>
      </c>
      <c r="X17" s="65">
        <v>2.4</v>
      </c>
      <c r="Y17" s="66">
        <v>2.2</v>
      </c>
      <c r="Z17" s="65">
        <v>2.3</v>
      </c>
      <c r="AA17" s="66">
        <v>0</v>
      </c>
      <c r="AB17" s="375">
        <v>5.2</v>
      </c>
    </row>
    <row r="18" spans="1:28" s="289" customFormat="1" ht="24.75" customHeight="1">
      <c r="A18" s="391" t="s">
        <v>87</v>
      </c>
      <c r="B18" s="290">
        <v>5</v>
      </c>
      <c r="C18" s="66">
        <v>0.2</v>
      </c>
      <c r="D18" s="65">
        <v>0.8</v>
      </c>
      <c r="E18" s="66">
        <v>0.6</v>
      </c>
      <c r="F18" s="65">
        <v>0.8</v>
      </c>
      <c r="G18" s="66">
        <v>0.9</v>
      </c>
      <c r="H18" s="65">
        <v>0.3</v>
      </c>
      <c r="I18" s="66">
        <v>0.2</v>
      </c>
      <c r="J18" s="65">
        <v>0.4</v>
      </c>
      <c r="K18" s="66">
        <v>0.4</v>
      </c>
      <c r="L18" s="65">
        <v>0.4</v>
      </c>
      <c r="M18" s="66">
        <v>0</v>
      </c>
      <c r="N18" s="66">
        <v>0.4</v>
      </c>
      <c r="O18" s="299" t="s">
        <v>87</v>
      </c>
      <c r="P18" s="63">
        <v>5</v>
      </c>
      <c r="Q18" s="66">
        <v>0</v>
      </c>
      <c r="R18" s="65">
        <v>0</v>
      </c>
      <c r="S18" s="66">
        <v>0</v>
      </c>
      <c r="T18" s="65">
        <v>0</v>
      </c>
      <c r="U18" s="66">
        <v>0</v>
      </c>
      <c r="V18" s="65">
        <v>0.4</v>
      </c>
      <c r="W18" s="66">
        <v>0</v>
      </c>
      <c r="X18" s="65">
        <v>0.7</v>
      </c>
      <c r="Y18" s="66">
        <v>0.7</v>
      </c>
      <c r="Z18" s="65">
        <v>0.4</v>
      </c>
      <c r="AA18" s="66">
        <v>0.7</v>
      </c>
      <c r="AB18" s="375">
        <v>0.7</v>
      </c>
    </row>
    <row r="19" spans="1:28" s="289" customFormat="1" ht="24.75" customHeight="1">
      <c r="A19" s="391" t="s">
        <v>88</v>
      </c>
      <c r="B19" s="290">
        <v>6</v>
      </c>
      <c r="C19" s="66">
        <v>2.2</v>
      </c>
      <c r="D19" s="65">
        <v>3</v>
      </c>
      <c r="E19" s="66">
        <v>2.3</v>
      </c>
      <c r="F19" s="65">
        <v>0.6</v>
      </c>
      <c r="G19" s="66">
        <v>4.3</v>
      </c>
      <c r="H19" s="65">
        <v>1.3</v>
      </c>
      <c r="I19" s="66">
        <v>0.6</v>
      </c>
      <c r="J19" s="65">
        <v>0.8</v>
      </c>
      <c r="K19" s="66">
        <v>1.3</v>
      </c>
      <c r="L19" s="65">
        <v>1.5</v>
      </c>
      <c r="M19" s="66">
        <v>1.4</v>
      </c>
      <c r="N19" s="66">
        <v>0</v>
      </c>
      <c r="O19" s="299" t="s">
        <v>88</v>
      </c>
      <c r="P19" s="63">
        <v>6</v>
      </c>
      <c r="Q19" s="66">
        <v>0</v>
      </c>
      <c r="R19" s="65">
        <v>0</v>
      </c>
      <c r="S19" s="66">
        <v>0</v>
      </c>
      <c r="T19" s="65">
        <v>0.8</v>
      </c>
      <c r="U19" s="66">
        <v>0</v>
      </c>
      <c r="V19" s="65">
        <v>0.4</v>
      </c>
      <c r="W19" s="66">
        <v>0</v>
      </c>
      <c r="X19" s="65">
        <v>0.4</v>
      </c>
      <c r="Y19" s="66">
        <v>0.1</v>
      </c>
      <c r="Z19" s="65">
        <v>1.2</v>
      </c>
      <c r="AA19" s="66">
        <v>0</v>
      </c>
      <c r="AB19" s="375">
        <v>3</v>
      </c>
    </row>
    <row r="20" spans="1:28" s="289" customFormat="1" ht="24.75" customHeight="1">
      <c r="A20" s="391" t="s">
        <v>89</v>
      </c>
      <c r="B20" s="290">
        <v>7</v>
      </c>
      <c r="C20" s="66">
        <v>0.3</v>
      </c>
      <c r="D20" s="65">
        <v>1.4</v>
      </c>
      <c r="E20" s="66">
        <v>0.9</v>
      </c>
      <c r="F20" s="65">
        <v>2</v>
      </c>
      <c r="G20" s="66">
        <v>1.3</v>
      </c>
      <c r="H20" s="65">
        <v>2.8</v>
      </c>
      <c r="I20" s="66">
        <v>0.6</v>
      </c>
      <c r="J20" s="65">
        <v>3.5</v>
      </c>
      <c r="K20" s="66">
        <v>0.9</v>
      </c>
      <c r="L20" s="65">
        <v>0.8</v>
      </c>
      <c r="M20" s="66">
        <v>1.4</v>
      </c>
      <c r="N20" s="66">
        <v>0.2</v>
      </c>
      <c r="O20" s="299" t="s">
        <v>89</v>
      </c>
      <c r="P20" s="63">
        <v>7</v>
      </c>
      <c r="Q20" s="66">
        <v>0.1</v>
      </c>
      <c r="R20" s="65">
        <v>0</v>
      </c>
      <c r="S20" s="66">
        <v>2.9</v>
      </c>
      <c r="T20" s="65">
        <v>3.8</v>
      </c>
      <c r="U20" s="66">
        <v>4.6</v>
      </c>
      <c r="V20" s="65">
        <v>0.4</v>
      </c>
      <c r="W20" s="66">
        <v>0</v>
      </c>
      <c r="X20" s="65">
        <v>3.3</v>
      </c>
      <c r="Y20" s="66">
        <v>2.2</v>
      </c>
      <c r="Z20" s="65">
        <v>1.2</v>
      </c>
      <c r="AA20" s="66">
        <v>0.3</v>
      </c>
      <c r="AB20" s="375">
        <v>0.7</v>
      </c>
    </row>
    <row r="21" spans="1:28" s="289" customFormat="1" ht="24.75" customHeight="1">
      <c r="A21" s="391" t="s">
        <v>90</v>
      </c>
      <c r="B21" s="290">
        <v>8</v>
      </c>
      <c r="C21" s="66">
        <v>0.5</v>
      </c>
      <c r="D21" s="65">
        <v>0.8</v>
      </c>
      <c r="E21" s="66">
        <v>0.8</v>
      </c>
      <c r="F21" s="65">
        <v>0.2</v>
      </c>
      <c r="G21" s="66">
        <v>1</v>
      </c>
      <c r="H21" s="65">
        <v>0.4</v>
      </c>
      <c r="I21" s="66">
        <v>0</v>
      </c>
      <c r="J21" s="65">
        <v>0.2</v>
      </c>
      <c r="K21" s="66">
        <v>0.9</v>
      </c>
      <c r="L21" s="65">
        <v>0.4</v>
      </c>
      <c r="M21" s="66">
        <v>1.4</v>
      </c>
      <c r="N21" s="66">
        <v>0</v>
      </c>
      <c r="O21" s="299" t="s">
        <v>90</v>
      </c>
      <c r="P21" s="63">
        <v>8</v>
      </c>
      <c r="Q21" s="66">
        <v>0</v>
      </c>
      <c r="R21" s="65">
        <v>0</v>
      </c>
      <c r="S21" s="66">
        <v>0</v>
      </c>
      <c r="T21" s="65">
        <v>0</v>
      </c>
      <c r="U21" s="66">
        <v>0</v>
      </c>
      <c r="V21" s="65">
        <v>0</v>
      </c>
      <c r="W21" s="66">
        <v>0</v>
      </c>
      <c r="X21" s="65">
        <v>0.1</v>
      </c>
      <c r="Y21" s="66">
        <v>0.1</v>
      </c>
      <c r="Z21" s="65">
        <v>0.4</v>
      </c>
      <c r="AA21" s="66">
        <v>0</v>
      </c>
      <c r="AB21" s="375">
        <v>0.7</v>
      </c>
    </row>
    <row r="22" spans="1:28" s="289" customFormat="1" ht="24.75" customHeight="1">
      <c r="A22" s="391" t="s">
        <v>91</v>
      </c>
      <c r="B22" s="290">
        <v>9</v>
      </c>
      <c r="C22" s="66">
        <v>0.3</v>
      </c>
      <c r="D22" s="65">
        <v>0.6</v>
      </c>
      <c r="E22" s="66">
        <v>0.6</v>
      </c>
      <c r="F22" s="65">
        <v>0.2</v>
      </c>
      <c r="G22" s="66">
        <v>0.8</v>
      </c>
      <c r="H22" s="65">
        <v>0.1</v>
      </c>
      <c r="I22" s="66">
        <v>0.1</v>
      </c>
      <c r="J22" s="65">
        <v>0.2</v>
      </c>
      <c r="K22" s="66">
        <v>0.4</v>
      </c>
      <c r="L22" s="65">
        <v>0.3</v>
      </c>
      <c r="M22" s="66">
        <v>0</v>
      </c>
      <c r="N22" s="66">
        <v>0</v>
      </c>
      <c r="O22" s="299" t="s">
        <v>91</v>
      </c>
      <c r="P22" s="63">
        <v>9</v>
      </c>
      <c r="Q22" s="66">
        <v>0</v>
      </c>
      <c r="R22" s="65">
        <v>0</v>
      </c>
      <c r="S22" s="66">
        <v>0</v>
      </c>
      <c r="T22" s="65">
        <v>0</v>
      </c>
      <c r="U22" s="66">
        <v>0</v>
      </c>
      <c r="V22" s="65">
        <v>0.4</v>
      </c>
      <c r="W22" s="66">
        <v>0</v>
      </c>
      <c r="X22" s="65">
        <v>0.2</v>
      </c>
      <c r="Y22" s="66">
        <v>0.2</v>
      </c>
      <c r="Z22" s="65">
        <v>0.4</v>
      </c>
      <c r="AA22" s="66">
        <v>0</v>
      </c>
      <c r="AB22" s="375">
        <v>0.7</v>
      </c>
    </row>
    <row r="23" spans="1:28" s="289" customFormat="1" ht="24.75" customHeight="1">
      <c r="A23" s="391" t="s">
        <v>310</v>
      </c>
      <c r="B23" s="290" t="s">
        <v>311</v>
      </c>
      <c r="C23" s="66">
        <v>0.5</v>
      </c>
      <c r="D23" s="65">
        <v>0.8</v>
      </c>
      <c r="E23" s="66">
        <v>0.8</v>
      </c>
      <c r="F23" s="65">
        <v>0.2</v>
      </c>
      <c r="G23" s="66">
        <v>1.1</v>
      </c>
      <c r="H23" s="65">
        <v>0.1</v>
      </c>
      <c r="I23" s="66">
        <v>0.1</v>
      </c>
      <c r="J23" s="65">
        <v>0.4</v>
      </c>
      <c r="K23" s="66">
        <v>1.3</v>
      </c>
      <c r="L23" s="65">
        <v>0.7</v>
      </c>
      <c r="M23" s="66">
        <v>1.4</v>
      </c>
      <c r="N23" s="66">
        <v>0</v>
      </c>
      <c r="O23" s="299" t="s">
        <v>310</v>
      </c>
      <c r="P23" s="63" t="s">
        <v>311</v>
      </c>
      <c r="Q23" s="66">
        <v>0</v>
      </c>
      <c r="R23" s="65">
        <v>0</v>
      </c>
      <c r="S23" s="66">
        <v>0</v>
      </c>
      <c r="T23" s="65">
        <v>0</v>
      </c>
      <c r="U23" s="66">
        <v>0</v>
      </c>
      <c r="V23" s="65">
        <v>0.4</v>
      </c>
      <c r="W23" s="66">
        <v>0</v>
      </c>
      <c r="X23" s="65">
        <v>0.1</v>
      </c>
      <c r="Y23" s="66">
        <v>0.1</v>
      </c>
      <c r="Z23" s="65">
        <v>0.3</v>
      </c>
      <c r="AA23" s="66">
        <v>0</v>
      </c>
      <c r="AB23" s="375">
        <v>1.5</v>
      </c>
    </row>
    <row r="24" spans="1:28" s="289" customFormat="1" ht="24.75" customHeight="1">
      <c r="A24" s="391" t="s">
        <v>92</v>
      </c>
      <c r="B24" s="290">
        <v>10</v>
      </c>
      <c r="C24" s="66">
        <v>0.4</v>
      </c>
      <c r="D24" s="65">
        <v>0.6</v>
      </c>
      <c r="E24" s="66">
        <v>0.6</v>
      </c>
      <c r="F24" s="65">
        <v>0.2</v>
      </c>
      <c r="G24" s="66">
        <v>0.8</v>
      </c>
      <c r="H24" s="65">
        <v>0</v>
      </c>
      <c r="I24" s="66">
        <v>0.1</v>
      </c>
      <c r="J24" s="65">
        <v>0.2</v>
      </c>
      <c r="K24" s="66">
        <v>0.9</v>
      </c>
      <c r="L24" s="65">
        <v>0.7</v>
      </c>
      <c r="M24" s="66">
        <v>1.4</v>
      </c>
      <c r="N24" s="66">
        <v>0</v>
      </c>
      <c r="O24" s="299" t="s">
        <v>92</v>
      </c>
      <c r="P24" s="63">
        <v>10</v>
      </c>
      <c r="Q24" s="66">
        <v>0</v>
      </c>
      <c r="R24" s="65">
        <v>0</v>
      </c>
      <c r="S24" s="66">
        <v>0</v>
      </c>
      <c r="T24" s="65">
        <v>0</v>
      </c>
      <c r="U24" s="66">
        <v>0</v>
      </c>
      <c r="V24" s="65">
        <v>0.4</v>
      </c>
      <c r="W24" s="66">
        <v>0</v>
      </c>
      <c r="X24" s="65">
        <v>0.1</v>
      </c>
      <c r="Y24" s="66">
        <v>0.1</v>
      </c>
      <c r="Z24" s="65">
        <v>0.3</v>
      </c>
      <c r="AA24" s="66">
        <v>0</v>
      </c>
      <c r="AB24" s="375">
        <v>1.5</v>
      </c>
    </row>
    <row r="25" spans="1:28" s="289" customFormat="1" ht="24.75" customHeight="1">
      <c r="A25" s="391" t="s">
        <v>93</v>
      </c>
      <c r="B25" s="290">
        <v>11</v>
      </c>
      <c r="C25" s="66">
        <v>0</v>
      </c>
      <c r="D25" s="65">
        <v>0.1</v>
      </c>
      <c r="E25" s="66">
        <v>0</v>
      </c>
      <c r="F25" s="65">
        <v>0</v>
      </c>
      <c r="G25" s="66">
        <v>0.1</v>
      </c>
      <c r="H25" s="65">
        <v>0.1</v>
      </c>
      <c r="I25" s="66">
        <v>0</v>
      </c>
      <c r="J25" s="65">
        <v>0</v>
      </c>
      <c r="K25" s="66">
        <v>0</v>
      </c>
      <c r="L25" s="65">
        <v>0</v>
      </c>
      <c r="M25" s="66">
        <v>0</v>
      </c>
      <c r="N25" s="66">
        <v>0</v>
      </c>
      <c r="O25" s="299" t="s">
        <v>93</v>
      </c>
      <c r="P25" s="63">
        <v>11</v>
      </c>
      <c r="Q25" s="66">
        <v>0</v>
      </c>
      <c r="R25" s="65">
        <v>0</v>
      </c>
      <c r="S25" s="66">
        <v>0</v>
      </c>
      <c r="T25" s="65">
        <v>0</v>
      </c>
      <c r="U25" s="66">
        <v>0</v>
      </c>
      <c r="V25" s="65">
        <v>0</v>
      </c>
      <c r="W25" s="66">
        <v>0</v>
      </c>
      <c r="X25" s="65">
        <v>0</v>
      </c>
      <c r="Y25" s="66">
        <v>0</v>
      </c>
      <c r="Z25" s="65">
        <v>0</v>
      </c>
      <c r="AA25" s="66">
        <v>0</v>
      </c>
      <c r="AB25" s="375">
        <v>0</v>
      </c>
    </row>
    <row r="26" spans="1:28" s="289" customFormat="1" ht="24.75" customHeight="1">
      <c r="A26" s="392" t="s">
        <v>94</v>
      </c>
      <c r="B26" s="297">
        <v>12</v>
      </c>
      <c r="C26" s="73">
        <v>0.1</v>
      </c>
      <c r="D26" s="89">
        <v>0.1</v>
      </c>
      <c r="E26" s="73">
        <v>0.2</v>
      </c>
      <c r="F26" s="89">
        <v>0</v>
      </c>
      <c r="G26" s="73">
        <v>0.2</v>
      </c>
      <c r="H26" s="89">
        <v>0</v>
      </c>
      <c r="I26" s="73">
        <v>0</v>
      </c>
      <c r="J26" s="89">
        <v>0.2</v>
      </c>
      <c r="K26" s="73">
        <v>0.4</v>
      </c>
      <c r="L26" s="89">
        <v>0</v>
      </c>
      <c r="M26" s="73">
        <v>0</v>
      </c>
      <c r="N26" s="73">
        <v>0</v>
      </c>
      <c r="O26" s="298" t="s">
        <v>94</v>
      </c>
      <c r="P26" s="87">
        <v>12</v>
      </c>
      <c r="Q26" s="73">
        <v>0</v>
      </c>
      <c r="R26" s="89">
        <v>0</v>
      </c>
      <c r="S26" s="73">
        <v>0</v>
      </c>
      <c r="T26" s="89">
        <v>0</v>
      </c>
      <c r="U26" s="73">
        <v>0</v>
      </c>
      <c r="V26" s="89">
        <v>0</v>
      </c>
      <c r="W26" s="73">
        <v>0</v>
      </c>
      <c r="X26" s="89">
        <v>0</v>
      </c>
      <c r="Y26" s="73">
        <v>0</v>
      </c>
      <c r="Z26" s="89">
        <v>0</v>
      </c>
      <c r="AA26" s="73">
        <v>0</v>
      </c>
      <c r="AB26" s="376">
        <v>0</v>
      </c>
    </row>
    <row r="27" spans="1:28" s="289" customFormat="1" ht="24.75" customHeight="1">
      <c r="A27" s="391" t="s">
        <v>29</v>
      </c>
      <c r="B27" s="290" t="s">
        <v>312</v>
      </c>
      <c r="C27" s="66">
        <v>2.8</v>
      </c>
      <c r="D27" s="65">
        <v>2.1</v>
      </c>
      <c r="E27" s="66">
        <v>1.1</v>
      </c>
      <c r="F27" s="65">
        <v>0</v>
      </c>
      <c r="G27" s="66">
        <v>3.5</v>
      </c>
      <c r="H27" s="65">
        <v>0</v>
      </c>
      <c r="I27" s="66">
        <v>8.1</v>
      </c>
      <c r="J27" s="65">
        <v>1.9</v>
      </c>
      <c r="K27" s="66">
        <v>3.5</v>
      </c>
      <c r="L27" s="65">
        <v>1.5</v>
      </c>
      <c r="M27" s="66">
        <v>2.7</v>
      </c>
      <c r="N27" s="66">
        <v>0</v>
      </c>
      <c r="O27" s="299" t="s">
        <v>29</v>
      </c>
      <c r="P27" s="63" t="s">
        <v>312</v>
      </c>
      <c r="Q27" s="66">
        <v>0</v>
      </c>
      <c r="R27" s="65">
        <v>0</v>
      </c>
      <c r="S27" s="66">
        <v>1.4</v>
      </c>
      <c r="T27" s="65">
        <v>3.1</v>
      </c>
      <c r="U27" s="66">
        <v>0.8</v>
      </c>
      <c r="V27" s="65">
        <v>3.6</v>
      </c>
      <c r="W27" s="66">
        <v>6.5</v>
      </c>
      <c r="X27" s="65">
        <v>0</v>
      </c>
      <c r="Y27" s="66">
        <v>0</v>
      </c>
      <c r="Z27" s="65">
        <v>0.1</v>
      </c>
      <c r="AA27" s="66">
        <v>0</v>
      </c>
      <c r="AB27" s="375">
        <v>7.4</v>
      </c>
    </row>
    <row r="28" spans="1:28" s="289" customFormat="1" ht="24.75" customHeight="1">
      <c r="A28" s="391" t="s">
        <v>95</v>
      </c>
      <c r="B28" s="290">
        <v>13</v>
      </c>
      <c r="C28" s="66">
        <v>0.3</v>
      </c>
      <c r="D28" s="65">
        <v>0.4</v>
      </c>
      <c r="E28" s="66">
        <v>0.2</v>
      </c>
      <c r="F28" s="65">
        <v>0</v>
      </c>
      <c r="G28" s="66">
        <v>0.7</v>
      </c>
      <c r="H28" s="65">
        <v>0</v>
      </c>
      <c r="I28" s="66">
        <v>1.2</v>
      </c>
      <c r="J28" s="65">
        <v>0.4</v>
      </c>
      <c r="K28" s="66">
        <v>0.4</v>
      </c>
      <c r="L28" s="65">
        <v>0.2</v>
      </c>
      <c r="M28" s="66">
        <v>0</v>
      </c>
      <c r="N28" s="66">
        <v>0</v>
      </c>
      <c r="O28" s="299" t="s">
        <v>95</v>
      </c>
      <c r="P28" s="63">
        <v>13</v>
      </c>
      <c r="Q28" s="66">
        <v>0</v>
      </c>
      <c r="R28" s="65">
        <v>0</v>
      </c>
      <c r="S28" s="66">
        <v>1.4</v>
      </c>
      <c r="T28" s="65">
        <v>0.8</v>
      </c>
      <c r="U28" s="66">
        <v>0</v>
      </c>
      <c r="V28" s="65">
        <v>1.1</v>
      </c>
      <c r="W28" s="66">
        <v>0.9</v>
      </c>
      <c r="X28" s="65">
        <v>0</v>
      </c>
      <c r="Y28" s="66">
        <v>0</v>
      </c>
      <c r="Z28" s="65">
        <v>0</v>
      </c>
      <c r="AA28" s="66">
        <v>0</v>
      </c>
      <c r="AB28" s="375">
        <v>1.5</v>
      </c>
    </row>
    <row r="29" spans="1:28" s="289" customFormat="1" ht="24.75" customHeight="1">
      <c r="A29" s="391" t="s">
        <v>96</v>
      </c>
      <c r="B29" s="290">
        <v>14</v>
      </c>
      <c r="C29" s="66">
        <v>1.5</v>
      </c>
      <c r="D29" s="65">
        <v>1.1</v>
      </c>
      <c r="E29" s="66">
        <v>0.6</v>
      </c>
      <c r="F29" s="65">
        <v>0</v>
      </c>
      <c r="G29" s="66">
        <v>1.8</v>
      </c>
      <c r="H29" s="65">
        <v>0</v>
      </c>
      <c r="I29" s="66">
        <v>4.5</v>
      </c>
      <c r="J29" s="65">
        <v>0.2</v>
      </c>
      <c r="K29" s="66">
        <v>2.2</v>
      </c>
      <c r="L29" s="65">
        <v>0.8</v>
      </c>
      <c r="M29" s="66">
        <v>1.4</v>
      </c>
      <c r="N29" s="66">
        <v>0</v>
      </c>
      <c r="O29" s="299" t="s">
        <v>96</v>
      </c>
      <c r="P29" s="63">
        <v>14</v>
      </c>
      <c r="Q29" s="66">
        <v>0</v>
      </c>
      <c r="R29" s="65">
        <v>0</v>
      </c>
      <c r="S29" s="66">
        <v>0</v>
      </c>
      <c r="T29" s="65">
        <v>1.5</v>
      </c>
      <c r="U29" s="66">
        <v>0.8</v>
      </c>
      <c r="V29" s="65">
        <v>1.8</v>
      </c>
      <c r="W29" s="66">
        <v>5.6</v>
      </c>
      <c r="X29" s="65">
        <v>0</v>
      </c>
      <c r="Y29" s="66">
        <v>0</v>
      </c>
      <c r="Z29" s="65">
        <v>0.1</v>
      </c>
      <c r="AA29" s="66">
        <v>0</v>
      </c>
      <c r="AB29" s="375">
        <v>3</v>
      </c>
    </row>
    <row r="30" spans="1:28" s="289" customFormat="1" ht="24.75" customHeight="1">
      <c r="A30" s="391" t="s">
        <v>97</v>
      </c>
      <c r="B30" s="290">
        <v>15</v>
      </c>
      <c r="C30" s="66">
        <v>0.9</v>
      </c>
      <c r="D30" s="65">
        <v>0.3</v>
      </c>
      <c r="E30" s="66">
        <v>0.3</v>
      </c>
      <c r="F30" s="65">
        <v>0</v>
      </c>
      <c r="G30" s="66">
        <v>0.6</v>
      </c>
      <c r="H30" s="65">
        <v>0</v>
      </c>
      <c r="I30" s="66">
        <v>2.4</v>
      </c>
      <c r="J30" s="65">
        <v>1.2</v>
      </c>
      <c r="K30" s="66">
        <v>0.9</v>
      </c>
      <c r="L30" s="65">
        <v>0.5</v>
      </c>
      <c r="M30" s="66">
        <v>1.4</v>
      </c>
      <c r="N30" s="66">
        <v>0</v>
      </c>
      <c r="O30" s="299" t="s">
        <v>97</v>
      </c>
      <c r="P30" s="63">
        <v>15</v>
      </c>
      <c r="Q30" s="66">
        <v>0</v>
      </c>
      <c r="R30" s="65">
        <v>0</v>
      </c>
      <c r="S30" s="66">
        <v>0</v>
      </c>
      <c r="T30" s="65">
        <v>0.8</v>
      </c>
      <c r="U30" s="66">
        <v>0</v>
      </c>
      <c r="V30" s="65">
        <v>0.7</v>
      </c>
      <c r="W30" s="66">
        <v>0</v>
      </c>
      <c r="X30" s="65">
        <v>0</v>
      </c>
      <c r="Y30" s="66">
        <v>0</v>
      </c>
      <c r="Z30" s="65">
        <v>0</v>
      </c>
      <c r="AA30" s="66">
        <v>0</v>
      </c>
      <c r="AB30" s="375">
        <v>3</v>
      </c>
    </row>
    <row r="31" spans="1:28" s="289" customFormat="1" ht="24.75" customHeight="1">
      <c r="A31" s="391" t="s">
        <v>98</v>
      </c>
      <c r="B31" s="290">
        <v>16</v>
      </c>
      <c r="C31" s="66">
        <v>0.1</v>
      </c>
      <c r="D31" s="65">
        <v>0.2</v>
      </c>
      <c r="E31" s="66">
        <v>0</v>
      </c>
      <c r="F31" s="65">
        <v>0</v>
      </c>
      <c r="G31" s="66">
        <v>0.4</v>
      </c>
      <c r="H31" s="65">
        <v>0</v>
      </c>
      <c r="I31" s="66">
        <v>0</v>
      </c>
      <c r="J31" s="65">
        <v>0</v>
      </c>
      <c r="K31" s="66">
        <v>0</v>
      </c>
      <c r="L31" s="65">
        <v>0</v>
      </c>
      <c r="M31" s="66">
        <v>0</v>
      </c>
      <c r="N31" s="66">
        <v>0</v>
      </c>
      <c r="O31" s="299" t="s">
        <v>98</v>
      </c>
      <c r="P31" s="63">
        <v>16</v>
      </c>
      <c r="Q31" s="66">
        <v>0</v>
      </c>
      <c r="R31" s="65">
        <v>0</v>
      </c>
      <c r="S31" s="66">
        <v>0</v>
      </c>
      <c r="T31" s="65">
        <v>0</v>
      </c>
      <c r="U31" s="66">
        <v>0</v>
      </c>
      <c r="V31" s="65">
        <v>0</v>
      </c>
      <c r="W31" s="66">
        <v>0</v>
      </c>
      <c r="X31" s="65">
        <v>0</v>
      </c>
      <c r="Y31" s="66">
        <v>0</v>
      </c>
      <c r="Z31" s="65">
        <v>0</v>
      </c>
      <c r="AA31" s="66">
        <v>0</v>
      </c>
      <c r="AB31" s="375">
        <v>0</v>
      </c>
    </row>
    <row r="32" spans="1:28" s="289" customFormat="1" ht="24.75" customHeight="1">
      <c r="A32" s="400" t="s">
        <v>30</v>
      </c>
      <c r="B32" s="300">
        <v>17</v>
      </c>
      <c r="C32" s="82">
        <v>0.3</v>
      </c>
      <c r="D32" s="81">
        <v>1.3</v>
      </c>
      <c r="E32" s="82">
        <v>0</v>
      </c>
      <c r="F32" s="81">
        <v>0</v>
      </c>
      <c r="G32" s="82">
        <v>2.4</v>
      </c>
      <c r="H32" s="81">
        <v>0</v>
      </c>
      <c r="I32" s="82">
        <v>0</v>
      </c>
      <c r="J32" s="81">
        <v>0</v>
      </c>
      <c r="K32" s="82">
        <v>0</v>
      </c>
      <c r="L32" s="81">
        <v>0</v>
      </c>
      <c r="M32" s="82">
        <v>0</v>
      </c>
      <c r="N32" s="82">
        <v>0</v>
      </c>
      <c r="O32" s="301" t="s">
        <v>30</v>
      </c>
      <c r="P32" s="79">
        <v>17</v>
      </c>
      <c r="Q32" s="82">
        <v>0</v>
      </c>
      <c r="R32" s="81">
        <v>0</v>
      </c>
      <c r="S32" s="82">
        <v>0</v>
      </c>
      <c r="T32" s="81">
        <v>0</v>
      </c>
      <c r="U32" s="82">
        <v>0</v>
      </c>
      <c r="V32" s="81">
        <v>0</v>
      </c>
      <c r="W32" s="82">
        <v>0</v>
      </c>
      <c r="X32" s="81">
        <v>0</v>
      </c>
      <c r="Y32" s="82">
        <v>0</v>
      </c>
      <c r="Z32" s="81">
        <v>0</v>
      </c>
      <c r="AA32" s="82">
        <v>0</v>
      </c>
      <c r="AB32" s="378">
        <v>0</v>
      </c>
    </row>
    <row r="33" spans="1:28" s="289" customFormat="1" ht="24.75" customHeight="1">
      <c r="A33" s="391" t="s">
        <v>31</v>
      </c>
      <c r="B33" s="290" t="s">
        <v>313</v>
      </c>
      <c r="C33" s="66">
        <v>2.8</v>
      </c>
      <c r="D33" s="65">
        <v>3.5</v>
      </c>
      <c r="E33" s="66">
        <v>7.3</v>
      </c>
      <c r="F33" s="65">
        <v>7.6</v>
      </c>
      <c r="G33" s="66">
        <v>1</v>
      </c>
      <c r="H33" s="65">
        <v>0.3</v>
      </c>
      <c r="I33" s="66">
        <v>5.7</v>
      </c>
      <c r="J33" s="65">
        <v>12.3</v>
      </c>
      <c r="K33" s="66">
        <v>12.3</v>
      </c>
      <c r="L33" s="65">
        <v>7.2</v>
      </c>
      <c r="M33" s="66">
        <v>12.3</v>
      </c>
      <c r="N33" s="66">
        <v>0</v>
      </c>
      <c r="O33" s="299" t="s">
        <v>31</v>
      </c>
      <c r="P33" s="63" t="s">
        <v>313</v>
      </c>
      <c r="Q33" s="66">
        <v>0</v>
      </c>
      <c r="R33" s="65">
        <v>0</v>
      </c>
      <c r="S33" s="66">
        <v>4.3</v>
      </c>
      <c r="T33" s="65">
        <v>2.3</v>
      </c>
      <c r="U33" s="66">
        <v>4.6</v>
      </c>
      <c r="V33" s="65">
        <v>5.7</v>
      </c>
      <c r="W33" s="66">
        <v>0</v>
      </c>
      <c r="X33" s="65">
        <v>4.6</v>
      </c>
      <c r="Y33" s="66">
        <v>4.4</v>
      </c>
      <c r="Z33" s="65">
        <v>17.8</v>
      </c>
      <c r="AA33" s="66">
        <v>0</v>
      </c>
      <c r="AB33" s="375">
        <v>6.7</v>
      </c>
    </row>
    <row r="34" spans="1:28" s="289" customFormat="1" ht="24.75" customHeight="1">
      <c r="A34" s="391" t="s">
        <v>99</v>
      </c>
      <c r="B34" s="290">
        <v>18</v>
      </c>
      <c r="C34" s="66">
        <v>0</v>
      </c>
      <c r="D34" s="65">
        <v>0.1</v>
      </c>
      <c r="E34" s="66">
        <v>0.2</v>
      </c>
      <c r="F34" s="65">
        <v>0.2</v>
      </c>
      <c r="G34" s="66">
        <v>0</v>
      </c>
      <c r="H34" s="65">
        <v>0</v>
      </c>
      <c r="I34" s="66">
        <v>0.2</v>
      </c>
      <c r="J34" s="65">
        <v>0.2</v>
      </c>
      <c r="K34" s="66">
        <v>0.4</v>
      </c>
      <c r="L34" s="65">
        <v>0.1</v>
      </c>
      <c r="M34" s="66">
        <v>0</v>
      </c>
      <c r="N34" s="66">
        <v>0</v>
      </c>
      <c r="O34" s="299" t="s">
        <v>99</v>
      </c>
      <c r="P34" s="63">
        <v>18</v>
      </c>
      <c r="Q34" s="66">
        <v>0</v>
      </c>
      <c r="R34" s="65">
        <v>0</v>
      </c>
      <c r="S34" s="66">
        <v>0</v>
      </c>
      <c r="T34" s="65">
        <v>0</v>
      </c>
      <c r="U34" s="66">
        <v>0</v>
      </c>
      <c r="V34" s="65">
        <v>0</v>
      </c>
      <c r="W34" s="66">
        <v>0</v>
      </c>
      <c r="X34" s="65">
        <v>0.1</v>
      </c>
      <c r="Y34" s="66">
        <v>0.1</v>
      </c>
      <c r="Z34" s="65">
        <v>0.3</v>
      </c>
      <c r="AA34" s="66">
        <v>0</v>
      </c>
      <c r="AB34" s="375">
        <v>0</v>
      </c>
    </row>
    <row r="35" spans="1:28" s="289" customFormat="1" ht="24.75" customHeight="1">
      <c r="A35" s="391" t="s">
        <v>100</v>
      </c>
      <c r="B35" s="290">
        <v>19</v>
      </c>
      <c r="C35" s="66">
        <v>1.6</v>
      </c>
      <c r="D35" s="65">
        <v>1.2</v>
      </c>
      <c r="E35" s="66">
        <v>3</v>
      </c>
      <c r="F35" s="65">
        <v>2.4</v>
      </c>
      <c r="G35" s="66">
        <v>0.2</v>
      </c>
      <c r="H35" s="65">
        <v>0.1</v>
      </c>
      <c r="I35" s="66">
        <v>2</v>
      </c>
      <c r="J35" s="65">
        <v>6.2</v>
      </c>
      <c r="K35" s="66">
        <v>4.8</v>
      </c>
      <c r="L35" s="65">
        <v>3.5</v>
      </c>
      <c r="M35" s="66">
        <v>4.1</v>
      </c>
      <c r="N35" s="66">
        <v>0</v>
      </c>
      <c r="O35" s="299" t="s">
        <v>100</v>
      </c>
      <c r="P35" s="63">
        <v>19</v>
      </c>
      <c r="Q35" s="66">
        <v>0</v>
      </c>
      <c r="R35" s="65">
        <v>0</v>
      </c>
      <c r="S35" s="66">
        <v>1.4</v>
      </c>
      <c r="T35" s="65">
        <v>1.5</v>
      </c>
      <c r="U35" s="66">
        <v>0.8</v>
      </c>
      <c r="V35" s="65">
        <v>1.4</v>
      </c>
      <c r="W35" s="66">
        <v>0</v>
      </c>
      <c r="X35" s="65">
        <v>1.5</v>
      </c>
      <c r="Y35" s="66">
        <v>1.4</v>
      </c>
      <c r="Z35" s="65">
        <v>5.4</v>
      </c>
      <c r="AA35" s="66">
        <v>0</v>
      </c>
      <c r="AB35" s="375">
        <v>0.7</v>
      </c>
    </row>
    <row r="36" spans="1:28" s="289" customFormat="1" ht="24.75" customHeight="1">
      <c r="A36" s="391" t="s">
        <v>101</v>
      </c>
      <c r="B36" s="290">
        <v>20</v>
      </c>
      <c r="C36" s="66">
        <v>0.4</v>
      </c>
      <c r="D36" s="65">
        <v>1</v>
      </c>
      <c r="E36" s="66">
        <v>1.6</v>
      </c>
      <c r="F36" s="65">
        <v>2.9</v>
      </c>
      <c r="G36" s="66">
        <v>0</v>
      </c>
      <c r="H36" s="65">
        <v>0.1</v>
      </c>
      <c r="I36" s="66">
        <v>0.3</v>
      </c>
      <c r="J36" s="65">
        <v>3.7</v>
      </c>
      <c r="K36" s="66">
        <v>2.6</v>
      </c>
      <c r="L36" s="65">
        <v>1.4</v>
      </c>
      <c r="M36" s="66">
        <v>2.7</v>
      </c>
      <c r="N36" s="66">
        <v>0</v>
      </c>
      <c r="O36" s="299" t="s">
        <v>101</v>
      </c>
      <c r="P36" s="63">
        <v>20</v>
      </c>
      <c r="Q36" s="66">
        <v>0</v>
      </c>
      <c r="R36" s="65">
        <v>0</v>
      </c>
      <c r="S36" s="66">
        <v>1.4</v>
      </c>
      <c r="T36" s="65">
        <v>0</v>
      </c>
      <c r="U36" s="66">
        <v>0</v>
      </c>
      <c r="V36" s="65">
        <v>0.4</v>
      </c>
      <c r="W36" s="66">
        <v>0</v>
      </c>
      <c r="X36" s="65">
        <v>2</v>
      </c>
      <c r="Y36" s="66">
        <v>1.8</v>
      </c>
      <c r="Z36" s="65">
        <v>7</v>
      </c>
      <c r="AA36" s="66">
        <v>0</v>
      </c>
      <c r="AB36" s="375">
        <v>0.7</v>
      </c>
    </row>
    <row r="37" spans="1:28" s="289" customFormat="1" ht="24.75" customHeight="1">
      <c r="A37" s="391" t="s">
        <v>102</v>
      </c>
      <c r="B37" s="290">
        <v>21</v>
      </c>
      <c r="C37" s="66">
        <v>0.5</v>
      </c>
      <c r="D37" s="65">
        <v>0.9</v>
      </c>
      <c r="E37" s="66">
        <v>2.2</v>
      </c>
      <c r="F37" s="65">
        <v>1.8</v>
      </c>
      <c r="G37" s="66">
        <v>0.4</v>
      </c>
      <c r="H37" s="65">
        <v>0</v>
      </c>
      <c r="I37" s="66">
        <v>2.7</v>
      </c>
      <c r="J37" s="65">
        <v>1.7</v>
      </c>
      <c r="K37" s="66">
        <v>4</v>
      </c>
      <c r="L37" s="65">
        <v>1.8</v>
      </c>
      <c r="M37" s="66">
        <v>4.1</v>
      </c>
      <c r="N37" s="66">
        <v>0</v>
      </c>
      <c r="O37" s="299" t="s">
        <v>102</v>
      </c>
      <c r="P37" s="63">
        <v>21</v>
      </c>
      <c r="Q37" s="66">
        <v>0</v>
      </c>
      <c r="R37" s="65">
        <v>0</v>
      </c>
      <c r="S37" s="66">
        <v>0</v>
      </c>
      <c r="T37" s="65">
        <v>0.8</v>
      </c>
      <c r="U37" s="66">
        <v>3.8</v>
      </c>
      <c r="V37" s="65">
        <v>3.6</v>
      </c>
      <c r="W37" s="66">
        <v>0</v>
      </c>
      <c r="X37" s="65">
        <v>0.9</v>
      </c>
      <c r="Y37" s="66">
        <v>1</v>
      </c>
      <c r="Z37" s="65">
        <v>4.2</v>
      </c>
      <c r="AA37" s="66">
        <v>0</v>
      </c>
      <c r="AB37" s="375">
        <v>4.4</v>
      </c>
    </row>
    <row r="38" spans="1:28" s="289" customFormat="1" ht="24.75" customHeight="1">
      <c r="A38" s="391" t="s">
        <v>103</v>
      </c>
      <c r="B38" s="290">
        <v>22</v>
      </c>
      <c r="C38" s="66">
        <v>0.2</v>
      </c>
      <c r="D38" s="65">
        <v>0.2</v>
      </c>
      <c r="E38" s="66">
        <v>0.3</v>
      </c>
      <c r="F38" s="65">
        <v>0.4</v>
      </c>
      <c r="G38" s="66">
        <v>0.1</v>
      </c>
      <c r="H38" s="65">
        <v>0</v>
      </c>
      <c r="I38" s="66">
        <v>0.4</v>
      </c>
      <c r="J38" s="65">
        <v>0.4</v>
      </c>
      <c r="K38" s="66">
        <v>0.4</v>
      </c>
      <c r="L38" s="65">
        <v>0.2</v>
      </c>
      <c r="M38" s="66">
        <v>1.4</v>
      </c>
      <c r="N38" s="66">
        <v>0</v>
      </c>
      <c r="O38" s="299" t="s">
        <v>103</v>
      </c>
      <c r="P38" s="63">
        <v>22</v>
      </c>
      <c r="Q38" s="66">
        <v>0</v>
      </c>
      <c r="R38" s="65">
        <v>0</v>
      </c>
      <c r="S38" s="66">
        <v>1.4</v>
      </c>
      <c r="T38" s="65">
        <v>0</v>
      </c>
      <c r="U38" s="66">
        <v>0</v>
      </c>
      <c r="V38" s="65">
        <v>0.4</v>
      </c>
      <c r="W38" s="66">
        <v>0</v>
      </c>
      <c r="X38" s="65">
        <v>0.1</v>
      </c>
      <c r="Y38" s="66">
        <v>0.2</v>
      </c>
      <c r="Z38" s="65">
        <v>0.9</v>
      </c>
      <c r="AA38" s="66">
        <v>0</v>
      </c>
      <c r="AB38" s="375">
        <v>0</v>
      </c>
    </row>
    <row r="39" spans="1:28" s="289" customFormat="1" ht="24.75" customHeight="1">
      <c r="A39" s="391" t="s">
        <v>104</v>
      </c>
      <c r="B39" s="290">
        <v>23</v>
      </c>
      <c r="C39" s="66">
        <v>0.1</v>
      </c>
      <c r="D39" s="65">
        <v>0.2</v>
      </c>
      <c r="E39" s="66">
        <v>0.2</v>
      </c>
      <c r="F39" s="65">
        <v>0</v>
      </c>
      <c r="G39" s="66">
        <v>0.2</v>
      </c>
      <c r="H39" s="65">
        <v>0</v>
      </c>
      <c r="I39" s="66">
        <v>0.1</v>
      </c>
      <c r="J39" s="65">
        <v>0</v>
      </c>
      <c r="K39" s="66">
        <v>0</v>
      </c>
      <c r="L39" s="65">
        <v>0.1</v>
      </c>
      <c r="M39" s="66">
        <v>0</v>
      </c>
      <c r="N39" s="66">
        <v>0</v>
      </c>
      <c r="O39" s="299" t="s">
        <v>104</v>
      </c>
      <c r="P39" s="63">
        <v>23</v>
      </c>
      <c r="Q39" s="66">
        <v>0</v>
      </c>
      <c r="R39" s="65">
        <v>0</v>
      </c>
      <c r="S39" s="66">
        <v>0</v>
      </c>
      <c r="T39" s="65">
        <v>0</v>
      </c>
      <c r="U39" s="66">
        <v>0</v>
      </c>
      <c r="V39" s="65">
        <v>0</v>
      </c>
      <c r="W39" s="66">
        <v>0</v>
      </c>
      <c r="X39" s="65">
        <v>0</v>
      </c>
      <c r="Y39" s="66">
        <v>0</v>
      </c>
      <c r="Z39" s="65">
        <v>0</v>
      </c>
      <c r="AA39" s="66">
        <v>0</v>
      </c>
      <c r="AB39" s="375">
        <v>0.7</v>
      </c>
    </row>
    <row r="40" spans="1:28" s="289" customFormat="1" ht="24.75" customHeight="1">
      <c r="A40" s="400" t="s">
        <v>32</v>
      </c>
      <c r="B40" s="300">
        <v>24</v>
      </c>
      <c r="C40" s="82">
        <v>0.1</v>
      </c>
      <c r="D40" s="81">
        <v>0.4</v>
      </c>
      <c r="E40" s="82">
        <v>0.5</v>
      </c>
      <c r="F40" s="81">
        <v>1.2</v>
      </c>
      <c r="G40" s="82">
        <v>0.2</v>
      </c>
      <c r="H40" s="81">
        <v>0</v>
      </c>
      <c r="I40" s="82">
        <v>0.4</v>
      </c>
      <c r="J40" s="81">
        <v>1.5</v>
      </c>
      <c r="K40" s="82">
        <v>1.3</v>
      </c>
      <c r="L40" s="81">
        <v>0.7</v>
      </c>
      <c r="M40" s="82">
        <v>1.4</v>
      </c>
      <c r="N40" s="82">
        <v>0</v>
      </c>
      <c r="O40" s="301" t="s">
        <v>32</v>
      </c>
      <c r="P40" s="79">
        <v>24</v>
      </c>
      <c r="Q40" s="82">
        <v>0</v>
      </c>
      <c r="R40" s="81">
        <v>0</v>
      </c>
      <c r="S40" s="82">
        <v>1.4</v>
      </c>
      <c r="T40" s="81">
        <v>0.8</v>
      </c>
      <c r="U40" s="82">
        <v>0</v>
      </c>
      <c r="V40" s="81">
        <v>0.7</v>
      </c>
      <c r="W40" s="82">
        <v>0</v>
      </c>
      <c r="X40" s="81">
        <v>0.7</v>
      </c>
      <c r="Y40" s="82">
        <v>1.4</v>
      </c>
      <c r="Z40" s="81">
        <v>2.2</v>
      </c>
      <c r="AA40" s="82">
        <v>0</v>
      </c>
      <c r="AB40" s="378">
        <v>0.7</v>
      </c>
    </row>
    <row r="41" spans="1:28" s="289" customFormat="1" ht="24.75" customHeight="1">
      <c r="A41" s="391" t="s">
        <v>314</v>
      </c>
      <c r="B41" s="295" t="s">
        <v>315</v>
      </c>
      <c r="C41" s="66">
        <v>13</v>
      </c>
      <c r="D41" s="65">
        <v>3.2</v>
      </c>
      <c r="E41" s="66">
        <v>3.8</v>
      </c>
      <c r="F41" s="65">
        <v>0.6</v>
      </c>
      <c r="G41" s="66">
        <v>5</v>
      </c>
      <c r="H41" s="65">
        <v>0.6</v>
      </c>
      <c r="I41" s="66">
        <v>21.9</v>
      </c>
      <c r="J41" s="65">
        <v>15.8</v>
      </c>
      <c r="K41" s="66">
        <v>13.2</v>
      </c>
      <c r="L41" s="65">
        <v>7.3</v>
      </c>
      <c r="M41" s="66">
        <v>11</v>
      </c>
      <c r="N41" s="66">
        <v>52.2</v>
      </c>
      <c r="O41" s="299" t="s">
        <v>314</v>
      </c>
      <c r="P41" s="92" t="s">
        <v>315</v>
      </c>
      <c r="Q41" s="66">
        <v>83.9</v>
      </c>
      <c r="R41" s="65">
        <v>0</v>
      </c>
      <c r="S41" s="66">
        <v>17.4</v>
      </c>
      <c r="T41" s="65">
        <v>6.9</v>
      </c>
      <c r="U41" s="66">
        <v>4.6</v>
      </c>
      <c r="V41" s="65">
        <v>34.2</v>
      </c>
      <c r="W41" s="66">
        <v>27</v>
      </c>
      <c r="X41" s="65">
        <v>0.1</v>
      </c>
      <c r="Y41" s="66">
        <v>0.1</v>
      </c>
      <c r="Z41" s="65">
        <v>0.5</v>
      </c>
      <c r="AA41" s="66">
        <v>0</v>
      </c>
      <c r="AB41" s="375">
        <v>34.8</v>
      </c>
    </row>
    <row r="42" spans="1:28" s="289" customFormat="1" ht="24.75" customHeight="1">
      <c r="A42" s="391" t="s">
        <v>316</v>
      </c>
      <c r="B42" s="294" t="s">
        <v>317</v>
      </c>
      <c r="C42" s="66">
        <v>4.4</v>
      </c>
      <c r="D42" s="65">
        <v>1.3</v>
      </c>
      <c r="E42" s="66">
        <v>1.7</v>
      </c>
      <c r="F42" s="65">
        <v>0.4</v>
      </c>
      <c r="G42" s="66">
        <v>1.8</v>
      </c>
      <c r="H42" s="65">
        <v>0.2</v>
      </c>
      <c r="I42" s="66">
        <v>10</v>
      </c>
      <c r="J42" s="65">
        <v>7.3</v>
      </c>
      <c r="K42" s="66">
        <v>5.7</v>
      </c>
      <c r="L42" s="65">
        <v>2.9</v>
      </c>
      <c r="M42" s="66">
        <v>5.5</v>
      </c>
      <c r="N42" s="66">
        <v>44.5</v>
      </c>
      <c r="O42" s="299" t="s">
        <v>316</v>
      </c>
      <c r="P42" s="75" t="s">
        <v>317</v>
      </c>
      <c r="Q42" s="66">
        <v>75.7</v>
      </c>
      <c r="R42" s="65">
        <v>0</v>
      </c>
      <c r="S42" s="66">
        <v>15.9</v>
      </c>
      <c r="T42" s="65">
        <v>3.1</v>
      </c>
      <c r="U42" s="66">
        <v>3.8</v>
      </c>
      <c r="V42" s="65">
        <v>15.3</v>
      </c>
      <c r="W42" s="66">
        <v>13</v>
      </c>
      <c r="X42" s="65">
        <v>0.1</v>
      </c>
      <c r="Y42" s="66">
        <v>0</v>
      </c>
      <c r="Z42" s="65">
        <v>0.4</v>
      </c>
      <c r="AA42" s="66">
        <v>0</v>
      </c>
      <c r="AB42" s="375">
        <v>14.8</v>
      </c>
    </row>
    <row r="43" spans="1:28" s="289" customFormat="1" ht="24.75" customHeight="1">
      <c r="A43" s="391" t="s">
        <v>105</v>
      </c>
      <c r="B43" s="290">
        <v>25</v>
      </c>
      <c r="C43" s="66">
        <v>0.7</v>
      </c>
      <c r="D43" s="65">
        <v>0.2</v>
      </c>
      <c r="E43" s="66">
        <v>0.2</v>
      </c>
      <c r="F43" s="65">
        <v>0</v>
      </c>
      <c r="G43" s="66">
        <v>0.3</v>
      </c>
      <c r="H43" s="65">
        <v>0</v>
      </c>
      <c r="I43" s="66">
        <v>1.5</v>
      </c>
      <c r="J43" s="65">
        <v>0.2</v>
      </c>
      <c r="K43" s="66">
        <v>0.4</v>
      </c>
      <c r="L43" s="65">
        <v>0.4</v>
      </c>
      <c r="M43" s="66">
        <v>0</v>
      </c>
      <c r="N43" s="66">
        <v>1.3</v>
      </c>
      <c r="O43" s="299" t="s">
        <v>105</v>
      </c>
      <c r="P43" s="63">
        <v>25</v>
      </c>
      <c r="Q43" s="66">
        <v>2.1</v>
      </c>
      <c r="R43" s="65">
        <v>0</v>
      </c>
      <c r="S43" s="66">
        <v>1.4</v>
      </c>
      <c r="T43" s="65">
        <v>0.8</v>
      </c>
      <c r="U43" s="66">
        <v>0</v>
      </c>
      <c r="V43" s="65">
        <v>1.1</v>
      </c>
      <c r="W43" s="66">
        <v>1.9</v>
      </c>
      <c r="X43" s="65">
        <v>0</v>
      </c>
      <c r="Y43" s="66">
        <v>0</v>
      </c>
      <c r="Z43" s="65">
        <v>0</v>
      </c>
      <c r="AA43" s="66">
        <v>0</v>
      </c>
      <c r="AB43" s="375">
        <v>0.7</v>
      </c>
    </row>
    <row r="44" spans="1:28" s="289" customFormat="1" ht="24.75" customHeight="1">
      <c r="A44" s="391" t="s">
        <v>106</v>
      </c>
      <c r="B44" s="290">
        <v>26</v>
      </c>
      <c r="C44" s="66">
        <v>1</v>
      </c>
      <c r="D44" s="65">
        <v>0.4</v>
      </c>
      <c r="E44" s="66">
        <v>0.2</v>
      </c>
      <c r="F44" s="65">
        <v>0</v>
      </c>
      <c r="G44" s="66">
        <v>0.6</v>
      </c>
      <c r="H44" s="65">
        <v>0.1</v>
      </c>
      <c r="I44" s="66">
        <v>2</v>
      </c>
      <c r="J44" s="65">
        <v>1</v>
      </c>
      <c r="K44" s="66">
        <v>0.9</v>
      </c>
      <c r="L44" s="65">
        <v>0.4</v>
      </c>
      <c r="M44" s="66">
        <v>0</v>
      </c>
      <c r="N44" s="66">
        <v>22.7</v>
      </c>
      <c r="O44" s="299" t="s">
        <v>106</v>
      </c>
      <c r="P44" s="63">
        <v>26</v>
      </c>
      <c r="Q44" s="66">
        <v>38.6</v>
      </c>
      <c r="R44" s="65">
        <v>0</v>
      </c>
      <c r="S44" s="66">
        <v>1.4</v>
      </c>
      <c r="T44" s="65">
        <v>0.8</v>
      </c>
      <c r="U44" s="66">
        <v>0.8</v>
      </c>
      <c r="V44" s="65">
        <v>1.1</v>
      </c>
      <c r="W44" s="66">
        <v>0</v>
      </c>
      <c r="X44" s="65">
        <v>0</v>
      </c>
      <c r="Y44" s="66">
        <v>0</v>
      </c>
      <c r="Z44" s="65">
        <v>0</v>
      </c>
      <c r="AA44" s="66">
        <v>0</v>
      </c>
      <c r="AB44" s="375">
        <v>3.7</v>
      </c>
    </row>
    <row r="45" spans="1:28" s="289" customFormat="1" ht="24.75" customHeight="1">
      <c r="A45" s="391" t="s">
        <v>107</v>
      </c>
      <c r="B45" s="290">
        <v>27</v>
      </c>
      <c r="C45" s="66">
        <v>1.1</v>
      </c>
      <c r="D45" s="65">
        <v>0.2</v>
      </c>
      <c r="E45" s="66">
        <v>0.6</v>
      </c>
      <c r="F45" s="65">
        <v>0.2</v>
      </c>
      <c r="G45" s="66">
        <v>0.2</v>
      </c>
      <c r="H45" s="65">
        <v>0</v>
      </c>
      <c r="I45" s="66">
        <v>3.3</v>
      </c>
      <c r="J45" s="65">
        <v>2.1</v>
      </c>
      <c r="K45" s="66">
        <v>2.6</v>
      </c>
      <c r="L45" s="65">
        <v>0.7</v>
      </c>
      <c r="M45" s="66">
        <v>1.4</v>
      </c>
      <c r="N45" s="66">
        <v>11.9</v>
      </c>
      <c r="O45" s="299" t="s">
        <v>107</v>
      </c>
      <c r="P45" s="63">
        <v>27</v>
      </c>
      <c r="Q45" s="66">
        <v>20.2</v>
      </c>
      <c r="R45" s="65">
        <v>0</v>
      </c>
      <c r="S45" s="66">
        <v>5.8</v>
      </c>
      <c r="T45" s="65">
        <v>0.8</v>
      </c>
      <c r="U45" s="66">
        <v>1.5</v>
      </c>
      <c r="V45" s="65">
        <v>5.7</v>
      </c>
      <c r="W45" s="66">
        <v>2.8</v>
      </c>
      <c r="X45" s="65">
        <v>0.1</v>
      </c>
      <c r="Y45" s="66">
        <v>0</v>
      </c>
      <c r="Z45" s="65">
        <v>0.3</v>
      </c>
      <c r="AA45" s="66">
        <v>0</v>
      </c>
      <c r="AB45" s="375">
        <v>3.7</v>
      </c>
    </row>
    <row r="46" spans="1:28" s="289" customFormat="1" ht="24.75" customHeight="1">
      <c r="A46" s="391" t="s">
        <v>108</v>
      </c>
      <c r="B46" s="290">
        <v>28</v>
      </c>
      <c r="C46" s="66">
        <v>0.2</v>
      </c>
      <c r="D46" s="65">
        <v>0.1</v>
      </c>
      <c r="E46" s="66">
        <v>0</v>
      </c>
      <c r="F46" s="65">
        <v>0</v>
      </c>
      <c r="G46" s="66">
        <v>0.1</v>
      </c>
      <c r="H46" s="65">
        <v>0</v>
      </c>
      <c r="I46" s="66">
        <v>0.3</v>
      </c>
      <c r="J46" s="65">
        <v>0</v>
      </c>
      <c r="K46" s="66">
        <v>0</v>
      </c>
      <c r="L46" s="65">
        <v>0.1</v>
      </c>
      <c r="M46" s="66">
        <v>0</v>
      </c>
      <c r="N46" s="66">
        <v>0.2</v>
      </c>
      <c r="O46" s="299" t="s">
        <v>108</v>
      </c>
      <c r="P46" s="63">
        <v>28</v>
      </c>
      <c r="Q46" s="66">
        <v>0.4</v>
      </c>
      <c r="R46" s="65">
        <v>0</v>
      </c>
      <c r="S46" s="66">
        <v>0</v>
      </c>
      <c r="T46" s="65">
        <v>0</v>
      </c>
      <c r="U46" s="66">
        <v>0</v>
      </c>
      <c r="V46" s="65">
        <v>0.4</v>
      </c>
      <c r="W46" s="66">
        <v>1.9</v>
      </c>
      <c r="X46" s="65">
        <v>0</v>
      </c>
      <c r="Y46" s="66">
        <v>0</v>
      </c>
      <c r="Z46" s="65">
        <v>0</v>
      </c>
      <c r="AA46" s="66">
        <v>0</v>
      </c>
      <c r="AB46" s="375">
        <v>0.7</v>
      </c>
    </row>
    <row r="47" spans="1:28" s="289" customFormat="1" ht="24.75" customHeight="1">
      <c r="A47" s="391" t="s">
        <v>109</v>
      </c>
      <c r="B47" s="290">
        <v>29</v>
      </c>
      <c r="C47" s="66">
        <v>1.3</v>
      </c>
      <c r="D47" s="65">
        <v>0.4</v>
      </c>
      <c r="E47" s="66">
        <v>0.8</v>
      </c>
      <c r="F47" s="65">
        <v>0.2</v>
      </c>
      <c r="G47" s="66">
        <v>0.6</v>
      </c>
      <c r="H47" s="65">
        <v>0.1</v>
      </c>
      <c r="I47" s="66">
        <v>2.9</v>
      </c>
      <c r="J47" s="65">
        <v>4</v>
      </c>
      <c r="K47" s="66">
        <v>1.8</v>
      </c>
      <c r="L47" s="65">
        <v>1.3</v>
      </c>
      <c r="M47" s="66">
        <v>4.1</v>
      </c>
      <c r="N47" s="66">
        <v>8.5</v>
      </c>
      <c r="O47" s="299" t="s">
        <v>109</v>
      </c>
      <c r="P47" s="63">
        <v>29</v>
      </c>
      <c r="Q47" s="66">
        <v>14.4</v>
      </c>
      <c r="R47" s="65">
        <v>0</v>
      </c>
      <c r="S47" s="66">
        <v>7.2</v>
      </c>
      <c r="T47" s="65">
        <v>0.8</v>
      </c>
      <c r="U47" s="66">
        <v>1.5</v>
      </c>
      <c r="V47" s="65">
        <v>7.1</v>
      </c>
      <c r="W47" s="66">
        <v>6.5</v>
      </c>
      <c r="X47" s="65">
        <v>0</v>
      </c>
      <c r="Y47" s="66">
        <v>0</v>
      </c>
      <c r="Z47" s="65">
        <v>0.1</v>
      </c>
      <c r="AA47" s="66">
        <v>0</v>
      </c>
      <c r="AB47" s="375">
        <v>5.9</v>
      </c>
    </row>
    <row r="48" spans="1:28" s="289" customFormat="1" ht="24.75" customHeight="1">
      <c r="A48" s="391" t="s">
        <v>318</v>
      </c>
      <c r="B48" s="290" t="s">
        <v>319</v>
      </c>
      <c r="C48" s="66">
        <v>8.1</v>
      </c>
      <c r="D48" s="65">
        <v>1.8</v>
      </c>
      <c r="E48" s="66">
        <v>1.9</v>
      </c>
      <c r="F48" s="65">
        <v>0.2</v>
      </c>
      <c r="G48" s="66">
        <v>2.9</v>
      </c>
      <c r="H48" s="65">
        <v>0.2</v>
      </c>
      <c r="I48" s="66">
        <v>11.1</v>
      </c>
      <c r="J48" s="65">
        <v>8.1</v>
      </c>
      <c r="K48" s="66">
        <v>7</v>
      </c>
      <c r="L48" s="65">
        <v>4.1</v>
      </c>
      <c r="M48" s="66">
        <v>5.5</v>
      </c>
      <c r="N48" s="66">
        <v>1.4</v>
      </c>
      <c r="O48" s="299" t="s">
        <v>318</v>
      </c>
      <c r="P48" s="63" t="s">
        <v>319</v>
      </c>
      <c r="Q48" s="66">
        <v>2.6</v>
      </c>
      <c r="R48" s="65">
        <v>0</v>
      </c>
      <c r="S48" s="66">
        <v>1.4</v>
      </c>
      <c r="T48" s="65">
        <v>3.8</v>
      </c>
      <c r="U48" s="66">
        <v>0.8</v>
      </c>
      <c r="V48" s="65">
        <v>18.5</v>
      </c>
      <c r="W48" s="66">
        <v>14</v>
      </c>
      <c r="X48" s="65">
        <v>0.1</v>
      </c>
      <c r="Y48" s="66">
        <v>0.1</v>
      </c>
      <c r="Z48" s="65">
        <v>0.2</v>
      </c>
      <c r="AA48" s="66">
        <v>0</v>
      </c>
      <c r="AB48" s="375">
        <v>19.3</v>
      </c>
    </row>
    <row r="49" spans="1:28" s="289" customFormat="1" ht="24.75" customHeight="1">
      <c r="A49" s="391" t="s">
        <v>110</v>
      </c>
      <c r="B49" s="290">
        <v>30</v>
      </c>
      <c r="C49" s="66">
        <v>1</v>
      </c>
      <c r="D49" s="65">
        <v>0.2</v>
      </c>
      <c r="E49" s="66">
        <v>0.3</v>
      </c>
      <c r="F49" s="65">
        <v>0</v>
      </c>
      <c r="G49" s="66">
        <v>0.4</v>
      </c>
      <c r="H49" s="65">
        <v>0</v>
      </c>
      <c r="I49" s="66">
        <v>1.2</v>
      </c>
      <c r="J49" s="65">
        <v>1.7</v>
      </c>
      <c r="K49" s="66">
        <v>0.9</v>
      </c>
      <c r="L49" s="65">
        <v>0.4</v>
      </c>
      <c r="M49" s="66">
        <v>0</v>
      </c>
      <c r="N49" s="66">
        <v>0.2</v>
      </c>
      <c r="O49" s="299" t="s">
        <v>110</v>
      </c>
      <c r="P49" s="63">
        <v>30</v>
      </c>
      <c r="Q49" s="66">
        <v>0.3</v>
      </c>
      <c r="R49" s="65">
        <v>0</v>
      </c>
      <c r="S49" s="66">
        <v>0</v>
      </c>
      <c r="T49" s="65">
        <v>0.8</v>
      </c>
      <c r="U49" s="66">
        <v>0</v>
      </c>
      <c r="V49" s="65">
        <v>3.9</v>
      </c>
      <c r="W49" s="66">
        <v>4.7</v>
      </c>
      <c r="X49" s="65">
        <v>0</v>
      </c>
      <c r="Y49" s="66">
        <v>0</v>
      </c>
      <c r="Z49" s="65">
        <v>0</v>
      </c>
      <c r="AA49" s="66">
        <v>0</v>
      </c>
      <c r="AB49" s="375">
        <v>3</v>
      </c>
    </row>
    <row r="50" spans="1:28" s="289" customFormat="1" ht="24.75" customHeight="1">
      <c r="A50" s="391" t="s">
        <v>111</v>
      </c>
      <c r="B50" s="290">
        <v>31</v>
      </c>
      <c r="C50" s="66">
        <v>0.6</v>
      </c>
      <c r="D50" s="65">
        <v>0.1</v>
      </c>
      <c r="E50" s="66">
        <v>0.2</v>
      </c>
      <c r="F50" s="65">
        <v>0</v>
      </c>
      <c r="G50" s="66">
        <v>0.1</v>
      </c>
      <c r="H50" s="65">
        <v>0</v>
      </c>
      <c r="I50" s="66">
        <v>1</v>
      </c>
      <c r="J50" s="65">
        <v>0.6</v>
      </c>
      <c r="K50" s="66">
        <v>0.9</v>
      </c>
      <c r="L50" s="65">
        <v>0.4</v>
      </c>
      <c r="M50" s="66">
        <v>0</v>
      </c>
      <c r="N50" s="66">
        <v>0.5</v>
      </c>
      <c r="O50" s="299" t="s">
        <v>111</v>
      </c>
      <c r="P50" s="63">
        <v>31</v>
      </c>
      <c r="Q50" s="66">
        <v>0.9</v>
      </c>
      <c r="R50" s="65">
        <v>0</v>
      </c>
      <c r="S50" s="66">
        <v>0</v>
      </c>
      <c r="T50" s="65">
        <v>0</v>
      </c>
      <c r="U50" s="66">
        <v>0</v>
      </c>
      <c r="V50" s="65">
        <v>1.1</v>
      </c>
      <c r="W50" s="66">
        <v>1.9</v>
      </c>
      <c r="X50" s="65">
        <v>0</v>
      </c>
      <c r="Y50" s="66">
        <v>0</v>
      </c>
      <c r="Z50" s="65">
        <v>0</v>
      </c>
      <c r="AA50" s="66">
        <v>0</v>
      </c>
      <c r="AB50" s="375">
        <v>0.7</v>
      </c>
    </row>
    <row r="51" spans="1:28" s="289" customFormat="1" ht="24.75" customHeight="1">
      <c r="A51" s="391" t="s">
        <v>112</v>
      </c>
      <c r="B51" s="290">
        <v>32</v>
      </c>
      <c r="C51" s="66">
        <v>1.7</v>
      </c>
      <c r="D51" s="65">
        <v>0.3</v>
      </c>
      <c r="E51" s="66">
        <v>0.2</v>
      </c>
      <c r="F51" s="65">
        <v>0</v>
      </c>
      <c r="G51" s="66">
        <v>0.5</v>
      </c>
      <c r="H51" s="65">
        <v>0.1</v>
      </c>
      <c r="I51" s="66">
        <v>3</v>
      </c>
      <c r="J51" s="65">
        <v>1.7</v>
      </c>
      <c r="K51" s="66">
        <v>1.3</v>
      </c>
      <c r="L51" s="65">
        <v>0.5</v>
      </c>
      <c r="M51" s="66">
        <v>1.4</v>
      </c>
      <c r="N51" s="66">
        <v>0</v>
      </c>
      <c r="O51" s="299" t="s">
        <v>112</v>
      </c>
      <c r="P51" s="63">
        <v>32</v>
      </c>
      <c r="Q51" s="66">
        <v>0</v>
      </c>
      <c r="R51" s="65">
        <v>0</v>
      </c>
      <c r="S51" s="66">
        <v>0</v>
      </c>
      <c r="T51" s="65">
        <v>0.8</v>
      </c>
      <c r="U51" s="66">
        <v>0</v>
      </c>
      <c r="V51" s="65">
        <v>3.2</v>
      </c>
      <c r="W51" s="66">
        <v>2.8</v>
      </c>
      <c r="X51" s="65">
        <v>0</v>
      </c>
      <c r="Y51" s="66">
        <v>0</v>
      </c>
      <c r="Z51" s="65">
        <v>0</v>
      </c>
      <c r="AA51" s="66">
        <v>0</v>
      </c>
      <c r="AB51" s="375">
        <v>3.7</v>
      </c>
    </row>
    <row r="52" spans="1:28" s="289" customFormat="1" ht="24.75" customHeight="1">
      <c r="A52" s="391" t="s">
        <v>113</v>
      </c>
      <c r="B52" s="290">
        <v>33</v>
      </c>
      <c r="C52" s="66">
        <v>1.5</v>
      </c>
      <c r="D52" s="65">
        <v>0.4</v>
      </c>
      <c r="E52" s="66">
        <v>0.3</v>
      </c>
      <c r="F52" s="65">
        <v>0</v>
      </c>
      <c r="G52" s="66">
        <v>0.7</v>
      </c>
      <c r="H52" s="65">
        <v>0</v>
      </c>
      <c r="I52" s="66">
        <v>1.4</v>
      </c>
      <c r="J52" s="65">
        <v>1</v>
      </c>
      <c r="K52" s="66">
        <v>0.9</v>
      </c>
      <c r="L52" s="65">
        <v>0.8</v>
      </c>
      <c r="M52" s="66">
        <v>1.4</v>
      </c>
      <c r="N52" s="66">
        <v>0</v>
      </c>
      <c r="O52" s="299" t="s">
        <v>113</v>
      </c>
      <c r="P52" s="63">
        <v>33</v>
      </c>
      <c r="Q52" s="66">
        <v>0</v>
      </c>
      <c r="R52" s="65">
        <v>0</v>
      </c>
      <c r="S52" s="66">
        <v>0</v>
      </c>
      <c r="T52" s="65">
        <v>0.8</v>
      </c>
      <c r="U52" s="66">
        <v>0</v>
      </c>
      <c r="V52" s="65">
        <v>1.1</v>
      </c>
      <c r="W52" s="66">
        <v>0.9</v>
      </c>
      <c r="X52" s="65">
        <v>0</v>
      </c>
      <c r="Y52" s="66">
        <v>0</v>
      </c>
      <c r="Z52" s="65">
        <v>0.1</v>
      </c>
      <c r="AA52" s="66">
        <v>0</v>
      </c>
      <c r="AB52" s="375">
        <v>3</v>
      </c>
    </row>
    <row r="53" spans="1:28" s="289" customFormat="1" ht="24.75" customHeight="1">
      <c r="A53" s="391" t="s">
        <v>114</v>
      </c>
      <c r="B53" s="290">
        <v>34</v>
      </c>
      <c r="C53" s="66">
        <v>0.8</v>
      </c>
      <c r="D53" s="65">
        <v>0.1</v>
      </c>
      <c r="E53" s="66">
        <v>0.2</v>
      </c>
      <c r="F53" s="65">
        <v>0</v>
      </c>
      <c r="G53" s="66">
        <v>0.1</v>
      </c>
      <c r="H53" s="65">
        <v>0</v>
      </c>
      <c r="I53" s="66">
        <v>0.8</v>
      </c>
      <c r="J53" s="65">
        <v>1</v>
      </c>
      <c r="K53" s="66">
        <v>0.4</v>
      </c>
      <c r="L53" s="65">
        <v>0.4</v>
      </c>
      <c r="M53" s="66">
        <v>0</v>
      </c>
      <c r="N53" s="66">
        <v>0.2</v>
      </c>
      <c r="O53" s="299" t="s">
        <v>114</v>
      </c>
      <c r="P53" s="63">
        <v>34</v>
      </c>
      <c r="Q53" s="66">
        <v>0.4</v>
      </c>
      <c r="R53" s="65">
        <v>0</v>
      </c>
      <c r="S53" s="66">
        <v>0</v>
      </c>
      <c r="T53" s="65">
        <v>0</v>
      </c>
      <c r="U53" s="66">
        <v>0</v>
      </c>
      <c r="V53" s="65">
        <v>1.8</v>
      </c>
      <c r="W53" s="66">
        <v>0.9</v>
      </c>
      <c r="X53" s="65">
        <v>0</v>
      </c>
      <c r="Y53" s="66">
        <v>0</v>
      </c>
      <c r="Z53" s="65">
        <v>0</v>
      </c>
      <c r="AA53" s="66">
        <v>0</v>
      </c>
      <c r="AB53" s="375">
        <v>1.5</v>
      </c>
    </row>
    <row r="54" spans="1:28" s="289" customFormat="1" ht="24.75" customHeight="1">
      <c r="A54" s="391" t="s">
        <v>115</v>
      </c>
      <c r="B54" s="290">
        <v>35</v>
      </c>
      <c r="C54" s="66">
        <v>2.5</v>
      </c>
      <c r="D54" s="65">
        <v>0.7</v>
      </c>
      <c r="E54" s="66">
        <v>0.8</v>
      </c>
      <c r="F54" s="65">
        <v>0.2</v>
      </c>
      <c r="G54" s="66">
        <v>1.1</v>
      </c>
      <c r="H54" s="65">
        <v>0.1</v>
      </c>
      <c r="I54" s="66">
        <v>3.6</v>
      </c>
      <c r="J54" s="65">
        <v>2.1</v>
      </c>
      <c r="K54" s="66">
        <v>2.6</v>
      </c>
      <c r="L54" s="65">
        <v>1.5</v>
      </c>
      <c r="M54" s="66">
        <v>2.7</v>
      </c>
      <c r="N54" s="66">
        <v>0.5</v>
      </c>
      <c r="O54" s="299" t="s">
        <v>115</v>
      </c>
      <c r="P54" s="63">
        <v>35</v>
      </c>
      <c r="Q54" s="66">
        <v>1.1</v>
      </c>
      <c r="R54" s="65">
        <v>0</v>
      </c>
      <c r="S54" s="66">
        <v>1.4</v>
      </c>
      <c r="T54" s="65">
        <v>1.5</v>
      </c>
      <c r="U54" s="66">
        <v>0.8</v>
      </c>
      <c r="V54" s="65">
        <v>7.5</v>
      </c>
      <c r="W54" s="66">
        <v>2.8</v>
      </c>
      <c r="X54" s="65">
        <v>0.1</v>
      </c>
      <c r="Y54" s="66">
        <v>0.1</v>
      </c>
      <c r="Z54" s="65">
        <v>0.1</v>
      </c>
      <c r="AA54" s="66">
        <v>0</v>
      </c>
      <c r="AB54" s="375">
        <v>7.4</v>
      </c>
    </row>
    <row r="55" spans="1:28" s="289" customFormat="1" ht="24.75" customHeight="1">
      <c r="A55" s="391" t="s">
        <v>116</v>
      </c>
      <c r="B55" s="290">
        <v>36</v>
      </c>
      <c r="C55" s="66">
        <v>0.5</v>
      </c>
      <c r="D55" s="65">
        <v>0.2</v>
      </c>
      <c r="E55" s="66">
        <v>0.2</v>
      </c>
      <c r="F55" s="65">
        <v>0</v>
      </c>
      <c r="G55" s="66">
        <v>0.3</v>
      </c>
      <c r="H55" s="65">
        <v>0.1</v>
      </c>
      <c r="I55" s="66">
        <v>0.9</v>
      </c>
      <c r="J55" s="65">
        <v>0.4</v>
      </c>
      <c r="K55" s="66">
        <v>0.4</v>
      </c>
      <c r="L55" s="65">
        <v>0.2</v>
      </c>
      <c r="M55" s="66">
        <v>0</v>
      </c>
      <c r="N55" s="66">
        <v>6.3</v>
      </c>
      <c r="O55" s="299" t="s">
        <v>116</v>
      </c>
      <c r="P55" s="63">
        <v>36</v>
      </c>
      <c r="Q55" s="66">
        <v>5.6</v>
      </c>
      <c r="R55" s="65">
        <v>0</v>
      </c>
      <c r="S55" s="66">
        <v>0</v>
      </c>
      <c r="T55" s="65">
        <v>0</v>
      </c>
      <c r="U55" s="66">
        <v>0</v>
      </c>
      <c r="V55" s="65">
        <v>0.4</v>
      </c>
      <c r="W55" s="66">
        <v>0</v>
      </c>
      <c r="X55" s="65">
        <v>0</v>
      </c>
      <c r="Y55" s="66">
        <v>0</v>
      </c>
      <c r="Z55" s="65">
        <v>0</v>
      </c>
      <c r="AA55" s="66">
        <v>0</v>
      </c>
      <c r="AB55" s="375">
        <v>0.7</v>
      </c>
    </row>
    <row r="56" spans="1:28" s="289" customFormat="1" ht="24.75" customHeight="1">
      <c r="A56" s="390" t="s">
        <v>320</v>
      </c>
      <c r="B56" s="302" t="s">
        <v>321</v>
      </c>
      <c r="C56" s="77">
        <v>0.7</v>
      </c>
      <c r="D56" s="95">
        <v>0.3</v>
      </c>
      <c r="E56" s="77">
        <v>0.3</v>
      </c>
      <c r="F56" s="95">
        <v>0</v>
      </c>
      <c r="G56" s="77">
        <v>0.4</v>
      </c>
      <c r="H56" s="95">
        <v>5.6</v>
      </c>
      <c r="I56" s="77">
        <v>1.8</v>
      </c>
      <c r="J56" s="95">
        <v>1.2</v>
      </c>
      <c r="K56" s="77">
        <v>1.8</v>
      </c>
      <c r="L56" s="95">
        <v>0.8</v>
      </c>
      <c r="M56" s="77">
        <v>1.4</v>
      </c>
      <c r="N56" s="77">
        <v>0.4</v>
      </c>
      <c r="O56" s="303" t="s">
        <v>320</v>
      </c>
      <c r="P56" s="59" t="s">
        <v>321</v>
      </c>
      <c r="Q56" s="77">
        <v>0.5</v>
      </c>
      <c r="R56" s="95">
        <v>0</v>
      </c>
      <c r="S56" s="77">
        <v>0</v>
      </c>
      <c r="T56" s="95">
        <v>0.8</v>
      </c>
      <c r="U56" s="77">
        <v>0</v>
      </c>
      <c r="V56" s="95">
        <v>1.8</v>
      </c>
      <c r="W56" s="77">
        <v>1.9</v>
      </c>
      <c r="X56" s="95">
        <v>0</v>
      </c>
      <c r="Y56" s="77">
        <v>0</v>
      </c>
      <c r="Z56" s="95">
        <v>0</v>
      </c>
      <c r="AA56" s="77">
        <v>0</v>
      </c>
      <c r="AB56" s="373">
        <v>3</v>
      </c>
    </row>
    <row r="57" spans="1:28" s="289" customFormat="1" ht="24.75" customHeight="1">
      <c r="A57" s="391" t="s">
        <v>117</v>
      </c>
      <c r="B57" s="290">
        <v>37</v>
      </c>
      <c r="C57" s="66">
        <v>0.2</v>
      </c>
      <c r="D57" s="65">
        <v>0.1</v>
      </c>
      <c r="E57" s="66">
        <v>0.2</v>
      </c>
      <c r="F57" s="65">
        <v>0</v>
      </c>
      <c r="G57" s="66">
        <v>0.1</v>
      </c>
      <c r="H57" s="65">
        <v>0.8</v>
      </c>
      <c r="I57" s="66">
        <v>0.5</v>
      </c>
      <c r="J57" s="65">
        <v>0.4</v>
      </c>
      <c r="K57" s="66">
        <v>0.4</v>
      </c>
      <c r="L57" s="65">
        <v>0.2</v>
      </c>
      <c r="M57" s="66">
        <v>0</v>
      </c>
      <c r="N57" s="66">
        <v>0.2</v>
      </c>
      <c r="O57" s="299" t="s">
        <v>117</v>
      </c>
      <c r="P57" s="63">
        <v>37</v>
      </c>
      <c r="Q57" s="66">
        <v>0.2</v>
      </c>
      <c r="R57" s="65">
        <v>0</v>
      </c>
      <c r="S57" s="66">
        <v>0</v>
      </c>
      <c r="T57" s="65">
        <v>0</v>
      </c>
      <c r="U57" s="66">
        <v>0</v>
      </c>
      <c r="V57" s="65">
        <v>1.1</v>
      </c>
      <c r="W57" s="66">
        <v>0.9</v>
      </c>
      <c r="X57" s="65">
        <v>0</v>
      </c>
      <c r="Y57" s="66">
        <v>0</v>
      </c>
      <c r="Z57" s="65">
        <v>0</v>
      </c>
      <c r="AA57" s="66">
        <v>0</v>
      </c>
      <c r="AB57" s="375">
        <v>0.7</v>
      </c>
    </row>
    <row r="58" spans="1:28" s="289" customFormat="1" ht="24.75" customHeight="1">
      <c r="A58" s="392" t="s">
        <v>118</v>
      </c>
      <c r="B58" s="297">
        <v>38</v>
      </c>
      <c r="C58" s="73">
        <v>0.5</v>
      </c>
      <c r="D58" s="89">
        <v>0.2</v>
      </c>
      <c r="E58" s="73">
        <v>0.2</v>
      </c>
      <c r="F58" s="89">
        <v>0</v>
      </c>
      <c r="G58" s="73">
        <v>0.4</v>
      </c>
      <c r="H58" s="89">
        <v>4.8</v>
      </c>
      <c r="I58" s="73">
        <v>1.3</v>
      </c>
      <c r="J58" s="89">
        <v>0.8</v>
      </c>
      <c r="K58" s="73">
        <v>1.3</v>
      </c>
      <c r="L58" s="89">
        <v>0.5</v>
      </c>
      <c r="M58" s="73">
        <v>1.4</v>
      </c>
      <c r="N58" s="73">
        <v>0.2</v>
      </c>
      <c r="O58" s="298" t="s">
        <v>118</v>
      </c>
      <c r="P58" s="87">
        <v>38</v>
      </c>
      <c r="Q58" s="73">
        <v>0.3</v>
      </c>
      <c r="R58" s="89">
        <v>0</v>
      </c>
      <c r="S58" s="73">
        <v>0</v>
      </c>
      <c r="T58" s="89">
        <v>0.8</v>
      </c>
      <c r="U58" s="73">
        <v>0</v>
      </c>
      <c r="V58" s="89">
        <v>0.7</v>
      </c>
      <c r="W58" s="73">
        <v>0.9</v>
      </c>
      <c r="X58" s="89">
        <v>0</v>
      </c>
      <c r="Y58" s="73">
        <v>0</v>
      </c>
      <c r="Z58" s="89">
        <v>0</v>
      </c>
      <c r="AA58" s="73">
        <v>0</v>
      </c>
      <c r="AB58" s="376">
        <v>2.2</v>
      </c>
    </row>
    <row r="59" spans="1:28" s="289" customFormat="1" ht="24.75" customHeight="1">
      <c r="A59" s="391" t="s">
        <v>322</v>
      </c>
      <c r="B59" s="290" t="s">
        <v>323</v>
      </c>
      <c r="C59" s="66">
        <v>6.2</v>
      </c>
      <c r="D59" s="65">
        <v>3.8</v>
      </c>
      <c r="E59" s="66">
        <v>1.1</v>
      </c>
      <c r="F59" s="65">
        <v>0.2</v>
      </c>
      <c r="G59" s="66">
        <v>7</v>
      </c>
      <c r="H59" s="65">
        <v>0</v>
      </c>
      <c r="I59" s="66">
        <v>9.5</v>
      </c>
      <c r="J59" s="65">
        <v>2.5</v>
      </c>
      <c r="K59" s="66">
        <v>5.7</v>
      </c>
      <c r="L59" s="65">
        <v>2</v>
      </c>
      <c r="M59" s="66">
        <v>1.4</v>
      </c>
      <c r="N59" s="66">
        <v>6.3</v>
      </c>
      <c r="O59" s="299" t="s">
        <v>322</v>
      </c>
      <c r="P59" s="63" t="s">
        <v>323</v>
      </c>
      <c r="Q59" s="66">
        <v>10.7</v>
      </c>
      <c r="R59" s="65">
        <v>0</v>
      </c>
      <c r="S59" s="66">
        <v>4.3</v>
      </c>
      <c r="T59" s="65">
        <v>3.8</v>
      </c>
      <c r="U59" s="66">
        <v>2.3</v>
      </c>
      <c r="V59" s="65">
        <v>6.8</v>
      </c>
      <c r="W59" s="66">
        <v>33.5</v>
      </c>
      <c r="X59" s="65">
        <v>0.1</v>
      </c>
      <c r="Y59" s="66">
        <v>0.3</v>
      </c>
      <c r="Z59" s="65">
        <v>0.2</v>
      </c>
      <c r="AA59" s="66">
        <v>0</v>
      </c>
      <c r="AB59" s="375">
        <v>10.4</v>
      </c>
    </row>
    <row r="60" spans="1:28" s="289" customFormat="1" ht="24.75" customHeight="1">
      <c r="A60" s="391" t="s">
        <v>119</v>
      </c>
      <c r="B60" s="290">
        <v>39</v>
      </c>
      <c r="C60" s="66">
        <v>0</v>
      </c>
      <c r="D60" s="65">
        <v>0</v>
      </c>
      <c r="E60" s="66">
        <v>0</v>
      </c>
      <c r="F60" s="65">
        <v>0</v>
      </c>
      <c r="G60" s="66">
        <v>0</v>
      </c>
      <c r="H60" s="65">
        <v>0</v>
      </c>
      <c r="I60" s="66">
        <v>0</v>
      </c>
      <c r="J60" s="65">
        <v>0</v>
      </c>
      <c r="K60" s="66">
        <v>0</v>
      </c>
      <c r="L60" s="65">
        <v>0</v>
      </c>
      <c r="M60" s="66">
        <v>0</v>
      </c>
      <c r="N60" s="66">
        <v>0</v>
      </c>
      <c r="O60" s="299" t="s">
        <v>119</v>
      </c>
      <c r="P60" s="63">
        <v>39</v>
      </c>
      <c r="Q60" s="66">
        <v>0</v>
      </c>
      <c r="R60" s="65">
        <v>0</v>
      </c>
      <c r="S60" s="66">
        <v>0</v>
      </c>
      <c r="T60" s="65">
        <v>0</v>
      </c>
      <c r="U60" s="66">
        <v>0</v>
      </c>
      <c r="V60" s="65">
        <v>0</v>
      </c>
      <c r="W60" s="66">
        <v>0</v>
      </c>
      <c r="X60" s="65">
        <v>0</v>
      </c>
      <c r="Y60" s="66">
        <v>0</v>
      </c>
      <c r="Z60" s="65">
        <v>0</v>
      </c>
      <c r="AA60" s="66">
        <v>0</v>
      </c>
      <c r="AB60" s="375">
        <v>0</v>
      </c>
    </row>
    <row r="61" spans="1:28" s="289" customFormat="1" ht="24.75" customHeight="1">
      <c r="A61" s="391" t="s">
        <v>120</v>
      </c>
      <c r="B61" s="290">
        <v>40</v>
      </c>
      <c r="C61" s="66">
        <v>1.5</v>
      </c>
      <c r="D61" s="65">
        <v>0.7</v>
      </c>
      <c r="E61" s="66">
        <v>0.3</v>
      </c>
      <c r="F61" s="65">
        <v>0</v>
      </c>
      <c r="G61" s="66">
        <v>1.4</v>
      </c>
      <c r="H61" s="65">
        <v>0</v>
      </c>
      <c r="I61" s="66">
        <v>2.1</v>
      </c>
      <c r="J61" s="65">
        <v>1.2</v>
      </c>
      <c r="K61" s="66">
        <v>1.3</v>
      </c>
      <c r="L61" s="65">
        <v>0.4</v>
      </c>
      <c r="M61" s="66">
        <v>0</v>
      </c>
      <c r="N61" s="66">
        <v>4.3</v>
      </c>
      <c r="O61" s="299" t="s">
        <v>120</v>
      </c>
      <c r="P61" s="63">
        <v>40</v>
      </c>
      <c r="Q61" s="66">
        <v>7.3</v>
      </c>
      <c r="R61" s="65">
        <v>0</v>
      </c>
      <c r="S61" s="66">
        <v>1.4</v>
      </c>
      <c r="T61" s="65">
        <v>2.3</v>
      </c>
      <c r="U61" s="66">
        <v>0.8</v>
      </c>
      <c r="V61" s="65">
        <v>2.1</v>
      </c>
      <c r="W61" s="66">
        <v>9.3</v>
      </c>
      <c r="X61" s="65">
        <v>0</v>
      </c>
      <c r="Y61" s="66">
        <v>0.1</v>
      </c>
      <c r="Z61" s="65">
        <v>0</v>
      </c>
      <c r="AA61" s="66">
        <v>0</v>
      </c>
      <c r="AB61" s="375">
        <v>2.2</v>
      </c>
    </row>
    <row r="62" spans="1:28" s="289" customFormat="1" ht="24.75" customHeight="1">
      <c r="A62" s="391" t="s">
        <v>121</v>
      </c>
      <c r="B62" s="290">
        <v>41</v>
      </c>
      <c r="C62" s="66">
        <v>0.8</v>
      </c>
      <c r="D62" s="65">
        <v>0.7</v>
      </c>
      <c r="E62" s="66">
        <v>0.3</v>
      </c>
      <c r="F62" s="65">
        <v>0</v>
      </c>
      <c r="G62" s="66">
        <v>1.3</v>
      </c>
      <c r="H62" s="65">
        <v>0</v>
      </c>
      <c r="I62" s="66">
        <v>2.5</v>
      </c>
      <c r="J62" s="65">
        <v>0.2</v>
      </c>
      <c r="K62" s="66">
        <v>2.2</v>
      </c>
      <c r="L62" s="65">
        <v>0.4</v>
      </c>
      <c r="M62" s="66">
        <v>0</v>
      </c>
      <c r="N62" s="66">
        <v>0.2</v>
      </c>
      <c r="O62" s="299" t="s">
        <v>121</v>
      </c>
      <c r="P62" s="63">
        <v>41</v>
      </c>
      <c r="Q62" s="66">
        <v>0.2</v>
      </c>
      <c r="R62" s="65">
        <v>0</v>
      </c>
      <c r="S62" s="66">
        <v>1.4</v>
      </c>
      <c r="T62" s="65">
        <v>0.8</v>
      </c>
      <c r="U62" s="66">
        <v>0.8</v>
      </c>
      <c r="V62" s="65">
        <v>1.4</v>
      </c>
      <c r="W62" s="66">
        <v>1.9</v>
      </c>
      <c r="X62" s="65">
        <v>0</v>
      </c>
      <c r="Y62" s="66">
        <v>0</v>
      </c>
      <c r="Z62" s="65">
        <v>0</v>
      </c>
      <c r="AA62" s="66">
        <v>0</v>
      </c>
      <c r="AB62" s="375">
        <v>1.5</v>
      </c>
    </row>
    <row r="63" spans="1:28" s="289" customFormat="1" ht="24.75" customHeight="1">
      <c r="A63" s="391" t="s">
        <v>122</v>
      </c>
      <c r="B63" s="290">
        <v>42</v>
      </c>
      <c r="C63" s="66">
        <v>0.9</v>
      </c>
      <c r="D63" s="65">
        <v>0.5</v>
      </c>
      <c r="E63" s="66">
        <v>0</v>
      </c>
      <c r="F63" s="65">
        <v>0</v>
      </c>
      <c r="G63" s="66">
        <v>1</v>
      </c>
      <c r="H63" s="65">
        <v>0</v>
      </c>
      <c r="I63" s="66">
        <v>0.9</v>
      </c>
      <c r="J63" s="65">
        <v>0.2</v>
      </c>
      <c r="K63" s="66">
        <v>0.4</v>
      </c>
      <c r="L63" s="65">
        <v>0.2</v>
      </c>
      <c r="M63" s="66">
        <v>0</v>
      </c>
      <c r="N63" s="66">
        <v>0</v>
      </c>
      <c r="O63" s="299" t="s">
        <v>122</v>
      </c>
      <c r="P63" s="63">
        <v>42</v>
      </c>
      <c r="Q63" s="66">
        <v>0.1</v>
      </c>
      <c r="R63" s="65">
        <v>0</v>
      </c>
      <c r="S63" s="66">
        <v>0</v>
      </c>
      <c r="T63" s="65">
        <v>0</v>
      </c>
      <c r="U63" s="66">
        <v>0</v>
      </c>
      <c r="V63" s="65">
        <v>0.4</v>
      </c>
      <c r="W63" s="66">
        <v>0.9</v>
      </c>
      <c r="X63" s="65">
        <v>0</v>
      </c>
      <c r="Y63" s="66">
        <v>0</v>
      </c>
      <c r="Z63" s="65">
        <v>0</v>
      </c>
      <c r="AA63" s="66">
        <v>0</v>
      </c>
      <c r="AB63" s="375">
        <v>2.2</v>
      </c>
    </row>
    <row r="64" spans="1:28" s="289" customFormat="1" ht="24.75" customHeight="1">
      <c r="A64" s="391" t="s">
        <v>123</v>
      </c>
      <c r="B64" s="290">
        <v>43</v>
      </c>
      <c r="C64" s="66">
        <v>2</v>
      </c>
      <c r="D64" s="65">
        <v>1.3</v>
      </c>
      <c r="E64" s="66">
        <v>0.3</v>
      </c>
      <c r="F64" s="65">
        <v>0.2</v>
      </c>
      <c r="G64" s="66">
        <v>2.3</v>
      </c>
      <c r="H64" s="65">
        <v>0</v>
      </c>
      <c r="I64" s="66">
        <v>3.1</v>
      </c>
      <c r="J64" s="65">
        <v>0.6</v>
      </c>
      <c r="K64" s="66">
        <v>1.3</v>
      </c>
      <c r="L64" s="65">
        <v>0.7</v>
      </c>
      <c r="M64" s="66">
        <v>1.4</v>
      </c>
      <c r="N64" s="66">
        <v>1.8</v>
      </c>
      <c r="O64" s="299" t="s">
        <v>123</v>
      </c>
      <c r="P64" s="63">
        <v>43</v>
      </c>
      <c r="Q64" s="66">
        <v>3</v>
      </c>
      <c r="R64" s="65">
        <v>0</v>
      </c>
      <c r="S64" s="66">
        <v>1.4</v>
      </c>
      <c r="T64" s="65">
        <v>0.8</v>
      </c>
      <c r="U64" s="66">
        <v>0.8</v>
      </c>
      <c r="V64" s="65">
        <v>2.1</v>
      </c>
      <c r="W64" s="66">
        <v>18.6</v>
      </c>
      <c r="X64" s="65">
        <v>0.1</v>
      </c>
      <c r="Y64" s="66">
        <v>0.3</v>
      </c>
      <c r="Z64" s="65">
        <v>0.2</v>
      </c>
      <c r="AA64" s="66">
        <v>0</v>
      </c>
      <c r="AB64" s="375">
        <v>4.4</v>
      </c>
    </row>
    <row r="65" spans="1:28" s="289" customFormat="1" ht="24.75" customHeight="1">
      <c r="A65" s="391" t="s">
        <v>124</v>
      </c>
      <c r="B65" s="290">
        <v>44</v>
      </c>
      <c r="C65" s="66">
        <v>0.1</v>
      </c>
      <c r="D65" s="65">
        <v>0.1</v>
      </c>
      <c r="E65" s="66">
        <v>0</v>
      </c>
      <c r="F65" s="65">
        <v>0</v>
      </c>
      <c r="G65" s="66">
        <v>0.2</v>
      </c>
      <c r="H65" s="65">
        <v>0</v>
      </c>
      <c r="I65" s="66">
        <v>0</v>
      </c>
      <c r="J65" s="65">
        <v>0</v>
      </c>
      <c r="K65" s="66">
        <v>0</v>
      </c>
      <c r="L65" s="65">
        <v>0</v>
      </c>
      <c r="M65" s="66">
        <v>0</v>
      </c>
      <c r="N65" s="66">
        <v>0</v>
      </c>
      <c r="O65" s="299" t="s">
        <v>124</v>
      </c>
      <c r="P65" s="63">
        <v>44</v>
      </c>
      <c r="Q65" s="66">
        <v>0</v>
      </c>
      <c r="R65" s="65">
        <v>0</v>
      </c>
      <c r="S65" s="66">
        <v>0</v>
      </c>
      <c r="T65" s="65">
        <v>0</v>
      </c>
      <c r="U65" s="66">
        <v>0</v>
      </c>
      <c r="V65" s="65">
        <v>0</v>
      </c>
      <c r="W65" s="66">
        <v>0</v>
      </c>
      <c r="X65" s="65">
        <v>0</v>
      </c>
      <c r="Y65" s="66">
        <v>0</v>
      </c>
      <c r="Z65" s="65">
        <v>0</v>
      </c>
      <c r="AA65" s="66">
        <v>0</v>
      </c>
      <c r="AB65" s="375">
        <v>0</v>
      </c>
    </row>
    <row r="66" spans="1:28" s="289" customFormat="1" ht="24.75" customHeight="1">
      <c r="A66" s="391" t="s">
        <v>125</v>
      </c>
      <c r="B66" s="290">
        <v>45</v>
      </c>
      <c r="C66" s="66">
        <v>0.9</v>
      </c>
      <c r="D66" s="65">
        <v>0.4</v>
      </c>
      <c r="E66" s="66">
        <v>0.2</v>
      </c>
      <c r="F66" s="65">
        <v>0</v>
      </c>
      <c r="G66" s="66">
        <v>0.8</v>
      </c>
      <c r="H66" s="65">
        <v>0</v>
      </c>
      <c r="I66" s="66">
        <v>0.8</v>
      </c>
      <c r="J66" s="65">
        <v>0.2</v>
      </c>
      <c r="K66" s="66">
        <v>0.4</v>
      </c>
      <c r="L66" s="65">
        <v>0.2</v>
      </c>
      <c r="M66" s="66">
        <v>0</v>
      </c>
      <c r="N66" s="66">
        <v>0</v>
      </c>
      <c r="O66" s="299" t="s">
        <v>125</v>
      </c>
      <c r="P66" s="63">
        <v>45</v>
      </c>
      <c r="Q66" s="66">
        <v>0.1</v>
      </c>
      <c r="R66" s="65">
        <v>0</v>
      </c>
      <c r="S66" s="66">
        <v>0</v>
      </c>
      <c r="T66" s="65">
        <v>0</v>
      </c>
      <c r="U66" s="66">
        <v>0</v>
      </c>
      <c r="V66" s="65">
        <v>0.7</v>
      </c>
      <c r="W66" s="66">
        <v>2.8</v>
      </c>
      <c r="X66" s="65">
        <v>0</v>
      </c>
      <c r="Y66" s="66">
        <v>0</v>
      </c>
      <c r="Z66" s="65">
        <v>0</v>
      </c>
      <c r="AA66" s="66">
        <v>0</v>
      </c>
      <c r="AB66" s="375">
        <v>0</v>
      </c>
    </row>
    <row r="67" spans="1:28" s="289" customFormat="1" ht="24.75" customHeight="1">
      <c r="A67" s="400" t="s">
        <v>39</v>
      </c>
      <c r="B67" s="300">
        <v>46</v>
      </c>
      <c r="C67" s="82">
        <v>0.8</v>
      </c>
      <c r="D67" s="81">
        <v>0.2</v>
      </c>
      <c r="E67" s="82">
        <v>0.6</v>
      </c>
      <c r="F67" s="81">
        <v>0</v>
      </c>
      <c r="G67" s="82">
        <v>0.4</v>
      </c>
      <c r="H67" s="81">
        <v>0</v>
      </c>
      <c r="I67" s="82">
        <v>1.7</v>
      </c>
      <c r="J67" s="81">
        <v>0</v>
      </c>
      <c r="K67" s="82">
        <v>0.4</v>
      </c>
      <c r="L67" s="81">
        <v>1.3</v>
      </c>
      <c r="M67" s="82">
        <v>1.4</v>
      </c>
      <c r="N67" s="82">
        <v>0</v>
      </c>
      <c r="O67" s="301" t="s">
        <v>39</v>
      </c>
      <c r="P67" s="79">
        <v>46</v>
      </c>
      <c r="Q67" s="82">
        <v>0</v>
      </c>
      <c r="R67" s="81">
        <v>5.6</v>
      </c>
      <c r="S67" s="82">
        <v>0</v>
      </c>
      <c r="T67" s="81">
        <v>1.5</v>
      </c>
      <c r="U67" s="82">
        <v>1.5</v>
      </c>
      <c r="V67" s="81">
        <v>1.4</v>
      </c>
      <c r="W67" s="82">
        <v>0</v>
      </c>
      <c r="X67" s="81">
        <v>0</v>
      </c>
      <c r="Y67" s="82">
        <v>0</v>
      </c>
      <c r="Z67" s="81">
        <v>0.1</v>
      </c>
      <c r="AA67" s="82">
        <v>0</v>
      </c>
      <c r="AB67" s="378">
        <v>4.4</v>
      </c>
    </row>
    <row r="68" spans="1:28" s="289" customFormat="1" ht="24.75" customHeight="1" thickBot="1">
      <c r="A68" s="401" t="s">
        <v>40</v>
      </c>
      <c r="B68" s="402">
        <v>47</v>
      </c>
      <c r="C68" s="394">
        <v>0.5</v>
      </c>
      <c r="D68" s="403">
        <v>0.2</v>
      </c>
      <c r="E68" s="394">
        <v>0.5</v>
      </c>
      <c r="F68" s="403">
        <v>0</v>
      </c>
      <c r="G68" s="394">
        <v>0.3</v>
      </c>
      <c r="H68" s="403">
        <v>1.5</v>
      </c>
      <c r="I68" s="394">
        <v>2.2</v>
      </c>
      <c r="J68" s="403">
        <v>1.9</v>
      </c>
      <c r="K68" s="394">
        <v>3.1</v>
      </c>
      <c r="L68" s="403">
        <v>0.7</v>
      </c>
      <c r="M68" s="394">
        <v>2.7</v>
      </c>
      <c r="N68" s="394">
        <v>2</v>
      </c>
      <c r="O68" s="404" t="s">
        <v>40</v>
      </c>
      <c r="P68" s="405">
        <v>47</v>
      </c>
      <c r="Q68" s="394">
        <v>3</v>
      </c>
      <c r="R68" s="403">
        <v>0</v>
      </c>
      <c r="S68" s="394">
        <v>0</v>
      </c>
      <c r="T68" s="403">
        <v>0.8</v>
      </c>
      <c r="U68" s="394">
        <v>0.8</v>
      </c>
      <c r="V68" s="403">
        <v>2.5</v>
      </c>
      <c r="W68" s="394">
        <v>0.9</v>
      </c>
      <c r="X68" s="403">
        <v>0</v>
      </c>
      <c r="Y68" s="394">
        <v>0</v>
      </c>
      <c r="Z68" s="403">
        <v>0.1</v>
      </c>
      <c r="AA68" s="394">
        <v>0</v>
      </c>
      <c r="AB68" s="406">
        <v>3.7</v>
      </c>
    </row>
    <row r="69" spans="1:28" s="304" customFormat="1" ht="24" customHeight="1">
      <c r="A69" s="65"/>
      <c r="B69" s="29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P69" s="92"/>
      <c r="Q69" s="305"/>
      <c r="R69" s="305"/>
      <c r="S69" s="305"/>
      <c r="T69" s="305"/>
      <c r="U69" s="305"/>
      <c r="V69" s="305"/>
      <c r="W69" s="305"/>
      <c r="X69" s="305"/>
      <c r="Y69" s="305"/>
      <c r="Z69" s="305"/>
      <c r="AA69" s="305"/>
      <c r="AB69" s="305"/>
    </row>
    <row r="70" spans="1:28" s="21" customFormat="1" ht="30" customHeight="1">
      <c r="A70" s="462" t="s">
        <v>294</v>
      </c>
      <c r="B70" s="462"/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462" t="s">
        <v>294</v>
      </c>
      <c r="P70" s="462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  <c r="AB70" s="462"/>
    </row>
    <row r="71" spans="1:29" ht="21" customHeight="1" thickBot="1">
      <c r="A71" s="284"/>
      <c r="B71" s="284"/>
      <c r="C71" s="284"/>
      <c r="D71" s="284"/>
      <c r="E71" s="284"/>
      <c r="F71" s="284"/>
      <c r="G71" s="284"/>
      <c r="H71" s="284"/>
      <c r="I71" s="284"/>
      <c r="J71" s="284"/>
      <c r="K71" s="284"/>
      <c r="L71" s="479" t="s">
        <v>184</v>
      </c>
      <c r="M71" s="479"/>
      <c r="N71" s="479"/>
      <c r="O71" s="285"/>
      <c r="P71" s="284"/>
      <c r="Q71" s="285"/>
      <c r="R71" s="285"/>
      <c r="S71" s="285"/>
      <c r="T71" s="285"/>
      <c r="U71" s="285"/>
      <c r="V71" s="285"/>
      <c r="W71" s="285"/>
      <c r="X71" s="285"/>
      <c r="Y71" s="285"/>
      <c r="Z71" s="479" t="s">
        <v>184</v>
      </c>
      <c r="AA71" s="479"/>
      <c r="AB71" s="479"/>
      <c r="AC71" s="35"/>
    </row>
    <row r="72" spans="1:28" s="22" customFormat="1" ht="36.75" customHeight="1">
      <c r="A72" s="474" t="s">
        <v>295</v>
      </c>
      <c r="B72" s="478" t="s">
        <v>296</v>
      </c>
      <c r="C72" s="363" t="s">
        <v>297</v>
      </c>
      <c r="D72" s="395" t="s">
        <v>54</v>
      </c>
      <c r="E72" s="363" t="s">
        <v>55</v>
      </c>
      <c r="F72" s="395" t="s">
        <v>56</v>
      </c>
      <c r="G72" s="363" t="s">
        <v>57</v>
      </c>
      <c r="H72" s="395" t="s">
        <v>58</v>
      </c>
      <c r="I72" s="363" t="s">
        <v>59</v>
      </c>
      <c r="J72" s="395" t="s">
        <v>60</v>
      </c>
      <c r="K72" s="363" t="s">
        <v>61</v>
      </c>
      <c r="L72" s="395" t="s">
        <v>62</v>
      </c>
      <c r="M72" s="363" t="s">
        <v>63</v>
      </c>
      <c r="N72" s="363" t="s">
        <v>64</v>
      </c>
      <c r="O72" s="478" t="s">
        <v>295</v>
      </c>
      <c r="P72" s="478" t="s">
        <v>296</v>
      </c>
      <c r="Q72" s="363" t="s">
        <v>65</v>
      </c>
      <c r="R72" s="395" t="s">
        <v>66</v>
      </c>
      <c r="S72" s="363" t="s">
        <v>67</v>
      </c>
      <c r="T72" s="395" t="s">
        <v>68</v>
      </c>
      <c r="U72" s="363" t="s">
        <v>69</v>
      </c>
      <c r="V72" s="395" t="s">
        <v>70</v>
      </c>
      <c r="W72" s="363" t="s">
        <v>71</v>
      </c>
      <c r="X72" s="395" t="s">
        <v>72</v>
      </c>
      <c r="Y72" s="363" t="s">
        <v>73</v>
      </c>
      <c r="Z72" s="395" t="s">
        <v>74</v>
      </c>
      <c r="AA72" s="363" t="s">
        <v>75</v>
      </c>
      <c r="AB72" s="396" t="s">
        <v>76</v>
      </c>
    </row>
    <row r="73" spans="1:28" s="22" customFormat="1" ht="20.25" customHeight="1">
      <c r="A73" s="485"/>
      <c r="B73" s="484"/>
      <c r="C73" s="53" t="s">
        <v>77</v>
      </c>
      <c r="D73" s="286" t="s">
        <v>78</v>
      </c>
      <c r="E73" s="53" t="s">
        <v>77</v>
      </c>
      <c r="F73" s="286" t="s">
        <v>77</v>
      </c>
      <c r="G73" s="53" t="s">
        <v>77</v>
      </c>
      <c r="H73" s="286" t="s">
        <v>79</v>
      </c>
      <c r="I73" s="53" t="s">
        <v>79</v>
      </c>
      <c r="J73" s="286" t="s">
        <v>79</v>
      </c>
      <c r="K73" s="53" t="s">
        <v>79</v>
      </c>
      <c r="L73" s="286" t="s">
        <v>79</v>
      </c>
      <c r="M73" s="53" t="s">
        <v>79</v>
      </c>
      <c r="N73" s="53" t="s">
        <v>80</v>
      </c>
      <c r="O73" s="484"/>
      <c r="P73" s="484"/>
      <c r="Q73" s="53" t="s">
        <v>81</v>
      </c>
      <c r="R73" s="286" t="s">
        <v>81</v>
      </c>
      <c r="S73" s="53" t="s">
        <v>79</v>
      </c>
      <c r="T73" s="286" t="s">
        <v>79</v>
      </c>
      <c r="U73" s="53" t="s">
        <v>79</v>
      </c>
      <c r="V73" s="286" t="s">
        <v>81</v>
      </c>
      <c r="W73" s="53" t="s">
        <v>79</v>
      </c>
      <c r="X73" s="286" t="s">
        <v>77</v>
      </c>
      <c r="Y73" s="53" t="s">
        <v>77</v>
      </c>
      <c r="Z73" s="286" t="s">
        <v>77</v>
      </c>
      <c r="AA73" s="53" t="s">
        <v>79</v>
      </c>
      <c r="AB73" s="397" t="s">
        <v>77</v>
      </c>
    </row>
    <row r="74" spans="1:28" s="289" customFormat="1" ht="23.25" customHeight="1">
      <c r="A74" s="390" t="s">
        <v>324</v>
      </c>
      <c r="B74" s="302" t="s">
        <v>325</v>
      </c>
      <c r="C74" s="77">
        <v>3.4</v>
      </c>
      <c r="D74" s="95">
        <v>5.6</v>
      </c>
      <c r="E74" s="77">
        <v>19.7</v>
      </c>
      <c r="F74" s="95">
        <v>8.4</v>
      </c>
      <c r="G74" s="77">
        <v>0.6</v>
      </c>
      <c r="H74" s="95">
        <v>6.6</v>
      </c>
      <c r="I74" s="77">
        <v>8.3</v>
      </c>
      <c r="J74" s="95">
        <v>7.7</v>
      </c>
      <c r="K74" s="77">
        <v>8.8</v>
      </c>
      <c r="L74" s="95">
        <v>16.3</v>
      </c>
      <c r="M74" s="77">
        <v>9.6</v>
      </c>
      <c r="N74" s="77">
        <v>3.2</v>
      </c>
      <c r="O74" s="303" t="s">
        <v>324</v>
      </c>
      <c r="P74" s="59" t="s">
        <v>325</v>
      </c>
      <c r="Q74" s="306">
        <v>0.1</v>
      </c>
      <c r="R74" s="307">
        <v>78.9</v>
      </c>
      <c r="S74" s="306">
        <v>13</v>
      </c>
      <c r="T74" s="307">
        <v>3.1</v>
      </c>
      <c r="U74" s="306">
        <v>7.7</v>
      </c>
      <c r="V74" s="307">
        <v>2.5</v>
      </c>
      <c r="W74" s="306">
        <v>0.9</v>
      </c>
      <c r="X74" s="307">
        <v>6.4</v>
      </c>
      <c r="Y74" s="306">
        <v>7.9</v>
      </c>
      <c r="Z74" s="307">
        <v>9.1</v>
      </c>
      <c r="AA74" s="306">
        <v>21.5</v>
      </c>
      <c r="AB74" s="407">
        <v>0</v>
      </c>
    </row>
    <row r="75" spans="1:28" s="289" customFormat="1" ht="23.25" customHeight="1">
      <c r="A75" s="391" t="s">
        <v>326</v>
      </c>
      <c r="B75" s="290" t="s">
        <v>327</v>
      </c>
      <c r="C75" s="66">
        <v>2</v>
      </c>
      <c r="D75" s="65">
        <v>3.2</v>
      </c>
      <c r="E75" s="66">
        <v>11.7</v>
      </c>
      <c r="F75" s="65">
        <v>4.9</v>
      </c>
      <c r="G75" s="66">
        <v>0</v>
      </c>
      <c r="H75" s="65">
        <v>1.1</v>
      </c>
      <c r="I75" s="66">
        <v>5.3</v>
      </c>
      <c r="J75" s="65">
        <v>2.1</v>
      </c>
      <c r="K75" s="66">
        <v>5.3</v>
      </c>
      <c r="L75" s="65">
        <v>9.2</v>
      </c>
      <c r="M75" s="66">
        <v>5.5</v>
      </c>
      <c r="N75" s="66">
        <v>2.3</v>
      </c>
      <c r="O75" s="299" t="s">
        <v>326</v>
      </c>
      <c r="P75" s="63" t="s">
        <v>327</v>
      </c>
      <c r="Q75" s="308">
        <v>0.1</v>
      </c>
      <c r="R75" s="309">
        <v>42.3</v>
      </c>
      <c r="S75" s="308">
        <v>8.7</v>
      </c>
      <c r="T75" s="309">
        <v>1.5</v>
      </c>
      <c r="U75" s="308">
        <v>3.8</v>
      </c>
      <c r="V75" s="309">
        <v>1.4</v>
      </c>
      <c r="W75" s="308">
        <v>0</v>
      </c>
      <c r="X75" s="309">
        <v>3.7</v>
      </c>
      <c r="Y75" s="308">
        <v>4.9</v>
      </c>
      <c r="Z75" s="309">
        <v>4.5</v>
      </c>
      <c r="AA75" s="308">
        <v>13.5</v>
      </c>
      <c r="AB75" s="408">
        <v>0</v>
      </c>
    </row>
    <row r="76" spans="1:28" s="289" customFormat="1" ht="23.25" customHeight="1">
      <c r="A76" s="391" t="s">
        <v>126</v>
      </c>
      <c r="B76" s="290">
        <v>48</v>
      </c>
      <c r="C76" s="66">
        <v>0.4</v>
      </c>
      <c r="D76" s="65">
        <v>1</v>
      </c>
      <c r="E76" s="66">
        <v>2.5</v>
      </c>
      <c r="F76" s="65">
        <v>2.4</v>
      </c>
      <c r="G76" s="66">
        <v>0</v>
      </c>
      <c r="H76" s="65">
        <v>0.2</v>
      </c>
      <c r="I76" s="66">
        <v>0.9</v>
      </c>
      <c r="J76" s="65">
        <v>0.4</v>
      </c>
      <c r="K76" s="66">
        <v>0.9</v>
      </c>
      <c r="L76" s="65">
        <v>1.6</v>
      </c>
      <c r="M76" s="66">
        <v>1.4</v>
      </c>
      <c r="N76" s="66">
        <v>0.2</v>
      </c>
      <c r="O76" s="299" t="s">
        <v>126</v>
      </c>
      <c r="P76" s="63">
        <v>48</v>
      </c>
      <c r="Q76" s="308">
        <v>0</v>
      </c>
      <c r="R76" s="309">
        <v>12.7</v>
      </c>
      <c r="S76" s="308">
        <v>1.4</v>
      </c>
      <c r="T76" s="309">
        <v>0</v>
      </c>
      <c r="U76" s="308">
        <v>1.5</v>
      </c>
      <c r="V76" s="309">
        <v>0.4</v>
      </c>
      <c r="W76" s="308">
        <v>0</v>
      </c>
      <c r="X76" s="309">
        <v>1.7</v>
      </c>
      <c r="Y76" s="308">
        <v>2.8</v>
      </c>
      <c r="Z76" s="309">
        <v>2</v>
      </c>
      <c r="AA76" s="308">
        <v>1.7</v>
      </c>
      <c r="AB76" s="408">
        <v>0</v>
      </c>
    </row>
    <row r="77" spans="1:28" s="289" customFormat="1" ht="23.25" customHeight="1">
      <c r="A77" s="391" t="s">
        <v>127</v>
      </c>
      <c r="B77" s="290">
        <v>49</v>
      </c>
      <c r="C77" s="66">
        <v>0.3</v>
      </c>
      <c r="D77" s="65">
        <v>0.4</v>
      </c>
      <c r="E77" s="66">
        <v>1.7</v>
      </c>
      <c r="F77" s="65">
        <v>0.6</v>
      </c>
      <c r="G77" s="66">
        <v>0</v>
      </c>
      <c r="H77" s="65">
        <v>0.1</v>
      </c>
      <c r="I77" s="66">
        <v>0.8</v>
      </c>
      <c r="J77" s="65">
        <v>0.2</v>
      </c>
      <c r="K77" s="66">
        <v>0.4</v>
      </c>
      <c r="L77" s="65">
        <v>1.4</v>
      </c>
      <c r="M77" s="66">
        <v>0</v>
      </c>
      <c r="N77" s="66">
        <v>0.2</v>
      </c>
      <c r="O77" s="299" t="s">
        <v>127</v>
      </c>
      <c r="P77" s="63">
        <v>49</v>
      </c>
      <c r="Q77" s="308">
        <v>0</v>
      </c>
      <c r="R77" s="309">
        <v>19.7</v>
      </c>
      <c r="S77" s="308">
        <v>1.4</v>
      </c>
      <c r="T77" s="309">
        <v>0.8</v>
      </c>
      <c r="U77" s="308">
        <v>0.8</v>
      </c>
      <c r="V77" s="309">
        <v>0.4</v>
      </c>
      <c r="W77" s="308">
        <v>0</v>
      </c>
      <c r="X77" s="309">
        <v>0.3</v>
      </c>
      <c r="Y77" s="308">
        <v>0.6</v>
      </c>
      <c r="Z77" s="309">
        <v>0.6</v>
      </c>
      <c r="AA77" s="308">
        <v>1</v>
      </c>
      <c r="AB77" s="408">
        <v>0</v>
      </c>
    </row>
    <row r="78" spans="1:28" s="289" customFormat="1" ht="23.25" customHeight="1">
      <c r="A78" s="391" t="s">
        <v>128</v>
      </c>
      <c r="B78" s="290">
        <v>50</v>
      </c>
      <c r="C78" s="66">
        <v>0.2</v>
      </c>
      <c r="D78" s="65">
        <v>0.2</v>
      </c>
      <c r="E78" s="66">
        <v>1.3</v>
      </c>
      <c r="F78" s="65">
        <v>0.2</v>
      </c>
      <c r="G78" s="66">
        <v>0</v>
      </c>
      <c r="H78" s="65">
        <v>0.1</v>
      </c>
      <c r="I78" s="66">
        <v>0.6</v>
      </c>
      <c r="J78" s="65">
        <v>0.2</v>
      </c>
      <c r="K78" s="66">
        <v>0.4</v>
      </c>
      <c r="L78" s="65">
        <v>1</v>
      </c>
      <c r="M78" s="66">
        <v>0</v>
      </c>
      <c r="N78" s="66">
        <v>0.2</v>
      </c>
      <c r="O78" s="299" t="s">
        <v>128</v>
      </c>
      <c r="P78" s="63">
        <v>50</v>
      </c>
      <c r="Q78" s="308">
        <v>0</v>
      </c>
      <c r="R78" s="309">
        <v>1.4</v>
      </c>
      <c r="S78" s="308">
        <v>1.4</v>
      </c>
      <c r="T78" s="309">
        <v>0</v>
      </c>
      <c r="U78" s="308">
        <v>0.8</v>
      </c>
      <c r="V78" s="309">
        <v>0</v>
      </c>
      <c r="W78" s="308">
        <v>0</v>
      </c>
      <c r="X78" s="309">
        <v>0.1</v>
      </c>
      <c r="Y78" s="308">
        <v>0.1</v>
      </c>
      <c r="Z78" s="309">
        <v>0.2</v>
      </c>
      <c r="AA78" s="308">
        <v>1</v>
      </c>
      <c r="AB78" s="408">
        <v>0</v>
      </c>
    </row>
    <row r="79" spans="1:28" s="289" customFormat="1" ht="23.25" customHeight="1">
      <c r="A79" s="391" t="s">
        <v>129</v>
      </c>
      <c r="B79" s="290">
        <v>51</v>
      </c>
      <c r="C79" s="66">
        <v>0.3</v>
      </c>
      <c r="D79" s="65">
        <v>0.4</v>
      </c>
      <c r="E79" s="66">
        <v>1.7</v>
      </c>
      <c r="F79" s="65">
        <v>0.4</v>
      </c>
      <c r="G79" s="66">
        <v>0</v>
      </c>
      <c r="H79" s="65">
        <v>0</v>
      </c>
      <c r="I79" s="66">
        <v>0.9</v>
      </c>
      <c r="J79" s="65">
        <v>0</v>
      </c>
      <c r="K79" s="66">
        <v>0.9</v>
      </c>
      <c r="L79" s="65">
        <v>1.5</v>
      </c>
      <c r="M79" s="66">
        <v>1.4</v>
      </c>
      <c r="N79" s="66">
        <v>0.4</v>
      </c>
      <c r="O79" s="299" t="s">
        <v>129</v>
      </c>
      <c r="P79" s="63">
        <v>51</v>
      </c>
      <c r="Q79" s="308">
        <v>0</v>
      </c>
      <c r="R79" s="309">
        <v>4.2</v>
      </c>
      <c r="S79" s="308">
        <v>0</v>
      </c>
      <c r="T79" s="309">
        <v>0</v>
      </c>
      <c r="U79" s="308">
        <v>0</v>
      </c>
      <c r="V79" s="309">
        <v>0</v>
      </c>
      <c r="W79" s="308">
        <v>0</v>
      </c>
      <c r="X79" s="309">
        <v>0.3</v>
      </c>
      <c r="Y79" s="308">
        <v>0.3</v>
      </c>
      <c r="Z79" s="309">
        <v>0.4</v>
      </c>
      <c r="AA79" s="308">
        <v>1</v>
      </c>
      <c r="AB79" s="408">
        <v>0</v>
      </c>
    </row>
    <row r="80" spans="1:28" s="289" customFormat="1" ht="23.25" customHeight="1">
      <c r="A80" s="391" t="s">
        <v>130</v>
      </c>
      <c r="B80" s="290">
        <v>52</v>
      </c>
      <c r="C80" s="66">
        <v>0.3</v>
      </c>
      <c r="D80" s="65">
        <v>0.6</v>
      </c>
      <c r="E80" s="66">
        <v>1.7</v>
      </c>
      <c r="F80" s="65">
        <v>1.4</v>
      </c>
      <c r="G80" s="66">
        <v>0</v>
      </c>
      <c r="H80" s="65">
        <v>0.1</v>
      </c>
      <c r="I80" s="66">
        <v>0.8</v>
      </c>
      <c r="J80" s="65">
        <v>0.4</v>
      </c>
      <c r="K80" s="66">
        <v>0.4</v>
      </c>
      <c r="L80" s="65">
        <v>1</v>
      </c>
      <c r="M80" s="66">
        <v>1.4</v>
      </c>
      <c r="N80" s="66">
        <v>1.1</v>
      </c>
      <c r="O80" s="299" t="s">
        <v>130</v>
      </c>
      <c r="P80" s="63">
        <v>52</v>
      </c>
      <c r="Q80" s="308">
        <v>0</v>
      </c>
      <c r="R80" s="309">
        <v>4.2</v>
      </c>
      <c r="S80" s="308">
        <v>1.4</v>
      </c>
      <c r="T80" s="309">
        <v>0.8</v>
      </c>
      <c r="U80" s="308">
        <v>0.8</v>
      </c>
      <c r="V80" s="309">
        <v>0</v>
      </c>
      <c r="W80" s="308">
        <v>0</v>
      </c>
      <c r="X80" s="309">
        <v>1.2</v>
      </c>
      <c r="Y80" s="308">
        <v>1.1</v>
      </c>
      <c r="Z80" s="309">
        <v>1.3</v>
      </c>
      <c r="AA80" s="308">
        <v>1.7</v>
      </c>
      <c r="AB80" s="408">
        <v>0</v>
      </c>
    </row>
    <row r="81" spans="1:28" s="289" customFormat="1" ht="23.25" customHeight="1">
      <c r="A81" s="391" t="s">
        <v>131</v>
      </c>
      <c r="B81" s="290">
        <v>53</v>
      </c>
      <c r="C81" s="66">
        <v>0.1</v>
      </c>
      <c r="D81" s="65">
        <v>0.1</v>
      </c>
      <c r="E81" s="66">
        <v>0.3</v>
      </c>
      <c r="F81" s="65">
        <v>0</v>
      </c>
      <c r="G81" s="66">
        <v>0</v>
      </c>
      <c r="H81" s="65">
        <v>0.1</v>
      </c>
      <c r="I81" s="66">
        <v>0.1</v>
      </c>
      <c r="J81" s="65">
        <v>0.2</v>
      </c>
      <c r="K81" s="66">
        <v>0.4</v>
      </c>
      <c r="L81" s="65">
        <v>0.3</v>
      </c>
      <c r="M81" s="66">
        <v>1.4</v>
      </c>
      <c r="N81" s="66">
        <v>0.2</v>
      </c>
      <c r="O81" s="299" t="s">
        <v>131</v>
      </c>
      <c r="P81" s="63">
        <v>53</v>
      </c>
      <c r="Q81" s="308">
        <v>0.1</v>
      </c>
      <c r="R81" s="309">
        <v>0</v>
      </c>
      <c r="S81" s="308">
        <v>0</v>
      </c>
      <c r="T81" s="309">
        <v>0</v>
      </c>
      <c r="U81" s="308">
        <v>0</v>
      </c>
      <c r="V81" s="309">
        <v>0.4</v>
      </c>
      <c r="W81" s="308">
        <v>0</v>
      </c>
      <c r="X81" s="309">
        <v>0</v>
      </c>
      <c r="Y81" s="308">
        <v>0</v>
      </c>
      <c r="Z81" s="309">
        <v>0</v>
      </c>
      <c r="AA81" s="308">
        <v>0.7</v>
      </c>
      <c r="AB81" s="408">
        <v>0</v>
      </c>
    </row>
    <row r="82" spans="1:28" s="289" customFormat="1" ht="23.25" customHeight="1">
      <c r="A82" s="391" t="s">
        <v>132</v>
      </c>
      <c r="B82" s="290">
        <v>54</v>
      </c>
      <c r="C82" s="66">
        <v>0.2</v>
      </c>
      <c r="D82" s="65">
        <v>0.2</v>
      </c>
      <c r="E82" s="66">
        <v>1.3</v>
      </c>
      <c r="F82" s="65">
        <v>0</v>
      </c>
      <c r="G82" s="66">
        <v>0</v>
      </c>
      <c r="H82" s="65">
        <v>0.3</v>
      </c>
      <c r="I82" s="66">
        <v>0.5</v>
      </c>
      <c r="J82" s="65">
        <v>0.2</v>
      </c>
      <c r="K82" s="66">
        <v>0.9</v>
      </c>
      <c r="L82" s="65">
        <v>1.1</v>
      </c>
      <c r="M82" s="66">
        <v>0</v>
      </c>
      <c r="N82" s="66">
        <v>0.2</v>
      </c>
      <c r="O82" s="299" t="s">
        <v>132</v>
      </c>
      <c r="P82" s="63">
        <v>54</v>
      </c>
      <c r="Q82" s="308">
        <v>0</v>
      </c>
      <c r="R82" s="309">
        <v>0</v>
      </c>
      <c r="S82" s="308">
        <v>1.4</v>
      </c>
      <c r="T82" s="309">
        <v>0</v>
      </c>
      <c r="U82" s="308">
        <v>0</v>
      </c>
      <c r="V82" s="309">
        <v>0</v>
      </c>
      <c r="W82" s="308">
        <v>0</v>
      </c>
      <c r="X82" s="309">
        <v>0.1</v>
      </c>
      <c r="Y82" s="308">
        <v>0</v>
      </c>
      <c r="Z82" s="309">
        <v>0.1</v>
      </c>
      <c r="AA82" s="308">
        <v>4</v>
      </c>
      <c r="AB82" s="408">
        <v>0</v>
      </c>
    </row>
    <row r="83" spans="1:28" s="289" customFormat="1" ht="23.25" customHeight="1">
      <c r="A83" s="391" t="s">
        <v>133</v>
      </c>
      <c r="B83" s="290">
        <v>55</v>
      </c>
      <c r="C83" s="66">
        <v>0.2</v>
      </c>
      <c r="D83" s="65">
        <v>0.2</v>
      </c>
      <c r="E83" s="66">
        <v>1.3</v>
      </c>
      <c r="F83" s="65">
        <v>0</v>
      </c>
      <c r="G83" s="66">
        <v>0</v>
      </c>
      <c r="H83" s="65">
        <v>0.2</v>
      </c>
      <c r="I83" s="66">
        <v>0.6</v>
      </c>
      <c r="J83" s="65">
        <v>0.4</v>
      </c>
      <c r="K83" s="66">
        <v>0.9</v>
      </c>
      <c r="L83" s="65">
        <v>1.3</v>
      </c>
      <c r="M83" s="66">
        <v>0</v>
      </c>
      <c r="N83" s="66">
        <v>0</v>
      </c>
      <c r="O83" s="299" t="s">
        <v>133</v>
      </c>
      <c r="P83" s="63">
        <v>55</v>
      </c>
      <c r="Q83" s="308">
        <v>0</v>
      </c>
      <c r="R83" s="309">
        <v>0</v>
      </c>
      <c r="S83" s="308">
        <v>1.4</v>
      </c>
      <c r="T83" s="309">
        <v>0</v>
      </c>
      <c r="U83" s="308">
        <v>0</v>
      </c>
      <c r="V83" s="309">
        <v>0.4</v>
      </c>
      <c r="W83" s="308">
        <v>0</v>
      </c>
      <c r="X83" s="309">
        <v>0</v>
      </c>
      <c r="Y83" s="308">
        <v>0</v>
      </c>
      <c r="Z83" s="309">
        <v>0</v>
      </c>
      <c r="AA83" s="308">
        <v>2.4</v>
      </c>
      <c r="AB83" s="408">
        <v>0</v>
      </c>
    </row>
    <row r="84" spans="1:28" s="289" customFormat="1" ht="23.25" customHeight="1">
      <c r="A84" s="391" t="s">
        <v>328</v>
      </c>
      <c r="B84" s="290" t="s">
        <v>329</v>
      </c>
      <c r="C84" s="66">
        <v>1.4</v>
      </c>
      <c r="D84" s="65">
        <v>2.4</v>
      </c>
      <c r="E84" s="66">
        <v>8</v>
      </c>
      <c r="F84" s="65">
        <v>3.5</v>
      </c>
      <c r="G84" s="66">
        <v>0.6</v>
      </c>
      <c r="H84" s="65">
        <v>5.5</v>
      </c>
      <c r="I84" s="66">
        <v>2.9</v>
      </c>
      <c r="J84" s="65">
        <v>5.6</v>
      </c>
      <c r="K84" s="66">
        <v>3.5</v>
      </c>
      <c r="L84" s="65">
        <v>7.1</v>
      </c>
      <c r="M84" s="66">
        <v>4.1</v>
      </c>
      <c r="N84" s="66">
        <v>0.9</v>
      </c>
      <c r="O84" s="299" t="s">
        <v>328</v>
      </c>
      <c r="P84" s="63" t="s">
        <v>329</v>
      </c>
      <c r="Q84" s="308">
        <v>0</v>
      </c>
      <c r="R84" s="309">
        <v>36.6</v>
      </c>
      <c r="S84" s="308">
        <v>4.3</v>
      </c>
      <c r="T84" s="309">
        <v>1.5</v>
      </c>
      <c r="U84" s="308">
        <v>3.8</v>
      </c>
      <c r="V84" s="309">
        <v>1.1</v>
      </c>
      <c r="W84" s="308">
        <v>0.9</v>
      </c>
      <c r="X84" s="309">
        <v>2.8</v>
      </c>
      <c r="Y84" s="308">
        <v>3</v>
      </c>
      <c r="Z84" s="309">
        <v>4.6</v>
      </c>
      <c r="AA84" s="308">
        <v>8.1</v>
      </c>
      <c r="AB84" s="408">
        <v>0</v>
      </c>
    </row>
    <row r="85" spans="1:28" s="289" customFormat="1" ht="23.25" customHeight="1">
      <c r="A85" s="391" t="s">
        <v>134</v>
      </c>
      <c r="B85" s="290">
        <v>56</v>
      </c>
      <c r="C85" s="66">
        <v>0.7</v>
      </c>
      <c r="D85" s="65">
        <v>1.3</v>
      </c>
      <c r="E85" s="66">
        <v>5.2</v>
      </c>
      <c r="F85" s="65">
        <v>2.2</v>
      </c>
      <c r="G85" s="66">
        <v>0</v>
      </c>
      <c r="H85" s="65">
        <v>3.1</v>
      </c>
      <c r="I85" s="66">
        <v>2.1</v>
      </c>
      <c r="J85" s="65">
        <v>3.3</v>
      </c>
      <c r="K85" s="66">
        <v>2.6</v>
      </c>
      <c r="L85" s="65">
        <v>4.9</v>
      </c>
      <c r="M85" s="66">
        <v>2.7</v>
      </c>
      <c r="N85" s="66">
        <v>0.9</v>
      </c>
      <c r="O85" s="299" t="s">
        <v>134</v>
      </c>
      <c r="P85" s="63">
        <v>56</v>
      </c>
      <c r="Q85" s="308">
        <v>0</v>
      </c>
      <c r="R85" s="309">
        <v>31</v>
      </c>
      <c r="S85" s="308">
        <v>2.9</v>
      </c>
      <c r="T85" s="309">
        <v>1.5</v>
      </c>
      <c r="U85" s="308">
        <v>2.3</v>
      </c>
      <c r="V85" s="309">
        <v>1.1</v>
      </c>
      <c r="W85" s="308">
        <v>0.9</v>
      </c>
      <c r="X85" s="309">
        <v>1.7</v>
      </c>
      <c r="Y85" s="308">
        <v>2.1</v>
      </c>
      <c r="Z85" s="309">
        <v>2.4</v>
      </c>
      <c r="AA85" s="308">
        <v>6.4</v>
      </c>
      <c r="AB85" s="408">
        <v>0</v>
      </c>
    </row>
    <row r="86" spans="1:28" s="289" customFormat="1" ht="23.25" customHeight="1">
      <c r="A86" s="391" t="s">
        <v>135</v>
      </c>
      <c r="B86" s="290">
        <v>57</v>
      </c>
      <c r="C86" s="66">
        <v>0.2</v>
      </c>
      <c r="D86" s="65">
        <v>0.3</v>
      </c>
      <c r="E86" s="66">
        <v>0.8</v>
      </c>
      <c r="F86" s="65">
        <v>0.8</v>
      </c>
      <c r="G86" s="66">
        <v>0</v>
      </c>
      <c r="H86" s="65">
        <v>0.3</v>
      </c>
      <c r="I86" s="66">
        <v>0.3</v>
      </c>
      <c r="J86" s="65">
        <v>0.6</v>
      </c>
      <c r="K86" s="66">
        <v>0.4</v>
      </c>
      <c r="L86" s="65">
        <v>0.8</v>
      </c>
      <c r="M86" s="66">
        <v>0</v>
      </c>
      <c r="N86" s="66">
        <v>0</v>
      </c>
      <c r="O86" s="299" t="s">
        <v>135</v>
      </c>
      <c r="P86" s="63">
        <v>57</v>
      </c>
      <c r="Q86" s="308">
        <v>0</v>
      </c>
      <c r="R86" s="309">
        <v>2.8</v>
      </c>
      <c r="S86" s="308">
        <v>1.4</v>
      </c>
      <c r="T86" s="309">
        <v>0</v>
      </c>
      <c r="U86" s="308">
        <v>0</v>
      </c>
      <c r="V86" s="309">
        <v>0</v>
      </c>
      <c r="W86" s="308">
        <v>0</v>
      </c>
      <c r="X86" s="309">
        <v>0.6</v>
      </c>
      <c r="Y86" s="308">
        <v>0.5</v>
      </c>
      <c r="Z86" s="309">
        <v>1.5</v>
      </c>
      <c r="AA86" s="308">
        <v>0.7</v>
      </c>
      <c r="AB86" s="408">
        <v>0</v>
      </c>
    </row>
    <row r="87" spans="1:28" s="289" customFormat="1" ht="23.25" customHeight="1">
      <c r="A87" s="391" t="s">
        <v>136</v>
      </c>
      <c r="B87" s="290">
        <v>58</v>
      </c>
      <c r="C87" s="66">
        <v>0</v>
      </c>
      <c r="D87" s="65">
        <v>0.1</v>
      </c>
      <c r="E87" s="66">
        <v>0.2</v>
      </c>
      <c r="F87" s="65">
        <v>0</v>
      </c>
      <c r="G87" s="66">
        <v>0</v>
      </c>
      <c r="H87" s="65">
        <v>0.2</v>
      </c>
      <c r="I87" s="66">
        <v>0.1</v>
      </c>
      <c r="J87" s="65">
        <v>0.6</v>
      </c>
      <c r="K87" s="66">
        <v>0</v>
      </c>
      <c r="L87" s="65">
        <v>0.3</v>
      </c>
      <c r="M87" s="66">
        <v>0</v>
      </c>
      <c r="N87" s="66">
        <v>0</v>
      </c>
      <c r="O87" s="299" t="s">
        <v>136</v>
      </c>
      <c r="P87" s="63">
        <v>58</v>
      </c>
      <c r="Q87" s="308">
        <v>0</v>
      </c>
      <c r="R87" s="309">
        <v>1.4</v>
      </c>
      <c r="S87" s="308">
        <v>0</v>
      </c>
      <c r="T87" s="309">
        <v>0</v>
      </c>
      <c r="U87" s="308">
        <v>0</v>
      </c>
      <c r="V87" s="309">
        <v>0</v>
      </c>
      <c r="W87" s="308">
        <v>0</v>
      </c>
      <c r="X87" s="309">
        <v>0</v>
      </c>
      <c r="Y87" s="308">
        <v>0</v>
      </c>
      <c r="Z87" s="309">
        <v>0</v>
      </c>
      <c r="AA87" s="308">
        <v>0.3</v>
      </c>
      <c r="AB87" s="408">
        <v>0</v>
      </c>
    </row>
    <row r="88" spans="1:28" s="289" customFormat="1" ht="23.25" customHeight="1">
      <c r="A88" s="391" t="s">
        <v>137</v>
      </c>
      <c r="B88" s="290">
        <v>59</v>
      </c>
      <c r="C88" s="66">
        <v>0.5</v>
      </c>
      <c r="D88" s="65">
        <v>0.6</v>
      </c>
      <c r="E88" s="66">
        <v>1.7</v>
      </c>
      <c r="F88" s="65">
        <v>0.4</v>
      </c>
      <c r="G88" s="66">
        <v>0.4</v>
      </c>
      <c r="H88" s="65">
        <v>1.7</v>
      </c>
      <c r="I88" s="66">
        <v>0.4</v>
      </c>
      <c r="J88" s="65">
        <v>0.8</v>
      </c>
      <c r="K88" s="66">
        <v>0.4</v>
      </c>
      <c r="L88" s="65">
        <v>0.9</v>
      </c>
      <c r="M88" s="66">
        <v>1.4</v>
      </c>
      <c r="N88" s="66">
        <v>0</v>
      </c>
      <c r="O88" s="299" t="s">
        <v>137</v>
      </c>
      <c r="P88" s="63">
        <v>59</v>
      </c>
      <c r="Q88" s="308">
        <v>0</v>
      </c>
      <c r="R88" s="309">
        <v>1.4</v>
      </c>
      <c r="S88" s="308">
        <v>0</v>
      </c>
      <c r="T88" s="309">
        <v>0</v>
      </c>
      <c r="U88" s="308">
        <v>0.8</v>
      </c>
      <c r="V88" s="309">
        <v>0</v>
      </c>
      <c r="W88" s="308">
        <v>0</v>
      </c>
      <c r="X88" s="309">
        <v>0.3</v>
      </c>
      <c r="Y88" s="308">
        <v>0.2</v>
      </c>
      <c r="Z88" s="309">
        <v>0.6</v>
      </c>
      <c r="AA88" s="308">
        <v>0.7</v>
      </c>
      <c r="AB88" s="408">
        <v>0</v>
      </c>
    </row>
    <row r="89" spans="1:28" s="289" customFormat="1" ht="23.25" customHeight="1">
      <c r="A89" s="391" t="s">
        <v>138</v>
      </c>
      <c r="B89" s="290">
        <v>60</v>
      </c>
      <c r="C89" s="66">
        <v>0.1</v>
      </c>
      <c r="D89" s="65">
        <v>0.1</v>
      </c>
      <c r="E89" s="66">
        <v>0.2</v>
      </c>
      <c r="F89" s="65">
        <v>0.2</v>
      </c>
      <c r="G89" s="66">
        <v>0</v>
      </c>
      <c r="H89" s="65">
        <v>0.2</v>
      </c>
      <c r="I89" s="66">
        <v>0</v>
      </c>
      <c r="J89" s="65">
        <v>0.2</v>
      </c>
      <c r="K89" s="66">
        <v>0</v>
      </c>
      <c r="L89" s="65">
        <v>0.2</v>
      </c>
      <c r="M89" s="66">
        <v>0</v>
      </c>
      <c r="N89" s="66">
        <v>0</v>
      </c>
      <c r="O89" s="299" t="s">
        <v>138</v>
      </c>
      <c r="P89" s="63">
        <v>60</v>
      </c>
      <c r="Q89" s="308">
        <v>0</v>
      </c>
      <c r="R89" s="309">
        <v>0</v>
      </c>
      <c r="S89" s="308">
        <v>0</v>
      </c>
      <c r="T89" s="309">
        <v>0</v>
      </c>
      <c r="U89" s="308">
        <v>0.8</v>
      </c>
      <c r="V89" s="309">
        <v>0</v>
      </c>
      <c r="W89" s="308">
        <v>0</v>
      </c>
      <c r="X89" s="309">
        <v>0.1</v>
      </c>
      <c r="Y89" s="308">
        <v>0.2</v>
      </c>
      <c r="Z89" s="309">
        <v>0.1</v>
      </c>
      <c r="AA89" s="308">
        <v>0</v>
      </c>
      <c r="AB89" s="408">
        <v>0</v>
      </c>
    </row>
    <row r="90" spans="1:28" s="289" customFormat="1" ht="23.25" customHeight="1">
      <c r="A90" s="390" t="s">
        <v>43</v>
      </c>
      <c r="B90" s="302" t="s">
        <v>330</v>
      </c>
      <c r="C90" s="77">
        <v>3.9</v>
      </c>
      <c r="D90" s="95">
        <v>8.8</v>
      </c>
      <c r="E90" s="77">
        <v>18.4</v>
      </c>
      <c r="F90" s="95">
        <v>22.5</v>
      </c>
      <c r="G90" s="77">
        <v>0.1</v>
      </c>
      <c r="H90" s="95">
        <v>3</v>
      </c>
      <c r="I90" s="77">
        <v>6.2</v>
      </c>
      <c r="J90" s="95">
        <v>0.6</v>
      </c>
      <c r="K90" s="77">
        <v>4.8</v>
      </c>
      <c r="L90" s="95">
        <v>11.1</v>
      </c>
      <c r="M90" s="77">
        <v>8.2</v>
      </c>
      <c r="N90" s="77">
        <v>15.5</v>
      </c>
      <c r="O90" s="303" t="s">
        <v>43</v>
      </c>
      <c r="P90" s="59" t="s">
        <v>330</v>
      </c>
      <c r="Q90" s="306">
        <v>0</v>
      </c>
      <c r="R90" s="307">
        <v>2.8</v>
      </c>
      <c r="S90" s="306">
        <v>1.4</v>
      </c>
      <c r="T90" s="307">
        <v>16.9</v>
      </c>
      <c r="U90" s="306">
        <v>9.2</v>
      </c>
      <c r="V90" s="307">
        <v>2.9</v>
      </c>
      <c r="W90" s="306">
        <v>2.8</v>
      </c>
      <c r="X90" s="307">
        <v>27.3</v>
      </c>
      <c r="Y90" s="306">
        <v>26.6</v>
      </c>
      <c r="Z90" s="307">
        <v>9.7</v>
      </c>
      <c r="AA90" s="306">
        <v>17.5</v>
      </c>
      <c r="AB90" s="407">
        <v>0</v>
      </c>
    </row>
    <row r="91" spans="1:28" s="289" customFormat="1" ht="23.25" customHeight="1">
      <c r="A91" s="391" t="s">
        <v>331</v>
      </c>
      <c r="B91" s="290" t="s">
        <v>332</v>
      </c>
      <c r="C91" s="66">
        <v>2.9</v>
      </c>
      <c r="D91" s="65">
        <v>7.2</v>
      </c>
      <c r="E91" s="66">
        <v>13.6</v>
      </c>
      <c r="F91" s="65">
        <v>19.2</v>
      </c>
      <c r="G91" s="66">
        <v>0.1</v>
      </c>
      <c r="H91" s="65">
        <v>2.8</v>
      </c>
      <c r="I91" s="66">
        <v>4.7</v>
      </c>
      <c r="J91" s="65">
        <v>0.4</v>
      </c>
      <c r="K91" s="66">
        <v>3.5</v>
      </c>
      <c r="L91" s="65">
        <v>8.6</v>
      </c>
      <c r="M91" s="66">
        <v>5.5</v>
      </c>
      <c r="N91" s="66">
        <v>0.4</v>
      </c>
      <c r="O91" s="299" t="s">
        <v>331</v>
      </c>
      <c r="P91" s="63" t="s">
        <v>332</v>
      </c>
      <c r="Q91" s="308">
        <v>0</v>
      </c>
      <c r="R91" s="309">
        <v>2.8</v>
      </c>
      <c r="S91" s="308">
        <v>1.4</v>
      </c>
      <c r="T91" s="309">
        <v>16.2</v>
      </c>
      <c r="U91" s="308">
        <v>6.2</v>
      </c>
      <c r="V91" s="309">
        <v>0</v>
      </c>
      <c r="W91" s="308">
        <v>2.8</v>
      </c>
      <c r="X91" s="309">
        <v>23.9</v>
      </c>
      <c r="Y91" s="308">
        <v>22.4</v>
      </c>
      <c r="Z91" s="309">
        <v>7.9</v>
      </c>
      <c r="AA91" s="308">
        <v>10.8</v>
      </c>
      <c r="AB91" s="408">
        <v>0</v>
      </c>
    </row>
    <row r="92" spans="1:28" s="289" customFormat="1" ht="23.25" customHeight="1">
      <c r="A92" s="391" t="s">
        <v>139</v>
      </c>
      <c r="B92" s="290">
        <v>61</v>
      </c>
      <c r="C92" s="66">
        <v>0.5</v>
      </c>
      <c r="D92" s="65">
        <v>1.2</v>
      </c>
      <c r="E92" s="66">
        <v>2</v>
      </c>
      <c r="F92" s="65">
        <v>3.3</v>
      </c>
      <c r="G92" s="66">
        <v>0</v>
      </c>
      <c r="H92" s="65">
        <v>0.1</v>
      </c>
      <c r="I92" s="66">
        <v>0.7</v>
      </c>
      <c r="J92" s="65">
        <v>0</v>
      </c>
      <c r="K92" s="66">
        <v>0.4</v>
      </c>
      <c r="L92" s="65">
        <v>1</v>
      </c>
      <c r="M92" s="66">
        <v>1.4</v>
      </c>
      <c r="N92" s="66">
        <v>0</v>
      </c>
      <c r="O92" s="299" t="s">
        <v>139</v>
      </c>
      <c r="P92" s="63">
        <v>61</v>
      </c>
      <c r="Q92" s="308">
        <v>0</v>
      </c>
      <c r="R92" s="309">
        <v>0</v>
      </c>
      <c r="S92" s="308">
        <v>0</v>
      </c>
      <c r="T92" s="309">
        <v>0</v>
      </c>
      <c r="U92" s="308">
        <v>0.8</v>
      </c>
      <c r="V92" s="309">
        <v>0</v>
      </c>
      <c r="W92" s="308">
        <v>0</v>
      </c>
      <c r="X92" s="309">
        <v>3.8</v>
      </c>
      <c r="Y92" s="308">
        <v>3.8</v>
      </c>
      <c r="Z92" s="309">
        <v>0.4</v>
      </c>
      <c r="AA92" s="308">
        <v>1.7</v>
      </c>
      <c r="AB92" s="408">
        <v>0</v>
      </c>
    </row>
    <row r="93" spans="1:28" s="289" customFormat="1" ht="23.25" customHeight="1">
      <c r="A93" s="391" t="s">
        <v>140</v>
      </c>
      <c r="B93" s="290">
        <v>62</v>
      </c>
      <c r="C93" s="66">
        <v>1.8</v>
      </c>
      <c r="D93" s="65">
        <v>4.1</v>
      </c>
      <c r="E93" s="66">
        <v>8.8</v>
      </c>
      <c r="F93" s="65">
        <v>10.2</v>
      </c>
      <c r="G93" s="66">
        <v>0</v>
      </c>
      <c r="H93" s="65">
        <v>0.2</v>
      </c>
      <c r="I93" s="66">
        <v>2.8</v>
      </c>
      <c r="J93" s="65">
        <v>0.2</v>
      </c>
      <c r="K93" s="66">
        <v>2.2</v>
      </c>
      <c r="L93" s="65">
        <v>4.5</v>
      </c>
      <c r="M93" s="66">
        <v>2.7</v>
      </c>
      <c r="N93" s="66">
        <v>0.4</v>
      </c>
      <c r="O93" s="299" t="s">
        <v>140</v>
      </c>
      <c r="P93" s="63">
        <v>62</v>
      </c>
      <c r="Q93" s="308">
        <v>0</v>
      </c>
      <c r="R93" s="309">
        <v>1.4</v>
      </c>
      <c r="S93" s="308">
        <v>1.4</v>
      </c>
      <c r="T93" s="309">
        <v>12.3</v>
      </c>
      <c r="U93" s="308">
        <v>3.8</v>
      </c>
      <c r="V93" s="309">
        <v>0</v>
      </c>
      <c r="W93" s="308">
        <v>0</v>
      </c>
      <c r="X93" s="309">
        <v>12.5</v>
      </c>
      <c r="Y93" s="308">
        <v>11.1</v>
      </c>
      <c r="Z93" s="309">
        <v>4.6</v>
      </c>
      <c r="AA93" s="308">
        <v>7.1</v>
      </c>
      <c r="AB93" s="408">
        <v>0</v>
      </c>
    </row>
    <row r="94" spans="1:28" s="289" customFormat="1" ht="23.25" customHeight="1">
      <c r="A94" s="391" t="s">
        <v>141</v>
      </c>
      <c r="B94" s="290">
        <v>63</v>
      </c>
      <c r="C94" s="66">
        <v>0.6</v>
      </c>
      <c r="D94" s="65">
        <v>1.9</v>
      </c>
      <c r="E94" s="66">
        <v>2.8</v>
      </c>
      <c r="F94" s="65">
        <v>5.7</v>
      </c>
      <c r="G94" s="66">
        <v>0.1</v>
      </c>
      <c r="H94" s="65">
        <v>2.5</v>
      </c>
      <c r="I94" s="66">
        <v>1.2</v>
      </c>
      <c r="J94" s="65">
        <v>0.2</v>
      </c>
      <c r="K94" s="66">
        <v>0.9</v>
      </c>
      <c r="L94" s="65">
        <v>3.2</v>
      </c>
      <c r="M94" s="66">
        <v>1.4</v>
      </c>
      <c r="N94" s="66">
        <v>0</v>
      </c>
      <c r="O94" s="299" t="s">
        <v>141</v>
      </c>
      <c r="P94" s="63">
        <v>63</v>
      </c>
      <c r="Q94" s="308">
        <v>0</v>
      </c>
      <c r="R94" s="309">
        <v>1.4</v>
      </c>
      <c r="S94" s="308">
        <v>0</v>
      </c>
      <c r="T94" s="309">
        <v>3.8</v>
      </c>
      <c r="U94" s="308">
        <v>1.5</v>
      </c>
      <c r="V94" s="309">
        <v>0</v>
      </c>
      <c r="W94" s="308">
        <v>2.8</v>
      </c>
      <c r="X94" s="309">
        <v>7.6</v>
      </c>
      <c r="Y94" s="308">
        <v>7.4</v>
      </c>
      <c r="Z94" s="309">
        <v>2.9</v>
      </c>
      <c r="AA94" s="308">
        <v>2</v>
      </c>
      <c r="AB94" s="408">
        <v>0</v>
      </c>
    </row>
    <row r="95" spans="1:28" s="289" customFormat="1" ht="23.25" customHeight="1">
      <c r="A95" s="391" t="s">
        <v>142</v>
      </c>
      <c r="B95" s="290">
        <v>64</v>
      </c>
      <c r="C95" s="66">
        <v>0</v>
      </c>
      <c r="D95" s="65">
        <v>0</v>
      </c>
      <c r="E95" s="66">
        <v>0</v>
      </c>
      <c r="F95" s="65">
        <v>0</v>
      </c>
      <c r="G95" s="66">
        <v>0</v>
      </c>
      <c r="H95" s="65">
        <v>0</v>
      </c>
      <c r="I95" s="66">
        <v>0</v>
      </c>
      <c r="J95" s="65">
        <v>0</v>
      </c>
      <c r="K95" s="66">
        <v>0</v>
      </c>
      <c r="L95" s="65">
        <v>0</v>
      </c>
      <c r="M95" s="66">
        <v>0</v>
      </c>
      <c r="N95" s="66">
        <v>0</v>
      </c>
      <c r="O95" s="299" t="s">
        <v>142</v>
      </c>
      <c r="P95" s="63">
        <v>64</v>
      </c>
      <c r="Q95" s="308">
        <v>0</v>
      </c>
      <c r="R95" s="309">
        <v>0</v>
      </c>
      <c r="S95" s="308">
        <v>0</v>
      </c>
      <c r="T95" s="309">
        <v>0</v>
      </c>
      <c r="U95" s="308">
        <v>0</v>
      </c>
      <c r="V95" s="309">
        <v>0</v>
      </c>
      <c r="W95" s="308">
        <v>0</v>
      </c>
      <c r="X95" s="309">
        <v>0</v>
      </c>
      <c r="Y95" s="308">
        <v>0</v>
      </c>
      <c r="Z95" s="309">
        <v>0</v>
      </c>
      <c r="AA95" s="308">
        <v>0</v>
      </c>
      <c r="AB95" s="408">
        <v>0</v>
      </c>
    </row>
    <row r="96" spans="1:28" s="289" customFormat="1" ht="23.25" customHeight="1">
      <c r="A96" s="391" t="s">
        <v>333</v>
      </c>
      <c r="B96" s="290" t="s">
        <v>334</v>
      </c>
      <c r="C96" s="66">
        <v>0.9</v>
      </c>
      <c r="D96" s="65">
        <v>1.4</v>
      </c>
      <c r="E96" s="66">
        <v>4.2</v>
      </c>
      <c r="F96" s="65">
        <v>2.9</v>
      </c>
      <c r="G96" s="66">
        <v>0</v>
      </c>
      <c r="H96" s="65">
        <v>0.2</v>
      </c>
      <c r="I96" s="66">
        <v>1.4</v>
      </c>
      <c r="J96" s="65">
        <v>0.2</v>
      </c>
      <c r="K96" s="66">
        <v>1.3</v>
      </c>
      <c r="L96" s="65">
        <v>2.2</v>
      </c>
      <c r="M96" s="66">
        <v>1.4</v>
      </c>
      <c r="N96" s="66">
        <v>0.9</v>
      </c>
      <c r="O96" s="299" t="s">
        <v>333</v>
      </c>
      <c r="P96" s="63" t="s">
        <v>334</v>
      </c>
      <c r="Q96" s="308">
        <v>0</v>
      </c>
      <c r="R96" s="309">
        <v>0</v>
      </c>
      <c r="S96" s="308">
        <v>0</v>
      </c>
      <c r="T96" s="309">
        <v>0.8</v>
      </c>
      <c r="U96" s="308">
        <v>1.5</v>
      </c>
      <c r="V96" s="309">
        <v>0.4</v>
      </c>
      <c r="W96" s="308">
        <v>0</v>
      </c>
      <c r="X96" s="309">
        <v>3</v>
      </c>
      <c r="Y96" s="308">
        <v>3.9</v>
      </c>
      <c r="Z96" s="309">
        <v>1.6</v>
      </c>
      <c r="AA96" s="308">
        <v>5</v>
      </c>
      <c r="AB96" s="408">
        <v>0</v>
      </c>
    </row>
    <row r="97" spans="1:28" s="289" customFormat="1" ht="23.25" customHeight="1">
      <c r="A97" s="391" t="s">
        <v>143</v>
      </c>
      <c r="B97" s="290">
        <v>65</v>
      </c>
      <c r="C97" s="66">
        <v>0.9</v>
      </c>
      <c r="D97" s="65">
        <v>1.4</v>
      </c>
      <c r="E97" s="66">
        <v>4.2</v>
      </c>
      <c r="F97" s="65">
        <v>2.9</v>
      </c>
      <c r="G97" s="66">
        <v>0</v>
      </c>
      <c r="H97" s="65">
        <v>0.2</v>
      </c>
      <c r="I97" s="66">
        <v>1.4</v>
      </c>
      <c r="J97" s="65">
        <v>0.2</v>
      </c>
      <c r="K97" s="66">
        <v>1.3</v>
      </c>
      <c r="L97" s="65">
        <v>2.2</v>
      </c>
      <c r="M97" s="66">
        <v>1.4</v>
      </c>
      <c r="N97" s="66">
        <v>0.9</v>
      </c>
      <c r="O97" s="299" t="s">
        <v>143</v>
      </c>
      <c r="P97" s="63">
        <v>65</v>
      </c>
      <c r="Q97" s="308">
        <v>0</v>
      </c>
      <c r="R97" s="309">
        <v>0</v>
      </c>
      <c r="S97" s="308">
        <v>0</v>
      </c>
      <c r="T97" s="309">
        <v>0.8</v>
      </c>
      <c r="U97" s="308">
        <v>1.5</v>
      </c>
      <c r="V97" s="309">
        <v>0.4</v>
      </c>
      <c r="W97" s="308">
        <v>0</v>
      </c>
      <c r="X97" s="309">
        <v>3</v>
      </c>
      <c r="Y97" s="308">
        <v>3.9</v>
      </c>
      <c r="Z97" s="309">
        <v>1.6</v>
      </c>
      <c r="AA97" s="308">
        <v>5</v>
      </c>
      <c r="AB97" s="408">
        <v>0</v>
      </c>
    </row>
    <row r="98" spans="1:28" s="289" customFormat="1" ht="23.25" customHeight="1">
      <c r="A98" s="391" t="s">
        <v>144</v>
      </c>
      <c r="B98" s="290">
        <v>66</v>
      </c>
      <c r="C98" s="66">
        <v>0</v>
      </c>
      <c r="D98" s="65">
        <v>0</v>
      </c>
      <c r="E98" s="66">
        <v>0</v>
      </c>
      <c r="F98" s="65">
        <v>0</v>
      </c>
      <c r="G98" s="66">
        <v>0</v>
      </c>
      <c r="H98" s="65">
        <v>0</v>
      </c>
      <c r="I98" s="66">
        <v>0</v>
      </c>
      <c r="J98" s="65">
        <v>0</v>
      </c>
      <c r="K98" s="66">
        <v>0</v>
      </c>
      <c r="L98" s="65">
        <v>0</v>
      </c>
      <c r="M98" s="66">
        <v>0</v>
      </c>
      <c r="N98" s="66">
        <v>0</v>
      </c>
      <c r="O98" s="299" t="s">
        <v>144</v>
      </c>
      <c r="P98" s="63">
        <v>66</v>
      </c>
      <c r="Q98" s="308">
        <v>0</v>
      </c>
      <c r="R98" s="309">
        <v>0</v>
      </c>
      <c r="S98" s="308">
        <v>0</v>
      </c>
      <c r="T98" s="309">
        <v>0</v>
      </c>
      <c r="U98" s="308">
        <v>0</v>
      </c>
      <c r="V98" s="309">
        <v>0</v>
      </c>
      <c r="W98" s="308">
        <v>0</v>
      </c>
      <c r="X98" s="309">
        <v>0</v>
      </c>
      <c r="Y98" s="308">
        <v>0</v>
      </c>
      <c r="Z98" s="309">
        <v>0</v>
      </c>
      <c r="AA98" s="308">
        <v>0</v>
      </c>
      <c r="AB98" s="408">
        <v>0</v>
      </c>
    </row>
    <row r="99" spans="1:28" s="289" customFormat="1" ht="23.25" customHeight="1">
      <c r="A99" s="391" t="s">
        <v>335</v>
      </c>
      <c r="B99" s="290" t="s">
        <v>336</v>
      </c>
      <c r="C99" s="66">
        <v>0.1</v>
      </c>
      <c r="D99" s="65">
        <v>0.2</v>
      </c>
      <c r="E99" s="66">
        <v>0.6</v>
      </c>
      <c r="F99" s="65">
        <v>0.4</v>
      </c>
      <c r="G99" s="66">
        <v>0</v>
      </c>
      <c r="H99" s="65">
        <v>0</v>
      </c>
      <c r="I99" s="66">
        <v>0.1</v>
      </c>
      <c r="J99" s="65">
        <v>0</v>
      </c>
      <c r="K99" s="66">
        <v>0</v>
      </c>
      <c r="L99" s="65">
        <v>0.3</v>
      </c>
      <c r="M99" s="66">
        <v>1.4</v>
      </c>
      <c r="N99" s="66">
        <v>14.2</v>
      </c>
      <c r="O99" s="299" t="s">
        <v>335</v>
      </c>
      <c r="P99" s="63" t="s">
        <v>336</v>
      </c>
      <c r="Q99" s="308">
        <v>0</v>
      </c>
      <c r="R99" s="309">
        <v>0</v>
      </c>
      <c r="S99" s="308">
        <v>0</v>
      </c>
      <c r="T99" s="309">
        <v>0</v>
      </c>
      <c r="U99" s="308">
        <v>1.5</v>
      </c>
      <c r="V99" s="309">
        <v>2.5</v>
      </c>
      <c r="W99" s="308">
        <v>0</v>
      </c>
      <c r="X99" s="309">
        <v>0.4</v>
      </c>
      <c r="Y99" s="308">
        <v>0.3</v>
      </c>
      <c r="Z99" s="309">
        <v>0.2</v>
      </c>
      <c r="AA99" s="308">
        <v>1.7</v>
      </c>
      <c r="AB99" s="408">
        <v>0</v>
      </c>
    </row>
    <row r="100" spans="1:28" s="289" customFormat="1" ht="23.25" customHeight="1">
      <c r="A100" s="391" t="s">
        <v>145</v>
      </c>
      <c r="B100" s="290">
        <v>67</v>
      </c>
      <c r="C100" s="66">
        <v>0.1</v>
      </c>
      <c r="D100" s="65">
        <v>0.2</v>
      </c>
      <c r="E100" s="66">
        <v>0.6</v>
      </c>
      <c r="F100" s="65">
        <v>0.4</v>
      </c>
      <c r="G100" s="66">
        <v>0</v>
      </c>
      <c r="H100" s="65">
        <v>0</v>
      </c>
      <c r="I100" s="66">
        <v>0.1</v>
      </c>
      <c r="J100" s="65">
        <v>0</v>
      </c>
      <c r="K100" s="66">
        <v>0</v>
      </c>
      <c r="L100" s="65">
        <v>0.3</v>
      </c>
      <c r="M100" s="66">
        <v>1.4</v>
      </c>
      <c r="N100" s="66">
        <v>14.2</v>
      </c>
      <c r="O100" s="299" t="s">
        <v>145</v>
      </c>
      <c r="P100" s="63">
        <v>67</v>
      </c>
      <c r="Q100" s="308">
        <v>0</v>
      </c>
      <c r="R100" s="309">
        <v>0</v>
      </c>
      <c r="S100" s="308">
        <v>0</v>
      </c>
      <c r="T100" s="309">
        <v>0</v>
      </c>
      <c r="U100" s="308">
        <v>1.5</v>
      </c>
      <c r="V100" s="309">
        <v>2.5</v>
      </c>
      <c r="W100" s="308">
        <v>0</v>
      </c>
      <c r="X100" s="309">
        <v>0.4</v>
      </c>
      <c r="Y100" s="308">
        <v>0.3</v>
      </c>
      <c r="Z100" s="309">
        <v>0.1</v>
      </c>
      <c r="AA100" s="308">
        <v>1.7</v>
      </c>
      <c r="AB100" s="408">
        <v>0</v>
      </c>
    </row>
    <row r="101" spans="1:28" s="289" customFormat="1" ht="23.25" customHeight="1">
      <c r="A101" s="391" t="s">
        <v>146</v>
      </c>
      <c r="B101" s="290">
        <v>68</v>
      </c>
      <c r="C101" s="66">
        <v>0</v>
      </c>
      <c r="D101" s="65">
        <v>0</v>
      </c>
      <c r="E101" s="66">
        <v>0</v>
      </c>
      <c r="F101" s="65">
        <v>0</v>
      </c>
      <c r="G101" s="66">
        <v>0</v>
      </c>
      <c r="H101" s="65">
        <v>0</v>
      </c>
      <c r="I101" s="66">
        <v>0</v>
      </c>
      <c r="J101" s="65">
        <v>0</v>
      </c>
      <c r="K101" s="66">
        <v>0</v>
      </c>
      <c r="L101" s="65">
        <v>0</v>
      </c>
      <c r="M101" s="66">
        <v>0</v>
      </c>
      <c r="N101" s="66">
        <v>0</v>
      </c>
      <c r="O101" s="299" t="s">
        <v>146</v>
      </c>
      <c r="P101" s="63">
        <v>68</v>
      </c>
      <c r="Q101" s="308">
        <v>0</v>
      </c>
      <c r="R101" s="309">
        <v>0</v>
      </c>
      <c r="S101" s="308">
        <v>0</v>
      </c>
      <c r="T101" s="309">
        <v>0</v>
      </c>
      <c r="U101" s="308">
        <v>0</v>
      </c>
      <c r="V101" s="309">
        <v>0</v>
      </c>
      <c r="W101" s="308">
        <v>0</v>
      </c>
      <c r="X101" s="309">
        <v>0</v>
      </c>
      <c r="Y101" s="308">
        <v>0.1</v>
      </c>
      <c r="Z101" s="309">
        <v>0.1</v>
      </c>
      <c r="AA101" s="308">
        <v>0</v>
      </c>
      <c r="AB101" s="408">
        <v>0</v>
      </c>
    </row>
    <row r="102" spans="1:28" s="289" customFormat="1" ht="23.25" customHeight="1">
      <c r="A102" s="392" t="s">
        <v>147</v>
      </c>
      <c r="B102" s="297">
        <v>69</v>
      </c>
      <c r="C102" s="73">
        <v>0</v>
      </c>
      <c r="D102" s="89">
        <v>0</v>
      </c>
      <c r="E102" s="73">
        <v>0</v>
      </c>
      <c r="F102" s="89">
        <v>0</v>
      </c>
      <c r="G102" s="73">
        <v>0</v>
      </c>
      <c r="H102" s="89">
        <v>0</v>
      </c>
      <c r="I102" s="73">
        <v>0</v>
      </c>
      <c r="J102" s="89">
        <v>0</v>
      </c>
      <c r="K102" s="73">
        <v>0</v>
      </c>
      <c r="L102" s="89">
        <v>0</v>
      </c>
      <c r="M102" s="73">
        <v>0</v>
      </c>
      <c r="N102" s="73">
        <v>0</v>
      </c>
      <c r="O102" s="298" t="s">
        <v>147</v>
      </c>
      <c r="P102" s="87">
        <v>69</v>
      </c>
      <c r="Q102" s="310">
        <v>0</v>
      </c>
      <c r="R102" s="311">
        <v>0</v>
      </c>
      <c r="S102" s="310">
        <v>0</v>
      </c>
      <c r="T102" s="311">
        <v>0</v>
      </c>
      <c r="U102" s="310">
        <v>0</v>
      </c>
      <c r="V102" s="311">
        <v>0</v>
      </c>
      <c r="W102" s="310">
        <v>0</v>
      </c>
      <c r="X102" s="311">
        <v>0</v>
      </c>
      <c r="Y102" s="310">
        <v>0</v>
      </c>
      <c r="Z102" s="311">
        <v>0</v>
      </c>
      <c r="AA102" s="310">
        <v>0</v>
      </c>
      <c r="AB102" s="409">
        <v>0</v>
      </c>
    </row>
    <row r="103" spans="1:28" s="289" customFormat="1" ht="23.25" customHeight="1">
      <c r="A103" s="391" t="s">
        <v>44</v>
      </c>
      <c r="B103" s="290">
        <v>70</v>
      </c>
      <c r="C103" s="66">
        <v>3.7</v>
      </c>
      <c r="D103" s="65">
        <v>2.6</v>
      </c>
      <c r="E103" s="66">
        <v>3.8</v>
      </c>
      <c r="F103" s="65">
        <v>4.9</v>
      </c>
      <c r="G103" s="66">
        <v>1.4</v>
      </c>
      <c r="H103" s="65">
        <v>0.8</v>
      </c>
      <c r="I103" s="66">
        <v>5.1</v>
      </c>
      <c r="J103" s="65">
        <v>16.6</v>
      </c>
      <c r="K103" s="66">
        <v>3.1</v>
      </c>
      <c r="L103" s="65">
        <v>7.1</v>
      </c>
      <c r="M103" s="66">
        <v>0</v>
      </c>
      <c r="N103" s="66">
        <v>4.5</v>
      </c>
      <c r="O103" s="299" t="s">
        <v>44</v>
      </c>
      <c r="P103" s="63">
        <v>70</v>
      </c>
      <c r="Q103" s="308">
        <v>0.1</v>
      </c>
      <c r="R103" s="309">
        <v>2.8</v>
      </c>
      <c r="S103" s="308">
        <v>1.4</v>
      </c>
      <c r="T103" s="309">
        <v>2.3</v>
      </c>
      <c r="U103" s="308">
        <v>8.5</v>
      </c>
      <c r="V103" s="309">
        <v>1.1</v>
      </c>
      <c r="W103" s="308">
        <v>0.9</v>
      </c>
      <c r="X103" s="309">
        <v>10.9</v>
      </c>
      <c r="Y103" s="308">
        <v>3.2</v>
      </c>
      <c r="Z103" s="309">
        <v>0.7</v>
      </c>
      <c r="AA103" s="308">
        <v>2.7</v>
      </c>
      <c r="AB103" s="408">
        <v>0</v>
      </c>
    </row>
    <row r="104" spans="1:28" s="289" customFormat="1" ht="23.25" customHeight="1">
      <c r="A104" s="390" t="s">
        <v>45</v>
      </c>
      <c r="B104" s="302" t="s">
        <v>337</v>
      </c>
      <c r="C104" s="77">
        <v>5.4</v>
      </c>
      <c r="D104" s="95">
        <v>4.5</v>
      </c>
      <c r="E104" s="77">
        <v>6.3</v>
      </c>
      <c r="F104" s="95">
        <v>7.8</v>
      </c>
      <c r="G104" s="77">
        <v>2.6</v>
      </c>
      <c r="H104" s="95">
        <v>1.9</v>
      </c>
      <c r="I104" s="77">
        <v>7.1</v>
      </c>
      <c r="J104" s="95">
        <v>26.8</v>
      </c>
      <c r="K104" s="77">
        <v>5.3</v>
      </c>
      <c r="L104" s="95">
        <v>12.1</v>
      </c>
      <c r="M104" s="77">
        <v>0</v>
      </c>
      <c r="N104" s="77">
        <v>6.7</v>
      </c>
      <c r="O104" s="303" t="s">
        <v>45</v>
      </c>
      <c r="P104" s="59" t="s">
        <v>337</v>
      </c>
      <c r="Q104" s="306">
        <v>0.3</v>
      </c>
      <c r="R104" s="307">
        <v>2.8</v>
      </c>
      <c r="S104" s="306">
        <v>1.4</v>
      </c>
      <c r="T104" s="307">
        <v>3.1</v>
      </c>
      <c r="U104" s="306">
        <v>12.3</v>
      </c>
      <c r="V104" s="307">
        <v>1.8</v>
      </c>
      <c r="W104" s="306">
        <v>0.9</v>
      </c>
      <c r="X104" s="307">
        <v>17.6</v>
      </c>
      <c r="Y104" s="306">
        <v>5.7</v>
      </c>
      <c r="Z104" s="307">
        <v>1.1</v>
      </c>
      <c r="AA104" s="306">
        <v>4.4</v>
      </c>
      <c r="AB104" s="407">
        <v>0</v>
      </c>
    </row>
    <row r="105" spans="1:28" s="289" customFormat="1" ht="23.25" customHeight="1">
      <c r="A105" s="391" t="s">
        <v>148</v>
      </c>
      <c r="B105" s="290">
        <v>71</v>
      </c>
      <c r="C105" s="66">
        <v>3.7</v>
      </c>
      <c r="D105" s="65">
        <v>2.6</v>
      </c>
      <c r="E105" s="66">
        <v>3.8</v>
      </c>
      <c r="F105" s="65">
        <v>4.9</v>
      </c>
      <c r="G105" s="66">
        <v>1.4</v>
      </c>
      <c r="H105" s="65">
        <v>0.8</v>
      </c>
      <c r="I105" s="66">
        <v>5.1</v>
      </c>
      <c r="J105" s="65">
        <v>16.6</v>
      </c>
      <c r="K105" s="66">
        <v>3.1</v>
      </c>
      <c r="L105" s="65">
        <v>7.1</v>
      </c>
      <c r="M105" s="66">
        <v>0</v>
      </c>
      <c r="N105" s="66">
        <v>4.5</v>
      </c>
      <c r="O105" s="299" t="s">
        <v>148</v>
      </c>
      <c r="P105" s="63">
        <v>71</v>
      </c>
      <c r="Q105" s="308">
        <v>0.1</v>
      </c>
      <c r="R105" s="309">
        <v>2.8</v>
      </c>
      <c r="S105" s="308">
        <v>1.4</v>
      </c>
      <c r="T105" s="309">
        <v>2.3</v>
      </c>
      <c r="U105" s="308">
        <v>8.5</v>
      </c>
      <c r="V105" s="309">
        <v>1.1</v>
      </c>
      <c r="W105" s="308">
        <v>0.9</v>
      </c>
      <c r="X105" s="309">
        <v>10.9</v>
      </c>
      <c r="Y105" s="308">
        <v>3.2</v>
      </c>
      <c r="Z105" s="309">
        <v>0.7</v>
      </c>
      <c r="AA105" s="308">
        <v>2.7</v>
      </c>
      <c r="AB105" s="408">
        <v>0</v>
      </c>
    </row>
    <row r="106" spans="1:28" s="289" customFormat="1" ht="23.25" customHeight="1">
      <c r="A106" s="391" t="s">
        <v>149</v>
      </c>
      <c r="B106" s="290">
        <v>72</v>
      </c>
      <c r="C106" s="66">
        <v>0.1</v>
      </c>
      <c r="D106" s="65">
        <v>0.6</v>
      </c>
      <c r="E106" s="66">
        <v>0.9</v>
      </c>
      <c r="F106" s="65">
        <v>1.4</v>
      </c>
      <c r="G106" s="66">
        <v>0</v>
      </c>
      <c r="H106" s="65">
        <v>0.7</v>
      </c>
      <c r="I106" s="66">
        <v>0.1</v>
      </c>
      <c r="J106" s="65">
        <v>3.7</v>
      </c>
      <c r="K106" s="66">
        <v>0.4</v>
      </c>
      <c r="L106" s="65">
        <v>2.1</v>
      </c>
      <c r="M106" s="66">
        <v>0</v>
      </c>
      <c r="N106" s="66">
        <v>1.3</v>
      </c>
      <c r="O106" s="299" t="s">
        <v>149</v>
      </c>
      <c r="P106" s="63">
        <v>72</v>
      </c>
      <c r="Q106" s="308">
        <v>0.2</v>
      </c>
      <c r="R106" s="309">
        <v>0</v>
      </c>
      <c r="S106" s="308">
        <v>0</v>
      </c>
      <c r="T106" s="309">
        <v>0</v>
      </c>
      <c r="U106" s="308">
        <v>0.8</v>
      </c>
      <c r="V106" s="309">
        <v>0.4</v>
      </c>
      <c r="W106" s="308">
        <v>0</v>
      </c>
      <c r="X106" s="309">
        <v>3.3</v>
      </c>
      <c r="Y106" s="308">
        <v>1.1</v>
      </c>
      <c r="Z106" s="309">
        <v>0.2</v>
      </c>
      <c r="AA106" s="308">
        <v>0.7</v>
      </c>
      <c r="AB106" s="408">
        <v>0</v>
      </c>
    </row>
    <row r="107" spans="1:28" s="289" customFormat="1" ht="23.25" customHeight="1">
      <c r="A107" s="391" t="s">
        <v>150</v>
      </c>
      <c r="B107" s="290">
        <v>73</v>
      </c>
      <c r="C107" s="66">
        <v>1.3</v>
      </c>
      <c r="D107" s="65">
        <v>0.9</v>
      </c>
      <c r="E107" s="66">
        <v>1.3</v>
      </c>
      <c r="F107" s="65">
        <v>0.6</v>
      </c>
      <c r="G107" s="66">
        <v>0.9</v>
      </c>
      <c r="H107" s="65">
        <v>0.3</v>
      </c>
      <c r="I107" s="66">
        <v>1.6</v>
      </c>
      <c r="J107" s="65">
        <v>5.6</v>
      </c>
      <c r="K107" s="66">
        <v>1.8</v>
      </c>
      <c r="L107" s="65">
        <v>2.4</v>
      </c>
      <c r="M107" s="66">
        <v>0</v>
      </c>
      <c r="N107" s="66">
        <v>0.5</v>
      </c>
      <c r="O107" s="299" t="s">
        <v>150</v>
      </c>
      <c r="P107" s="63">
        <v>73</v>
      </c>
      <c r="Q107" s="308">
        <v>0</v>
      </c>
      <c r="R107" s="309">
        <v>0</v>
      </c>
      <c r="S107" s="308">
        <v>0</v>
      </c>
      <c r="T107" s="309">
        <v>0.8</v>
      </c>
      <c r="U107" s="308">
        <v>2.3</v>
      </c>
      <c r="V107" s="309">
        <v>0.4</v>
      </c>
      <c r="W107" s="308">
        <v>0</v>
      </c>
      <c r="X107" s="309">
        <v>1.4</v>
      </c>
      <c r="Y107" s="308">
        <v>0.5</v>
      </c>
      <c r="Z107" s="309">
        <v>0.1</v>
      </c>
      <c r="AA107" s="308">
        <v>0.7</v>
      </c>
      <c r="AB107" s="408">
        <v>0</v>
      </c>
    </row>
    <row r="108" spans="1:28" s="289" customFormat="1" ht="23.25" customHeight="1">
      <c r="A108" s="391" t="s">
        <v>151</v>
      </c>
      <c r="B108" s="290">
        <v>74</v>
      </c>
      <c r="C108" s="66">
        <v>0.3</v>
      </c>
      <c r="D108" s="65">
        <v>0.4</v>
      </c>
      <c r="E108" s="66">
        <v>0.3</v>
      </c>
      <c r="F108" s="65">
        <v>1</v>
      </c>
      <c r="G108" s="66">
        <v>0.3</v>
      </c>
      <c r="H108" s="65">
        <v>0.1</v>
      </c>
      <c r="I108" s="66">
        <v>0.3</v>
      </c>
      <c r="J108" s="65">
        <v>0.8</v>
      </c>
      <c r="K108" s="66">
        <v>0</v>
      </c>
      <c r="L108" s="65">
        <v>0.5</v>
      </c>
      <c r="M108" s="66">
        <v>0</v>
      </c>
      <c r="N108" s="66">
        <v>0.4</v>
      </c>
      <c r="O108" s="299" t="s">
        <v>151</v>
      </c>
      <c r="P108" s="63">
        <v>74</v>
      </c>
      <c r="Q108" s="308">
        <v>0</v>
      </c>
      <c r="R108" s="309">
        <v>0</v>
      </c>
      <c r="S108" s="308">
        <v>0</v>
      </c>
      <c r="T108" s="309">
        <v>0</v>
      </c>
      <c r="U108" s="308">
        <v>0.8</v>
      </c>
      <c r="V108" s="309">
        <v>0</v>
      </c>
      <c r="W108" s="308">
        <v>0</v>
      </c>
      <c r="X108" s="309">
        <v>1.9</v>
      </c>
      <c r="Y108" s="308">
        <v>1</v>
      </c>
      <c r="Z108" s="309">
        <v>0.1</v>
      </c>
      <c r="AA108" s="308">
        <v>0.3</v>
      </c>
      <c r="AB108" s="408">
        <v>0</v>
      </c>
    </row>
    <row r="109" spans="1:28" s="289" customFormat="1" ht="23.25" customHeight="1">
      <c r="A109" s="392" t="s">
        <v>152</v>
      </c>
      <c r="B109" s="297">
        <v>75</v>
      </c>
      <c r="C109" s="73">
        <v>0</v>
      </c>
      <c r="D109" s="89">
        <v>0</v>
      </c>
      <c r="E109" s="73">
        <v>0</v>
      </c>
      <c r="F109" s="89">
        <v>0</v>
      </c>
      <c r="G109" s="73">
        <v>0</v>
      </c>
      <c r="H109" s="89">
        <v>0</v>
      </c>
      <c r="I109" s="73">
        <v>0</v>
      </c>
      <c r="J109" s="89">
        <v>0</v>
      </c>
      <c r="K109" s="73">
        <v>0</v>
      </c>
      <c r="L109" s="89">
        <v>0</v>
      </c>
      <c r="M109" s="73">
        <v>0</v>
      </c>
      <c r="N109" s="73">
        <v>0</v>
      </c>
      <c r="O109" s="298" t="s">
        <v>152</v>
      </c>
      <c r="P109" s="87">
        <v>75</v>
      </c>
      <c r="Q109" s="310">
        <v>0</v>
      </c>
      <c r="R109" s="311">
        <v>0</v>
      </c>
      <c r="S109" s="310">
        <v>0</v>
      </c>
      <c r="T109" s="311">
        <v>0</v>
      </c>
      <c r="U109" s="310">
        <v>0</v>
      </c>
      <c r="V109" s="311">
        <v>0</v>
      </c>
      <c r="W109" s="310">
        <v>0</v>
      </c>
      <c r="X109" s="311">
        <v>0</v>
      </c>
      <c r="Y109" s="310">
        <v>0</v>
      </c>
      <c r="Z109" s="311">
        <v>0</v>
      </c>
      <c r="AA109" s="310">
        <v>0</v>
      </c>
      <c r="AB109" s="409">
        <v>0</v>
      </c>
    </row>
    <row r="110" spans="1:28" s="289" customFormat="1" ht="23.25" customHeight="1">
      <c r="A110" s="391" t="s">
        <v>46</v>
      </c>
      <c r="B110" s="290" t="s">
        <v>338</v>
      </c>
      <c r="C110" s="66">
        <v>0.5</v>
      </c>
      <c r="D110" s="65">
        <v>4.8</v>
      </c>
      <c r="E110" s="66">
        <v>0</v>
      </c>
      <c r="F110" s="65">
        <v>18.2</v>
      </c>
      <c r="G110" s="66">
        <v>0</v>
      </c>
      <c r="H110" s="65">
        <v>0.3</v>
      </c>
      <c r="I110" s="66">
        <v>0</v>
      </c>
      <c r="J110" s="65">
        <v>0</v>
      </c>
      <c r="K110" s="66">
        <v>0</v>
      </c>
      <c r="L110" s="65">
        <v>0</v>
      </c>
      <c r="M110" s="66">
        <v>0</v>
      </c>
      <c r="N110" s="66">
        <v>0.9</v>
      </c>
      <c r="O110" s="299" t="s">
        <v>46</v>
      </c>
      <c r="P110" s="63" t="s">
        <v>338</v>
      </c>
      <c r="Q110" s="308">
        <v>0.2</v>
      </c>
      <c r="R110" s="309">
        <v>0</v>
      </c>
      <c r="S110" s="308">
        <v>15.9</v>
      </c>
      <c r="T110" s="309">
        <v>0</v>
      </c>
      <c r="U110" s="308">
        <v>0</v>
      </c>
      <c r="V110" s="309">
        <v>0</v>
      </c>
      <c r="W110" s="308">
        <v>0</v>
      </c>
      <c r="X110" s="309">
        <v>11.1</v>
      </c>
      <c r="Y110" s="308">
        <v>22.4</v>
      </c>
      <c r="Z110" s="309">
        <v>28.7</v>
      </c>
      <c r="AA110" s="308">
        <v>0.7</v>
      </c>
      <c r="AB110" s="408">
        <v>0</v>
      </c>
    </row>
    <row r="111" spans="1:28" s="289" customFormat="1" ht="23.25" customHeight="1">
      <c r="A111" s="391" t="s">
        <v>153</v>
      </c>
      <c r="B111" s="290">
        <v>76</v>
      </c>
      <c r="C111" s="66">
        <v>0</v>
      </c>
      <c r="D111" s="65">
        <v>0.4</v>
      </c>
      <c r="E111" s="66">
        <v>0</v>
      </c>
      <c r="F111" s="65">
        <v>1.4</v>
      </c>
      <c r="G111" s="66">
        <v>0</v>
      </c>
      <c r="H111" s="65">
        <v>0.2</v>
      </c>
      <c r="I111" s="66">
        <v>0</v>
      </c>
      <c r="J111" s="65">
        <v>0</v>
      </c>
      <c r="K111" s="66">
        <v>0</v>
      </c>
      <c r="L111" s="65">
        <v>0</v>
      </c>
      <c r="M111" s="66">
        <v>0</v>
      </c>
      <c r="N111" s="66">
        <v>0.9</v>
      </c>
      <c r="O111" s="299" t="s">
        <v>153</v>
      </c>
      <c r="P111" s="63">
        <v>76</v>
      </c>
      <c r="Q111" s="308">
        <v>0</v>
      </c>
      <c r="R111" s="309">
        <v>0</v>
      </c>
      <c r="S111" s="308">
        <v>0</v>
      </c>
      <c r="T111" s="309">
        <v>0</v>
      </c>
      <c r="U111" s="308">
        <v>0</v>
      </c>
      <c r="V111" s="309">
        <v>0</v>
      </c>
      <c r="W111" s="308">
        <v>0</v>
      </c>
      <c r="X111" s="309">
        <v>3.3</v>
      </c>
      <c r="Y111" s="308">
        <v>0.9</v>
      </c>
      <c r="Z111" s="309">
        <v>0.2</v>
      </c>
      <c r="AA111" s="308">
        <v>0.7</v>
      </c>
      <c r="AB111" s="408">
        <v>0</v>
      </c>
    </row>
    <row r="112" spans="1:28" s="289" customFormat="1" ht="23.25" customHeight="1">
      <c r="A112" s="391" t="s">
        <v>154</v>
      </c>
      <c r="B112" s="290">
        <v>77</v>
      </c>
      <c r="C112" s="66">
        <v>0.1</v>
      </c>
      <c r="D112" s="65">
        <v>0.3</v>
      </c>
      <c r="E112" s="66">
        <v>0</v>
      </c>
      <c r="F112" s="65">
        <v>1.4</v>
      </c>
      <c r="G112" s="66">
        <v>0</v>
      </c>
      <c r="H112" s="65">
        <v>0.1</v>
      </c>
      <c r="I112" s="66">
        <v>0</v>
      </c>
      <c r="J112" s="65">
        <v>0</v>
      </c>
      <c r="K112" s="66">
        <v>0</v>
      </c>
      <c r="L112" s="65">
        <v>0</v>
      </c>
      <c r="M112" s="66">
        <v>0</v>
      </c>
      <c r="N112" s="66">
        <v>0</v>
      </c>
      <c r="O112" s="299" t="s">
        <v>154</v>
      </c>
      <c r="P112" s="63">
        <v>77</v>
      </c>
      <c r="Q112" s="308">
        <v>0.1</v>
      </c>
      <c r="R112" s="309">
        <v>0</v>
      </c>
      <c r="S112" s="308">
        <v>1.4</v>
      </c>
      <c r="T112" s="309">
        <v>0</v>
      </c>
      <c r="U112" s="308">
        <v>0</v>
      </c>
      <c r="V112" s="309">
        <v>0</v>
      </c>
      <c r="W112" s="308">
        <v>0</v>
      </c>
      <c r="X112" s="309">
        <v>1.2</v>
      </c>
      <c r="Y112" s="308">
        <v>1.7</v>
      </c>
      <c r="Z112" s="309">
        <v>1.5</v>
      </c>
      <c r="AA112" s="308">
        <v>0</v>
      </c>
      <c r="AB112" s="408">
        <v>0</v>
      </c>
    </row>
    <row r="113" spans="1:28" s="289" customFormat="1" ht="23.25" customHeight="1">
      <c r="A113" s="391" t="s">
        <v>155</v>
      </c>
      <c r="B113" s="290">
        <v>78</v>
      </c>
      <c r="C113" s="66">
        <v>0.4</v>
      </c>
      <c r="D113" s="65">
        <v>4</v>
      </c>
      <c r="E113" s="66">
        <v>0</v>
      </c>
      <c r="F113" s="65">
        <v>15.3</v>
      </c>
      <c r="G113" s="66">
        <v>0</v>
      </c>
      <c r="H113" s="65">
        <v>0</v>
      </c>
      <c r="I113" s="66">
        <v>0</v>
      </c>
      <c r="J113" s="65">
        <v>0</v>
      </c>
      <c r="K113" s="66">
        <v>0</v>
      </c>
      <c r="L113" s="65">
        <v>0</v>
      </c>
      <c r="M113" s="66">
        <v>0</v>
      </c>
      <c r="N113" s="66">
        <v>0</v>
      </c>
      <c r="O113" s="299" t="s">
        <v>155</v>
      </c>
      <c r="P113" s="63">
        <v>78</v>
      </c>
      <c r="Q113" s="308">
        <v>0</v>
      </c>
      <c r="R113" s="309">
        <v>0</v>
      </c>
      <c r="S113" s="308">
        <v>14.5</v>
      </c>
      <c r="T113" s="309">
        <v>0</v>
      </c>
      <c r="U113" s="308">
        <v>0</v>
      </c>
      <c r="V113" s="309">
        <v>0</v>
      </c>
      <c r="W113" s="308">
        <v>0</v>
      </c>
      <c r="X113" s="309">
        <v>6.3</v>
      </c>
      <c r="Y113" s="308">
        <v>19.5</v>
      </c>
      <c r="Z113" s="309">
        <v>26.9</v>
      </c>
      <c r="AA113" s="308">
        <v>0</v>
      </c>
      <c r="AB113" s="408">
        <v>0</v>
      </c>
    </row>
    <row r="114" spans="1:28" s="289" customFormat="1" ht="23.25" customHeight="1">
      <c r="A114" s="391" t="s">
        <v>156</v>
      </c>
      <c r="B114" s="290">
        <v>79</v>
      </c>
      <c r="C114" s="66">
        <v>0</v>
      </c>
      <c r="D114" s="65">
        <v>0.1</v>
      </c>
      <c r="E114" s="66">
        <v>0</v>
      </c>
      <c r="F114" s="65">
        <v>0.2</v>
      </c>
      <c r="G114" s="66">
        <v>0</v>
      </c>
      <c r="H114" s="65">
        <v>0</v>
      </c>
      <c r="I114" s="66">
        <v>0</v>
      </c>
      <c r="J114" s="65">
        <v>0</v>
      </c>
      <c r="K114" s="66">
        <v>0</v>
      </c>
      <c r="L114" s="65">
        <v>0</v>
      </c>
      <c r="M114" s="66">
        <v>0</v>
      </c>
      <c r="N114" s="66">
        <v>0</v>
      </c>
      <c r="O114" s="299" t="s">
        <v>156</v>
      </c>
      <c r="P114" s="63">
        <v>79</v>
      </c>
      <c r="Q114" s="308">
        <v>0</v>
      </c>
      <c r="R114" s="309">
        <v>0</v>
      </c>
      <c r="S114" s="308">
        <v>0</v>
      </c>
      <c r="T114" s="309">
        <v>0</v>
      </c>
      <c r="U114" s="308">
        <v>0</v>
      </c>
      <c r="V114" s="309">
        <v>0</v>
      </c>
      <c r="W114" s="308">
        <v>0</v>
      </c>
      <c r="X114" s="309">
        <v>0.4</v>
      </c>
      <c r="Y114" s="308">
        <v>0.3</v>
      </c>
      <c r="Z114" s="309">
        <v>0.1</v>
      </c>
      <c r="AA114" s="308">
        <v>0</v>
      </c>
      <c r="AB114" s="408">
        <v>0</v>
      </c>
    </row>
    <row r="115" spans="1:28" s="289" customFormat="1" ht="23.25" customHeight="1">
      <c r="A115" s="391" t="s">
        <v>157</v>
      </c>
      <c r="B115" s="290">
        <v>80</v>
      </c>
      <c r="C115" s="66">
        <v>0</v>
      </c>
      <c r="D115" s="65">
        <v>0</v>
      </c>
      <c r="E115" s="66">
        <v>0</v>
      </c>
      <c r="F115" s="65">
        <v>0</v>
      </c>
      <c r="G115" s="66">
        <v>0</v>
      </c>
      <c r="H115" s="65">
        <v>0</v>
      </c>
      <c r="I115" s="66">
        <v>0</v>
      </c>
      <c r="J115" s="65">
        <v>0</v>
      </c>
      <c r="K115" s="66">
        <v>0</v>
      </c>
      <c r="L115" s="65">
        <v>0</v>
      </c>
      <c r="M115" s="66">
        <v>0</v>
      </c>
      <c r="N115" s="66">
        <v>0</v>
      </c>
      <c r="O115" s="299" t="s">
        <v>157</v>
      </c>
      <c r="P115" s="63">
        <v>80</v>
      </c>
      <c r="Q115" s="308">
        <v>0</v>
      </c>
      <c r="R115" s="309">
        <v>0</v>
      </c>
      <c r="S115" s="308">
        <v>0</v>
      </c>
      <c r="T115" s="309">
        <v>0</v>
      </c>
      <c r="U115" s="308">
        <v>0</v>
      </c>
      <c r="V115" s="309">
        <v>0</v>
      </c>
      <c r="W115" s="308">
        <v>0</v>
      </c>
      <c r="X115" s="309">
        <v>0</v>
      </c>
      <c r="Y115" s="308">
        <v>0</v>
      </c>
      <c r="Z115" s="309">
        <v>0</v>
      </c>
      <c r="AA115" s="308">
        <v>0</v>
      </c>
      <c r="AB115" s="408">
        <v>0</v>
      </c>
    </row>
    <row r="116" spans="1:28" s="289" customFormat="1" ht="23.25" customHeight="1">
      <c r="A116" s="390" t="s">
        <v>47</v>
      </c>
      <c r="B116" s="302" t="s">
        <v>339</v>
      </c>
      <c r="C116" s="77">
        <v>1.3</v>
      </c>
      <c r="D116" s="95">
        <v>4.2</v>
      </c>
      <c r="E116" s="77">
        <v>2.3</v>
      </c>
      <c r="F116" s="95">
        <v>5.1</v>
      </c>
      <c r="G116" s="77">
        <v>4.6</v>
      </c>
      <c r="H116" s="95">
        <v>1.2</v>
      </c>
      <c r="I116" s="77">
        <v>1.8</v>
      </c>
      <c r="J116" s="95">
        <v>2.7</v>
      </c>
      <c r="K116" s="77">
        <v>2.2</v>
      </c>
      <c r="L116" s="95">
        <v>2.5</v>
      </c>
      <c r="M116" s="77">
        <v>2.7</v>
      </c>
      <c r="N116" s="77">
        <v>2.2</v>
      </c>
      <c r="O116" s="303" t="s">
        <v>47</v>
      </c>
      <c r="P116" s="59" t="s">
        <v>339</v>
      </c>
      <c r="Q116" s="306">
        <v>0.1</v>
      </c>
      <c r="R116" s="307">
        <v>0</v>
      </c>
      <c r="S116" s="306">
        <v>2.9</v>
      </c>
      <c r="T116" s="307">
        <v>0.8</v>
      </c>
      <c r="U116" s="306">
        <v>3.1</v>
      </c>
      <c r="V116" s="307">
        <v>1.1</v>
      </c>
      <c r="W116" s="306">
        <v>0</v>
      </c>
      <c r="X116" s="307">
        <v>7.2</v>
      </c>
      <c r="Y116" s="306">
        <v>5.2</v>
      </c>
      <c r="Z116" s="307">
        <v>3.3</v>
      </c>
      <c r="AA116" s="306">
        <v>4.7</v>
      </c>
      <c r="AB116" s="407">
        <v>2.2</v>
      </c>
    </row>
    <row r="117" spans="1:28" s="289" customFormat="1" ht="23.25" customHeight="1">
      <c r="A117" s="391" t="s">
        <v>158</v>
      </c>
      <c r="B117" s="290">
        <v>81</v>
      </c>
      <c r="C117" s="66">
        <v>0.5</v>
      </c>
      <c r="D117" s="65">
        <v>1.6</v>
      </c>
      <c r="E117" s="66">
        <v>0.9</v>
      </c>
      <c r="F117" s="65">
        <v>0.4</v>
      </c>
      <c r="G117" s="66">
        <v>2.5</v>
      </c>
      <c r="H117" s="65">
        <v>0.6</v>
      </c>
      <c r="I117" s="66">
        <v>0.5</v>
      </c>
      <c r="J117" s="65">
        <v>0.4</v>
      </c>
      <c r="K117" s="66">
        <v>0.9</v>
      </c>
      <c r="L117" s="65">
        <v>0.8</v>
      </c>
      <c r="M117" s="66">
        <v>1.4</v>
      </c>
      <c r="N117" s="66">
        <v>0.2</v>
      </c>
      <c r="O117" s="299" t="s">
        <v>158</v>
      </c>
      <c r="P117" s="63">
        <v>81</v>
      </c>
      <c r="Q117" s="308">
        <v>0</v>
      </c>
      <c r="R117" s="309">
        <v>0</v>
      </c>
      <c r="S117" s="308">
        <v>0</v>
      </c>
      <c r="T117" s="309">
        <v>0</v>
      </c>
      <c r="U117" s="308">
        <v>0.8</v>
      </c>
      <c r="V117" s="309">
        <v>0.4</v>
      </c>
      <c r="W117" s="308">
        <v>0</v>
      </c>
      <c r="X117" s="309">
        <v>0.4</v>
      </c>
      <c r="Y117" s="308">
        <v>0.4</v>
      </c>
      <c r="Z117" s="309">
        <v>0.6</v>
      </c>
      <c r="AA117" s="308">
        <v>0.7</v>
      </c>
      <c r="AB117" s="408">
        <v>1.5</v>
      </c>
    </row>
    <row r="118" spans="1:28" s="289" customFormat="1" ht="23.25" customHeight="1">
      <c r="A118" s="391" t="s">
        <v>159</v>
      </c>
      <c r="B118" s="290">
        <v>82</v>
      </c>
      <c r="C118" s="66">
        <v>0.3</v>
      </c>
      <c r="D118" s="65">
        <v>1.1</v>
      </c>
      <c r="E118" s="66">
        <v>0.6</v>
      </c>
      <c r="F118" s="65">
        <v>2</v>
      </c>
      <c r="G118" s="66">
        <v>0.9</v>
      </c>
      <c r="H118" s="65">
        <v>0.3</v>
      </c>
      <c r="I118" s="66">
        <v>0.3</v>
      </c>
      <c r="J118" s="65">
        <v>0.6</v>
      </c>
      <c r="K118" s="66">
        <v>0.4</v>
      </c>
      <c r="L118" s="65">
        <v>0.7</v>
      </c>
      <c r="M118" s="66">
        <v>0</v>
      </c>
      <c r="N118" s="66">
        <v>1.3</v>
      </c>
      <c r="O118" s="299" t="s">
        <v>159</v>
      </c>
      <c r="P118" s="63">
        <v>82</v>
      </c>
      <c r="Q118" s="308">
        <v>0.1</v>
      </c>
      <c r="R118" s="309">
        <v>0</v>
      </c>
      <c r="S118" s="308">
        <v>1.4</v>
      </c>
      <c r="T118" s="309">
        <v>0</v>
      </c>
      <c r="U118" s="308">
        <v>0.8</v>
      </c>
      <c r="V118" s="309">
        <v>0.4</v>
      </c>
      <c r="W118" s="308">
        <v>0</v>
      </c>
      <c r="X118" s="309">
        <v>2.8</v>
      </c>
      <c r="Y118" s="308">
        <v>2.1</v>
      </c>
      <c r="Z118" s="309">
        <v>1.3</v>
      </c>
      <c r="AA118" s="308">
        <v>2.4</v>
      </c>
      <c r="AB118" s="408">
        <v>0</v>
      </c>
    </row>
    <row r="119" spans="1:28" s="289" customFormat="1" ht="23.25" customHeight="1">
      <c r="A119" s="391" t="s">
        <v>160</v>
      </c>
      <c r="B119" s="290">
        <v>83</v>
      </c>
      <c r="C119" s="66">
        <v>0.1</v>
      </c>
      <c r="D119" s="65">
        <v>0.3</v>
      </c>
      <c r="E119" s="66">
        <v>0.2</v>
      </c>
      <c r="F119" s="65">
        <v>0.6</v>
      </c>
      <c r="G119" s="66">
        <v>0.3</v>
      </c>
      <c r="H119" s="65">
        <v>0.1</v>
      </c>
      <c r="I119" s="66">
        <v>0</v>
      </c>
      <c r="J119" s="65">
        <v>0.2</v>
      </c>
      <c r="K119" s="66">
        <v>0</v>
      </c>
      <c r="L119" s="65">
        <v>0.1</v>
      </c>
      <c r="M119" s="66">
        <v>0</v>
      </c>
      <c r="N119" s="66">
        <v>0.2</v>
      </c>
      <c r="O119" s="299" t="s">
        <v>160</v>
      </c>
      <c r="P119" s="63">
        <v>83</v>
      </c>
      <c r="Q119" s="308">
        <v>0</v>
      </c>
      <c r="R119" s="309">
        <v>0</v>
      </c>
      <c r="S119" s="308">
        <v>0</v>
      </c>
      <c r="T119" s="309">
        <v>0</v>
      </c>
      <c r="U119" s="308">
        <v>0</v>
      </c>
      <c r="V119" s="309">
        <v>0</v>
      </c>
      <c r="W119" s="308">
        <v>0</v>
      </c>
      <c r="X119" s="309">
        <v>0.9</v>
      </c>
      <c r="Y119" s="308">
        <v>0.6</v>
      </c>
      <c r="Z119" s="309">
        <v>0.2</v>
      </c>
      <c r="AA119" s="308">
        <v>0.3</v>
      </c>
      <c r="AB119" s="408">
        <v>0</v>
      </c>
    </row>
    <row r="120" spans="1:28" s="289" customFormat="1" ht="23.25" customHeight="1">
      <c r="A120" s="391" t="s">
        <v>161</v>
      </c>
      <c r="B120" s="290">
        <v>84</v>
      </c>
      <c r="C120" s="66">
        <v>0</v>
      </c>
      <c r="D120" s="65">
        <v>0</v>
      </c>
      <c r="E120" s="66">
        <v>0</v>
      </c>
      <c r="F120" s="65">
        <v>0</v>
      </c>
      <c r="G120" s="66">
        <v>0</v>
      </c>
      <c r="H120" s="65">
        <v>0</v>
      </c>
      <c r="I120" s="66">
        <v>0</v>
      </c>
      <c r="J120" s="65">
        <v>0</v>
      </c>
      <c r="K120" s="66">
        <v>0</v>
      </c>
      <c r="L120" s="65">
        <v>0</v>
      </c>
      <c r="M120" s="66">
        <v>0</v>
      </c>
      <c r="N120" s="66">
        <v>0</v>
      </c>
      <c r="O120" s="299" t="s">
        <v>161</v>
      </c>
      <c r="P120" s="63">
        <v>84</v>
      </c>
      <c r="Q120" s="308">
        <v>0</v>
      </c>
      <c r="R120" s="309">
        <v>0</v>
      </c>
      <c r="S120" s="308">
        <v>0</v>
      </c>
      <c r="T120" s="309">
        <v>0</v>
      </c>
      <c r="U120" s="308">
        <v>0</v>
      </c>
      <c r="V120" s="309">
        <v>0</v>
      </c>
      <c r="W120" s="308">
        <v>0</v>
      </c>
      <c r="X120" s="309">
        <v>0</v>
      </c>
      <c r="Y120" s="308">
        <v>0</v>
      </c>
      <c r="Z120" s="309">
        <v>0</v>
      </c>
      <c r="AA120" s="308">
        <v>0</v>
      </c>
      <c r="AB120" s="408">
        <v>0</v>
      </c>
    </row>
    <row r="121" spans="1:28" s="289" customFormat="1" ht="23.25" customHeight="1">
      <c r="A121" s="392" t="s">
        <v>162</v>
      </c>
      <c r="B121" s="297">
        <v>85</v>
      </c>
      <c r="C121" s="73">
        <v>0.4</v>
      </c>
      <c r="D121" s="89">
        <v>1.1</v>
      </c>
      <c r="E121" s="73">
        <v>0.6</v>
      </c>
      <c r="F121" s="89">
        <v>2.2</v>
      </c>
      <c r="G121" s="73">
        <v>0.9</v>
      </c>
      <c r="H121" s="89">
        <v>0.2</v>
      </c>
      <c r="I121" s="73">
        <v>1</v>
      </c>
      <c r="J121" s="89">
        <v>1.5</v>
      </c>
      <c r="K121" s="73">
        <v>0.9</v>
      </c>
      <c r="L121" s="89">
        <v>1</v>
      </c>
      <c r="M121" s="73">
        <v>1.4</v>
      </c>
      <c r="N121" s="73">
        <v>0.5</v>
      </c>
      <c r="O121" s="298" t="s">
        <v>162</v>
      </c>
      <c r="P121" s="87">
        <v>85</v>
      </c>
      <c r="Q121" s="310">
        <v>0</v>
      </c>
      <c r="R121" s="311">
        <v>0</v>
      </c>
      <c r="S121" s="310">
        <v>1.4</v>
      </c>
      <c r="T121" s="311">
        <v>0.8</v>
      </c>
      <c r="U121" s="310">
        <v>1.5</v>
      </c>
      <c r="V121" s="311">
        <v>0.4</v>
      </c>
      <c r="W121" s="310">
        <v>0</v>
      </c>
      <c r="X121" s="311">
        <v>3.3</v>
      </c>
      <c r="Y121" s="310">
        <v>2.1</v>
      </c>
      <c r="Z121" s="311">
        <v>1.3</v>
      </c>
      <c r="AA121" s="310">
        <v>1.3</v>
      </c>
      <c r="AB121" s="409">
        <v>0.7</v>
      </c>
    </row>
    <row r="122" spans="1:28" s="289" customFormat="1" ht="23.25" customHeight="1">
      <c r="A122" s="391" t="s">
        <v>340</v>
      </c>
      <c r="B122" s="290" t="s">
        <v>341</v>
      </c>
      <c r="C122" s="66">
        <v>28.8</v>
      </c>
      <c r="D122" s="65">
        <v>4.1</v>
      </c>
      <c r="E122" s="66">
        <v>1.4</v>
      </c>
      <c r="F122" s="65">
        <v>0.2</v>
      </c>
      <c r="G122" s="66">
        <v>2.8</v>
      </c>
      <c r="H122" s="65">
        <v>0.5</v>
      </c>
      <c r="I122" s="66">
        <v>6.8</v>
      </c>
      <c r="J122" s="65">
        <v>3.3</v>
      </c>
      <c r="K122" s="66">
        <v>6.6</v>
      </c>
      <c r="L122" s="65">
        <v>2.5</v>
      </c>
      <c r="M122" s="66">
        <v>5.5</v>
      </c>
      <c r="N122" s="66">
        <v>0</v>
      </c>
      <c r="O122" s="299" t="s">
        <v>340</v>
      </c>
      <c r="P122" s="63" t="s">
        <v>341</v>
      </c>
      <c r="Q122" s="308">
        <v>0.1</v>
      </c>
      <c r="R122" s="309">
        <v>0</v>
      </c>
      <c r="S122" s="308">
        <v>0</v>
      </c>
      <c r="T122" s="309">
        <v>0.8</v>
      </c>
      <c r="U122" s="308">
        <v>10</v>
      </c>
      <c r="V122" s="309">
        <v>14.3</v>
      </c>
      <c r="W122" s="308">
        <v>14.9</v>
      </c>
      <c r="X122" s="309">
        <v>0.3</v>
      </c>
      <c r="Y122" s="308">
        <v>0.1</v>
      </c>
      <c r="Z122" s="309">
        <v>0.1</v>
      </c>
      <c r="AA122" s="308">
        <v>0</v>
      </c>
      <c r="AB122" s="408">
        <v>0</v>
      </c>
    </row>
    <row r="123" spans="1:28" s="289" customFormat="1" ht="23.25" customHeight="1">
      <c r="A123" s="391" t="s">
        <v>342</v>
      </c>
      <c r="B123" s="290" t="s">
        <v>343</v>
      </c>
      <c r="C123" s="66">
        <v>4.8</v>
      </c>
      <c r="D123" s="65">
        <v>2.8</v>
      </c>
      <c r="E123" s="66">
        <v>0.2</v>
      </c>
      <c r="F123" s="65">
        <v>0</v>
      </c>
      <c r="G123" s="66">
        <v>0.9</v>
      </c>
      <c r="H123" s="65">
        <v>0</v>
      </c>
      <c r="I123" s="66">
        <v>0.8</v>
      </c>
      <c r="J123" s="65">
        <v>0.4</v>
      </c>
      <c r="K123" s="66">
        <v>1.8</v>
      </c>
      <c r="L123" s="65">
        <v>0.9</v>
      </c>
      <c r="M123" s="66">
        <v>0</v>
      </c>
      <c r="N123" s="66">
        <v>0</v>
      </c>
      <c r="O123" s="299" t="s">
        <v>342</v>
      </c>
      <c r="P123" s="63" t="s">
        <v>343</v>
      </c>
      <c r="Q123" s="308">
        <v>0</v>
      </c>
      <c r="R123" s="309">
        <v>0</v>
      </c>
      <c r="S123" s="308">
        <v>0</v>
      </c>
      <c r="T123" s="309">
        <v>0</v>
      </c>
      <c r="U123" s="308">
        <v>0.8</v>
      </c>
      <c r="V123" s="309">
        <v>1.4</v>
      </c>
      <c r="W123" s="308">
        <v>0</v>
      </c>
      <c r="X123" s="309">
        <v>0</v>
      </c>
      <c r="Y123" s="308">
        <v>0</v>
      </c>
      <c r="Z123" s="309">
        <v>0</v>
      </c>
      <c r="AA123" s="308">
        <v>0</v>
      </c>
      <c r="AB123" s="408">
        <v>0</v>
      </c>
    </row>
    <row r="124" spans="1:28" s="289" customFormat="1" ht="23.25" customHeight="1">
      <c r="A124" s="391" t="s">
        <v>163</v>
      </c>
      <c r="B124" s="290">
        <v>86</v>
      </c>
      <c r="C124" s="66">
        <v>0.4</v>
      </c>
      <c r="D124" s="65">
        <v>0.4</v>
      </c>
      <c r="E124" s="66">
        <v>0</v>
      </c>
      <c r="F124" s="65">
        <v>0</v>
      </c>
      <c r="G124" s="66">
        <v>0.1</v>
      </c>
      <c r="H124" s="65">
        <v>0</v>
      </c>
      <c r="I124" s="66">
        <v>0</v>
      </c>
      <c r="J124" s="65">
        <v>0</v>
      </c>
      <c r="K124" s="66">
        <v>0</v>
      </c>
      <c r="L124" s="65">
        <v>0</v>
      </c>
      <c r="M124" s="66">
        <v>0</v>
      </c>
      <c r="N124" s="66">
        <v>0</v>
      </c>
      <c r="O124" s="299" t="s">
        <v>163</v>
      </c>
      <c r="P124" s="63">
        <v>86</v>
      </c>
      <c r="Q124" s="308">
        <v>0</v>
      </c>
      <c r="R124" s="309">
        <v>0</v>
      </c>
      <c r="S124" s="308">
        <v>0</v>
      </c>
      <c r="T124" s="309">
        <v>0</v>
      </c>
      <c r="U124" s="308">
        <v>0</v>
      </c>
      <c r="V124" s="309">
        <v>0</v>
      </c>
      <c r="W124" s="308">
        <v>0</v>
      </c>
      <c r="X124" s="309">
        <v>0</v>
      </c>
      <c r="Y124" s="308">
        <v>0</v>
      </c>
      <c r="Z124" s="309">
        <v>0</v>
      </c>
      <c r="AA124" s="308">
        <v>0</v>
      </c>
      <c r="AB124" s="408">
        <v>0</v>
      </c>
    </row>
    <row r="125" spans="1:28" s="289" customFormat="1" ht="23.25" customHeight="1">
      <c r="A125" s="391" t="s">
        <v>164</v>
      </c>
      <c r="B125" s="290">
        <v>87</v>
      </c>
      <c r="C125" s="66">
        <v>3</v>
      </c>
      <c r="D125" s="65">
        <v>1.3</v>
      </c>
      <c r="E125" s="66">
        <v>0.2</v>
      </c>
      <c r="F125" s="65">
        <v>0</v>
      </c>
      <c r="G125" s="66">
        <v>0.7</v>
      </c>
      <c r="H125" s="65">
        <v>0</v>
      </c>
      <c r="I125" s="66">
        <v>0.8</v>
      </c>
      <c r="J125" s="65">
        <v>0.4</v>
      </c>
      <c r="K125" s="66">
        <v>1.8</v>
      </c>
      <c r="L125" s="65">
        <v>0.9</v>
      </c>
      <c r="M125" s="66">
        <v>0</v>
      </c>
      <c r="N125" s="66">
        <v>0</v>
      </c>
      <c r="O125" s="299" t="s">
        <v>164</v>
      </c>
      <c r="P125" s="63">
        <v>87</v>
      </c>
      <c r="Q125" s="308">
        <v>0</v>
      </c>
      <c r="R125" s="309">
        <v>0</v>
      </c>
      <c r="S125" s="308">
        <v>0</v>
      </c>
      <c r="T125" s="309">
        <v>0</v>
      </c>
      <c r="U125" s="308">
        <v>0.8</v>
      </c>
      <c r="V125" s="309">
        <v>1.4</v>
      </c>
      <c r="W125" s="308">
        <v>0</v>
      </c>
      <c r="X125" s="309">
        <v>0</v>
      </c>
      <c r="Y125" s="308">
        <v>0</v>
      </c>
      <c r="Z125" s="309">
        <v>0</v>
      </c>
      <c r="AA125" s="308">
        <v>0</v>
      </c>
      <c r="AB125" s="408">
        <v>0</v>
      </c>
    </row>
    <row r="126" spans="1:28" s="289" customFormat="1" ht="23.25" customHeight="1">
      <c r="A126" s="391" t="s">
        <v>165</v>
      </c>
      <c r="B126" s="290">
        <v>88</v>
      </c>
      <c r="C126" s="66">
        <v>1.4</v>
      </c>
      <c r="D126" s="65">
        <v>1.1</v>
      </c>
      <c r="E126" s="66">
        <v>0</v>
      </c>
      <c r="F126" s="65">
        <v>0</v>
      </c>
      <c r="G126" s="66">
        <v>0.1</v>
      </c>
      <c r="H126" s="65">
        <v>0</v>
      </c>
      <c r="I126" s="66">
        <v>0</v>
      </c>
      <c r="J126" s="65">
        <v>0</v>
      </c>
      <c r="K126" s="66">
        <v>0</v>
      </c>
      <c r="L126" s="65">
        <v>0</v>
      </c>
      <c r="M126" s="66">
        <v>0</v>
      </c>
      <c r="N126" s="66">
        <v>0</v>
      </c>
      <c r="O126" s="299" t="s">
        <v>165</v>
      </c>
      <c r="P126" s="63">
        <v>88</v>
      </c>
      <c r="Q126" s="308">
        <v>0</v>
      </c>
      <c r="R126" s="309">
        <v>0</v>
      </c>
      <c r="S126" s="308">
        <v>0</v>
      </c>
      <c r="T126" s="309">
        <v>0</v>
      </c>
      <c r="U126" s="308">
        <v>0</v>
      </c>
      <c r="V126" s="309">
        <v>0</v>
      </c>
      <c r="W126" s="308">
        <v>0</v>
      </c>
      <c r="X126" s="309">
        <v>0</v>
      </c>
      <c r="Y126" s="308">
        <v>0</v>
      </c>
      <c r="Z126" s="309">
        <v>0</v>
      </c>
      <c r="AA126" s="308">
        <v>0</v>
      </c>
      <c r="AB126" s="408">
        <v>0</v>
      </c>
    </row>
    <row r="127" spans="1:28" s="289" customFormat="1" ht="23.25" customHeight="1">
      <c r="A127" s="391" t="s">
        <v>344</v>
      </c>
      <c r="B127" s="290" t="s">
        <v>345</v>
      </c>
      <c r="C127" s="66">
        <v>24</v>
      </c>
      <c r="D127" s="65">
        <v>1.3</v>
      </c>
      <c r="E127" s="66">
        <v>1.3</v>
      </c>
      <c r="F127" s="65">
        <v>0.2</v>
      </c>
      <c r="G127" s="66">
        <v>1.9</v>
      </c>
      <c r="H127" s="65">
        <v>0.5</v>
      </c>
      <c r="I127" s="66">
        <v>6</v>
      </c>
      <c r="J127" s="65">
        <v>2.9</v>
      </c>
      <c r="K127" s="66">
        <v>4.8</v>
      </c>
      <c r="L127" s="65">
        <v>1.6</v>
      </c>
      <c r="M127" s="66">
        <v>5.5</v>
      </c>
      <c r="N127" s="66">
        <v>0</v>
      </c>
      <c r="O127" s="299" t="s">
        <v>344</v>
      </c>
      <c r="P127" s="63" t="s">
        <v>345</v>
      </c>
      <c r="Q127" s="308">
        <v>0.1</v>
      </c>
      <c r="R127" s="309">
        <v>0</v>
      </c>
      <c r="S127" s="308">
        <v>0</v>
      </c>
      <c r="T127" s="309">
        <v>0.8</v>
      </c>
      <c r="U127" s="308">
        <v>9.2</v>
      </c>
      <c r="V127" s="309">
        <v>12.8</v>
      </c>
      <c r="W127" s="308">
        <v>14.9</v>
      </c>
      <c r="X127" s="309">
        <v>0.3</v>
      </c>
      <c r="Y127" s="308">
        <v>0.1</v>
      </c>
      <c r="Z127" s="309">
        <v>0.1</v>
      </c>
      <c r="AA127" s="308">
        <v>0</v>
      </c>
      <c r="AB127" s="408">
        <v>0</v>
      </c>
    </row>
    <row r="128" spans="1:28" s="289" customFormat="1" ht="23.25" customHeight="1">
      <c r="A128" s="391" t="s">
        <v>166</v>
      </c>
      <c r="B128" s="290">
        <v>89</v>
      </c>
      <c r="C128" s="66">
        <v>14</v>
      </c>
      <c r="D128" s="65">
        <v>0.3</v>
      </c>
      <c r="E128" s="66">
        <v>0.8</v>
      </c>
      <c r="F128" s="65">
        <v>0</v>
      </c>
      <c r="G128" s="66">
        <v>0.2</v>
      </c>
      <c r="H128" s="65">
        <v>0.2</v>
      </c>
      <c r="I128" s="66">
        <v>3</v>
      </c>
      <c r="J128" s="65">
        <v>1.5</v>
      </c>
      <c r="K128" s="66">
        <v>2.2</v>
      </c>
      <c r="L128" s="65">
        <v>0.5</v>
      </c>
      <c r="M128" s="66">
        <v>5.5</v>
      </c>
      <c r="N128" s="66">
        <v>0</v>
      </c>
      <c r="O128" s="299" t="s">
        <v>166</v>
      </c>
      <c r="P128" s="63">
        <v>89</v>
      </c>
      <c r="Q128" s="308">
        <v>0.1</v>
      </c>
      <c r="R128" s="309">
        <v>0</v>
      </c>
      <c r="S128" s="308">
        <v>0</v>
      </c>
      <c r="T128" s="309">
        <v>0</v>
      </c>
      <c r="U128" s="308">
        <v>8.5</v>
      </c>
      <c r="V128" s="309">
        <v>12.8</v>
      </c>
      <c r="W128" s="308">
        <v>12.1</v>
      </c>
      <c r="X128" s="309">
        <v>0</v>
      </c>
      <c r="Y128" s="308">
        <v>0</v>
      </c>
      <c r="Z128" s="309">
        <v>0</v>
      </c>
      <c r="AA128" s="308">
        <v>0</v>
      </c>
      <c r="AB128" s="408">
        <v>0</v>
      </c>
    </row>
    <row r="129" spans="1:28" s="289" customFormat="1" ht="23.25" customHeight="1">
      <c r="A129" s="391" t="s">
        <v>167</v>
      </c>
      <c r="B129" s="290">
        <v>90</v>
      </c>
      <c r="C129" s="66">
        <v>5.6</v>
      </c>
      <c r="D129" s="65">
        <v>0.6</v>
      </c>
      <c r="E129" s="66">
        <v>0.5</v>
      </c>
      <c r="F129" s="65">
        <v>0.2</v>
      </c>
      <c r="G129" s="66">
        <v>0.8</v>
      </c>
      <c r="H129" s="65">
        <v>0.1</v>
      </c>
      <c r="I129" s="66">
        <v>2.7</v>
      </c>
      <c r="J129" s="65">
        <v>1</v>
      </c>
      <c r="K129" s="66">
        <v>2.6</v>
      </c>
      <c r="L129" s="65">
        <v>0.9</v>
      </c>
      <c r="M129" s="66">
        <v>0</v>
      </c>
      <c r="N129" s="66">
        <v>0</v>
      </c>
      <c r="O129" s="299" t="s">
        <v>167</v>
      </c>
      <c r="P129" s="63">
        <v>90</v>
      </c>
      <c r="Q129" s="308">
        <v>0</v>
      </c>
      <c r="R129" s="309">
        <v>0</v>
      </c>
      <c r="S129" s="308">
        <v>0</v>
      </c>
      <c r="T129" s="309">
        <v>0</v>
      </c>
      <c r="U129" s="308">
        <v>0.8</v>
      </c>
      <c r="V129" s="309">
        <v>0</v>
      </c>
      <c r="W129" s="308">
        <v>0</v>
      </c>
      <c r="X129" s="309">
        <v>0.3</v>
      </c>
      <c r="Y129" s="308">
        <v>0.1</v>
      </c>
      <c r="Z129" s="309">
        <v>0.1</v>
      </c>
      <c r="AA129" s="308">
        <v>0</v>
      </c>
      <c r="AB129" s="408">
        <v>0</v>
      </c>
    </row>
    <row r="130" spans="1:28" s="289" customFormat="1" ht="23.25" customHeight="1">
      <c r="A130" s="391" t="s">
        <v>168</v>
      </c>
      <c r="B130" s="290">
        <v>91</v>
      </c>
      <c r="C130" s="66">
        <v>4.4</v>
      </c>
      <c r="D130" s="65">
        <v>0.5</v>
      </c>
      <c r="E130" s="66">
        <v>0</v>
      </c>
      <c r="F130" s="65">
        <v>0</v>
      </c>
      <c r="G130" s="66">
        <v>0.9</v>
      </c>
      <c r="H130" s="65">
        <v>0.2</v>
      </c>
      <c r="I130" s="66">
        <v>0.3</v>
      </c>
      <c r="J130" s="65">
        <v>0.4</v>
      </c>
      <c r="K130" s="66">
        <v>0</v>
      </c>
      <c r="L130" s="65">
        <v>0.2</v>
      </c>
      <c r="M130" s="66">
        <v>0</v>
      </c>
      <c r="N130" s="66">
        <v>0</v>
      </c>
      <c r="O130" s="299" t="s">
        <v>168</v>
      </c>
      <c r="P130" s="63">
        <v>91</v>
      </c>
      <c r="Q130" s="308">
        <v>0</v>
      </c>
      <c r="R130" s="309">
        <v>0</v>
      </c>
      <c r="S130" s="308">
        <v>0</v>
      </c>
      <c r="T130" s="309">
        <v>0.8</v>
      </c>
      <c r="U130" s="308">
        <v>0</v>
      </c>
      <c r="V130" s="309">
        <v>0</v>
      </c>
      <c r="W130" s="308">
        <v>2.8</v>
      </c>
      <c r="X130" s="309">
        <v>0</v>
      </c>
      <c r="Y130" s="308">
        <v>0</v>
      </c>
      <c r="Z130" s="309">
        <v>0</v>
      </c>
      <c r="AA130" s="308">
        <v>0</v>
      </c>
      <c r="AB130" s="408">
        <v>0</v>
      </c>
    </row>
    <row r="131" spans="1:28" s="289" customFormat="1" ht="23.25" customHeight="1">
      <c r="A131" s="390" t="s">
        <v>179</v>
      </c>
      <c r="B131" s="302" t="s">
        <v>346</v>
      </c>
      <c r="C131" s="77">
        <v>4.6</v>
      </c>
      <c r="D131" s="95">
        <v>6.5</v>
      </c>
      <c r="E131" s="77">
        <v>6.1</v>
      </c>
      <c r="F131" s="95">
        <v>11.4</v>
      </c>
      <c r="G131" s="77">
        <v>4.5</v>
      </c>
      <c r="H131" s="95">
        <v>68.3</v>
      </c>
      <c r="I131" s="77">
        <v>8.2</v>
      </c>
      <c r="J131" s="95">
        <v>6.2</v>
      </c>
      <c r="K131" s="77">
        <v>11.4</v>
      </c>
      <c r="L131" s="95">
        <v>7.9</v>
      </c>
      <c r="M131" s="77">
        <v>12.3</v>
      </c>
      <c r="N131" s="77">
        <v>0.9</v>
      </c>
      <c r="O131" s="77" t="s">
        <v>179</v>
      </c>
      <c r="P131" s="59" t="s">
        <v>346</v>
      </c>
      <c r="Q131" s="306">
        <v>0.8</v>
      </c>
      <c r="R131" s="307">
        <v>0</v>
      </c>
      <c r="S131" s="306">
        <v>8.7</v>
      </c>
      <c r="T131" s="307">
        <v>3.1</v>
      </c>
      <c r="U131" s="306">
        <v>6.2</v>
      </c>
      <c r="V131" s="307">
        <v>5.3</v>
      </c>
      <c r="W131" s="306">
        <v>0</v>
      </c>
      <c r="X131" s="307">
        <v>7.4</v>
      </c>
      <c r="Y131" s="306">
        <v>12.1</v>
      </c>
      <c r="Z131" s="307">
        <v>11.8</v>
      </c>
      <c r="AA131" s="306">
        <v>1.7</v>
      </c>
      <c r="AB131" s="407">
        <v>5.2</v>
      </c>
    </row>
    <row r="132" spans="1:28" s="289" customFormat="1" ht="23.25" customHeight="1">
      <c r="A132" s="391" t="s">
        <v>180</v>
      </c>
      <c r="B132" s="290" t="s">
        <v>347</v>
      </c>
      <c r="C132" s="66">
        <v>4.6</v>
      </c>
      <c r="D132" s="66">
        <v>6.4</v>
      </c>
      <c r="E132" s="66">
        <v>6.1</v>
      </c>
      <c r="F132" s="66">
        <v>11.4</v>
      </c>
      <c r="G132" s="66">
        <v>4.5</v>
      </c>
      <c r="H132" s="66">
        <v>68.2</v>
      </c>
      <c r="I132" s="66">
        <v>8.2</v>
      </c>
      <c r="J132" s="66">
        <v>6</v>
      </c>
      <c r="K132" s="66">
        <v>11.4</v>
      </c>
      <c r="L132" s="66">
        <v>7.9</v>
      </c>
      <c r="M132" s="66">
        <v>12.3</v>
      </c>
      <c r="N132" s="66">
        <v>0.9</v>
      </c>
      <c r="O132" s="66" t="s">
        <v>180</v>
      </c>
      <c r="P132" s="63" t="s">
        <v>347</v>
      </c>
      <c r="Q132" s="308">
        <v>0.7</v>
      </c>
      <c r="R132" s="308">
        <v>0</v>
      </c>
      <c r="S132" s="308">
        <v>8.7</v>
      </c>
      <c r="T132" s="308">
        <v>3.1</v>
      </c>
      <c r="U132" s="308">
        <v>6.2</v>
      </c>
      <c r="V132" s="308">
        <v>5.3</v>
      </c>
      <c r="W132" s="308">
        <v>0</v>
      </c>
      <c r="X132" s="308">
        <v>7.4</v>
      </c>
      <c r="Y132" s="308">
        <v>12.1</v>
      </c>
      <c r="Z132" s="308">
        <v>11.8</v>
      </c>
      <c r="AA132" s="308">
        <v>1.7</v>
      </c>
      <c r="AB132" s="408">
        <v>5.2</v>
      </c>
    </row>
    <row r="133" spans="1:28" s="289" customFormat="1" ht="23.25" customHeight="1">
      <c r="A133" s="391" t="s">
        <v>348</v>
      </c>
      <c r="B133" s="290">
        <v>92</v>
      </c>
      <c r="C133" s="66">
        <v>0.1</v>
      </c>
      <c r="D133" s="65">
        <v>0.2</v>
      </c>
      <c r="E133" s="66">
        <v>0</v>
      </c>
      <c r="F133" s="65">
        <v>0</v>
      </c>
      <c r="G133" s="66">
        <v>0.3</v>
      </c>
      <c r="H133" s="65">
        <v>1.6</v>
      </c>
      <c r="I133" s="66">
        <v>0.2</v>
      </c>
      <c r="J133" s="65">
        <v>0.2</v>
      </c>
      <c r="K133" s="66">
        <v>0.4</v>
      </c>
      <c r="L133" s="65">
        <v>0</v>
      </c>
      <c r="M133" s="66">
        <v>0</v>
      </c>
      <c r="N133" s="66">
        <v>0</v>
      </c>
      <c r="O133" s="66" t="s">
        <v>348</v>
      </c>
      <c r="P133" s="63">
        <v>92</v>
      </c>
      <c r="Q133" s="308">
        <v>0.1</v>
      </c>
      <c r="R133" s="309">
        <v>0</v>
      </c>
      <c r="S133" s="308">
        <v>0</v>
      </c>
      <c r="T133" s="309">
        <v>0</v>
      </c>
      <c r="U133" s="308">
        <v>0</v>
      </c>
      <c r="V133" s="309">
        <v>0</v>
      </c>
      <c r="W133" s="308">
        <v>0</v>
      </c>
      <c r="X133" s="309">
        <v>0</v>
      </c>
      <c r="Y133" s="308">
        <v>0</v>
      </c>
      <c r="Z133" s="309">
        <v>0</v>
      </c>
      <c r="AA133" s="308">
        <v>0</v>
      </c>
      <c r="AB133" s="408">
        <v>0</v>
      </c>
    </row>
    <row r="134" spans="1:28" s="289" customFormat="1" ht="23.25" customHeight="1">
      <c r="A134" s="391" t="s">
        <v>349</v>
      </c>
      <c r="B134" s="290">
        <v>93</v>
      </c>
      <c r="C134" s="66">
        <v>0.8</v>
      </c>
      <c r="D134" s="65">
        <v>0.6</v>
      </c>
      <c r="E134" s="66">
        <v>1.7</v>
      </c>
      <c r="F134" s="65">
        <v>0</v>
      </c>
      <c r="G134" s="66">
        <v>0.6</v>
      </c>
      <c r="H134" s="65">
        <v>19.9</v>
      </c>
      <c r="I134" s="66">
        <v>2.6</v>
      </c>
      <c r="J134" s="65">
        <v>0.8</v>
      </c>
      <c r="K134" s="66">
        <v>4</v>
      </c>
      <c r="L134" s="65">
        <v>2.5</v>
      </c>
      <c r="M134" s="66">
        <v>2.7</v>
      </c>
      <c r="N134" s="66">
        <v>0</v>
      </c>
      <c r="O134" s="66" t="s">
        <v>349</v>
      </c>
      <c r="P134" s="63">
        <v>93</v>
      </c>
      <c r="Q134" s="308">
        <v>0</v>
      </c>
      <c r="R134" s="309">
        <v>0</v>
      </c>
      <c r="S134" s="308">
        <v>0</v>
      </c>
      <c r="T134" s="309">
        <v>0.8</v>
      </c>
      <c r="U134" s="308">
        <v>1.5</v>
      </c>
      <c r="V134" s="309">
        <v>1.8</v>
      </c>
      <c r="W134" s="308">
        <v>0</v>
      </c>
      <c r="X134" s="309">
        <v>0</v>
      </c>
      <c r="Y134" s="308">
        <v>0</v>
      </c>
      <c r="Z134" s="309">
        <v>0</v>
      </c>
      <c r="AA134" s="308">
        <v>0</v>
      </c>
      <c r="AB134" s="408">
        <v>0</v>
      </c>
    </row>
    <row r="135" spans="1:28" s="289" customFormat="1" ht="23.25" customHeight="1">
      <c r="A135" s="391" t="s">
        <v>350</v>
      </c>
      <c r="B135" s="290">
        <v>94</v>
      </c>
      <c r="C135" s="66">
        <v>0.1</v>
      </c>
      <c r="D135" s="65">
        <v>0</v>
      </c>
      <c r="E135" s="66">
        <v>0</v>
      </c>
      <c r="F135" s="65">
        <v>0</v>
      </c>
      <c r="G135" s="66">
        <v>0</v>
      </c>
      <c r="H135" s="65">
        <v>12.4</v>
      </c>
      <c r="I135" s="66">
        <v>0</v>
      </c>
      <c r="J135" s="65">
        <v>0</v>
      </c>
      <c r="K135" s="66">
        <v>0</v>
      </c>
      <c r="L135" s="65">
        <v>0</v>
      </c>
      <c r="M135" s="66">
        <v>0</v>
      </c>
      <c r="N135" s="66">
        <v>0</v>
      </c>
      <c r="O135" s="66" t="s">
        <v>350</v>
      </c>
      <c r="P135" s="63">
        <v>94</v>
      </c>
      <c r="Q135" s="308">
        <v>0</v>
      </c>
      <c r="R135" s="309">
        <v>0</v>
      </c>
      <c r="S135" s="308">
        <v>0</v>
      </c>
      <c r="T135" s="309">
        <v>0</v>
      </c>
      <c r="U135" s="308">
        <v>0</v>
      </c>
      <c r="V135" s="309">
        <v>0</v>
      </c>
      <c r="W135" s="308">
        <v>0</v>
      </c>
      <c r="X135" s="309">
        <v>0</v>
      </c>
      <c r="Y135" s="308">
        <v>0</v>
      </c>
      <c r="Z135" s="309">
        <v>0</v>
      </c>
      <c r="AA135" s="308">
        <v>0</v>
      </c>
      <c r="AB135" s="408">
        <v>0</v>
      </c>
    </row>
    <row r="136" spans="1:28" s="289" customFormat="1" ht="23.25" customHeight="1">
      <c r="A136" s="391" t="s">
        <v>351</v>
      </c>
      <c r="B136" s="290">
        <v>95</v>
      </c>
      <c r="C136" s="66">
        <v>0.2</v>
      </c>
      <c r="D136" s="65">
        <v>1.2</v>
      </c>
      <c r="E136" s="66">
        <v>0.2</v>
      </c>
      <c r="F136" s="65">
        <v>4.5</v>
      </c>
      <c r="G136" s="66">
        <v>0</v>
      </c>
      <c r="H136" s="65">
        <v>0.7</v>
      </c>
      <c r="I136" s="66">
        <v>0</v>
      </c>
      <c r="J136" s="65">
        <v>0.2</v>
      </c>
      <c r="K136" s="66">
        <v>0.4</v>
      </c>
      <c r="L136" s="65">
        <v>0.2</v>
      </c>
      <c r="M136" s="66">
        <v>0</v>
      </c>
      <c r="N136" s="66">
        <v>0.4</v>
      </c>
      <c r="O136" s="66" t="s">
        <v>351</v>
      </c>
      <c r="P136" s="63">
        <v>95</v>
      </c>
      <c r="Q136" s="308">
        <v>0</v>
      </c>
      <c r="R136" s="309">
        <v>0</v>
      </c>
      <c r="S136" s="308">
        <v>4.3</v>
      </c>
      <c r="T136" s="309">
        <v>0</v>
      </c>
      <c r="U136" s="308">
        <v>0</v>
      </c>
      <c r="V136" s="309">
        <v>0</v>
      </c>
      <c r="W136" s="308">
        <v>0</v>
      </c>
      <c r="X136" s="309">
        <v>1.5</v>
      </c>
      <c r="Y136" s="308">
        <v>6.4</v>
      </c>
      <c r="Z136" s="309">
        <v>6.3</v>
      </c>
      <c r="AA136" s="308">
        <v>1.3</v>
      </c>
      <c r="AB136" s="408">
        <v>0</v>
      </c>
    </row>
    <row r="137" spans="1:28" s="289" customFormat="1" ht="23.25" customHeight="1">
      <c r="A137" s="391" t="s">
        <v>352</v>
      </c>
      <c r="B137" s="290">
        <v>96</v>
      </c>
      <c r="C137" s="66">
        <v>0.6</v>
      </c>
      <c r="D137" s="65">
        <v>1.2</v>
      </c>
      <c r="E137" s="66">
        <v>2</v>
      </c>
      <c r="F137" s="65">
        <v>1.2</v>
      </c>
      <c r="G137" s="66">
        <v>1</v>
      </c>
      <c r="H137" s="65">
        <v>12.8</v>
      </c>
      <c r="I137" s="66">
        <v>2</v>
      </c>
      <c r="J137" s="65">
        <v>2.3</v>
      </c>
      <c r="K137" s="66">
        <v>3.5</v>
      </c>
      <c r="L137" s="65">
        <v>2.1</v>
      </c>
      <c r="M137" s="66">
        <v>5.5</v>
      </c>
      <c r="N137" s="66">
        <v>0</v>
      </c>
      <c r="O137" s="66" t="s">
        <v>352</v>
      </c>
      <c r="P137" s="63">
        <v>96</v>
      </c>
      <c r="Q137" s="308">
        <v>0</v>
      </c>
      <c r="R137" s="309">
        <v>0</v>
      </c>
      <c r="S137" s="308">
        <v>1.4</v>
      </c>
      <c r="T137" s="309">
        <v>0</v>
      </c>
      <c r="U137" s="308">
        <v>0.8</v>
      </c>
      <c r="V137" s="309">
        <v>2.5</v>
      </c>
      <c r="W137" s="308">
        <v>0</v>
      </c>
      <c r="X137" s="309">
        <v>0.7</v>
      </c>
      <c r="Y137" s="308">
        <v>0.6</v>
      </c>
      <c r="Z137" s="309">
        <v>3.3</v>
      </c>
      <c r="AA137" s="308">
        <v>0</v>
      </c>
      <c r="AB137" s="408">
        <v>3.7</v>
      </c>
    </row>
    <row r="138" spans="1:28" s="289" customFormat="1" ht="23.25" customHeight="1">
      <c r="A138" s="391" t="s">
        <v>353</v>
      </c>
      <c r="B138" s="290">
        <v>97</v>
      </c>
      <c r="C138" s="66">
        <v>2.9</v>
      </c>
      <c r="D138" s="65">
        <v>3.3</v>
      </c>
      <c r="E138" s="66">
        <v>2.2</v>
      </c>
      <c r="F138" s="65">
        <v>5.7</v>
      </c>
      <c r="G138" s="66">
        <v>2.6</v>
      </c>
      <c r="H138" s="65">
        <v>20.7</v>
      </c>
      <c r="I138" s="66">
        <v>3.3</v>
      </c>
      <c r="J138" s="65">
        <v>2.5</v>
      </c>
      <c r="K138" s="66">
        <v>3.1</v>
      </c>
      <c r="L138" s="65">
        <v>3.2</v>
      </c>
      <c r="M138" s="66">
        <v>4.1</v>
      </c>
      <c r="N138" s="66">
        <v>0.5</v>
      </c>
      <c r="O138" s="66" t="s">
        <v>353</v>
      </c>
      <c r="P138" s="63">
        <v>97</v>
      </c>
      <c r="Q138" s="308">
        <v>0.7</v>
      </c>
      <c r="R138" s="309">
        <v>0</v>
      </c>
      <c r="S138" s="308">
        <v>2.9</v>
      </c>
      <c r="T138" s="309">
        <v>2.3</v>
      </c>
      <c r="U138" s="308">
        <v>3.8</v>
      </c>
      <c r="V138" s="309">
        <v>1.1</v>
      </c>
      <c r="W138" s="308">
        <v>0</v>
      </c>
      <c r="X138" s="309">
        <v>5.1</v>
      </c>
      <c r="Y138" s="308">
        <v>5.1</v>
      </c>
      <c r="Z138" s="309">
        <v>2.1</v>
      </c>
      <c r="AA138" s="308">
        <v>0.3</v>
      </c>
      <c r="AB138" s="408">
        <v>1.5</v>
      </c>
    </row>
    <row r="139" spans="1:28" s="289" customFormat="1" ht="23.25" customHeight="1">
      <c r="A139" s="392" t="s">
        <v>169</v>
      </c>
      <c r="B139" s="297">
        <v>98</v>
      </c>
      <c r="C139" s="73">
        <v>0</v>
      </c>
      <c r="D139" s="89">
        <v>0.1</v>
      </c>
      <c r="E139" s="73">
        <v>0</v>
      </c>
      <c r="F139" s="89">
        <v>0</v>
      </c>
      <c r="G139" s="73">
        <v>0</v>
      </c>
      <c r="H139" s="89">
        <v>0.1</v>
      </c>
      <c r="I139" s="73">
        <v>0</v>
      </c>
      <c r="J139" s="89">
        <v>0.2</v>
      </c>
      <c r="K139" s="73">
        <v>0</v>
      </c>
      <c r="L139" s="89">
        <v>0</v>
      </c>
      <c r="M139" s="73">
        <v>0</v>
      </c>
      <c r="N139" s="73">
        <v>0</v>
      </c>
      <c r="O139" s="73" t="s">
        <v>169</v>
      </c>
      <c r="P139" s="87">
        <v>98</v>
      </c>
      <c r="Q139" s="310">
        <v>0</v>
      </c>
      <c r="R139" s="311">
        <v>0</v>
      </c>
      <c r="S139" s="310">
        <v>0</v>
      </c>
      <c r="T139" s="311">
        <v>0</v>
      </c>
      <c r="U139" s="310">
        <v>0</v>
      </c>
      <c r="V139" s="311">
        <v>0</v>
      </c>
      <c r="W139" s="310">
        <v>0</v>
      </c>
      <c r="X139" s="311">
        <v>0</v>
      </c>
      <c r="Y139" s="310">
        <v>0</v>
      </c>
      <c r="Z139" s="311">
        <v>0</v>
      </c>
      <c r="AA139" s="310">
        <v>0</v>
      </c>
      <c r="AB139" s="409">
        <v>0</v>
      </c>
    </row>
    <row r="140" spans="1:28" s="289" customFormat="1" ht="45" customHeight="1" thickBot="1">
      <c r="A140" s="410" t="s">
        <v>170</v>
      </c>
      <c r="B140" s="402">
        <v>99</v>
      </c>
      <c r="C140" s="394">
        <v>0.7</v>
      </c>
      <c r="D140" s="403">
        <v>0.5</v>
      </c>
      <c r="E140" s="394">
        <v>0.3</v>
      </c>
      <c r="F140" s="403">
        <v>0.4</v>
      </c>
      <c r="G140" s="394">
        <v>0.6</v>
      </c>
      <c r="H140" s="403">
        <v>0.1</v>
      </c>
      <c r="I140" s="394">
        <v>0.3</v>
      </c>
      <c r="J140" s="403">
        <v>2.1</v>
      </c>
      <c r="K140" s="394">
        <v>0</v>
      </c>
      <c r="L140" s="403">
        <v>0.4</v>
      </c>
      <c r="M140" s="394">
        <v>1.4</v>
      </c>
      <c r="N140" s="394">
        <v>0.4</v>
      </c>
      <c r="O140" s="411" t="s">
        <v>170</v>
      </c>
      <c r="P140" s="405">
        <v>99</v>
      </c>
      <c r="Q140" s="412">
        <v>0</v>
      </c>
      <c r="R140" s="413">
        <v>0</v>
      </c>
      <c r="S140" s="412">
        <v>11.6</v>
      </c>
      <c r="T140" s="413">
        <v>37.7</v>
      </c>
      <c r="U140" s="412">
        <v>13.1</v>
      </c>
      <c r="V140" s="413">
        <v>0.4</v>
      </c>
      <c r="W140" s="412">
        <v>9.3</v>
      </c>
      <c r="X140" s="413">
        <v>0</v>
      </c>
      <c r="Y140" s="412">
        <v>0</v>
      </c>
      <c r="Z140" s="413">
        <v>0</v>
      </c>
      <c r="AA140" s="412">
        <v>0</v>
      </c>
      <c r="AB140" s="414">
        <v>0</v>
      </c>
    </row>
  </sheetData>
  <sheetProtection/>
  <mergeCells count="16">
    <mergeCell ref="A72:A73"/>
    <mergeCell ref="B72:B73"/>
    <mergeCell ref="O72:O73"/>
    <mergeCell ref="P72:P73"/>
    <mergeCell ref="A70:N70"/>
    <mergeCell ref="O70:AB70"/>
    <mergeCell ref="L71:N71"/>
    <mergeCell ref="Z71:AB71"/>
    <mergeCell ref="A1:N1"/>
    <mergeCell ref="O1:AB1"/>
    <mergeCell ref="L2:N2"/>
    <mergeCell ref="Z2:AB2"/>
    <mergeCell ref="O3:O4"/>
    <mergeCell ref="A3:A4"/>
    <mergeCell ref="B3:B4"/>
    <mergeCell ref="P3:P4"/>
  </mergeCells>
  <printOptions horizontalCentered="1" verticalCentered="1"/>
  <pageMargins left="0.4330708661417323" right="0.4330708661417323" top="0.7480314960629921" bottom="0.7480314960629921" header="0.31496062992125984" footer="0.31496062992125984"/>
  <pageSetup horizontalDpi="600" verticalDpi="6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E65"/>
  <sheetViews>
    <sheetView view="pageBreakPreview" zoomScale="45" zoomScaleNormal="75" zoomScaleSheetLayoutView="45" zoomScalePageLayoutView="0" workbookViewId="0" topLeftCell="A1">
      <selection activeCell="A1" sqref="A1:E1"/>
    </sheetView>
  </sheetViews>
  <sheetFormatPr defaultColWidth="9.140625" defaultRowHeight="15"/>
  <cols>
    <col min="2" max="2" width="17.57421875" style="0" customWidth="1"/>
    <col min="3" max="5" width="17.57421875" style="312" customWidth="1"/>
  </cols>
  <sheetData>
    <row r="1" spans="1:5" s="21" customFormat="1" ht="30" customHeight="1">
      <c r="A1" s="473" t="s">
        <v>436</v>
      </c>
      <c r="B1" s="473"/>
      <c r="C1" s="473"/>
      <c r="D1" s="473"/>
      <c r="E1" s="473"/>
    </row>
    <row r="2" ht="15" customHeight="1" thickBot="1"/>
    <row r="3" spans="1:5" ht="40.5" customHeight="1">
      <c r="A3" s="486"/>
      <c r="B3" s="487"/>
      <c r="C3" s="416" t="s">
        <v>437</v>
      </c>
      <c r="D3" s="416" t="s">
        <v>438</v>
      </c>
      <c r="E3" s="417" t="s">
        <v>361</v>
      </c>
    </row>
    <row r="4" spans="1:5" ht="19.5" customHeight="1">
      <c r="A4" s="488" t="s">
        <v>361</v>
      </c>
      <c r="B4" s="489" t="s">
        <v>362</v>
      </c>
      <c r="C4" s="314">
        <f>SUM(C24,C44)</f>
        <v>28</v>
      </c>
      <c r="D4" s="314">
        <v>41</v>
      </c>
      <c r="E4" s="418">
        <f>SUM(C4:D4)</f>
        <v>69</v>
      </c>
    </row>
    <row r="5" spans="1:5" ht="19.5" customHeight="1">
      <c r="A5" s="488"/>
      <c r="B5" s="489"/>
      <c r="C5" s="315">
        <f>C4/E4</f>
        <v>0.4057971014492754</v>
      </c>
      <c r="D5" s="315">
        <v>0.594</v>
      </c>
      <c r="E5" s="419">
        <f aca="true" t="shared" si="0" ref="E5:E63">SUM(C5:D5)</f>
        <v>0.9997971014492754</v>
      </c>
    </row>
    <row r="6" spans="1:5" ht="19.5" customHeight="1">
      <c r="A6" s="488"/>
      <c r="B6" s="489" t="s">
        <v>363</v>
      </c>
      <c r="C6" s="314">
        <f>SUM(C26,C46)</f>
        <v>56</v>
      </c>
      <c r="D6" s="314">
        <v>59</v>
      </c>
      <c r="E6" s="418">
        <f t="shared" si="0"/>
        <v>115</v>
      </c>
    </row>
    <row r="7" spans="1:5" ht="19.5" customHeight="1">
      <c r="A7" s="488"/>
      <c r="B7" s="489"/>
      <c r="C7" s="315">
        <f>C6/E6</f>
        <v>0.48695652173913045</v>
      </c>
      <c r="D7" s="315">
        <v>0.513</v>
      </c>
      <c r="E7" s="419">
        <f t="shared" si="0"/>
        <v>0.9999565217391304</v>
      </c>
    </row>
    <row r="8" spans="1:5" ht="19.5" customHeight="1">
      <c r="A8" s="488"/>
      <c r="B8" s="489" t="s">
        <v>364</v>
      </c>
      <c r="C8" s="314">
        <f>SUM(C28,C48)</f>
        <v>38</v>
      </c>
      <c r="D8" s="314">
        <v>31</v>
      </c>
      <c r="E8" s="418">
        <f t="shared" si="0"/>
        <v>69</v>
      </c>
    </row>
    <row r="9" spans="1:5" ht="19.5" customHeight="1">
      <c r="A9" s="488"/>
      <c r="B9" s="489"/>
      <c r="C9" s="315">
        <f>C8/E8</f>
        <v>0.5507246376811594</v>
      </c>
      <c r="D9" s="315">
        <v>0.449</v>
      </c>
      <c r="E9" s="419">
        <f t="shared" si="0"/>
        <v>0.9997246376811595</v>
      </c>
    </row>
    <row r="10" spans="1:5" ht="19.5" customHeight="1">
      <c r="A10" s="488"/>
      <c r="B10" s="489" t="s">
        <v>365</v>
      </c>
      <c r="C10" s="314">
        <f>SUM(C30,C50)</f>
        <v>80</v>
      </c>
      <c r="D10" s="314">
        <v>41</v>
      </c>
      <c r="E10" s="418">
        <f t="shared" si="0"/>
        <v>121</v>
      </c>
    </row>
    <row r="11" spans="1:5" ht="19.5" customHeight="1">
      <c r="A11" s="488"/>
      <c r="B11" s="489"/>
      <c r="C11" s="315">
        <f>C10/E10</f>
        <v>0.6611570247933884</v>
      </c>
      <c r="D11" s="315">
        <v>0.339</v>
      </c>
      <c r="E11" s="419">
        <f t="shared" si="0"/>
        <v>1.0001570247933884</v>
      </c>
    </row>
    <row r="12" spans="1:5" ht="19.5" customHeight="1">
      <c r="A12" s="488"/>
      <c r="B12" s="489" t="s">
        <v>366</v>
      </c>
      <c r="C12" s="314">
        <f>SUM(C32,C52)</f>
        <v>102</v>
      </c>
      <c r="D12" s="314">
        <v>63</v>
      </c>
      <c r="E12" s="418">
        <f t="shared" si="0"/>
        <v>165</v>
      </c>
    </row>
    <row r="13" spans="1:5" ht="19.5" customHeight="1">
      <c r="A13" s="488"/>
      <c r="B13" s="489"/>
      <c r="C13" s="315">
        <f>C12/E12</f>
        <v>0.6181818181818182</v>
      </c>
      <c r="D13" s="315">
        <v>0.382</v>
      </c>
      <c r="E13" s="419">
        <f t="shared" si="0"/>
        <v>1.0001818181818183</v>
      </c>
    </row>
    <row r="14" spans="1:5" ht="19.5" customHeight="1">
      <c r="A14" s="488"/>
      <c r="B14" s="489" t="s">
        <v>367</v>
      </c>
      <c r="C14" s="314">
        <f>SUM(C34,C54)</f>
        <v>109</v>
      </c>
      <c r="D14" s="314">
        <v>77</v>
      </c>
      <c r="E14" s="418">
        <f t="shared" si="0"/>
        <v>186</v>
      </c>
    </row>
    <row r="15" spans="1:5" ht="19.5" customHeight="1">
      <c r="A15" s="488"/>
      <c r="B15" s="489"/>
      <c r="C15" s="315">
        <f>C14/E14</f>
        <v>0.5860215053763441</v>
      </c>
      <c r="D15" s="315">
        <v>0.414</v>
      </c>
      <c r="E15" s="419">
        <f t="shared" si="0"/>
        <v>1.0000215053763442</v>
      </c>
    </row>
    <row r="16" spans="1:5" ht="19.5" customHeight="1">
      <c r="A16" s="488"/>
      <c r="B16" s="489" t="s">
        <v>368</v>
      </c>
      <c r="C16" s="314">
        <f>SUM(C36,C56)</f>
        <v>86</v>
      </c>
      <c r="D16" s="314">
        <v>137</v>
      </c>
      <c r="E16" s="418">
        <f t="shared" si="0"/>
        <v>223</v>
      </c>
    </row>
    <row r="17" spans="1:5" ht="19.5" customHeight="1">
      <c r="A17" s="488"/>
      <c r="B17" s="489"/>
      <c r="C17" s="315">
        <f>C16/E16</f>
        <v>0.38565022421524664</v>
      </c>
      <c r="D17" s="315">
        <v>0.614</v>
      </c>
      <c r="E17" s="419">
        <f t="shared" si="0"/>
        <v>0.9996502242152466</v>
      </c>
    </row>
    <row r="18" spans="1:5" ht="19.5" customHeight="1">
      <c r="A18" s="488"/>
      <c r="B18" s="489" t="s">
        <v>369</v>
      </c>
      <c r="C18" s="314">
        <f>SUM(C38,C58)</f>
        <v>76</v>
      </c>
      <c r="D18" s="314">
        <v>184</v>
      </c>
      <c r="E18" s="418">
        <f t="shared" si="0"/>
        <v>260</v>
      </c>
    </row>
    <row r="19" spans="1:5" ht="19.5" customHeight="1">
      <c r="A19" s="488"/>
      <c r="B19" s="489"/>
      <c r="C19" s="315">
        <f>C18/E18</f>
        <v>0.2923076923076923</v>
      </c>
      <c r="D19" s="315">
        <v>0.708</v>
      </c>
      <c r="E19" s="419">
        <f t="shared" si="0"/>
        <v>1.0003076923076923</v>
      </c>
    </row>
    <row r="20" spans="1:5" ht="19.5" customHeight="1">
      <c r="A20" s="488"/>
      <c r="B20" s="489" t="s">
        <v>370</v>
      </c>
      <c r="C20" s="314">
        <f>SUM(C40,C60)</f>
        <v>73</v>
      </c>
      <c r="D20" s="314">
        <v>194</v>
      </c>
      <c r="E20" s="418">
        <f t="shared" si="0"/>
        <v>267</v>
      </c>
    </row>
    <row r="21" spans="1:5" ht="19.5" customHeight="1">
      <c r="A21" s="488"/>
      <c r="B21" s="489"/>
      <c r="C21" s="315">
        <f>C20/E20</f>
        <v>0.27340823970037453</v>
      </c>
      <c r="D21" s="315">
        <v>0.727</v>
      </c>
      <c r="E21" s="419">
        <f t="shared" si="0"/>
        <v>1.0004082397003744</v>
      </c>
    </row>
    <row r="22" spans="1:5" ht="19.5" customHeight="1">
      <c r="A22" s="488"/>
      <c r="B22" s="489" t="s">
        <v>361</v>
      </c>
      <c r="C22" s="314">
        <f>SUM(C42,C62)</f>
        <v>648</v>
      </c>
      <c r="D22" s="314">
        <v>827</v>
      </c>
      <c r="E22" s="418">
        <f t="shared" si="0"/>
        <v>1475</v>
      </c>
    </row>
    <row r="23" spans="1:5" ht="19.5" customHeight="1">
      <c r="A23" s="488"/>
      <c r="B23" s="489"/>
      <c r="C23" s="315">
        <f>C22/E22</f>
        <v>0.4393220338983051</v>
      </c>
      <c r="D23" s="315">
        <v>0.561</v>
      </c>
      <c r="E23" s="419">
        <f t="shared" si="0"/>
        <v>1.0003220338983052</v>
      </c>
    </row>
    <row r="24" spans="1:5" ht="19.5" customHeight="1">
      <c r="A24" s="488" t="s">
        <v>371</v>
      </c>
      <c r="B24" s="489" t="s">
        <v>362</v>
      </c>
      <c r="C24" s="314">
        <v>15</v>
      </c>
      <c r="D24" s="314">
        <v>23</v>
      </c>
      <c r="E24" s="418">
        <f t="shared" si="0"/>
        <v>38</v>
      </c>
    </row>
    <row r="25" spans="1:5" ht="19.5" customHeight="1">
      <c r="A25" s="488"/>
      <c r="B25" s="489"/>
      <c r="C25" s="315">
        <f>C24/E24</f>
        <v>0.39473684210526316</v>
      </c>
      <c r="D25" s="315">
        <v>0.605</v>
      </c>
      <c r="E25" s="419">
        <f t="shared" si="0"/>
        <v>0.9997368421052631</v>
      </c>
    </row>
    <row r="26" spans="1:5" ht="19.5" customHeight="1">
      <c r="A26" s="488"/>
      <c r="B26" s="489" t="s">
        <v>363</v>
      </c>
      <c r="C26" s="314">
        <v>28</v>
      </c>
      <c r="D26" s="314">
        <v>35</v>
      </c>
      <c r="E26" s="418">
        <f t="shared" si="0"/>
        <v>63</v>
      </c>
    </row>
    <row r="27" spans="1:5" ht="19.5" customHeight="1">
      <c r="A27" s="488"/>
      <c r="B27" s="489"/>
      <c r="C27" s="315">
        <f>C26/E26</f>
        <v>0.4444444444444444</v>
      </c>
      <c r="D27" s="315">
        <v>0.556</v>
      </c>
      <c r="E27" s="419">
        <f t="shared" si="0"/>
        <v>1.0004444444444445</v>
      </c>
    </row>
    <row r="28" spans="1:5" ht="19.5" customHeight="1">
      <c r="A28" s="488"/>
      <c r="B28" s="489" t="s">
        <v>364</v>
      </c>
      <c r="C28" s="314">
        <v>24</v>
      </c>
      <c r="D28" s="314">
        <v>13</v>
      </c>
      <c r="E28" s="418">
        <f t="shared" si="0"/>
        <v>37</v>
      </c>
    </row>
    <row r="29" spans="1:5" ht="19.5" customHeight="1">
      <c r="A29" s="488"/>
      <c r="B29" s="489"/>
      <c r="C29" s="315">
        <f>C28/E28</f>
        <v>0.6486486486486487</v>
      </c>
      <c r="D29" s="315">
        <v>0.351</v>
      </c>
      <c r="E29" s="419">
        <f t="shared" si="0"/>
        <v>0.9996486486486487</v>
      </c>
    </row>
    <row r="30" spans="1:5" ht="19.5" customHeight="1">
      <c r="A30" s="488"/>
      <c r="B30" s="489" t="s">
        <v>365</v>
      </c>
      <c r="C30" s="314">
        <v>34</v>
      </c>
      <c r="D30" s="314">
        <v>14</v>
      </c>
      <c r="E30" s="418">
        <f t="shared" si="0"/>
        <v>48</v>
      </c>
    </row>
    <row r="31" spans="1:5" ht="19.5" customHeight="1">
      <c r="A31" s="488"/>
      <c r="B31" s="489"/>
      <c r="C31" s="315">
        <f>C30/E30</f>
        <v>0.7083333333333334</v>
      </c>
      <c r="D31" s="315">
        <v>0.292</v>
      </c>
      <c r="E31" s="419">
        <f t="shared" si="0"/>
        <v>1.0003333333333333</v>
      </c>
    </row>
    <row r="32" spans="1:5" ht="19.5" customHeight="1">
      <c r="A32" s="488"/>
      <c r="B32" s="489" t="s">
        <v>366</v>
      </c>
      <c r="C32" s="314">
        <v>58</v>
      </c>
      <c r="D32" s="314">
        <v>26</v>
      </c>
      <c r="E32" s="418">
        <f t="shared" si="0"/>
        <v>84</v>
      </c>
    </row>
    <row r="33" spans="1:5" ht="19.5" customHeight="1">
      <c r="A33" s="488"/>
      <c r="B33" s="489"/>
      <c r="C33" s="315">
        <f>C32/E32</f>
        <v>0.6904761904761905</v>
      </c>
      <c r="D33" s="315">
        <v>0.31</v>
      </c>
      <c r="E33" s="419">
        <f t="shared" si="0"/>
        <v>1.0004761904761905</v>
      </c>
    </row>
    <row r="34" spans="1:5" ht="19.5" customHeight="1">
      <c r="A34" s="488"/>
      <c r="B34" s="489" t="s">
        <v>367</v>
      </c>
      <c r="C34" s="314">
        <v>49</v>
      </c>
      <c r="D34" s="314">
        <v>43</v>
      </c>
      <c r="E34" s="418">
        <f t="shared" si="0"/>
        <v>92</v>
      </c>
    </row>
    <row r="35" spans="1:5" ht="19.5" customHeight="1">
      <c r="A35" s="488"/>
      <c r="B35" s="489"/>
      <c r="C35" s="315">
        <f>C34/E34</f>
        <v>0.532608695652174</v>
      </c>
      <c r="D35" s="315">
        <v>0.467</v>
      </c>
      <c r="E35" s="419">
        <f t="shared" si="0"/>
        <v>0.9996086956521739</v>
      </c>
    </row>
    <row r="36" spans="1:5" ht="19.5" customHeight="1">
      <c r="A36" s="488"/>
      <c r="B36" s="489" t="s">
        <v>368</v>
      </c>
      <c r="C36" s="314">
        <v>51</v>
      </c>
      <c r="D36" s="314">
        <v>55</v>
      </c>
      <c r="E36" s="418">
        <f t="shared" si="0"/>
        <v>106</v>
      </c>
    </row>
    <row r="37" spans="1:5" ht="19.5" customHeight="1">
      <c r="A37" s="488"/>
      <c r="B37" s="489"/>
      <c r="C37" s="315">
        <f>C36/E36</f>
        <v>0.4811320754716981</v>
      </c>
      <c r="D37" s="315">
        <v>0.519</v>
      </c>
      <c r="E37" s="419">
        <f t="shared" si="0"/>
        <v>1.000132075471698</v>
      </c>
    </row>
    <row r="38" spans="1:5" ht="19.5" customHeight="1">
      <c r="A38" s="488"/>
      <c r="B38" s="489" t="s">
        <v>369</v>
      </c>
      <c r="C38" s="314">
        <v>43</v>
      </c>
      <c r="D38" s="314">
        <v>86</v>
      </c>
      <c r="E38" s="418">
        <f t="shared" si="0"/>
        <v>129</v>
      </c>
    </row>
    <row r="39" spans="1:5" ht="19.5" customHeight="1">
      <c r="A39" s="488"/>
      <c r="B39" s="489"/>
      <c r="C39" s="315">
        <f>C38/E38</f>
        <v>0.3333333333333333</v>
      </c>
      <c r="D39" s="315">
        <v>0.667</v>
      </c>
      <c r="E39" s="419">
        <f t="shared" si="0"/>
        <v>1.0003333333333333</v>
      </c>
    </row>
    <row r="40" spans="1:5" ht="19.5" customHeight="1">
      <c r="A40" s="488"/>
      <c r="B40" s="489" t="s">
        <v>370</v>
      </c>
      <c r="C40" s="314">
        <v>30</v>
      </c>
      <c r="D40" s="314">
        <v>90</v>
      </c>
      <c r="E40" s="418">
        <f t="shared" si="0"/>
        <v>120</v>
      </c>
    </row>
    <row r="41" spans="1:5" ht="19.5" customHeight="1">
      <c r="A41" s="488"/>
      <c r="B41" s="489"/>
      <c r="C41" s="315">
        <f>C40/E40</f>
        <v>0.25</v>
      </c>
      <c r="D41" s="315">
        <v>0.75</v>
      </c>
      <c r="E41" s="419">
        <f t="shared" si="0"/>
        <v>1</v>
      </c>
    </row>
    <row r="42" spans="1:5" ht="19.5" customHeight="1">
      <c r="A42" s="488"/>
      <c r="B42" s="489" t="s">
        <v>361</v>
      </c>
      <c r="C42" s="314">
        <f>SUM(C24,C26,C28,C30,C32,C34,C36,C38,C40)</f>
        <v>332</v>
      </c>
      <c r="D42" s="314">
        <v>385</v>
      </c>
      <c r="E42" s="418">
        <f t="shared" si="0"/>
        <v>717</v>
      </c>
    </row>
    <row r="43" spans="1:5" ht="19.5" customHeight="1">
      <c r="A43" s="488"/>
      <c r="B43" s="489"/>
      <c r="C43" s="315">
        <f>C42/E42</f>
        <v>0.4630404463040446</v>
      </c>
      <c r="D43" s="315">
        <v>0.537</v>
      </c>
      <c r="E43" s="419">
        <f t="shared" si="0"/>
        <v>1.0000404463040447</v>
      </c>
    </row>
    <row r="44" spans="1:5" ht="19.5" customHeight="1">
      <c r="A44" s="488" t="s">
        <v>372</v>
      </c>
      <c r="B44" s="489" t="s">
        <v>362</v>
      </c>
      <c r="C44" s="314">
        <v>13</v>
      </c>
      <c r="D44" s="314">
        <v>18</v>
      </c>
      <c r="E44" s="418">
        <f t="shared" si="0"/>
        <v>31</v>
      </c>
    </row>
    <row r="45" spans="1:5" ht="19.5" customHeight="1">
      <c r="A45" s="488"/>
      <c r="B45" s="489"/>
      <c r="C45" s="315">
        <f>C44/E44</f>
        <v>0.41935483870967744</v>
      </c>
      <c r="D45" s="315">
        <v>0.581</v>
      </c>
      <c r="E45" s="419">
        <f t="shared" si="0"/>
        <v>1.0003548387096775</v>
      </c>
    </row>
    <row r="46" spans="1:5" ht="19.5" customHeight="1">
      <c r="A46" s="488"/>
      <c r="B46" s="489" t="s">
        <v>363</v>
      </c>
      <c r="C46" s="314">
        <v>28</v>
      </c>
      <c r="D46" s="314">
        <v>24</v>
      </c>
      <c r="E46" s="418">
        <f t="shared" si="0"/>
        <v>52</v>
      </c>
    </row>
    <row r="47" spans="1:5" ht="19.5" customHeight="1">
      <c r="A47" s="488"/>
      <c r="B47" s="489"/>
      <c r="C47" s="315">
        <f>C46/E46</f>
        <v>0.5384615384615384</v>
      </c>
      <c r="D47" s="315">
        <v>0.462</v>
      </c>
      <c r="E47" s="419">
        <f t="shared" si="0"/>
        <v>1.0004615384615385</v>
      </c>
    </row>
    <row r="48" spans="1:5" ht="19.5" customHeight="1">
      <c r="A48" s="488"/>
      <c r="B48" s="489" t="s">
        <v>364</v>
      </c>
      <c r="C48" s="314">
        <v>14</v>
      </c>
      <c r="D48" s="314">
        <v>18</v>
      </c>
      <c r="E48" s="418">
        <f t="shared" si="0"/>
        <v>32</v>
      </c>
    </row>
    <row r="49" spans="1:5" ht="19.5" customHeight="1">
      <c r="A49" s="488"/>
      <c r="B49" s="489"/>
      <c r="C49" s="315">
        <f>C48/E48</f>
        <v>0.4375</v>
      </c>
      <c r="D49" s="315">
        <v>0.562</v>
      </c>
      <c r="E49" s="419">
        <f t="shared" si="0"/>
        <v>0.9995</v>
      </c>
    </row>
    <row r="50" spans="1:5" ht="19.5" customHeight="1">
      <c r="A50" s="488"/>
      <c r="B50" s="489" t="s">
        <v>365</v>
      </c>
      <c r="C50" s="314">
        <v>46</v>
      </c>
      <c r="D50" s="314">
        <v>27</v>
      </c>
      <c r="E50" s="418">
        <f t="shared" si="0"/>
        <v>73</v>
      </c>
    </row>
    <row r="51" spans="1:5" ht="19.5" customHeight="1">
      <c r="A51" s="488"/>
      <c r="B51" s="489"/>
      <c r="C51" s="315">
        <f>C50/E50</f>
        <v>0.6301369863013698</v>
      </c>
      <c r="D51" s="315">
        <v>0.37</v>
      </c>
      <c r="E51" s="419">
        <f t="shared" si="0"/>
        <v>1.0001369863013698</v>
      </c>
    </row>
    <row r="52" spans="1:5" ht="19.5" customHeight="1">
      <c r="A52" s="488"/>
      <c r="B52" s="489" t="s">
        <v>366</v>
      </c>
      <c r="C52" s="314">
        <v>44</v>
      </c>
      <c r="D52" s="314">
        <v>37</v>
      </c>
      <c r="E52" s="418">
        <f t="shared" si="0"/>
        <v>81</v>
      </c>
    </row>
    <row r="53" spans="1:5" ht="19.5" customHeight="1">
      <c r="A53" s="488"/>
      <c r="B53" s="489"/>
      <c r="C53" s="315">
        <f>C52/E52</f>
        <v>0.5432098765432098</v>
      </c>
      <c r="D53" s="315">
        <v>0.457</v>
      </c>
      <c r="E53" s="419">
        <f t="shared" si="0"/>
        <v>1.00020987654321</v>
      </c>
    </row>
    <row r="54" spans="1:5" ht="19.5" customHeight="1">
      <c r="A54" s="488"/>
      <c r="B54" s="489" t="s">
        <v>367</v>
      </c>
      <c r="C54" s="314">
        <v>60</v>
      </c>
      <c r="D54" s="314">
        <v>34</v>
      </c>
      <c r="E54" s="418">
        <f t="shared" si="0"/>
        <v>94</v>
      </c>
    </row>
    <row r="55" spans="1:5" ht="19.5" customHeight="1">
      <c r="A55" s="488"/>
      <c r="B55" s="489"/>
      <c r="C55" s="315">
        <f>C54/E54</f>
        <v>0.6382978723404256</v>
      </c>
      <c r="D55" s="315">
        <v>0.362</v>
      </c>
      <c r="E55" s="419">
        <f t="shared" si="0"/>
        <v>1.0002978723404254</v>
      </c>
    </row>
    <row r="56" spans="1:5" ht="19.5" customHeight="1">
      <c r="A56" s="488"/>
      <c r="B56" s="489" t="s">
        <v>368</v>
      </c>
      <c r="C56" s="314">
        <v>35</v>
      </c>
      <c r="D56" s="314">
        <v>82</v>
      </c>
      <c r="E56" s="418">
        <f t="shared" si="0"/>
        <v>117</v>
      </c>
    </row>
    <row r="57" spans="1:5" ht="19.5" customHeight="1">
      <c r="A57" s="488"/>
      <c r="B57" s="489"/>
      <c r="C57" s="315">
        <f>C56/E56</f>
        <v>0.29914529914529914</v>
      </c>
      <c r="D57" s="315">
        <v>0.701</v>
      </c>
      <c r="E57" s="419">
        <f t="shared" si="0"/>
        <v>1.000145299145299</v>
      </c>
    </row>
    <row r="58" spans="1:5" ht="19.5" customHeight="1">
      <c r="A58" s="488"/>
      <c r="B58" s="489" t="s">
        <v>369</v>
      </c>
      <c r="C58" s="314">
        <v>33</v>
      </c>
      <c r="D58" s="314">
        <v>98</v>
      </c>
      <c r="E58" s="418">
        <f t="shared" si="0"/>
        <v>131</v>
      </c>
    </row>
    <row r="59" spans="1:5" ht="19.5" customHeight="1">
      <c r="A59" s="488"/>
      <c r="B59" s="489"/>
      <c r="C59" s="315">
        <f>C58/E58</f>
        <v>0.25190839694656486</v>
      </c>
      <c r="D59" s="315">
        <v>0.748</v>
      </c>
      <c r="E59" s="419">
        <f t="shared" si="0"/>
        <v>0.9999083969465649</v>
      </c>
    </row>
    <row r="60" spans="1:5" ht="19.5" customHeight="1">
      <c r="A60" s="488"/>
      <c r="B60" s="489" t="s">
        <v>370</v>
      </c>
      <c r="C60" s="314">
        <v>43</v>
      </c>
      <c r="D60" s="314">
        <v>104</v>
      </c>
      <c r="E60" s="418">
        <f t="shared" si="0"/>
        <v>147</v>
      </c>
    </row>
    <row r="61" spans="1:5" ht="19.5" customHeight="1">
      <c r="A61" s="488"/>
      <c r="B61" s="489"/>
      <c r="C61" s="315">
        <f>C60/E60</f>
        <v>0.2925170068027211</v>
      </c>
      <c r="D61" s="315">
        <v>0.707</v>
      </c>
      <c r="E61" s="419">
        <f t="shared" si="0"/>
        <v>0.999517006802721</v>
      </c>
    </row>
    <row r="62" spans="1:5" ht="19.5" customHeight="1">
      <c r="A62" s="488"/>
      <c r="B62" s="489" t="s">
        <v>361</v>
      </c>
      <c r="C62" s="314">
        <f>SUM(C44,C46,C48,C50,C52,C54,C56,C58,C60)</f>
        <v>316</v>
      </c>
      <c r="D62" s="314">
        <v>442</v>
      </c>
      <c r="E62" s="418">
        <f t="shared" si="0"/>
        <v>758</v>
      </c>
    </row>
    <row r="63" spans="1:5" ht="19.5" customHeight="1" thickBot="1">
      <c r="A63" s="491"/>
      <c r="B63" s="490"/>
      <c r="C63" s="420">
        <f>C62/E62</f>
        <v>0.41688654353562005</v>
      </c>
      <c r="D63" s="420">
        <v>0.583</v>
      </c>
      <c r="E63" s="421">
        <f t="shared" si="0"/>
        <v>0.99988654353562</v>
      </c>
    </row>
    <row r="65" spans="1:5" s="22" customFormat="1" ht="18.75">
      <c r="A65" s="22" t="s">
        <v>439</v>
      </c>
      <c r="C65" s="354"/>
      <c r="D65" s="354"/>
      <c r="E65" s="354"/>
    </row>
  </sheetData>
  <sheetProtection/>
  <mergeCells count="35">
    <mergeCell ref="A44:A63"/>
    <mergeCell ref="B44:B45"/>
    <mergeCell ref="B46:B47"/>
    <mergeCell ref="B48:B49"/>
    <mergeCell ref="B50:B51"/>
    <mergeCell ref="B52:B53"/>
    <mergeCell ref="B54:B55"/>
    <mergeCell ref="B56:B57"/>
    <mergeCell ref="B58:B59"/>
    <mergeCell ref="B18:B19"/>
    <mergeCell ref="B20:B21"/>
    <mergeCell ref="B22:B23"/>
    <mergeCell ref="B62:B63"/>
    <mergeCell ref="B60:B61"/>
    <mergeCell ref="B36:B37"/>
    <mergeCell ref="B38:B39"/>
    <mergeCell ref="B40:B41"/>
    <mergeCell ref="B42:B43"/>
    <mergeCell ref="A24:A43"/>
    <mergeCell ref="B24:B25"/>
    <mergeCell ref="B26:B27"/>
    <mergeCell ref="B28:B29"/>
    <mergeCell ref="B30:B31"/>
    <mergeCell ref="B32:B33"/>
    <mergeCell ref="B34:B35"/>
    <mergeCell ref="A1:E1"/>
    <mergeCell ref="A3:B3"/>
    <mergeCell ref="A4:A23"/>
    <mergeCell ref="B4:B5"/>
    <mergeCell ref="B6:B7"/>
    <mergeCell ref="B8:B9"/>
    <mergeCell ref="B10:B11"/>
    <mergeCell ref="B12:B13"/>
    <mergeCell ref="B14:B15"/>
    <mergeCell ref="B16:B17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3"/>
  <sheetViews>
    <sheetView view="pageBreakPreview" zoomScale="45" zoomScaleNormal="60" zoomScaleSheetLayoutView="45" zoomScalePageLayoutView="0" workbookViewId="0" topLeftCell="A1">
      <selection activeCell="A1" sqref="A1:I1"/>
    </sheetView>
  </sheetViews>
  <sheetFormatPr defaultColWidth="9.140625" defaultRowHeight="15"/>
  <cols>
    <col min="1" max="1" width="9.28125" style="0" customWidth="1"/>
    <col min="2" max="2" width="17.8515625" style="0" customWidth="1"/>
    <col min="3" max="9" width="15.57421875" style="312" customWidth="1"/>
  </cols>
  <sheetData>
    <row r="1" spans="1:9" ht="24" customHeight="1">
      <c r="A1" s="473" t="s">
        <v>354</v>
      </c>
      <c r="B1" s="473"/>
      <c r="C1" s="473"/>
      <c r="D1" s="473"/>
      <c r="E1" s="473"/>
      <c r="F1" s="473"/>
      <c r="G1" s="473"/>
      <c r="H1" s="473"/>
      <c r="I1" s="473"/>
    </row>
    <row r="2" ht="15" customHeight="1" thickBot="1"/>
    <row r="3" spans="1:9" s="22" customFormat="1" ht="20.25" customHeight="1">
      <c r="A3" s="492"/>
      <c r="B3" s="493"/>
      <c r="C3" s="415" t="s">
        <v>355</v>
      </c>
      <c r="D3" s="415" t="s">
        <v>356</v>
      </c>
      <c r="E3" s="415" t="s">
        <v>357</v>
      </c>
      <c r="F3" s="415" t="s">
        <v>358</v>
      </c>
      <c r="G3" s="415" t="s">
        <v>359</v>
      </c>
      <c r="H3" s="415" t="s">
        <v>360</v>
      </c>
      <c r="I3" s="417" t="s">
        <v>361</v>
      </c>
    </row>
    <row r="4" spans="1:9" s="22" customFormat="1" ht="20.25" customHeight="1">
      <c r="A4" s="488" t="s">
        <v>361</v>
      </c>
      <c r="B4" s="495" t="s">
        <v>362</v>
      </c>
      <c r="C4" s="314">
        <v>0</v>
      </c>
      <c r="D4" s="314">
        <v>7</v>
      </c>
      <c r="E4" s="314">
        <v>0</v>
      </c>
      <c r="F4" s="314">
        <v>56</v>
      </c>
      <c r="G4" s="314">
        <v>4</v>
      </c>
      <c r="H4" s="314">
        <v>0</v>
      </c>
      <c r="I4" s="418">
        <v>67</v>
      </c>
    </row>
    <row r="5" spans="1:9" s="316" customFormat="1" ht="20.25" customHeight="1">
      <c r="A5" s="488"/>
      <c r="B5" s="495"/>
      <c r="C5" s="315">
        <v>0</v>
      </c>
      <c r="D5" s="315">
        <v>0.104</v>
      </c>
      <c r="E5" s="315">
        <v>0</v>
      </c>
      <c r="F5" s="315">
        <v>0.836</v>
      </c>
      <c r="G5" s="315">
        <v>0.06</v>
      </c>
      <c r="H5" s="315">
        <v>0</v>
      </c>
      <c r="I5" s="419">
        <v>1</v>
      </c>
    </row>
    <row r="6" spans="1:9" s="22" customFormat="1" ht="20.25" customHeight="1">
      <c r="A6" s="488"/>
      <c r="B6" s="495" t="s">
        <v>363</v>
      </c>
      <c r="C6" s="314">
        <v>3</v>
      </c>
      <c r="D6" s="314">
        <v>7</v>
      </c>
      <c r="E6" s="314">
        <v>0</v>
      </c>
      <c r="F6" s="314">
        <v>100</v>
      </c>
      <c r="G6" s="314">
        <v>3</v>
      </c>
      <c r="H6" s="314">
        <v>0</v>
      </c>
      <c r="I6" s="418">
        <v>113</v>
      </c>
    </row>
    <row r="7" spans="1:9" s="316" customFormat="1" ht="20.25" customHeight="1">
      <c r="A7" s="488"/>
      <c r="B7" s="495"/>
      <c r="C7" s="315">
        <v>0.027</v>
      </c>
      <c r="D7" s="315">
        <v>0.062</v>
      </c>
      <c r="E7" s="315">
        <v>0</v>
      </c>
      <c r="F7" s="315">
        <v>0.884</v>
      </c>
      <c r="G7" s="315">
        <v>0.027</v>
      </c>
      <c r="H7" s="315">
        <v>0</v>
      </c>
      <c r="I7" s="419">
        <v>1</v>
      </c>
    </row>
    <row r="8" spans="1:9" s="22" customFormat="1" ht="20.25" customHeight="1">
      <c r="A8" s="488"/>
      <c r="B8" s="495" t="s">
        <v>364</v>
      </c>
      <c r="C8" s="314">
        <v>1</v>
      </c>
      <c r="D8" s="314">
        <v>0</v>
      </c>
      <c r="E8" s="314">
        <v>0</v>
      </c>
      <c r="F8" s="314">
        <v>53</v>
      </c>
      <c r="G8" s="314">
        <v>5</v>
      </c>
      <c r="H8" s="314">
        <v>7</v>
      </c>
      <c r="I8" s="418">
        <v>66</v>
      </c>
    </row>
    <row r="9" spans="1:9" s="316" customFormat="1" ht="20.25" customHeight="1">
      <c r="A9" s="488"/>
      <c r="B9" s="495"/>
      <c r="C9" s="315">
        <v>0.015</v>
      </c>
      <c r="D9" s="315">
        <v>0</v>
      </c>
      <c r="E9" s="315">
        <v>0</v>
      </c>
      <c r="F9" s="315">
        <v>0.803</v>
      </c>
      <c r="G9" s="315">
        <v>0.076</v>
      </c>
      <c r="H9" s="315">
        <v>0.106</v>
      </c>
      <c r="I9" s="419">
        <v>1</v>
      </c>
    </row>
    <row r="10" spans="1:9" s="22" customFormat="1" ht="20.25" customHeight="1">
      <c r="A10" s="488"/>
      <c r="B10" s="495" t="s">
        <v>365</v>
      </c>
      <c r="C10" s="314">
        <v>4</v>
      </c>
      <c r="D10" s="314">
        <v>7</v>
      </c>
      <c r="E10" s="314">
        <v>0</v>
      </c>
      <c r="F10" s="314">
        <v>78</v>
      </c>
      <c r="G10" s="314">
        <v>11</v>
      </c>
      <c r="H10" s="314">
        <v>19</v>
      </c>
      <c r="I10" s="418">
        <v>119</v>
      </c>
    </row>
    <row r="11" spans="1:9" s="316" customFormat="1" ht="20.25" customHeight="1">
      <c r="A11" s="488"/>
      <c r="B11" s="495"/>
      <c r="C11" s="315">
        <v>0.034</v>
      </c>
      <c r="D11" s="315">
        <v>0.059</v>
      </c>
      <c r="E11" s="315">
        <v>0</v>
      </c>
      <c r="F11" s="315">
        <v>0.655</v>
      </c>
      <c r="G11" s="315">
        <v>0.092</v>
      </c>
      <c r="H11" s="315">
        <v>0.16</v>
      </c>
      <c r="I11" s="419">
        <v>1</v>
      </c>
    </row>
    <row r="12" spans="1:9" s="22" customFormat="1" ht="20.25" customHeight="1">
      <c r="A12" s="488"/>
      <c r="B12" s="495" t="s">
        <v>366</v>
      </c>
      <c r="C12" s="314">
        <v>5</v>
      </c>
      <c r="D12" s="314">
        <v>16</v>
      </c>
      <c r="E12" s="314">
        <v>1</v>
      </c>
      <c r="F12" s="314">
        <v>106</v>
      </c>
      <c r="G12" s="314">
        <v>18</v>
      </c>
      <c r="H12" s="314">
        <v>15</v>
      </c>
      <c r="I12" s="418">
        <v>161</v>
      </c>
    </row>
    <row r="13" spans="1:9" s="316" customFormat="1" ht="20.25" customHeight="1">
      <c r="A13" s="488"/>
      <c r="B13" s="495"/>
      <c r="C13" s="315">
        <v>0.031</v>
      </c>
      <c r="D13" s="315">
        <v>0.099</v>
      </c>
      <c r="E13" s="315">
        <v>0.006</v>
      </c>
      <c r="F13" s="315">
        <v>0.659</v>
      </c>
      <c r="G13" s="315">
        <v>0.112</v>
      </c>
      <c r="H13" s="315">
        <v>0.093</v>
      </c>
      <c r="I13" s="419">
        <v>1</v>
      </c>
    </row>
    <row r="14" spans="1:9" s="22" customFormat="1" ht="20.25" customHeight="1">
      <c r="A14" s="488"/>
      <c r="B14" s="495" t="s">
        <v>367</v>
      </c>
      <c r="C14" s="314">
        <v>4</v>
      </c>
      <c r="D14" s="314">
        <v>8</v>
      </c>
      <c r="E14" s="314">
        <v>2</v>
      </c>
      <c r="F14" s="314">
        <v>142</v>
      </c>
      <c r="G14" s="314">
        <v>16</v>
      </c>
      <c r="H14" s="314">
        <v>12</v>
      </c>
      <c r="I14" s="418">
        <v>184</v>
      </c>
    </row>
    <row r="15" spans="1:9" s="316" customFormat="1" ht="20.25" customHeight="1">
      <c r="A15" s="488"/>
      <c r="B15" s="495"/>
      <c r="C15" s="315">
        <v>0.022</v>
      </c>
      <c r="D15" s="315">
        <v>0.043</v>
      </c>
      <c r="E15" s="315">
        <v>0.011</v>
      </c>
      <c r="F15" s="315">
        <v>0.772</v>
      </c>
      <c r="G15" s="315">
        <v>0.087</v>
      </c>
      <c r="H15" s="315">
        <v>0.065</v>
      </c>
      <c r="I15" s="419">
        <v>1</v>
      </c>
    </row>
    <row r="16" spans="1:9" s="22" customFormat="1" ht="20.25" customHeight="1">
      <c r="A16" s="488"/>
      <c r="B16" s="495" t="s">
        <v>368</v>
      </c>
      <c r="C16" s="314">
        <v>3</v>
      </c>
      <c r="D16" s="314">
        <v>10</v>
      </c>
      <c r="E16" s="314">
        <v>0</v>
      </c>
      <c r="F16" s="314">
        <v>175</v>
      </c>
      <c r="G16" s="314">
        <v>17</v>
      </c>
      <c r="H16" s="314">
        <v>13</v>
      </c>
      <c r="I16" s="418">
        <v>218</v>
      </c>
    </row>
    <row r="17" spans="1:9" s="316" customFormat="1" ht="20.25" customHeight="1">
      <c r="A17" s="488"/>
      <c r="B17" s="495"/>
      <c r="C17" s="315">
        <v>0.014</v>
      </c>
      <c r="D17" s="315">
        <v>0.046</v>
      </c>
      <c r="E17" s="315">
        <v>0</v>
      </c>
      <c r="F17" s="315">
        <v>0.802</v>
      </c>
      <c r="G17" s="315">
        <v>0.078</v>
      </c>
      <c r="H17" s="315">
        <v>0.06</v>
      </c>
      <c r="I17" s="419">
        <v>1</v>
      </c>
    </row>
    <row r="18" spans="1:9" s="22" customFormat="1" ht="20.25" customHeight="1">
      <c r="A18" s="488"/>
      <c r="B18" s="495" t="s">
        <v>369</v>
      </c>
      <c r="C18" s="314">
        <v>5</v>
      </c>
      <c r="D18" s="314">
        <v>12</v>
      </c>
      <c r="E18" s="314">
        <v>1</v>
      </c>
      <c r="F18" s="314">
        <v>227</v>
      </c>
      <c r="G18" s="314">
        <v>7</v>
      </c>
      <c r="H18" s="314">
        <v>8</v>
      </c>
      <c r="I18" s="418">
        <v>260</v>
      </c>
    </row>
    <row r="19" spans="1:9" s="316" customFormat="1" ht="20.25" customHeight="1">
      <c r="A19" s="488"/>
      <c r="B19" s="495"/>
      <c r="C19" s="315">
        <v>0.019</v>
      </c>
      <c r="D19" s="315">
        <v>0.046</v>
      </c>
      <c r="E19" s="315">
        <v>0.004</v>
      </c>
      <c r="F19" s="315">
        <v>0.873</v>
      </c>
      <c r="G19" s="315">
        <v>0.027</v>
      </c>
      <c r="H19" s="315">
        <v>0.031</v>
      </c>
      <c r="I19" s="419">
        <v>1</v>
      </c>
    </row>
    <row r="20" spans="1:9" s="22" customFormat="1" ht="20.25" customHeight="1">
      <c r="A20" s="488"/>
      <c r="B20" s="495" t="s">
        <v>370</v>
      </c>
      <c r="C20" s="314">
        <v>1</v>
      </c>
      <c r="D20" s="314">
        <v>10</v>
      </c>
      <c r="E20" s="314">
        <v>0</v>
      </c>
      <c r="F20" s="314">
        <v>246</v>
      </c>
      <c r="G20" s="314">
        <v>6</v>
      </c>
      <c r="H20" s="314">
        <v>5</v>
      </c>
      <c r="I20" s="418">
        <v>268</v>
      </c>
    </row>
    <row r="21" spans="1:9" s="316" customFormat="1" ht="20.25" customHeight="1">
      <c r="A21" s="488"/>
      <c r="B21" s="495"/>
      <c r="C21" s="315">
        <v>0.004</v>
      </c>
      <c r="D21" s="315">
        <v>0.037</v>
      </c>
      <c r="E21" s="315">
        <v>0</v>
      </c>
      <c r="F21" s="315">
        <v>0.918</v>
      </c>
      <c r="G21" s="315">
        <v>0.022</v>
      </c>
      <c r="H21" s="315">
        <v>0.019</v>
      </c>
      <c r="I21" s="419">
        <v>1</v>
      </c>
    </row>
    <row r="22" spans="1:9" s="22" customFormat="1" ht="20.25" customHeight="1">
      <c r="A22" s="488"/>
      <c r="B22" s="495" t="s">
        <v>361</v>
      </c>
      <c r="C22" s="314">
        <v>26</v>
      </c>
      <c r="D22" s="314">
        <v>77</v>
      </c>
      <c r="E22" s="314">
        <v>4</v>
      </c>
      <c r="F22" s="317">
        <v>1183</v>
      </c>
      <c r="G22" s="314">
        <v>87</v>
      </c>
      <c r="H22" s="314">
        <v>79</v>
      </c>
      <c r="I22" s="422">
        <v>1456</v>
      </c>
    </row>
    <row r="23" spans="1:9" s="316" customFormat="1" ht="20.25" customHeight="1" thickBot="1">
      <c r="A23" s="494"/>
      <c r="B23" s="498"/>
      <c r="C23" s="318">
        <v>0.018</v>
      </c>
      <c r="D23" s="318">
        <v>0.053</v>
      </c>
      <c r="E23" s="318">
        <v>0.003</v>
      </c>
      <c r="F23" s="318">
        <v>0.812</v>
      </c>
      <c r="G23" s="318">
        <v>0.06</v>
      </c>
      <c r="H23" s="318">
        <v>0.054</v>
      </c>
      <c r="I23" s="423">
        <v>1</v>
      </c>
    </row>
    <row r="24" spans="1:9" s="22" customFormat="1" ht="20.25" customHeight="1" thickTop="1">
      <c r="A24" s="496" t="s">
        <v>371</v>
      </c>
      <c r="B24" s="497" t="s">
        <v>362</v>
      </c>
      <c r="C24" s="319">
        <v>0</v>
      </c>
      <c r="D24" s="319">
        <v>6</v>
      </c>
      <c r="E24" s="319">
        <v>0</v>
      </c>
      <c r="F24" s="319">
        <v>29</v>
      </c>
      <c r="G24" s="319">
        <v>3</v>
      </c>
      <c r="H24" s="319">
        <v>0</v>
      </c>
      <c r="I24" s="424">
        <v>38</v>
      </c>
    </row>
    <row r="25" spans="1:9" s="316" customFormat="1" ht="20.25" customHeight="1">
      <c r="A25" s="488"/>
      <c r="B25" s="495"/>
      <c r="C25" s="315">
        <v>0</v>
      </c>
      <c r="D25" s="315">
        <v>0.158</v>
      </c>
      <c r="E25" s="315">
        <v>0</v>
      </c>
      <c r="F25" s="315">
        <v>0.763</v>
      </c>
      <c r="G25" s="315">
        <v>0.079</v>
      </c>
      <c r="H25" s="315">
        <v>0</v>
      </c>
      <c r="I25" s="419">
        <v>1</v>
      </c>
    </row>
    <row r="26" spans="1:9" s="22" customFormat="1" ht="20.25" customHeight="1">
      <c r="A26" s="488"/>
      <c r="B26" s="495" t="s">
        <v>363</v>
      </c>
      <c r="C26" s="314">
        <v>2</v>
      </c>
      <c r="D26" s="314">
        <v>4</v>
      </c>
      <c r="E26" s="314">
        <v>0</v>
      </c>
      <c r="F26" s="314">
        <v>54</v>
      </c>
      <c r="G26" s="314">
        <v>2</v>
      </c>
      <c r="H26" s="314">
        <v>0</v>
      </c>
      <c r="I26" s="418">
        <v>62</v>
      </c>
    </row>
    <row r="27" spans="1:9" s="316" customFormat="1" ht="20.25" customHeight="1">
      <c r="A27" s="488"/>
      <c r="B27" s="495"/>
      <c r="C27" s="315">
        <v>0.032</v>
      </c>
      <c r="D27" s="315">
        <v>0.065</v>
      </c>
      <c r="E27" s="315">
        <v>0</v>
      </c>
      <c r="F27" s="315">
        <v>0.871</v>
      </c>
      <c r="G27" s="315">
        <v>0.032</v>
      </c>
      <c r="H27" s="315">
        <v>0</v>
      </c>
      <c r="I27" s="419">
        <v>1</v>
      </c>
    </row>
    <row r="28" spans="1:9" s="22" customFormat="1" ht="20.25" customHeight="1">
      <c r="A28" s="488"/>
      <c r="B28" s="495" t="s">
        <v>364</v>
      </c>
      <c r="C28" s="314">
        <v>1</v>
      </c>
      <c r="D28" s="314">
        <v>0</v>
      </c>
      <c r="E28" s="314">
        <v>0</v>
      </c>
      <c r="F28" s="314">
        <v>26</v>
      </c>
      <c r="G28" s="314">
        <v>4</v>
      </c>
      <c r="H28" s="314">
        <v>5</v>
      </c>
      <c r="I28" s="418">
        <v>36</v>
      </c>
    </row>
    <row r="29" spans="1:9" s="316" customFormat="1" ht="20.25" customHeight="1">
      <c r="A29" s="488"/>
      <c r="B29" s="495"/>
      <c r="C29" s="315">
        <v>0.028</v>
      </c>
      <c r="D29" s="315">
        <v>0</v>
      </c>
      <c r="E29" s="315">
        <v>0</v>
      </c>
      <c r="F29" s="315">
        <v>0.722</v>
      </c>
      <c r="G29" s="315">
        <v>0.111</v>
      </c>
      <c r="H29" s="315">
        <v>0.139</v>
      </c>
      <c r="I29" s="419">
        <v>1</v>
      </c>
    </row>
    <row r="30" spans="1:9" s="22" customFormat="1" ht="20.25" customHeight="1">
      <c r="A30" s="488"/>
      <c r="B30" s="495" t="s">
        <v>365</v>
      </c>
      <c r="C30" s="314">
        <v>2</v>
      </c>
      <c r="D30" s="314">
        <v>1</v>
      </c>
      <c r="E30" s="314">
        <v>0</v>
      </c>
      <c r="F30" s="314">
        <v>32</v>
      </c>
      <c r="G30" s="314">
        <v>1</v>
      </c>
      <c r="H30" s="314">
        <v>12</v>
      </c>
      <c r="I30" s="418">
        <v>48</v>
      </c>
    </row>
    <row r="31" spans="1:9" s="316" customFormat="1" ht="20.25" customHeight="1">
      <c r="A31" s="488"/>
      <c r="B31" s="495"/>
      <c r="C31" s="315">
        <v>0.042</v>
      </c>
      <c r="D31" s="315">
        <v>0.021</v>
      </c>
      <c r="E31" s="315">
        <v>0</v>
      </c>
      <c r="F31" s="315">
        <v>0.666</v>
      </c>
      <c r="G31" s="315">
        <v>0.021</v>
      </c>
      <c r="H31" s="315">
        <v>0.25</v>
      </c>
      <c r="I31" s="419">
        <v>1</v>
      </c>
    </row>
    <row r="32" spans="1:9" s="22" customFormat="1" ht="20.25" customHeight="1">
      <c r="A32" s="488"/>
      <c r="B32" s="495" t="s">
        <v>366</v>
      </c>
      <c r="C32" s="314">
        <v>3</v>
      </c>
      <c r="D32" s="314">
        <v>11</v>
      </c>
      <c r="E32" s="314">
        <v>0</v>
      </c>
      <c r="F32" s="314">
        <v>51</v>
      </c>
      <c r="G32" s="314">
        <v>7</v>
      </c>
      <c r="H32" s="314">
        <v>11</v>
      </c>
      <c r="I32" s="418">
        <v>83</v>
      </c>
    </row>
    <row r="33" spans="1:9" s="316" customFormat="1" ht="20.25" customHeight="1">
      <c r="A33" s="488"/>
      <c r="B33" s="495"/>
      <c r="C33" s="315">
        <v>0.036</v>
      </c>
      <c r="D33" s="315">
        <v>0.133</v>
      </c>
      <c r="E33" s="315">
        <v>0</v>
      </c>
      <c r="F33" s="315">
        <v>0.614</v>
      </c>
      <c r="G33" s="315">
        <v>0.084</v>
      </c>
      <c r="H33" s="315">
        <v>0.133</v>
      </c>
      <c r="I33" s="419">
        <v>1</v>
      </c>
    </row>
    <row r="34" spans="1:9" s="22" customFormat="1" ht="20.25" customHeight="1">
      <c r="A34" s="488"/>
      <c r="B34" s="495" t="s">
        <v>367</v>
      </c>
      <c r="C34" s="314">
        <v>2</v>
      </c>
      <c r="D34" s="314">
        <v>5</v>
      </c>
      <c r="E34" s="314">
        <v>0</v>
      </c>
      <c r="F34" s="314">
        <v>67</v>
      </c>
      <c r="G34" s="314">
        <v>7</v>
      </c>
      <c r="H34" s="314">
        <v>10</v>
      </c>
      <c r="I34" s="418">
        <v>91</v>
      </c>
    </row>
    <row r="35" spans="1:9" s="316" customFormat="1" ht="20.25" customHeight="1">
      <c r="A35" s="488"/>
      <c r="B35" s="495"/>
      <c r="C35" s="315">
        <v>0.022</v>
      </c>
      <c r="D35" s="315">
        <v>0.055</v>
      </c>
      <c r="E35" s="315">
        <v>0</v>
      </c>
      <c r="F35" s="315">
        <v>0.736</v>
      </c>
      <c r="G35" s="315">
        <v>0.077</v>
      </c>
      <c r="H35" s="315">
        <v>0.11</v>
      </c>
      <c r="I35" s="419">
        <v>1</v>
      </c>
    </row>
    <row r="36" spans="1:9" s="22" customFormat="1" ht="20.25" customHeight="1">
      <c r="A36" s="488"/>
      <c r="B36" s="495" t="s">
        <v>368</v>
      </c>
      <c r="C36" s="314">
        <v>2</v>
      </c>
      <c r="D36" s="314">
        <v>5</v>
      </c>
      <c r="E36" s="314">
        <v>0</v>
      </c>
      <c r="F36" s="314">
        <v>78</v>
      </c>
      <c r="G36" s="314">
        <v>12</v>
      </c>
      <c r="H36" s="314">
        <v>8</v>
      </c>
      <c r="I36" s="418">
        <v>105</v>
      </c>
    </row>
    <row r="37" spans="1:9" s="316" customFormat="1" ht="20.25" customHeight="1">
      <c r="A37" s="488"/>
      <c r="B37" s="495"/>
      <c r="C37" s="315">
        <v>0.019</v>
      </c>
      <c r="D37" s="315">
        <v>0.048</v>
      </c>
      <c r="E37" s="315">
        <v>0</v>
      </c>
      <c r="F37" s="315">
        <v>0.743</v>
      </c>
      <c r="G37" s="315">
        <v>0.114</v>
      </c>
      <c r="H37" s="315">
        <v>0.076</v>
      </c>
      <c r="I37" s="419">
        <v>1</v>
      </c>
    </row>
    <row r="38" spans="1:9" s="22" customFormat="1" ht="20.25" customHeight="1">
      <c r="A38" s="488"/>
      <c r="B38" s="495" t="s">
        <v>369</v>
      </c>
      <c r="C38" s="314">
        <v>4</v>
      </c>
      <c r="D38" s="314">
        <v>5</v>
      </c>
      <c r="E38" s="314">
        <v>0</v>
      </c>
      <c r="F38" s="314">
        <v>111</v>
      </c>
      <c r="G38" s="314">
        <v>3</v>
      </c>
      <c r="H38" s="314">
        <v>6</v>
      </c>
      <c r="I38" s="418">
        <v>129</v>
      </c>
    </row>
    <row r="39" spans="1:9" s="316" customFormat="1" ht="20.25" customHeight="1">
      <c r="A39" s="488"/>
      <c r="B39" s="495"/>
      <c r="C39" s="315">
        <v>0.031</v>
      </c>
      <c r="D39" s="315">
        <v>0.039</v>
      </c>
      <c r="E39" s="315">
        <v>0</v>
      </c>
      <c r="F39" s="315">
        <v>0.86</v>
      </c>
      <c r="G39" s="315">
        <v>0.023</v>
      </c>
      <c r="H39" s="315">
        <v>0.047</v>
      </c>
      <c r="I39" s="419">
        <v>1</v>
      </c>
    </row>
    <row r="40" spans="1:9" s="22" customFormat="1" ht="20.25" customHeight="1">
      <c r="A40" s="488"/>
      <c r="B40" s="495" t="s">
        <v>370</v>
      </c>
      <c r="C40" s="314">
        <v>1</v>
      </c>
      <c r="D40" s="314">
        <v>4</v>
      </c>
      <c r="E40" s="314">
        <v>0</v>
      </c>
      <c r="F40" s="314">
        <v>109</v>
      </c>
      <c r="G40" s="314">
        <v>4</v>
      </c>
      <c r="H40" s="314">
        <v>2</v>
      </c>
      <c r="I40" s="418">
        <v>120</v>
      </c>
    </row>
    <row r="41" spans="1:9" s="316" customFormat="1" ht="20.25" customHeight="1">
      <c r="A41" s="488"/>
      <c r="B41" s="495"/>
      <c r="C41" s="315">
        <v>0.008</v>
      </c>
      <c r="D41" s="315">
        <v>0.033</v>
      </c>
      <c r="E41" s="315">
        <v>0</v>
      </c>
      <c r="F41" s="315">
        <v>0.909</v>
      </c>
      <c r="G41" s="315">
        <v>0.033</v>
      </c>
      <c r="H41" s="315">
        <v>0.017</v>
      </c>
      <c r="I41" s="419">
        <v>1</v>
      </c>
    </row>
    <row r="42" spans="1:9" s="22" customFormat="1" ht="20.25" customHeight="1">
      <c r="A42" s="488"/>
      <c r="B42" s="495" t="s">
        <v>361</v>
      </c>
      <c r="C42" s="314">
        <v>17</v>
      </c>
      <c r="D42" s="314">
        <v>41</v>
      </c>
      <c r="E42" s="314">
        <v>0</v>
      </c>
      <c r="F42" s="314">
        <v>557</v>
      </c>
      <c r="G42" s="314">
        <v>43</v>
      </c>
      <c r="H42" s="314">
        <v>54</v>
      </c>
      <c r="I42" s="418">
        <v>712</v>
      </c>
    </row>
    <row r="43" spans="1:9" s="316" customFormat="1" ht="20.25" customHeight="1" thickBot="1">
      <c r="A43" s="494"/>
      <c r="B43" s="498"/>
      <c r="C43" s="318">
        <v>0.024</v>
      </c>
      <c r="D43" s="318">
        <v>0.058</v>
      </c>
      <c r="E43" s="318">
        <v>0</v>
      </c>
      <c r="F43" s="318">
        <v>0.782</v>
      </c>
      <c r="G43" s="318">
        <v>0.06</v>
      </c>
      <c r="H43" s="318">
        <v>0.076</v>
      </c>
      <c r="I43" s="423">
        <v>1</v>
      </c>
    </row>
    <row r="44" spans="1:9" s="22" customFormat="1" ht="20.25" customHeight="1" thickTop="1">
      <c r="A44" s="500" t="s">
        <v>372</v>
      </c>
      <c r="B44" s="501" t="s">
        <v>362</v>
      </c>
      <c r="C44" s="320">
        <v>0</v>
      </c>
      <c r="D44" s="320">
        <v>1</v>
      </c>
      <c r="E44" s="320">
        <v>0</v>
      </c>
      <c r="F44" s="320">
        <v>27</v>
      </c>
      <c r="G44" s="320">
        <v>1</v>
      </c>
      <c r="H44" s="320">
        <v>0</v>
      </c>
      <c r="I44" s="425">
        <v>29</v>
      </c>
    </row>
    <row r="45" spans="1:9" s="316" customFormat="1" ht="20.25" customHeight="1">
      <c r="A45" s="488"/>
      <c r="B45" s="495"/>
      <c r="C45" s="315">
        <v>0</v>
      </c>
      <c r="D45" s="315">
        <v>0.034</v>
      </c>
      <c r="E45" s="315">
        <v>0</v>
      </c>
      <c r="F45" s="315">
        <v>0.932</v>
      </c>
      <c r="G45" s="315">
        <v>0.034</v>
      </c>
      <c r="H45" s="315">
        <v>0</v>
      </c>
      <c r="I45" s="419">
        <v>1</v>
      </c>
    </row>
    <row r="46" spans="1:9" s="22" customFormat="1" ht="20.25" customHeight="1">
      <c r="A46" s="488"/>
      <c r="B46" s="495" t="s">
        <v>363</v>
      </c>
      <c r="C46" s="314">
        <v>1</v>
      </c>
      <c r="D46" s="314">
        <v>3</v>
      </c>
      <c r="E46" s="314">
        <v>0</v>
      </c>
      <c r="F46" s="314">
        <v>46</v>
      </c>
      <c r="G46" s="314">
        <v>1</v>
      </c>
      <c r="H46" s="314">
        <v>0</v>
      </c>
      <c r="I46" s="418">
        <v>51</v>
      </c>
    </row>
    <row r="47" spans="1:9" s="316" customFormat="1" ht="20.25" customHeight="1">
      <c r="A47" s="488"/>
      <c r="B47" s="495"/>
      <c r="C47" s="315">
        <v>0.02</v>
      </c>
      <c r="D47" s="315">
        <v>0.059</v>
      </c>
      <c r="E47" s="315">
        <v>0</v>
      </c>
      <c r="F47" s="315">
        <v>0.901</v>
      </c>
      <c r="G47" s="315">
        <v>0.02</v>
      </c>
      <c r="H47" s="315">
        <v>0</v>
      </c>
      <c r="I47" s="419">
        <v>1</v>
      </c>
    </row>
    <row r="48" spans="1:9" s="22" customFormat="1" ht="20.25" customHeight="1">
      <c r="A48" s="488"/>
      <c r="B48" s="495" t="s">
        <v>364</v>
      </c>
      <c r="C48" s="314">
        <v>0</v>
      </c>
      <c r="D48" s="314">
        <v>0</v>
      </c>
      <c r="E48" s="314">
        <v>0</v>
      </c>
      <c r="F48" s="314">
        <v>27</v>
      </c>
      <c r="G48" s="314">
        <v>1</v>
      </c>
      <c r="H48" s="314">
        <v>2</v>
      </c>
      <c r="I48" s="418">
        <v>30</v>
      </c>
    </row>
    <row r="49" spans="1:9" s="316" customFormat="1" ht="20.25" customHeight="1">
      <c r="A49" s="488"/>
      <c r="B49" s="495"/>
      <c r="C49" s="315">
        <v>0</v>
      </c>
      <c r="D49" s="315">
        <v>0</v>
      </c>
      <c r="E49" s="315">
        <v>0</v>
      </c>
      <c r="F49" s="315">
        <v>0.9</v>
      </c>
      <c r="G49" s="315">
        <v>0.033</v>
      </c>
      <c r="H49" s="315">
        <v>0.067</v>
      </c>
      <c r="I49" s="419">
        <v>1</v>
      </c>
    </row>
    <row r="50" spans="1:9" s="22" customFormat="1" ht="20.25" customHeight="1">
      <c r="A50" s="488"/>
      <c r="B50" s="495" t="s">
        <v>365</v>
      </c>
      <c r="C50" s="314">
        <v>2</v>
      </c>
      <c r="D50" s="314">
        <v>6</v>
      </c>
      <c r="E50" s="314">
        <v>0</v>
      </c>
      <c r="F50" s="314">
        <v>46</v>
      </c>
      <c r="G50" s="314">
        <v>10</v>
      </c>
      <c r="H50" s="314">
        <v>7</v>
      </c>
      <c r="I50" s="418">
        <v>71</v>
      </c>
    </row>
    <row r="51" spans="1:9" s="316" customFormat="1" ht="20.25" customHeight="1">
      <c r="A51" s="488"/>
      <c r="B51" s="495"/>
      <c r="C51" s="315">
        <v>0.028</v>
      </c>
      <c r="D51" s="315">
        <v>0.085</v>
      </c>
      <c r="E51" s="315">
        <v>0</v>
      </c>
      <c r="F51" s="315">
        <v>0.647</v>
      </c>
      <c r="G51" s="315">
        <v>0.141</v>
      </c>
      <c r="H51" s="315">
        <v>0.099</v>
      </c>
      <c r="I51" s="419">
        <v>1</v>
      </c>
    </row>
    <row r="52" spans="1:9" s="22" customFormat="1" ht="20.25" customHeight="1">
      <c r="A52" s="488"/>
      <c r="B52" s="495" t="s">
        <v>366</v>
      </c>
      <c r="C52" s="314">
        <v>2</v>
      </c>
      <c r="D52" s="314">
        <v>5</v>
      </c>
      <c r="E52" s="314">
        <v>1</v>
      </c>
      <c r="F52" s="314">
        <v>55</v>
      </c>
      <c r="G52" s="314">
        <v>11</v>
      </c>
      <c r="H52" s="314">
        <v>4</v>
      </c>
      <c r="I52" s="418">
        <v>78</v>
      </c>
    </row>
    <row r="53" spans="1:9" s="316" customFormat="1" ht="20.25" customHeight="1">
      <c r="A53" s="488"/>
      <c r="B53" s="495"/>
      <c r="C53" s="315">
        <v>0.026</v>
      </c>
      <c r="D53" s="315">
        <v>0.064</v>
      </c>
      <c r="E53" s="315">
        <v>0.013</v>
      </c>
      <c r="F53" s="315">
        <v>0.705</v>
      </c>
      <c r="G53" s="315">
        <v>0.141</v>
      </c>
      <c r="H53" s="315">
        <v>0.051</v>
      </c>
      <c r="I53" s="419">
        <v>1</v>
      </c>
    </row>
    <row r="54" spans="1:9" s="22" customFormat="1" ht="20.25" customHeight="1">
      <c r="A54" s="488"/>
      <c r="B54" s="495" t="s">
        <v>367</v>
      </c>
      <c r="C54" s="314">
        <v>2</v>
      </c>
      <c r="D54" s="314">
        <v>3</v>
      </c>
      <c r="E54" s="314">
        <v>2</v>
      </c>
      <c r="F54" s="314">
        <v>75</v>
      </c>
      <c r="G54" s="314">
        <v>9</v>
      </c>
      <c r="H54" s="314">
        <v>2</v>
      </c>
      <c r="I54" s="418">
        <v>93</v>
      </c>
    </row>
    <row r="55" spans="1:9" s="316" customFormat="1" ht="20.25" customHeight="1">
      <c r="A55" s="488"/>
      <c r="B55" s="495"/>
      <c r="C55" s="315">
        <v>0.022</v>
      </c>
      <c r="D55" s="315">
        <v>0.032</v>
      </c>
      <c r="E55" s="315">
        <v>0.022</v>
      </c>
      <c r="F55" s="315">
        <v>0.805</v>
      </c>
      <c r="G55" s="315">
        <v>0.097</v>
      </c>
      <c r="H55" s="315">
        <v>0.022</v>
      </c>
      <c r="I55" s="419">
        <v>1</v>
      </c>
    </row>
    <row r="56" spans="1:9" s="22" customFormat="1" ht="20.25" customHeight="1">
      <c r="A56" s="488"/>
      <c r="B56" s="495" t="s">
        <v>368</v>
      </c>
      <c r="C56" s="314">
        <v>1</v>
      </c>
      <c r="D56" s="314">
        <v>5</v>
      </c>
      <c r="E56" s="314">
        <v>0</v>
      </c>
      <c r="F56" s="314">
        <v>97</v>
      </c>
      <c r="G56" s="314">
        <v>5</v>
      </c>
      <c r="H56" s="314">
        <v>5</v>
      </c>
      <c r="I56" s="418">
        <v>113</v>
      </c>
    </row>
    <row r="57" spans="1:9" s="316" customFormat="1" ht="20.25" customHeight="1">
      <c r="A57" s="488"/>
      <c r="B57" s="495"/>
      <c r="C57" s="315">
        <v>0.009</v>
      </c>
      <c r="D57" s="315">
        <v>0.044</v>
      </c>
      <c r="E57" s="315">
        <v>0</v>
      </c>
      <c r="F57" s="315">
        <v>0.859</v>
      </c>
      <c r="G57" s="315">
        <v>0.044</v>
      </c>
      <c r="H57" s="315">
        <v>0.044</v>
      </c>
      <c r="I57" s="419">
        <v>1</v>
      </c>
    </row>
    <row r="58" spans="1:9" s="22" customFormat="1" ht="20.25" customHeight="1">
      <c r="A58" s="488"/>
      <c r="B58" s="495" t="s">
        <v>369</v>
      </c>
      <c r="C58" s="314">
        <v>1</v>
      </c>
      <c r="D58" s="314">
        <v>7</v>
      </c>
      <c r="E58" s="314">
        <v>1</v>
      </c>
      <c r="F58" s="314">
        <v>116</v>
      </c>
      <c r="G58" s="314">
        <v>4</v>
      </c>
      <c r="H58" s="314">
        <v>2</v>
      </c>
      <c r="I58" s="418">
        <v>131</v>
      </c>
    </row>
    <row r="59" spans="1:9" s="316" customFormat="1" ht="20.25" customHeight="1">
      <c r="A59" s="488"/>
      <c r="B59" s="495"/>
      <c r="C59" s="315">
        <v>0.008</v>
      </c>
      <c r="D59" s="315">
        <v>0.053</v>
      </c>
      <c r="E59" s="315">
        <v>0.008</v>
      </c>
      <c r="F59" s="315">
        <v>0.885</v>
      </c>
      <c r="G59" s="315">
        <v>0.031</v>
      </c>
      <c r="H59" s="315">
        <v>0.015</v>
      </c>
      <c r="I59" s="419">
        <v>1</v>
      </c>
    </row>
    <row r="60" spans="1:9" s="22" customFormat="1" ht="20.25" customHeight="1">
      <c r="A60" s="488"/>
      <c r="B60" s="495" t="s">
        <v>370</v>
      </c>
      <c r="C60" s="314">
        <v>0</v>
      </c>
      <c r="D60" s="314">
        <v>6</v>
      </c>
      <c r="E60" s="314">
        <v>0</v>
      </c>
      <c r="F60" s="314">
        <v>137</v>
      </c>
      <c r="G60" s="314">
        <v>2</v>
      </c>
      <c r="H60" s="314">
        <v>3</v>
      </c>
      <c r="I60" s="418">
        <v>148</v>
      </c>
    </row>
    <row r="61" spans="1:9" s="316" customFormat="1" ht="20.25" customHeight="1">
      <c r="A61" s="488"/>
      <c r="B61" s="495"/>
      <c r="C61" s="315">
        <v>0</v>
      </c>
      <c r="D61" s="315">
        <v>0.041</v>
      </c>
      <c r="E61" s="315">
        <v>0</v>
      </c>
      <c r="F61" s="315">
        <v>0.925</v>
      </c>
      <c r="G61" s="315">
        <v>0.014</v>
      </c>
      <c r="H61" s="315">
        <v>0.02</v>
      </c>
      <c r="I61" s="419">
        <v>1</v>
      </c>
    </row>
    <row r="62" spans="1:9" s="22" customFormat="1" ht="20.25" customHeight="1">
      <c r="A62" s="488"/>
      <c r="B62" s="495" t="s">
        <v>361</v>
      </c>
      <c r="C62" s="314">
        <v>9</v>
      </c>
      <c r="D62" s="314">
        <v>36</v>
      </c>
      <c r="E62" s="314">
        <v>4</v>
      </c>
      <c r="F62" s="314">
        <v>626</v>
      </c>
      <c r="G62" s="314">
        <v>44</v>
      </c>
      <c r="H62" s="314">
        <v>25</v>
      </c>
      <c r="I62" s="418">
        <v>744</v>
      </c>
    </row>
    <row r="63" spans="1:9" s="316" customFormat="1" ht="20.25" customHeight="1" thickBot="1">
      <c r="A63" s="491"/>
      <c r="B63" s="499"/>
      <c r="C63" s="420">
        <v>0.012</v>
      </c>
      <c r="D63" s="420">
        <v>0.048</v>
      </c>
      <c r="E63" s="420">
        <v>0.005</v>
      </c>
      <c r="F63" s="420">
        <v>0.842</v>
      </c>
      <c r="G63" s="420">
        <v>0.059</v>
      </c>
      <c r="H63" s="420">
        <v>0.034</v>
      </c>
      <c r="I63" s="421">
        <v>1</v>
      </c>
    </row>
    <row r="64" ht="19.5" customHeight="1"/>
  </sheetData>
  <sheetProtection/>
  <mergeCells count="35">
    <mergeCell ref="A44:A63"/>
    <mergeCell ref="B44:B45"/>
    <mergeCell ref="B46:B47"/>
    <mergeCell ref="B48:B49"/>
    <mergeCell ref="B50:B51"/>
    <mergeCell ref="B52:B53"/>
    <mergeCell ref="B54:B55"/>
    <mergeCell ref="B56:B57"/>
    <mergeCell ref="B58:B59"/>
    <mergeCell ref="B18:B19"/>
    <mergeCell ref="B20:B21"/>
    <mergeCell ref="B22:B23"/>
    <mergeCell ref="B62:B63"/>
    <mergeCell ref="B60:B61"/>
    <mergeCell ref="B36:B37"/>
    <mergeCell ref="B38:B39"/>
    <mergeCell ref="B40:B41"/>
    <mergeCell ref="B42:B43"/>
    <mergeCell ref="A24:A43"/>
    <mergeCell ref="B24:B25"/>
    <mergeCell ref="B26:B27"/>
    <mergeCell ref="B28:B29"/>
    <mergeCell ref="B30:B31"/>
    <mergeCell ref="B32:B33"/>
    <mergeCell ref="B34:B35"/>
    <mergeCell ref="A1:I1"/>
    <mergeCell ref="A3:B3"/>
    <mergeCell ref="A4:A23"/>
    <mergeCell ref="B4:B5"/>
    <mergeCell ref="B6:B7"/>
    <mergeCell ref="B8:B9"/>
    <mergeCell ref="B10:B11"/>
    <mergeCell ref="B12:B13"/>
    <mergeCell ref="B14:B15"/>
    <mergeCell ref="B16:B17"/>
  </mergeCells>
  <printOptions/>
  <pageMargins left="0.6299212598425197" right="0.4330708661417323" top="0.7480314960629921" bottom="0.7480314960629921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すずき</dc:creator>
  <cp:keywords/>
  <dc:description/>
  <cp:lastModifiedBy>H23030877</cp:lastModifiedBy>
  <cp:lastPrinted>2012-04-18T04:31:56Z</cp:lastPrinted>
  <dcterms:created xsi:type="dcterms:W3CDTF">2012-02-09T06:28:51Z</dcterms:created>
  <dcterms:modified xsi:type="dcterms:W3CDTF">2012-05-22T10:24:47Z</dcterms:modified>
  <cp:category/>
  <cp:version/>
  <cp:contentType/>
  <cp:contentStatus/>
</cp:coreProperties>
</file>