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260" windowHeight="7425" activeTab="0"/>
  </bookViews>
  <sheets>
    <sheet name="4歳児" sheetId="1" r:id="rId1"/>
    <sheet name="5歳児" sheetId="2" r:id="rId2"/>
  </sheets>
  <definedNames>
    <definedName name="_xlnm.Print_Area" localSheetId="0">'4歳児'!$A$1:$N$62</definedName>
    <definedName name="_xlnm.Print_Area" localSheetId="1">'5歳児'!$A$1:$N$62</definedName>
    <definedName name="_xlnm.Print_Titles" localSheetId="0">'4歳児'!$3:$5</definedName>
    <definedName name="_xlnm.Print_Titles" localSheetId="1">'5歳児'!$3:$5</definedName>
  </definedNames>
  <calcPr fullCalcOnLoad="1"/>
</workbook>
</file>

<file path=xl/sharedStrings.xml><?xml version="1.0" encoding="utf-8"?>
<sst xmlns="http://schemas.openxmlformats.org/spreadsheetml/2006/main" count="196" uniqueCount="106">
  <si>
    <t>県合計</t>
  </si>
  <si>
    <t>古河保健所合計</t>
  </si>
  <si>
    <t>境町</t>
  </si>
  <si>
    <t>五霞町</t>
  </si>
  <si>
    <t>古河市</t>
  </si>
  <si>
    <t>常総保健所合計</t>
  </si>
  <si>
    <t>八千代町</t>
  </si>
  <si>
    <t>下妻市</t>
  </si>
  <si>
    <t>坂東市</t>
  </si>
  <si>
    <t>常総市</t>
  </si>
  <si>
    <t>筑西保健所合計</t>
  </si>
  <si>
    <t>桜川市</t>
  </si>
  <si>
    <t>結城市</t>
  </si>
  <si>
    <t>筑西市</t>
  </si>
  <si>
    <t>つくば保健所合計</t>
  </si>
  <si>
    <t>つくばみらい市</t>
  </si>
  <si>
    <t>つくば市</t>
  </si>
  <si>
    <t>土浦保健所合計</t>
  </si>
  <si>
    <t>阿見町</t>
  </si>
  <si>
    <t>美浦村</t>
  </si>
  <si>
    <t>かすみがうら市</t>
  </si>
  <si>
    <t>石岡市</t>
  </si>
  <si>
    <t>土浦市</t>
  </si>
  <si>
    <t>竜ヶ崎保健所合計</t>
  </si>
  <si>
    <t>利根町</t>
  </si>
  <si>
    <t>河内町</t>
  </si>
  <si>
    <t>稲敷市</t>
  </si>
  <si>
    <t>守谷市</t>
  </si>
  <si>
    <t>牛久市</t>
  </si>
  <si>
    <t>取手市</t>
  </si>
  <si>
    <t>龍ケ崎市</t>
  </si>
  <si>
    <t>潮来保健所合計</t>
  </si>
  <si>
    <t>神栖市</t>
  </si>
  <si>
    <t>潮来市</t>
  </si>
  <si>
    <t>鹿嶋市</t>
  </si>
  <si>
    <t>鉾田保健所合計</t>
  </si>
  <si>
    <t>行方市</t>
  </si>
  <si>
    <t>鉾田市</t>
  </si>
  <si>
    <t>日立保健所合計</t>
  </si>
  <si>
    <t>北茨城市</t>
  </si>
  <si>
    <t>高萩市</t>
  </si>
  <si>
    <t>日立市</t>
  </si>
  <si>
    <t>常陸大宮保健所合計</t>
  </si>
  <si>
    <t>大子町</t>
  </si>
  <si>
    <t>那珂市</t>
  </si>
  <si>
    <t>常陸大宮市</t>
  </si>
  <si>
    <t>常陸太田市</t>
  </si>
  <si>
    <t>ひたちなか保健所合計</t>
  </si>
  <si>
    <t>東海村</t>
  </si>
  <si>
    <t>水戸保健所合計</t>
  </si>
  <si>
    <t>城里町</t>
  </si>
  <si>
    <t>大洗町</t>
  </si>
  <si>
    <t>茨城町</t>
  </si>
  <si>
    <t>小美玉市</t>
  </si>
  <si>
    <t>笠間市</t>
  </si>
  <si>
    <t>水戸市</t>
  </si>
  <si>
    <t>（本）</t>
  </si>
  <si>
    <t>（人）</t>
  </si>
  <si>
    <t>（施設）</t>
  </si>
  <si>
    <t>一人平均むし歯数
（⑫/⑤×100）</t>
  </si>
  <si>
    <t>むし歯の
本数
（⑩＋⑪）</t>
  </si>
  <si>
    <t>処置歯の本数</t>
  </si>
  <si>
    <t>未処置歯の本数</t>
  </si>
  <si>
    <t>むし歯
有病者率
（⑧/⑤×100）</t>
  </si>
  <si>
    <t>むし歯のある者の数
（⑥＋⑦）</t>
  </si>
  <si>
    <t>処置完了した者の数</t>
  </si>
  <si>
    <t>未処置歯のある者の数</t>
  </si>
  <si>
    <t>④における歯科健診受診者数</t>
  </si>
  <si>
    <t>有効
回答
施設数</t>
  </si>
  <si>
    <t>回収率
（②/①×100）</t>
  </si>
  <si>
    <t>回答
施設数</t>
  </si>
  <si>
    <t>管内
施設数</t>
  </si>
  <si>
    <t>市町村名</t>
  </si>
  <si>
    <t>平成27年度茨城県幼児歯科健康診断実施状況(４歳児・市町村別）</t>
  </si>
  <si>
    <t>古河市</t>
  </si>
  <si>
    <t>筑西市</t>
  </si>
  <si>
    <t>河内町</t>
  </si>
  <si>
    <t>龍ケ崎市</t>
  </si>
  <si>
    <t>高萩市</t>
  </si>
  <si>
    <t>日立市</t>
  </si>
  <si>
    <t>ひたちなか市</t>
  </si>
  <si>
    <t>水戸保健所合計</t>
  </si>
  <si>
    <t>平成27年度茨城県幼児歯科健康診断実施状況(5歳児・市町村別）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</si>
  <si>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</si>
  <si>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</si>
  <si>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</si>
  <si>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</si>
  <si>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</si>
  <si>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</si>
  <si>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</si>
  <si>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</si>
  <si>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</si>
  <si>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</si>
  <si>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</si>
  <si>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</si>
  <si>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</si>
  <si>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（％）</t>
  </si>
  <si>
    <t>ひたちなか市</t>
  </si>
  <si>
    <t>⑧</t>
  </si>
  <si>
    <t>⑨</t>
  </si>
  <si>
    <t>⑩</t>
  </si>
  <si>
    <t>⑪</t>
  </si>
  <si>
    <t>⑫</t>
  </si>
  <si>
    <t>⑬</t>
  </si>
  <si>
    <t>（％）</t>
  </si>
  <si>
    <t>土浦市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</si>
</sst>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20"/>
      <name val="Calibri"/>
      <family val="3"/>
    </font>
    <font>
      <b/>
      <sz val="1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38" fontId="40" fillId="0" borderId="0" xfId="48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176" fontId="40" fillId="34" borderId="10" xfId="0" applyNumberFormat="1" applyFont="1" applyFill="1" applyBorder="1" applyAlignment="1">
      <alignment horizontal="center" vertical="center"/>
    </xf>
    <xf numFmtId="38" fontId="40" fillId="34" borderId="11" xfId="48" applyFont="1" applyFill="1" applyBorder="1" applyAlignment="1">
      <alignment horizontal="center" vertical="center"/>
    </xf>
    <xf numFmtId="177" fontId="40" fillId="34" borderId="11" xfId="48" applyNumberFormat="1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/>
    </xf>
    <xf numFmtId="176" fontId="40" fillId="34" borderId="11" xfId="0" applyNumberFormat="1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vertical="center"/>
    </xf>
    <xf numFmtId="176" fontId="40" fillId="33" borderId="10" xfId="0" applyNumberFormat="1" applyFont="1" applyFill="1" applyBorder="1" applyAlignment="1">
      <alignment horizontal="center" vertical="center"/>
    </xf>
    <xf numFmtId="38" fontId="40" fillId="33" borderId="11" xfId="48" applyFont="1" applyFill="1" applyBorder="1" applyAlignment="1">
      <alignment horizontal="center" vertical="center"/>
    </xf>
    <xf numFmtId="177" fontId="40" fillId="33" borderId="11" xfId="48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76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left" vertical="center"/>
    </xf>
    <xf numFmtId="176" fontId="40" fillId="0" borderId="14" xfId="0" applyNumberFormat="1" applyFont="1" applyFill="1" applyBorder="1" applyAlignment="1">
      <alignment horizontal="center" vertical="center"/>
    </xf>
    <xf numFmtId="38" fontId="40" fillId="0" borderId="15" xfId="48" applyFont="1" applyFill="1" applyBorder="1" applyAlignment="1">
      <alignment horizontal="center" vertical="center"/>
    </xf>
    <xf numFmtId="177" fontId="40" fillId="0" borderId="15" xfId="48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176" fontId="40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shrinkToFit="1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left" vertical="center"/>
    </xf>
    <xf numFmtId="176" fontId="40" fillId="0" borderId="18" xfId="0" applyNumberFormat="1" applyFont="1" applyFill="1" applyBorder="1" applyAlignment="1">
      <alignment horizontal="center" vertical="center"/>
    </xf>
    <xf numFmtId="38" fontId="40" fillId="0" borderId="19" xfId="48" applyFont="1" applyFill="1" applyBorder="1" applyAlignment="1">
      <alignment horizontal="center" vertical="center"/>
    </xf>
    <xf numFmtId="177" fontId="40" fillId="0" borderId="19" xfId="48" applyNumberFormat="1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176" fontId="40" fillId="0" borderId="19" xfId="0" applyNumberFormat="1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left" vertical="center"/>
    </xf>
    <xf numFmtId="176" fontId="40" fillId="0" borderId="22" xfId="0" applyNumberFormat="1" applyFont="1" applyFill="1" applyBorder="1" applyAlignment="1">
      <alignment horizontal="center" vertical="center"/>
    </xf>
    <xf numFmtId="38" fontId="40" fillId="0" borderId="23" xfId="48" applyFont="1" applyFill="1" applyBorder="1" applyAlignment="1">
      <alignment horizontal="center" vertical="center"/>
    </xf>
    <xf numFmtId="177" fontId="40" fillId="0" borderId="23" xfId="48" applyNumberFormat="1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/>
    </xf>
    <xf numFmtId="176" fontId="40" fillId="0" borderId="23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left" vertical="center"/>
    </xf>
    <xf numFmtId="176" fontId="40" fillId="0" borderId="26" xfId="0" applyNumberFormat="1" applyFont="1" applyFill="1" applyBorder="1" applyAlignment="1">
      <alignment horizontal="center" vertical="center"/>
    </xf>
    <xf numFmtId="38" fontId="40" fillId="0" borderId="27" xfId="48" applyFont="1" applyFill="1" applyBorder="1" applyAlignment="1">
      <alignment horizontal="center" vertical="center"/>
    </xf>
    <xf numFmtId="177" fontId="40" fillId="0" borderId="27" xfId="48" applyNumberFormat="1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176" fontId="40" fillId="0" borderId="27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center" vertical="center" shrinkToFit="1"/>
    </xf>
    <xf numFmtId="38" fontId="40" fillId="33" borderId="11" xfId="48" applyFont="1" applyFill="1" applyBorder="1" applyAlignment="1">
      <alignment horizontal="right" vertical="center"/>
    </xf>
    <xf numFmtId="176" fontId="40" fillId="0" borderId="30" xfId="0" applyNumberFormat="1" applyFont="1" applyFill="1" applyBorder="1" applyAlignment="1">
      <alignment horizontal="center" vertical="center"/>
    </xf>
    <xf numFmtId="38" fontId="40" fillId="0" borderId="31" xfId="48" applyFont="1" applyFill="1" applyBorder="1" applyAlignment="1">
      <alignment horizontal="center" vertical="center"/>
    </xf>
    <xf numFmtId="177" fontId="40" fillId="0" borderId="31" xfId="48" applyNumberFormat="1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/>
    </xf>
    <xf numFmtId="176" fontId="40" fillId="0" borderId="31" xfId="0" applyNumberFormat="1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left" vertical="center"/>
    </xf>
    <xf numFmtId="0" fontId="40" fillId="0" borderId="31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38" fontId="40" fillId="0" borderId="19" xfId="0" applyNumberFormat="1" applyFont="1" applyFill="1" applyBorder="1" applyAlignment="1">
      <alignment horizontal="center" vertical="center"/>
    </xf>
    <xf numFmtId="38" fontId="40" fillId="0" borderId="19" xfId="48" applyFont="1" applyFill="1" applyBorder="1" applyAlignment="1">
      <alignment horizontal="center" vertical="center" wrapText="1"/>
    </xf>
    <xf numFmtId="38" fontId="3" fillId="0" borderId="31" xfId="48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38" fontId="3" fillId="33" borderId="11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35" borderId="34" xfId="0" applyFont="1" applyFill="1" applyBorder="1" applyAlignment="1">
      <alignment horizontal="center" vertical="center" wrapText="1"/>
    </xf>
    <xf numFmtId="0" fontId="40" fillId="35" borderId="35" xfId="0" applyFont="1" applyFill="1" applyBorder="1" applyAlignment="1">
      <alignment horizontal="center" vertical="center" wrapText="1"/>
    </xf>
    <xf numFmtId="0" fontId="40" fillId="35" borderId="35" xfId="0" applyFont="1" applyFill="1" applyBorder="1" applyAlignment="1">
      <alignment horizontal="center" vertical="center"/>
    </xf>
    <xf numFmtId="0" fontId="40" fillId="35" borderId="36" xfId="0" applyFont="1" applyFill="1" applyBorder="1" applyAlignment="1">
      <alignment horizontal="center" vertical="center"/>
    </xf>
    <xf numFmtId="0" fontId="40" fillId="35" borderId="37" xfId="0" applyFont="1" applyFill="1" applyBorder="1" applyAlignment="1">
      <alignment horizontal="center" vertical="center" wrapText="1"/>
    </xf>
    <xf numFmtId="0" fontId="40" fillId="35" borderId="38" xfId="0" applyFont="1" applyFill="1" applyBorder="1" applyAlignment="1">
      <alignment horizontal="center" vertical="center" wrapText="1"/>
    </xf>
    <xf numFmtId="0" fontId="40" fillId="35" borderId="39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35" borderId="22" xfId="0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horizontal="center" vertical="center"/>
    </xf>
    <xf numFmtId="0" fontId="40" fillId="35" borderId="4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9" fillId="36" borderId="0" xfId="0" applyFont="1" applyFill="1" applyAlignment="1">
      <alignment vertical="center"/>
    </xf>
    <xf numFmtId="176" fontId="40" fillId="34" borderId="34" xfId="0" applyNumberFormat="1" applyFont="1" applyFill="1" applyBorder="1" applyAlignment="1">
      <alignment horizontal="center" vertical="center"/>
    </xf>
    <xf numFmtId="38" fontId="40" fillId="34" borderId="35" xfId="48" applyFont="1" applyFill="1" applyBorder="1" applyAlignment="1">
      <alignment horizontal="center" vertical="center"/>
    </xf>
    <xf numFmtId="177" fontId="40" fillId="34" borderId="35" xfId="48" applyNumberFormat="1" applyFont="1" applyFill="1" applyBorder="1" applyAlignment="1">
      <alignment horizontal="center" vertical="center"/>
    </xf>
    <xf numFmtId="0" fontId="40" fillId="34" borderId="35" xfId="0" applyFont="1" applyFill="1" applyBorder="1" applyAlignment="1">
      <alignment horizontal="center" vertical="center"/>
    </xf>
    <xf numFmtId="176" fontId="40" fillId="34" borderId="35" xfId="0" applyNumberFormat="1" applyFont="1" applyFill="1" applyBorder="1" applyAlignment="1">
      <alignment horizontal="center" vertical="center"/>
    </xf>
    <xf numFmtId="0" fontId="40" fillId="34" borderId="41" xfId="0" applyFont="1" applyFill="1" applyBorder="1" applyAlignment="1">
      <alignment horizontal="center" vertical="center"/>
    </xf>
    <xf numFmtId="0" fontId="40" fillId="34" borderId="42" xfId="0" applyFont="1" applyFill="1" applyBorder="1" applyAlignment="1">
      <alignment horizontal="center" vertical="center"/>
    </xf>
    <xf numFmtId="177" fontId="40" fillId="33" borderId="11" xfId="48" applyNumberFormat="1" applyFont="1" applyFill="1" applyBorder="1" applyAlignment="1">
      <alignment horizontal="center" vertical="center"/>
    </xf>
    <xf numFmtId="176" fontId="40" fillId="33" borderId="11" xfId="0" applyNumberFormat="1" applyFont="1" applyFill="1" applyBorder="1" applyAlignment="1">
      <alignment horizontal="center" vertical="center"/>
    </xf>
    <xf numFmtId="177" fontId="40" fillId="0" borderId="15" xfId="48" applyNumberFormat="1" applyFont="1" applyFill="1" applyBorder="1" applyAlignment="1">
      <alignment horizontal="center" vertical="center"/>
    </xf>
    <xf numFmtId="176" fontId="40" fillId="0" borderId="15" xfId="0" applyNumberFormat="1" applyFont="1" applyFill="1" applyBorder="1" applyAlignment="1">
      <alignment horizontal="center" vertical="center"/>
    </xf>
    <xf numFmtId="177" fontId="40" fillId="0" borderId="19" xfId="48" applyNumberFormat="1" applyFont="1" applyFill="1" applyBorder="1" applyAlignment="1">
      <alignment horizontal="center" vertical="center"/>
    </xf>
    <xf numFmtId="176" fontId="40" fillId="0" borderId="19" xfId="0" applyNumberFormat="1" applyFont="1" applyFill="1" applyBorder="1" applyAlignment="1">
      <alignment horizontal="center" vertical="center"/>
    </xf>
    <xf numFmtId="177" fontId="40" fillId="0" borderId="31" xfId="48" applyNumberFormat="1" applyFont="1" applyFill="1" applyBorder="1" applyAlignment="1">
      <alignment horizontal="center" vertical="center"/>
    </xf>
    <xf numFmtId="176" fontId="40" fillId="0" borderId="31" xfId="0" applyNumberFormat="1" applyFont="1" applyFill="1" applyBorder="1" applyAlignment="1">
      <alignment horizontal="center" vertical="center"/>
    </xf>
    <xf numFmtId="38" fontId="39" fillId="33" borderId="0" xfId="0" applyNumberFormat="1" applyFont="1" applyFill="1" applyAlignment="1">
      <alignment vertical="center"/>
    </xf>
    <xf numFmtId="0" fontId="3" fillId="0" borderId="31" xfId="0" applyFont="1" applyFill="1" applyBorder="1" applyAlignment="1">
      <alignment horizontal="center" vertical="center" shrinkToFit="1"/>
    </xf>
    <xf numFmtId="38" fontId="3" fillId="0" borderId="19" xfId="48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wrapText="1"/>
    </xf>
    <xf numFmtId="0" fontId="40" fillId="35" borderId="41" xfId="0" applyFont="1" applyFill="1" applyBorder="1" applyAlignment="1">
      <alignment horizontal="center" vertical="center"/>
    </xf>
    <xf numFmtId="0" fontId="40" fillId="35" borderId="43" xfId="0" applyFont="1" applyFill="1" applyBorder="1" applyAlignment="1">
      <alignment horizontal="center" vertical="center" wrapText="1"/>
    </xf>
    <xf numFmtId="0" fontId="40" fillId="35" borderId="24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0" fillId="35" borderId="25" xfId="0" applyFont="1" applyFill="1" applyBorder="1" applyAlignment="1">
      <alignment horizontal="center" vertical="center"/>
    </xf>
    <xf numFmtId="0" fontId="40" fillId="35" borderId="21" xfId="0" applyFont="1" applyFill="1" applyBorder="1" applyAlignment="1">
      <alignment horizontal="center" vertical="center"/>
    </xf>
    <xf numFmtId="0" fontId="40" fillId="35" borderId="29" xfId="0" applyFont="1" applyFill="1" applyBorder="1" applyAlignment="1">
      <alignment horizontal="center" vertical="center"/>
    </xf>
    <xf numFmtId="38" fontId="40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view="pageBreakPreview" zoomScale="82" zoomScaleSheetLayoutView="82" zoomScalePageLayoutView="90" workbookViewId="0" topLeftCell="A1">
      <selection activeCell="G39" sqref="G39"/>
    </sheetView>
  </sheetViews>
  <sheetFormatPr defaultColWidth="9.00390625" defaultRowHeight="13.5"/>
  <cols>
    <col min="1" max="1" width="23.50390625" style="4" customWidth="1"/>
    <col min="2" max="2" width="8.125" style="2" customWidth="1"/>
    <col min="3" max="3" width="7.375" style="2" customWidth="1"/>
    <col min="4" max="4" width="8.875" style="2" customWidth="1"/>
    <col min="5" max="5" width="7.875" style="2" customWidth="1"/>
    <col min="6" max="12" width="7.625" style="3" customWidth="1"/>
    <col min="13" max="14" width="9.00390625" style="2" customWidth="1"/>
    <col min="15" max="16384" width="9.00390625" style="1" customWidth="1"/>
  </cols>
  <sheetData>
    <row r="1" spans="1:16" ht="24" customHeight="1">
      <c r="A1" s="11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84"/>
      <c r="P1" s="84"/>
    </row>
    <row r="2" ht="14.25" customHeight="1" thickBot="1"/>
    <row r="3" spans="1:16" ht="21.75" customHeight="1">
      <c r="A3" s="111" t="s">
        <v>72</v>
      </c>
      <c r="B3" s="83" t="s">
        <v>83</v>
      </c>
      <c r="C3" s="82" t="s">
        <v>84</v>
      </c>
      <c r="D3" s="82" t="s">
        <v>85</v>
      </c>
      <c r="E3" s="82" t="s">
        <v>86</v>
      </c>
      <c r="F3" s="82" t="s">
        <v>87</v>
      </c>
      <c r="G3" s="82" t="s">
        <v>88</v>
      </c>
      <c r="H3" s="82" t="s">
        <v>89</v>
      </c>
      <c r="I3" s="82" t="s">
        <v>90</v>
      </c>
      <c r="J3" s="82" t="s">
        <v>91</v>
      </c>
      <c r="K3" s="82" t="s">
        <v>92</v>
      </c>
      <c r="L3" s="82" t="s">
        <v>93</v>
      </c>
      <c r="M3" s="82" t="s">
        <v>94</v>
      </c>
      <c r="N3" s="81" t="s">
        <v>95</v>
      </c>
      <c r="P3" s="80"/>
    </row>
    <row r="4" spans="1:14" ht="80.25" customHeight="1">
      <c r="A4" s="112"/>
      <c r="B4" s="79" t="s">
        <v>71</v>
      </c>
      <c r="C4" s="78" t="s">
        <v>70</v>
      </c>
      <c r="D4" s="78" t="s">
        <v>69</v>
      </c>
      <c r="E4" s="78" t="s">
        <v>68</v>
      </c>
      <c r="F4" s="78" t="s">
        <v>67</v>
      </c>
      <c r="G4" s="78" t="s">
        <v>66</v>
      </c>
      <c r="H4" s="78" t="s">
        <v>65</v>
      </c>
      <c r="I4" s="78" t="s">
        <v>64</v>
      </c>
      <c r="J4" s="78" t="s">
        <v>63</v>
      </c>
      <c r="K4" s="78" t="s">
        <v>62</v>
      </c>
      <c r="L4" s="78" t="s">
        <v>61</v>
      </c>
      <c r="M4" s="78" t="s">
        <v>60</v>
      </c>
      <c r="N4" s="77" t="s">
        <v>59</v>
      </c>
    </row>
    <row r="5" spans="1:14" s="72" customFormat="1" ht="24.75" customHeight="1" thickBot="1">
      <c r="A5" s="113"/>
      <c r="B5" s="76" t="s">
        <v>58</v>
      </c>
      <c r="C5" s="75" t="s">
        <v>58</v>
      </c>
      <c r="D5" s="75" t="s">
        <v>96</v>
      </c>
      <c r="E5" s="75" t="s">
        <v>58</v>
      </c>
      <c r="F5" s="74" t="s">
        <v>57</v>
      </c>
      <c r="G5" s="74" t="s">
        <v>57</v>
      </c>
      <c r="H5" s="74" t="s">
        <v>57</v>
      </c>
      <c r="I5" s="74" t="s">
        <v>57</v>
      </c>
      <c r="J5" s="74" t="s">
        <v>96</v>
      </c>
      <c r="K5" s="74" t="s">
        <v>56</v>
      </c>
      <c r="L5" s="74" t="s">
        <v>56</v>
      </c>
      <c r="M5" s="74" t="s">
        <v>56</v>
      </c>
      <c r="N5" s="73" t="s">
        <v>56</v>
      </c>
    </row>
    <row r="6" spans="1:14" ht="29.25" customHeight="1">
      <c r="A6" s="57" t="s">
        <v>55</v>
      </c>
      <c r="B6" s="40">
        <v>82</v>
      </c>
      <c r="C6" s="71">
        <v>76</v>
      </c>
      <c r="D6" s="39">
        <f>C6/B6*100</f>
        <v>92.6829268292683</v>
      </c>
      <c r="E6" s="38">
        <v>75</v>
      </c>
      <c r="F6" s="36">
        <v>1885</v>
      </c>
      <c r="G6" s="36">
        <v>412</v>
      </c>
      <c r="H6" s="36">
        <v>193</v>
      </c>
      <c r="I6" s="36">
        <v>605</v>
      </c>
      <c r="J6" s="37">
        <v>32.09549071618037</v>
      </c>
      <c r="K6" s="36">
        <v>1374</v>
      </c>
      <c r="L6" s="36">
        <v>762</v>
      </c>
      <c r="M6" s="36">
        <v>2136</v>
      </c>
      <c r="N6" s="35">
        <v>1.1331564986737401</v>
      </c>
    </row>
    <row r="7" spans="1:14" ht="29.25" customHeight="1">
      <c r="A7" s="34" t="s">
        <v>54</v>
      </c>
      <c r="B7" s="33">
        <v>18</v>
      </c>
      <c r="C7" s="31">
        <v>16</v>
      </c>
      <c r="D7" s="32">
        <f aca="true" t="shared" si="0" ref="D7:D62">C7/B7*100</f>
        <v>88.88888888888889</v>
      </c>
      <c r="E7" s="31">
        <v>16</v>
      </c>
      <c r="F7" s="29">
        <v>544</v>
      </c>
      <c r="G7" s="29">
        <v>167</v>
      </c>
      <c r="H7" s="29">
        <v>89</v>
      </c>
      <c r="I7" s="29">
        <v>256</v>
      </c>
      <c r="J7" s="30">
        <v>47.05882352941176</v>
      </c>
      <c r="K7" s="29">
        <v>676</v>
      </c>
      <c r="L7" s="29">
        <v>290</v>
      </c>
      <c r="M7" s="29">
        <v>966</v>
      </c>
      <c r="N7" s="28">
        <v>1.775735294117647</v>
      </c>
    </row>
    <row r="8" spans="1:14" ht="29.25" customHeight="1">
      <c r="A8" s="34" t="s">
        <v>53</v>
      </c>
      <c r="B8" s="33">
        <v>19</v>
      </c>
      <c r="C8" s="31">
        <v>19</v>
      </c>
      <c r="D8" s="32">
        <f t="shared" si="0"/>
        <v>100</v>
      </c>
      <c r="E8" s="31">
        <v>19</v>
      </c>
      <c r="F8" s="29">
        <v>451</v>
      </c>
      <c r="G8" s="29">
        <v>137</v>
      </c>
      <c r="H8" s="29">
        <v>53</v>
      </c>
      <c r="I8" s="29">
        <v>190</v>
      </c>
      <c r="J8" s="30">
        <v>42.12860310421286</v>
      </c>
      <c r="K8" s="29">
        <v>465</v>
      </c>
      <c r="L8" s="29">
        <v>225</v>
      </c>
      <c r="M8" s="29">
        <v>690</v>
      </c>
      <c r="N8" s="28">
        <v>1.5299334811529934</v>
      </c>
    </row>
    <row r="9" spans="1:14" ht="29.25" customHeight="1">
      <c r="A9" s="34" t="s">
        <v>52</v>
      </c>
      <c r="B9" s="33">
        <v>11</v>
      </c>
      <c r="C9" s="31">
        <v>11</v>
      </c>
      <c r="D9" s="32">
        <f t="shared" si="0"/>
        <v>100</v>
      </c>
      <c r="E9" s="31">
        <v>11</v>
      </c>
      <c r="F9" s="29">
        <v>235</v>
      </c>
      <c r="G9" s="29">
        <v>79</v>
      </c>
      <c r="H9" s="29">
        <v>25</v>
      </c>
      <c r="I9" s="29">
        <v>104</v>
      </c>
      <c r="J9" s="30">
        <v>44.25531914893617</v>
      </c>
      <c r="K9" s="29">
        <v>226</v>
      </c>
      <c r="L9" s="29">
        <v>111</v>
      </c>
      <c r="M9" s="29">
        <v>337</v>
      </c>
      <c r="N9" s="28">
        <v>1.4340425531914893</v>
      </c>
    </row>
    <row r="10" spans="1:14" ht="29.25" customHeight="1">
      <c r="A10" s="34" t="s">
        <v>51</v>
      </c>
      <c r="B10" s="33">
        <v>8</v>
      </c>
      <c r="C10" s="31">
        <v>5</v>
      </c>
      <c r="D10" s="32">
        <f t="shared" si="0"/>
        <v>62.5</v>
      </c>
      <c r="E10" s="31">
        <v>5</v>
      </c>
      <c r="F10" s="29">
        <v>106</v>
      </c>
      <c r="G10" s="29">
        <v>30</v>
      </c>
      <c r="H10" s="29">
        <v>7</v>
      </c>
      <c r="I10" s="29">
        <v>37</v>
      </c>
      <c r="J10" s="30">
        <v>34.90566037735849</v>
      </c>
      <c r="K10" s="29">
        <v>101</v>
      </c>
      <c r="L10" s="29">
        <v>85</v>
      </c>
      <c r="M10" s="29">
        <v>186</v>
      </c>
      <c r="N10" s="28">
        <v>1.7547169811320755</v>
      </c>
    </row>
    <row r="11" spans="1:14" s="5" customFormat="1" ht="29.25" customHeight="1" thickBot="1">
      <c r="A11" s="27" t="s">
        <v>50</v>
      </c>
      <c r="B11" s="26">
        <v>6</v>
      </c>
      <c r="C11" s="23">
        <v>6</v>
      </c>
      <c r="D11" s="24">
        <f t="shared" si="0"/>
        <v>100</v>
      </c>
      <c r="E11" s="23">
        <v>6</v>
      </c>
      <c r="F11" s="21">
        <v>117</v>
      </c>
      <c r="G11" s="21">
        <v>38</v>
      </c>
      <c r="H11" s="21">
        <v>10</v>
      </c>
      <c r="I11" s="21">
        <v>48</v>
      </c>
      <c r="J11" s="22">
        <v>41.02564102564102</v>
      </c>
      <c r="K11" s="21">
        <v>152</v>
      </c>
      <c r="L11" s="21">
        <v>82</v>
      </c>
      <c r="M11" s="21">
        <v>234</v>
      </c>
      <c r="N11" s="20">
        <v>2</v>
      </c>
    </row>
    <row r="12" spans="1:14" s="5" customFormat="1" ht="29.25" customHeight="1" thickBot="1">
      <c r="A12" s="19" t="s">
        <v>49</v>
      </c>
      <c r="B12" s="18">
        <f>SUM(B6:B11)</f>
        <v>144</v>
      </c>
      <c r="C12" s="16">
        <f>SUM(C6:C11)</f>
        <v>133</v>
      </c>
      <c r="D12" s="17">
        <f t="shared" si="0"/>
        <v>92.36111111111111</v>
      </c>
      <c r="E12" s="16">
        <f>SUM(E6:E11)</f>
        <v>132</v>
      </c>
      <c r="F12" s="14">
        <v>3338</v>
      </c>
      <c r="G12" s="14">
        <v>863</v>
      </c>
      <c r="H12" s="14">
        <v>377</v>
      </c>
      <c r="I12" s="14">
        <v>1240</v>
      </c>
      <c r="J12" s="15">
        <v>37.14799281006591</v>
      </c>
      <c r="K12" s="14">
        <v>2994</v>
      </c>
      <c r="L12" s="14">
        <v>1555</v>
      </c>
      <c r="M12" s="14">
        <v>4549</v>
      </c>
      <c r="N12" s="13">
        <v>1.3627920910724984</v>
      </c>
    </row>
    <row r="13" spans="1:14" ht="29.25" customHeight="1">
      <c r="A13" s="70" t="s">
        <v>97</v>
      </c>
      <c r="B13" s="56">
        <v>38</v>
      </c>
      <c r="C13" s="63">
        <v>32</v>
      </c>
      <c r="D13" s="55">
        <f t="shared" si="0"/>
        <v>84.21052631578947</v>
      </c>
      <c r="E13" s="54">
        <v>31</v>
      </c>
      <c r="F13" s="62">
        <v>753</v>
      </c>
      <c r="G13" s="62">
        <v>219</v>
      </c>
      <c r="H13" s="62">
        <v>59</v>
      </c>
      <c r="I13" s="62">
        <v>278</v>
      </c>
      <c r="J13" s="53">
        <v>36.918990703851264</v>
      </c>
      <c r="K13" s="62">
        <v>760</v>
      </c>
      <c r="L13" s="62">
        <v>256</v>
      </c>
      <c r="M13" s="62">
        <v>1016</v>
      </c>
      <c r="N13" s="51">
        <v>1.349269588313413</v>
      </c>
    </row>
    <row r="14" spans="1:14" ht="29.25" customHeight="1" thickBot="1">
      <c r="A14" s="66" t="s">
        <v>48</v>
      </c>
      <c r="B14" s="26">
        <v>12</v>
      </c>
      <c r="C14" s="69">
        <v>12</v>
      </c>
      <c r="D14" s="24">
        <f t="shared" si="0"/>
        <v>100</v>
      </c>
      <c r="E14" s="23">
        <v>11</v>
      </c>
      <c r="F14" s="68">
        <v>324</v>
      </c>
      <c r="G14" s="68">
        <v>62</v>
      </c>
      <c r="H14" s="68">
        <v>18</v>
      </c>
      <c r="I14" s="68">
        <v>80</v>
      </c>
      <c r="J14" s="22">
        <v>24.691358024691358</v>
      </c>
      <c r="K14" s="68">
        <v>216</v>
      </c>
      <c r="L14" s="68">
        <v>89</v>
      </c>
      <c r="M14" s="68">
        <v>305</v>
      </c>
      <c r="N14" s="20">
        <v>0.941358024691358</v>
      </c>
    </row>
    <row r="15" spans="1:14" s="5" customFormat="1" ht="29.25" customHeight="1" thickBot="1">
      <c r="A15" s="65" t="s">
        <v>47</v>
      </c>
      <c r="B15" s="18">
        <f>SUM(B13:B14)</f>
        <v>50</v>
      </c>
      <c r="C15" s="16">
        <f>SUM(C13:C14)</f>
        <v>44</v>
      </c>
      <c r="D15" s="17">
        <f t="shared" si="0"/>
        <v>88</v>
      </c>
      <c r="E15" s="16">
        <f>SUM(E13:E14)</f>
        <v>42</v>
      </c>
      <c r="F15" s="67">
        <v>1077</v>
      </c>
      <c r="G15" s="67">
        <v>281</v>
      </c>
      <c r="H15" s="67">
        <v>77</v>
      </c>
      <c r="I15" s="67">
        <v>358</v>
      </c>
      <c r="J15" s="15">
        <v>33.24048282265552</v>
      </c>
      <c r="K15" s="67">
        <v>976</v>
      </c>
      <c r="L15" s="67">
        <v>345</v>
      </c>
      <c r="M15" s="67">
        <v>1321</v>
      </c>
      <c r="N15" s="13">
        <v>1.2265552460538534</v>
      </c>
    </row>
    <row r="16" spans="1:14" ht="29.25" customHeight="1">
      <c r="A16" s="57" t="s">
        <v>46</v>
      </c>
      <c r="B16" s="56">
        <v>17</v>
      </c>
      <c r="C16" s="54">
        <v>13</v>
      </c>
      <c r="D16" s="55">
        <f t="shared" si="0"/>
        <v>76.47058823529412</v>
      </c>
      <c r="E16" s="54">
        <v>13</v>
      </c>
      <c r="F16" s="52">
        <v>226</v>
      </c>
      <c r="G16" s="52">
        <v>51</v>
      </c>
      <c r="H16" s="52">
        <v>15</v>
      </c>
      <c r="I16" s="52">
        <v>66</v>
      </c>
      <c r="J16" s="53">
        <v>29.20353982300885</v>
      </c>
      <c r="K16" s="52">
        <v>230</v>
      </c>
      <c r="L16" s="52">
        <v>93</v>
      </c>
      <c r="M16" s="52">
        <v>323</v>
      </c>
      <c r="N16" s="51">
        <v>1.4292035398230087</v>
      </c>
    </row>
    <row r="17" spans="1:14" ht="29.25" customHeight="1">
      <c r="A17" s="34" t="s">
        <v>45</v>
      </c>
      <c r="B17" s="33">
        <v>17</v>
      </c>
      <c r="C17" s="31">
        <v>15</v>
      </c>
      <c r="D17" s="32">
        <f t="shared" si="0"/>
        <v>88.23529411764706</v>
      </c>
      <c r="E17" s="31">
        <v>15</v>
      </c>
      <c r="F17" s="29">
        <v>243</v>
      </c>
      <c r="G17" s="29">
        <v>68</v>
      </c>
      <c r="H17" s="29">
        <v>27</v>
      </c>
      <c r="I17" s="29">
        <v>95</v>
      </c>
      <c r="J17" s="30">
        <v>39.09465020576132</v>
      </c>
      <c r="K17" s="29">
        <v>243</v>
      </c>
      <c r="L17" s="29">
        <v>152</v>
      </c>
      <c r="M17" s="29">
        <v>395</v>
      </c>
      <c r="N17" s="28">
        <v>1.625514403292181</v>
      </c>
    </row>
    <row r="18" spans="1:14" ht="29.25" customHeight="1">
      <c r="A18" s="34" t="s">
        <v>44</v>
      </c>
      <c r="B18" s="33">
        <v>15</v>
      </c>
      <c r="C18" s="31">
        <v>11</v>
      </c>
      <c r="D18" s="32">
        <f t="shared" si="0"/>
        <v>73.33333333333333</v>
      </c>
      <c r="E18" s="31">
        <v>11</v>
      </c>
      <c r="F18" s="29">
        <v>240</v>
      </c>
      <c r="G18" s="29">
        <v>50</v>
      </c>
      <c r="H18" s="29">
        <v>24</v>
      </c>
      <c r="I18" s="29">
        <v>74</v>
      </c>
      <c r="J18" s="30">
        <v>30.833333333333336</v>
      </c>
      <c r="K18" s="29">
        <v>194</v>
      </c>
      <c r="L18" s="29">
        <v>45</v>
      </c>
      <c r="M18" s="29">
        <v>239</v>
      </c>
      <c r="N18" s="28">
        <v>0.9958333333333333</v>
      </c>
    </row>
    <row r="19" spans="1:14" ht="29.25" customHeight="1" thickBot="1">
      <c r="A19" s="27" t="s">
        <v>43</v>
      </c>
      <c r="B19" s="26">
        <v>6</v>
      </c>
      <c r="C19" s="23">
        <v>6</v>
      </c>
      <c r="D19" s="24">
        <f t="shared" si="0"/>
        <v>100</v>
      </c>
      <c r="E19" s="23">
        <v>6</v>
      </c>
      <c r="F19" s="21">
        <v>84</v>
      </c>
      <c r="G19" s="21">
        <v>36</v>
      </c>
      <c r="H19" s="21">
        <v>15</v>
      </c>
      <c r="I19" s="21">
        <v>51</v>
      </c>
      <c r="J19" s="22">
        <v>60.71428571428571</v>
      </c>
      <c r="K19" s="21">
        <v>152</v>
      </c>
      <c r="L19" s="21">
        <v>61</v>
      </c>
      <c r="M19" s="21">
        <v>213</v>
      </c>
      <c r="N19" s="20">
        <v>2.5357142857142856</v>
      </c>
    </row>
    <row r="20" spans="1:14" s="5" customFormat="1" ht="29.25" customHeight="1" thickBot="1">
      <c r="A20" s="19" t="s">
        <v>42</v>
      </c>
      <c r="B20" s="18">
        <f>SUM(B16:B19)</f>
        <v>55</v>
      </c>
      <c r="C20" s="16">
        <f>SUM(C16:C19)</f>
        <v>45</v>
      </c>
      <c r="D20" s="17">
        <f t="shared" si="0"/>
        <v>81.81818181818183</v>
      </c>
      <c r="E20" s="16">
        <f>SUM(E16:E19)</f>
        <v>45</v>
      </c>
      <c r="F20" s="14">
        <v>793</v>
      </c>
      <c r="G20" s="14">
        <v>205</v>
      </c>
      <c r="H20" s="14">
        <v>81</v>
      </c>
      <c r="I20" s="14">
        <v>286</v>
      </c>
      <c r="J20" s="15">
        <v>36.0655737704918</v>
      </c>
      <c r="K20" s="14">
        <v>819</v>
      </c>
      <c r="L20" s="14">
        <v>351</v>
      </c>
      <c r="M20" s="14">
        <v>1170</v>
      </c>
      <c r="N20" s="13">
        <v>1.4754098360655739</v>
      </c>
    </row>
    <row r="21" spans="1:14" ht="29.25" customHeight="1">
      <c r="A21" s="57" t="s">
        <v>41</v>
      </c>
      <c r="B21" s="56">
        <v>54</v>
      </c>
      <c r="C21" s="54">
        <v>42</v>
      </c>
      <c r="D21" s="55">
        <f t="shared" si="0"/>
        <v>77.77777777777779</v>
      </c>
      <c r="E21" s="54">
        <v>40</v>
      </c>
      <c r="F21" s="52">
        <v>903</v>
      </c>
      <c r="G21" s="52">
        <v>232</v>
      </c>
      <c r="H21" s="52">
        <v>101</v>
      </c>
      <c r="I21" s="52">
        <v>333</v>
      </c>
      <c r="J21" s="53">
        <v>36.87707641196013</v>
      </c>
      <c r="K21" s="52">
        <v>905</v>
      </c>
      <c r="L21" s="52">
        <v>499</v>
      </c>
      <c r="M21" s="52">
        <v>1404</v>
      </c>
      <c r="N21" s="51">
        <v>1.5548172757475083</v>
      </c>
    </row>
    <row r="22" spans="1:14" ht="29.25" customHeight="1">
      <c r="A22" s="34" t="s">
        <v>40</v>
      </c>
      <c r="B22" s="33">
        <v>9</v>
      </c>
      <c r="C22" s="31">
        <v>9</v>
      </c>
      <c r="D22" s="32">
        <f t="shared" si="0"/>
        <v>100</v>
      </c>
      <c r="E22" s="31">
        <v>9</v>
      </c>
      <c r="F22" s="29">
        <v>161</v>
      </c>
      <c r="G22" s="29">
        <v>60</v>
      </c>
      <c r="H22" s="29">
        <v>20</v>
      </c>
      <c r="I22" s="29">
        <v>80</v>
      </c>
      <c r="J22" s="30">
        <v>49.68944099378882</v>
      </c>
      <c r="K22" s="29">
        <v>204</v>
      </c>
      <c r="L22" s="29">
        <v>100</v>
      </c>
      <c r="M22" s="29">
        <v>304</v>
      </c>
      <c r="N22" s="28">
        <v>1.8881987577639752</v>
      </c>
    </row>
    <row r="23" spans="1:14" ht="29.25" customHeight="1" thickBot="1">
      <c r="A23" s="66" t="s">
        <v>39</v>
      </c>
      <c r="B23" s="26">
        <v>9</v>
      </c>
      <c r="C23" s="23">
        <v>8</v>
      </c>
      <c r="D23" s="24">
        <f t="shared" si="0"/>
        <v>88.88888888888889</v>
      </c>
      <c r="E23" s="23">
        <v>8</v>
      </c>
      <c r="F23" s="21">
        <v>304</v>
      </c>
      <c r="G23" s="21">
        <v>88</v>
      </c>
      <c r="H23" s="21">
        <v>17</v>
      </c>
      <c r="I23" s="21">
        <v>105</v>
      </c>
      <c r="J23" s="22">
        <v>34.53947368421053</v>
      </c>
      <c r="K23" s="21">
        <v>380</v>
      </c>
      <c r="L23" s="21">
        <v>100</v>
      </c>
      <c r="M23" s="21">
        <v>480</v>
      </c>
      <c r="N23" s="20">
        <v>1.5789473684210527</v>
      </c>
    </row>
    <row r="24" spans="1:14" s="5" customFormat="1" ht="29.25" customHeight="1" thickBot="1">
      <c r="A24" s="65" t="s">
        <v>38</v>
      </c>
      <c r="B24" s="18">
        <f>SUM(B21:B23)</f>
        <v>72</v>
      </c>
      <c r="C24" s="16">
        <f>SUM(C21:C23)</f>
        <v>59</v>
      </c>
      <c r="D24" s="17">
        <f t="shared" si="0"/>
        <v>81.94444444444444</v>
      </c>
      <c r="E24" s="16">
        <f>SUM(E21:E23)</f>
        <v>57</v>
      </c>
      <c r="F24" s="14">
        <v>1368</v>
      </c>
      <c r="G24" s="14">
        <v>380</v>
      </c>
      <c r="H24" s="14">
        <v>138</v>
      </c>
      <c r="I24" s="14">
        <v>518</v>
      </c>
      <c r="J24" s="15">
        <v>37.86549707602339</v>
      </c>
      <c r="K24" s="14">
        <v>1489</v>
      </c>
      <c r="L24" s="14">
        <v>699</v>
      </c>
      <c r="M24" s="14">
        <v>2188</v>
      </c>
      <c r="N24" s="13">
        <v>1.5994152046783625</v>
      </c>
    </row>
    <row r="25" spans="1:14" s="5" customFormat="1" ht="29.25" customHeight="1">
      <c r="A25" s="57" t="s">
        <v>37</v>
      </c>
      <c r="B25" s="56">
        <v>13</v>
      </c>
      <c r="C25" s="54">
        <v>13</v>
      </c>
      <c r="D25" s="55">
        <f t="shared" si="0"/>
        <v>100</v>
      </c>
      <c r="E25" s="54">
        <v>12</v>
      </c>
      <c r="F25" s="52">
        <v>309</v>
      </c>
      <c r="G25" s="52">
        <v>111</v>
      </c>
      <c r="H25" s="52">
        <v>31</v>
      </c>
      <c r="I25" s="52">
        <v>142</v>
      </c>
      <c r="J25" s="53">
        <v>45.9546925566343</v>
      </c>
      <c r="K25" s="52">
        <v>412</v>
      </c>
      <c r="L25" s="52">
        <v>127</v>
      </c>
      <c r="M25" s="52">
        <v>539</v>
      </c>
      <c r="N25" s="51">
        <v>1.744336569579288</v>
      </c>
    </row>
    <row r="26" spans="1:14" ht="29.25" customHeight="1" thickBot="1">
      <c r="A26" s="27" t="s">
        <v>36</v>
      </c>
      <c r="B26" s="26">
        <v>11</v>
      </c>
      <c r="C26" s="23">
        <v>10</v>
      </c>
      <c r="D26" s="24">
        <f t="shared" si="0"/>
        <v>90.9090909090909</v>
      </c>
      <c r="E26" s="23">
        <v>10</v>
      </c>
      <c r="F26" s="21">
        <v>249</v>
      </c>
      <c r="G26" s="21">
        <v>82</v>
      </c>
      <c r="H26" s="21">
        <v>29</v>
      </c>
      <c r="I26" s="21">
        <v>111</v>
      </c>
      <c r="J26" s="22">
        <v>44.57831325301205</v>
      </c>
      <c r="K26" s="21">
        <v>299</v>
      </c>
      <c r="L26" s="21">
        <v>117</v>
      </c>
      <c r="M26" s="21">
        <v>416</v>
      </c>
      <c r="N26" s="20">
        <v>1.6706827309236947</v>
      </c>
    </row>
    <row r="27" spans="1:14" s="5" customFormat="1" ht="29.25" customHeight="1" thickBot="1">
      <c r="A27" s="19" t="s">
        <v>35</v>
      </c>
      <c r="B27" s="18">
        <f>SUM(B25:B26)</f>
        <v>24</v>
      </c>
      <c r="C27" s="16">
        <f>SUM(C25:C26)</f>
        <v>23</v>
      </c>
      <c r="D27" s="17">
        <f t="shared" si="0"/>
        <v>95.83333333333334</v>
      </c>
      <c r="E27" s="16">
        <f>SUM(E25:E26)</f>
        <v>22</v>
      </c>
      <c r="F27" s="14">
        <v>558</v>
      </c>
      <c r="G27" s="14">
        <v>193</v>
      </c>
      <c r="H27" s="14">
        <v>60</v>
      </c>
      <c r="I27" s="14">
        <v>253</v>
      </c>
      <c r="J27" s="15">
        <v>45.340501792114694</v>
      </c>
      <c r="K27" s="14">
        <v>711</v>
      </c>
      <c r="L27" s="14">
        <v>244</v>
      </c>
      <c r="M27" s="14">
        <v>955</v>
      </c>
      <c r="N27" s="13">
        <v>1.7114695340501793</v>
      </c>
    </row>
    <row r="28" spans="1:14" ht="29.25" customHeight="1">
      <c r="A28" s="57" t="s">
        <v>34</v>
      </c>
      <c r="B28" s="56">
        <v>21</v>
      </c>
      <c r="C28" s="54">
        <v>18</v>
      </c>
      <c r="D28" s="55">
        <f t="shared" si="0"/>
        <v>85.71428571428571</v>
      </c>
      <c r="E28" s="54">
        <v>18</v>
      </c>
      <c r="F28" s="52">
        <v>560</v>
      </c>
      <c r="G28" s="52">
        <v>178</v>
      </c>
      <c r="H28" s="52">
        <v>57</v>
      </c>
      <c r="I28" s="52">
        <v>235</v>
      </c>
      <c r="J28" s="53">
        <v>41.964285714285715</v>
      </c>
      <c r="K28" s="52">
        <v>763</v>
      </c>
      <c r="L28" s="52">
        <v>207</v>
      </c>
      <c r="M28" s="52">
        <v>970</v>
      </c>
      <c r="N28" s="51">
        <v>1.7321428571428572</v>
      </c>
    </row>
    <row r="29" spans="1:14" ht="29.25" customHeight="1">
      <c r="A29" s="34" t="s">
        <v>33</v>
      </c>
      <c r="B29" s="33">
        <v>11</v>
      </c>
      <c r="C29" s="49">
        <v>11</v>
      </c>
      <c r="D29" s="32">
        <f t="shared" si="0"/>
        <v>100</v>
      </c>
      <c r="E29" s="31">
        <v>11</v>
      </c>
      <c r="F29" s="29">
        <v>188</v>
      </c>
      <c r="G29" s="29">
        <v>85</v>
      </c>
      <c r="H29" s="29">
        <v>22</v>
      </c>
      <c r="I29" s="29">
        <v>107</v>
      </c>
      <c r="J29" s="30">
        <v>56.91489361702128</v>
      </c>
      <c r="K29" s="29">
        <v>321</v>
      </c>
      <c r="L29" s="29">
        <v>125</v>
      </c>
      <c r="M29" s="29">
        <v>446</v>
      </c>
      <c r="N29" s="28">
        <v>2.372340425531915</v>
      </c>
    </row>
    <row r="30" spans="1:14" ht="29.25" customHeight="1" thickBot="1">
      <c r="A30" s="27" t="s">
        <v>32</v>
      </c>
      <c r="B30" s="26">
        <v>29</v>
      </c>
      <c r="C30" s="64">
        <v>28</v>
      </c>
      <c r="D30" s="24">
        <f t="shared" si="0"/>
        <v>96.55172413793103</v>
      </c>
      <c r="E30" s="23">
        <v>28</v>
      </c>
      <c r="F30" s="21">
        <v>824</v>
      </c>
      <c r="G30" s="21">
        <v>258</v>
      </c>
      <c r="H30" s="21">
        <v>76</v>
      </c>
      <c r="I30" s="21">
        <v>334</v>
      </c>
      <c r="J30" s="22">
        <v>40.53398058252427</v>
      </c>
      <c r="K30" s="21">
        <v>1004</v>
      </c>
      <c r="L30" s="21">
        <v>356</v>
      </c>
      <c r="M30" s="21">
        <v>1360</v>
      </c>
      <c r="N30" s="20">
        <v>1.6504854368932038</v>
      </c>
    </row>
    <row r="31" spans="1:14" s="5" customFormat="1" ht="29.25" customHeight="1" thickBot="1">
      <c r="A31" s="19" t="s">
        <v>31</v>
      </c>
      <c r="B31" s="18">
        <f>SUM(B28:B30)</f>
        <v>61</v>
      </c>
      <c r="C31" s="16">
        <f>SUM(C28:C30)</f>
        <v>57</v>
      </c>
      <c r="D31" s="17">
        <f t="shared" si="0"/>
        <v>93.44262295081968</v>
      </c>
      <c r="E31" s="16">
        <f>SUM(E28:E30)</f>
        <v>57</v>
      </c>
      <c r="F31" s="14">
        <v>1572</v>
      </c>
      <c r="G31" s="14">
        <v>521</v>
      </c>
      <c r="H31" s="14">
        <v>155</v>
      </c>
      <c r="I31" s="14">
        <v>676</v>
      </c>
      <c r="J31" s="15">
        <v>43.00254452926209</v>
      </c>
      <c r="K31" s="14">
        <v>2088</v>
      </c>
      <c r="L31" s="14">
        <v>688</v>
      </c>
      <c r="M31" s="14">
        <v>2776</v>
      </c>
      <c r="N31" s="13">
        <v>1.7659033078880406</v>
      </c>
    </row>
    <row r="32" spans="1:14" s="5" customFormat="1" ht="29.25" customHeight="1">
      <c r="A32" s="57" t="s">
        <v>30</v>
      </c>
      <c r="B32" s="56">
        <v>18</v>
      </c>
      <c r="C32" s="63">
        <v>9</v>
      </c>
      <c r="D32" s="55">
        <f t="shared" si="0"/>
        <v>50</v>
      </c>
      <c r="E32" s="54">
        <v>9</v>
      </c>
      <c r="F32" s="62">
        <v>325</v>
      </c>
      <c r="G32" s="62">
        <v>62</v>
      </c>
      <c r="H32" s="62">
        <v>22</v>
      </c>
      <c r="I32" s="62">
        <v>84</v>
      </c>
      <c r="J32" s="53">
        <v>25.846153846153847</v>
      </c>
      <c r="K32" s="62">
        <v>220</v>
      </c>
      <c r="L32" s="62">
        <v>61</v>
      </c>
      <c r="M32" s="62">
        <v>281</v>
      </c>
      <c r="N32" s="51">
        <v>0.8646153846153846</v>
      </c>
    </row>
    <row r="33" spans="1:14" ht="29.25" customHeight="1">
      <c r="A33" s="34" t="s">
        <v>29</v>
      </c>
      <c r="B33" s="33">
        <v>27</v>
      </c>
      <c r="C33" s="49">
        <v>25</v>
      </c>
      <c r="D33" s="32">
        <f t="shared" si="0"/>
        <v>92.5925925925926</v>
      </c>
      <c r="E33" s="31">
        <v>24</v>
      </c>
      <c r="F33" s="29">
        <v>586</v>
      </c>
      <c r="G33" s="29">
        <v>134</v>
      </c>
      <c r="H33" s="29">
        <v>57</v>
      </c>
      <c r="I33" s="29">
        <v>191</v>
      </c>
      <c r="J33" s="30">
        <v>32.593856655290104</v>
      </c>
      <c r="K33" s="29">
        <v>456</v>
      </c>
      <c r="L33" s="29">
        <v>257</v>
      </c>
      <c r="M33" s="29">
        <v>713</v>
      </c>
      <c r="N33" s="28">
        <v>1.2167235494880546</v>
      </c>
    </row>
    <row r="34" spans="1:14" ht="29.25" customHeight="1">
      <c r="A34" s="34" t="s">
        <v>28</v>
      </c>
      <c r="B34" s="33">
        <v>24</v>
      </c>
      <c r="C34" s="31">
        <v>17</v>
      </c>
      <c r="D34" s="32">
        <f t="shared" si="0"/>
        <v>70.83333333333334</v>
      </c>
      <c r="E34" s="31">
        <v>17</v>
      </c>
      <c r="F34" s="29">
        <v>389</v>
      </c>
      <c r="G34" s="29">
        <v>85</v>
      </c>
      <c r="H34" s="29">
        <v>21</v>
      </c>
      <c r="I34" s="29">
        <v>106</v>
      </c>
      <c r="J34" s="30">
        <v>27.249357326478147</v>
      </c>
      <c r="K34" s="29">
        <v>357</v>
      </c>
      <c r="L34" s="29">
        <v>85</v>
      </c>
      <c r="M34" s="29">
        <v>442</v>
      </c>
      <c r="N34" s="28">
        <v>1.1362467866323906</v>
      </c>
    </row>
    <row r="35" spans="1:14" ht="29.25" customHeight="1">
      <c r="A35" s="34" t="s">
        <v>27</v>
      </c>
      <c r="B35" s="33">
        <v>16</v>
      </c>
      <c r="C35" s="59">
        <v>11</v>
      </c>
      <c r="D35" s="32">
        <f t="shared" si="0"/>
        <v>68.75</v>
      </c>
      <c r="E35" s="31">
        <v>11</v>
      </c>
      <c r="F35" s="29">
        <v>289</v>
      </c>
      <c r="G35" s="29">
        <v>46</v>
      </c>
      <c r="H35" s="29">
        <v>18</v>
      </c>
      <c r="I35" s="29">
        <v>64</v>
      </c>
      <c r="J35" s="30">
        <v>22.145328719723185</v>
      </c>
      <c r="K35" s="29">
        <v>133</v>
      </c>
      <c r="L35" s="29">
        <v>60</v>
      </c>
      <c r="M35" s="29">
        <v>193</v>
      </c>
      <c r="N35" s="28">
        <v>0.6678200692041523</v>
      </c>
    </row>
    <row r="36" spans="1:14" ht="29.25" customHeight="1">
      <c r="A36" s="34" t="s">
        <v>26</v>
      </c>
      <c r="B36" s="33">
        <v>9</v>
      </c>
      <c r="C36" s="49">
        <v>6</v>
      </c>
      <c r="D36" s="32">
        <f t="shared" si="0"/>
        <v>66.66666666666666</v>
      </c>
      <c r="E36" s="31">
        <v>6</v>
      </c>
      <c r="F36" s="29">
        <v>225</v>
      </c>
      <c r="G36" s="29">
        <v>89</v>
      </c>
      <c r="H36" s="29">
        <v>23</v>
      </c>
      <c r="I36" s="29">
        <v>112</v>
      </c>
      <c r="J36" s="30">
        <v>49.77777777777778</v>
      </c>
      <c r="K36" s="29">
        <v>335</v>
      </c>
      <c r="L36" s="29">
        <v>129</v>
      </c>
      <c r="M36" s="29">
        <v>464</v>
      </c>
      <c r="N36" s="28">
        <v>2.062222222222222</v>
      </c>
    </row>
    <row r="37" spans="1:14" ht="29.25" customHeight="1">
      <c r="A37" s="34" t="s">
        <v>25</v>
      </c>
      <c r="B37" s="33">
        <v>2</v>
      </c>
      <c r="C37" s="31">
        <v>2</v>
      </c>
      <c r="D37" s="32">
        <f t="shared" si="0"/>
        <v>100</v>
      </c>
      <c r="E37" s="31">
        <v>1</v>
      </c>
      <c r="F37" s="29">
        <v>17</v>
      </c>
      <c r="G37" s="29">
        <v>9</v>
      </c>
      <c r="H37" s="29">
        <v>0</v>
      </c>
      <c r="I37" s="61">
        <v>9</v>
      </c>
      <c r="J37" s="30">
        <v>52.94117647058824</v>
      </c>
      <c r="K37" s="29">
        <v>29</v>
      </c>
      <c r="L37" s="29">
        <v>12</v>
      </c>
      <c r="M37" s="60">
        <v>41</v>
      </c>
      <c r="N37" s="28">
        <v>2.411764705882353</v>
      </c>
    </row>
    <row r="38" spans="1:14" s="5" customFormat="1" ht="29.25" customHeight="1" thickBot="1">
      <c r="A38" s="27" t="s">
        <v>24</v>
      </c>
      <c r="B38" s="26">
        <v>5</v>
      </c>
      <c r="C38" s="23">
        <v>5</v>
      </c>
      <c r="D38" s="24">
        <f t="shared" si="0"/>
        <v>100</v>
      </c>
      <c r="E38" s="23">
        <v>5</v>
      </c>
      <c r="F38" s="21">
        <v>100</v>
      </c>
      <c r="G38" s="21">
        <v>36</v>
      </c>
      <c r="H38" s="21">
        <v>3</v>
      </c>
      <c r="I38" s="21">
        <v>39</v>
      </c>
      <c r="J38" s="22">
        <v>39</v>
      </c>
      <c r="K38" s="21">
        <v>106</v>
      </c>
      <c r="L38" s="21">
        <v>48</v>
      </c>
      <c r="M38" s="21">
        <v>154</v>
      </c>
      <c r="N38" s="20">
        <v>1.54</v>
      </c>
    </row>
    <row r="39" spans="1:14" s="5" customFormat="1" ht="29.25" customHeight="1" thickBot="1">
      <c r="A39" s="19" t="s">
        <v>23</v>
      </c>
      <c r="B39" s="18">
        <f>SUM(B32:B38)</f>
        <v>101</v>
      </c>
      <c r="C39" s="16">
        <f>SUM(C32:C38)</f>
        <v>75</v>
      </c>
      <c r="D39" s="17">
        <f t="shared" si="0"/>
        <v>74.25742574257426</v>
      </c>
      <c r="E39" s="16">
        <f>SUM(E32:E38)</f>
        <v>73</v>
      </c>
      <c r="F39" s="14">
        <v>1931</v>
      </c>
      <c r="G39" s="14">
        <v>461</v>
      </c>
      <c r="H39" s="14">
        <v>144</v>
      </c>
      <c r="I39" s="14">
        <v>605</v>
      </c>
      <c r="J39" s="15">
        <v>31.330916623511136</v>
      </c>
      <c r="K39" s="14">
        <v>1636</v>
      </c>
      <c r="L39" s="14">
        <v>652</v>
      </c>
      <c r="M39" s="14">
        <v>2288</v>
      </c>
      <c r="N39" s="13">
        <v>1.1848783013982394</v>
      </c>
    </row>
    <row r="40" spans="1:14" ht="29.25" customHeight="1">
      <c r="A40" s="57" t="s">
        <v>22</v>
      </c>
      <c r="B40" s="56">
        <v>42</v>
      </c>
      <c r="C40" s="54">
        <v>37</v>
      </c>
      <c r="D40" s="55">
        <f t="shared" si="0"/>
        <v>88.09523809523809</v>
      </c>
      <c r="E40" s="54">
        <v>35</v>
      </c>
      <c r="F40" s="52">
        <v>1010</v>
      </c>
      <c r="G40" s="52">
        <v>249</v>
      </c>
      <c r="H40" s="52">
        <v>86</v>
      </c>
      <c r="I40" s="52">
        <v>335</v>
      </c>
      <c r="J40" s="53">
        <v>33.16831683168317</v>
      </c>
      <c r="K40" s="52">
        <v>912</v>
      </c>
      <c r="L40" s="52">
        <v>390</v>
      </c>
      <c r="M40" s="52">
        <v>1302</v>
      </c>
      <c r="N40" s="51">
        <v>1.2891089108910891</v>
      </c>
    </row>
    <row r="41" spans="1:14" s="5" customFormat="1" ht="29.25" customHeight="1">
      <c r="A41" s="34" t="s">
        <v>21</v>
      </c>
      <c r="B41" s="33">
        <v>23</v>
      </c>
      <c r="C41" s="31">
        <v>23</v>
      </c>
      <c r="D41" s="32">
        <f t="shared" si="0"/>
        <v>100</v>
      </c>
      <c r="E41" s="31">
        <v>21</v>
      </c>
      <c r="F41" s="29">
        <v>485</v>
      </c>
      <c r="G41" s="29">
        <v>164</v>
      </c>
      <c r="H41" s="29">
        <v>66</v>
      </c>
      <c r="I41" s="29">
        <v>230</v>
      </c>
      <c r="J41" s="30">
        <v>47.42268041237113</v>
      </c>
      <c r="K41" s="29">
        <v>581</v>
      </c>
      <c r="L41" s="29">
        <v>314</v>
      </c>
      <c r="M41" s="29">
        <v>895</v>
      </c>
      <c r="N41" s="28">
        <v>1.8453608247422681</v>
      </c>
    </row>
    <row r="42" spans="1:14" ht="29.25" customHeight="1">
      <c r="A42" s="34" t="s">
        <v>20</v>
      </c>
      <c r="B42" s="33">
        <v>11</v>
      </c>
      <c r="C42" s="59">
        <v>11</v>
      </c>
      <c r="D42" s="32">
        <f t="shared" si="0"/>
        <v>100</v>
      </c>
      <c r="E42" s="31">
        <v>11</v>
      </c>
      <c r="F42" s="29">
        <v>280</v>
      </c>
      <c r="G42" s="29">
        <v>46</v>
      </c>
      <c r="H42" s="29">
        <v>16</v>
      </c>
      <c r="I42" s="29">
        <v>62</v>
      </c>
      <c r="J42" s="30">
        <v>22.142857142857142</v>
      </c>
      <c r="K42" s="29">
        <v>199</v>
      </c>
      <c r="L42" s="29">
        <v>113</v>
      </c>
      <c r="M42" s="29">
        <v>312</v>
      </c>
      <c r="N42" s="28">
        <v>1.1142857142857143</v>
      </c>
    </row>
    <row r="43" spans="1:14" ht="29.25" customHeight="1">
      <c r="A43" s="34" t="s">
        <v>19</v>
      </c>
      <c r="B43" s="33">
        <v>4</v>
      </c>
      <c r="C43" s="31">
        <v>2</v>
      </c>
      <c r="D43" s="32">
        <f t="shared" si="0"/>
        <v>50</v>
      </c>
      <c r="E43" s="31">
        <v>2</v>
      </c>
      <c r="F43" s="29">
        <v>23</v>
      </c>
      <c r="G43" s="29">
        <v>3</v>
      </c>
      <c r="H43" s="29">
        <v>0</v>
      </c>
      <c r="I43" s="29">
        <v>3</v>
      </c>
      <c r="J43" s="30">
        <v>13.043478260869565</v>
      </c>
      <c r="K43" s="29">
        <v>9</v>
      </c>
      <c r="L43" s="29">
        <v>0</v>
      </c>
      <c r="M43" s="29">
        <v>9</v>
      </c>
      <c r="N43" s="28">
        <v>0.391304347826087</v>
      </c>
    </row>
    <row r="44" spans="1:14" ht="29.25" customHeight="1" thickBot="1">
      <c r="A44" s="27" t="s">
        <v>18</v>
      </c>
      <c r="B44" s="26">
        <v>11</v>
      </c>
      <c r="C44" s="23">
        <v>10</v>
      </c>
      <c r="D44" s="24">
        <f t="shared" si="0"/>
        <v>90.9090909090909</v>
      </c>
      <c r="E44" s="23">
        <v>9</v>
      </c>
      <c r="F44" s="21">
        <v>293</v>
      </c>
      <c r="G44" s="21">
        <v>74</v>
      </c>
      <c r="H44" s="21">
        <v>27</v>
      </c>
      <c r="I44" s="21">
        <v>101</v>
      </c>
      <c r="J44" s="22">
        <v>34.470989761092156</v>
      </c>
      <c r="K44" s="21">
        <v>275</v>
      </c>
      <c r="L44" s="21">
        <v>105</v>
      </c>
      <c r="M44" s="21">
        <v>380</v>
      </c>
      <c r="N44" s="20">
        <v>1.2969283276450512</v>
      </c>
    </row>
    <row r="45" spans="1:14" s="5" customFormat="1" ht="29.25" customHeight="1" thickBot="1">
      <c r="A45" s="19" t="s">
        <v>17</v>
      </c>
      <c r="B45" s="18">
        <f>SUM(B40:B44)</f>
        <v>91</v>
      </c>
      <c r="C45" s="16">
        <f>SUM(C40:C44)</f>
        <v>83</v>
      </c>
      <c r="D45" s="17">
        <f t="shared" si="0"/>
        <v>91.20879120879121</v>
      </c>
      <c r="E45" s="16">
        <f>SUM(E40:E44)</f>
        <v>78</v>
      </c>
      <c r="F45" s="14">
        <v>2091</v>
      </c>
      <c r="G45" s="14">
        <v>536</v>
      </c>
      <c r="H45" s="14">
        <v>195</v>
      </c>
      <c r="I45" s="14">
        <v>731</v>
      </c>
      <c r="J45" s="15">
        <v>34.959349593495936</v>
      </c>
      <c r="K45" s="14">
        <v>1976</v>
      </c>
      <c r="L45" s="14">
        <v>922</v>
      </c>
      <c r="M45" s="14">
        <v>2898</v>
      </c>
      <c r="N45" s="13">
        <v>1.3859397417503587</v>
      </c>
    </row>
    <row r="46" spans="1:14" ht="29.25" customHeight="1">
      <c r="A46" s="57" t="s">
        <v>16</v>
      </c>
      <c r="B46" s="56">
        <v>77</v>
      </c>
      <c r="C46" s="58">
        <v>73</v>
      </c>
      <c r="D46" s="55">
        <f t="shared" si="0"/>
        <v>94.8051948051948</v>
      </c>
      <c r="E46" s="54">
        <v>73</v>
      </c>
      <c r="F46" s="52">
        <v>1956</v>
      </c>
      <c r="G46" s="52">
        <v>382</v>
      </c>
      <c r="H46" s="52">
        <v>209</v>
      </c>
      <c r="I46" s="52">
        <v>591</v>
      </c>
      <c r="J46" s="53">
        <v>30.214723926380366</v>
      </c>
      <c r="K46" s="52">
        <v>1291</v>
      </c>
      <c r="L46" s="52">
        <v>751</v>
      </c>
      <c r="M46" s="52">
        <v>2042</v>
      </c>
      <c r="N46" s="51">
        <v>1.043967280163599</v>
      </c>
    </row>
    <row r="47" spans="1:14" ht="29.25" customHeight="1" thickBot="1">
      <c r="A47" s="27" t="s">
        <v>15</v>
      </c>
      <c r="B47" s="26">
        <v>19</v>
      </c>
      <c r="C47" s="25">
        <v>17</v>
      </c>
      <c r="D47" s="24">
        <f t="shared" si="0"/>
        <v>89.47368421052632</v>
      </c>
      <c r="E47" s="23">
        <v>17</v>
      </c>
      <c r="F47" s="21">
        <v>478</v>
      </c>
      <c r="G47" s="21">
        <v>94</v>
      </c>
      <c r="H47" s="21">
        <v>52</v>
      </c>
      <c r="I47" s="21">
        <v>146</v>
      </c>
      <c r="J47" s="22">
        <v>30.543933054393307</v>
      </c>
      <c r="K47" s="21">
        <v>300</v>
      </c>
      <c r="L47" s="21">
        <v>247</v>
      </c>
      <c r="M47" s="21">
        <v>547</v>
      </c>
      <c r="N47" s="20">
        <v>1.1443514644351465</v>
      </c>
    </row>
    <row r="48" spans="1:14" s="5" customFormat="1" ht="29.25" customHeight="1" thickBot="1">
      <c r="A48" s="19" t="s">
        <v>14</v>
      </c>
      <c r="B48" s="18">
        <f>SUM(B46:B47)</f>
        <v>96</v>
      </c>
      <c r="C48" s="16">
        <f>SUM(C46:C47)</f>
        <v>90</v>
      </c>
      <c r="D48" s="17">
        <f t="shared" si="0"/>
        <v>93.75</v>
      </c>
      <c r="E48" s="16">
        <f>SUM(E46:E47)</f>
        <v>90</v>
      </c>
      <c r="F48" s="14">
        <v>2434</v>
      </c>
      <c r="G48" s="14">
        <v>476</v>
      </c>
      <c r="H48" s="14">
        <v>261</v>
      </c>
      <c r="I48" s="14">
        <v>737</v>
      </c>
      <c r="J48" s="15">
        <v>30.279375513557927</v>
      </c>
      <c r="K48" s="14">
        <v>1591</v>
      </c>
      <c r="L48" s="14">
        <v>998</v>
      </c>
      <c r="M48" s="14">
        <v>2589</v>
      </c>
      <c r="N48" s="13">
        <v>1.0636811832374693</v>
      </c>
    </row>
    <row r="49" spans="1:14" ht="29.25" customHeight="1">
      <c r="A49" s="57" t="s">
        <v>13</v>
      </c>
      <c r="B49" s="56">
        <v>27</v>
      </c>
      <c r="C49" s="54">
        <v>27</v>
      </c>
      <c r="D49" s="55">
        <f t="shared" si="0"/>
        <v>100</v>
      </c>
      <c r="E49" s="54">
        <v>25</v>
      </c>
      <c r="F49" s="52">
        <v>745</v>
      </c>
      <c r="G49" s="52">
        <v>227</v>
      </c>
      <c r="H49" s="52">
        <v>58</v>
      </c>
      <c r="I49" s="52">
        <v>285</v>
      </c>
      <c r="J49" s="53">
        <v>38.25503355704698</v>
      </c>
      <c r="K49" s="52">
        <v>897</v>
      </c>
      <c r="L49" s="52">
        <v>327</v>
      </c>
      <c r="M49" s="52">
        <v>1224</v>
      </c>
      <c r="N49" s="51">
        <v>1.6429530201342282</v>
      </c>
    </row>
    <row r="50" spans="1:14" ht="29.25" customHeight="1">
      <c r="A50" s="34" t="s">
        <v>12</v>
      </c>
      <c r="B50" s="33">
        <v>15</v>
      </c>
      <c r="C50" s="31">
        <v>13</v>
      </c>
      <c r="D50" s="32">
        <f t="shared" si="0"/>
        <v>86.66666666666667</v>
      </c>
      <c r="E50" s="31">
        <v>13</v>
      </c>
      <c r="F50" s="29">
        <v>319</v>
      </c>
      <c r="G50" s="29">
        <v>120</v>
      </c>
      <c r="H50" s="29">
        <v>37</v>
      </c>
      <c r="I50" s="29">
        <v>157</v>
      </c>
      <c r="J50" s="30">
        <v>49.21630094043887</v>
      </c>
      <c r="K50" s="29">
        <v>517</v>
      </c>
      <c r="L50" s="29">
        <v>219</v>
      </c>
      <c r="M50" s="29">
        <v>736</v>
      </c>
      <c r="N50" s="28">
        <v>2.3072100313479624</v>
      </c>
    </row>
    <row r="51" spans="1:14" ht="29.25" customHeight="1" thickBot="1">
      <c r="A51" s="27" t="s">
        <v>11</v>
      </c>
      <c r="B51" s="26">
        <v>11</v>
      </c>
      <c r="C51" s="23">
        <v>10</v>
      </c>
      <c r="D51" s="24">
        <f t="shared" si="0"/>
        <v>90.9090909090909</v>
      </c>
      <c r="E51" s="23">
        <v>10</v>
      </c>
      <c r="F51" s="21">
        <v>284</v>
      </c>
      <c r="G51" s="21">
        <v>89</v>
      </c>
      <c r="H51" s="21">
        <v>21</v>
      </c>
      <c r="I51" s="21">
        <v>110</v>
      </c>
      <c r="J51" s="22">
        <v>38.732394366197184</v>
      </c>
      <c r="K51" s="21">
        <v>369</v>
      </c>
      <c r="L51" s="21">
        <v>134</v>
      </c>
      <c r="M51" s="21">
        <v>503</v>
      </c>
      <c r="N51" s="20">
        <v>1.7711267605633803</v>
      </c>
    </row>
    <row r="52" spans="1:14" s="5" customFormat="1" ht="29.25" customHeight="1" thickBot="1">
      <c r="A52" s="19" t="s">
        <v>10</v>
      </c>
      <c r="B52" s="18">
        <f>SUM(B49:B51)</f>
        <v>53</v>
      </c>
      <c r="C52" s="16">
        <f>SUM(C49:C51)</f>
        <v>50</v>
      </c>
      <c r="D52" s="17">
        <f t="shared" si="0"/>
        <v>94.33962264150944</v>
      </c>
      <c r="E52" s="16">
        <f>SUM(E49:E51)</f>
        <v>48</v>
      </c>
      <c r="F52" s="114">
        <f>SUM(F49:F51)</f>
        <v>1348</v>
      </c>
      <c r="G52" s="16">
        <f>SUM(G49:G51)</f>
        <v>436</v>
      </c>
      <c r="H52" s="16">
        <f>SUM(H49:H51)</f>
        <v>116</v>
      </c>
      <c r="I52" s="114">
        <f>SUM(I49:I51)</f>
        <v>552</v>
      </c>
      <c r="J52" s="15">
        <f>I52/F52*100</f>
        <v>40.94955489614243</v>
      </c>
      <c r="K52" s="50">
        <f>SUM(K49:K51)</f>
        <v>1783</v>
      </c>
      <c r="L52" s="50">
        <f>SUM(L49:L51)</f>
        <v>680</v>
      </c>
      <c r="M52" s="50">
        <f>SUM(M49:M51)</f>
        <v>2463</v>
      </c>
      <c r="N52" s="13">
        <f>M52/F52</f>
        <v>1.8271513353115727</v>
      </c>
    </row>
    <row r="53" spans="1:14" ht="29.25" customHeight="1">
      <c r="A53" s="41" t="s">
        <v>9</v>
      </c>
      <c r="B53" s="40">
        <v>20</v>
      </c>
      <c r="C53" s="38">
        <v>18</v>
      </c>
      <c r="D53" s="39">
        <f t="shared" si="0"/>
        <v>90</v>
      </c>
      <c r="E53" s="38">
        <v>18</v>
      </c>
      <c r="F53" s="36">
        <v>421</v>
      </c>
      <c r="G53" s="36">
        <v>159</v>
      </c>
      <c r="H53" s="36">
        <v>33</v>
      </c>
      <c r="I53" s="36">
        <v>192</v>
      </c>
      <c r="J53" s="37">
        <v>45.605700712589076</v>
      </c>
      <c r="K53" s="36">
        <v>608</v>
      </c>
      <c r="L53" s="36">
        <v>235</v>
      </c>
      <c r="M53" s="36">
        <v>843</v>
      </c>
      <c r="N53" s="35">
        <v>2.002375296912114</v>
      </c>
    </row>
    <row r="54" spans="1:14" ht="29.25" customHeight="1">
      <c r="A54" s="34" t="s">
        <v>8</v>
      </c>
      <c r="B54" s="33">
        <v>12</v>
      </c>
      <c r="C54" s="31">
        <v>12</v>
      </c>
      <c r="D54" s="32">
        <f t="shared" si="0"/>
        <v>100</v>
      </c>
      <c r="E54" s="31">
        <v>12</v>
      </c>
      <c r="F54" s="29">
        <v>384</v>
      </c>
      <c r="G54" s="29">
        <v>180</v>
      </c>
      <c r="H54" s="29">
        <v>45</v>
      </c>
      <c r="I54" s="29">
        <v>225</v>
      </c>
      <c r="J54" s="30">
        <v>58.59375</v>
      </c>
      <c r="K54" s="29">
        <v>715</v>
      </c>
      <c r="L54" s="29">
        <v>250</v>
      </c>
      <c r="M54" s="29">
        <v>965</v>
      </c>
      <c r="N54" s="28">
        <v>2.5130208333333335</v>
      </c>
    </row>
    <row r="55" spans="1:14" ht="29.25" customHeight="1">
      <c r="A55" s="34" t="s">
        <v>7</v>
      </c>
      <c r="B55" s="33">
        <v>15</v>
      </c>
      <c r="C55" s="49">
        <v>15</v>
      </c>
      <c r="D55" s="32">
        <f t="shared" si="0"/>
        <v>100</v>
      </c>
      <c r="E55" s="31">
        <v>15</v>
      </c>
      <c r="F55" s="29">
        <v>317</v>
      </c>
      <c r="G55" s="29">
        <v>131</v>
      </c>
      <c r="H55" s="29">
        <v>42</v>
      </c>
      <c r="I55" s="29">
        <v>173</v>
      </c>
      <c r="J55" s="30">
        <v>54.57413249211357</v>
      </c>
      <c r="K55" s="29">
        <v>476</v>
      </c>
      <c r="L55" s="29">
        <v>214</v>
      </c>
      <c r="M55" s="29">
        <v>690</v>
      </c>
      <c r="N55" s="28">
        <v>2.176656151419558</v>
      </c>
    </row>
    <row r="56" spans="1:14" ht="29.25" customHeight="1" thickBot="1">
      <c r="A56" s="48" t="s">
        <v>6</v>
      </c>
      <c r="B56" s="47">
        <v>9</v>
      </c>
      <c r="C56" s="45">
        <v>9</v>
      </c>
      <c r="D56" s="46">
        <f t="shared" si="0"/>
        <v>100</v>
      </c>
      <c r="E56" s="45">
        <v>9</v>
      </c>
      <c r="F56" s="43">
        <v>246</v>
      </c>
      <c r="G56" s="43">
        <v>102</v>
      </c>
      <c r="H56" s="43">
        <v>16</v>
      </c>
      <c r="I56" s="43">
        <v>118</v>
      </c>
      <c r="J56" s="44">
        <v>47.96747967479675</v>
      </c>
      <c r="K56" s="43">
        <v>470</v>
      </c>
      <c r="L56" s="43">
        <v>113</v>
      </c>
      <c r="M56" s="43">
        <v>583</v>
      </c>
      <c r="N56" s="42">
        <v>2.369918699186992</v>
      </c>
    </row>
    <row r="57" spans="1:14" s="5" customFormat="1" ht="29.25" customHeight="1" thickBot="1">
      <c r="A57" s="19" t="s">
        <v>5</v>
      </c>
      <c r="B57" s="18">
        <f>SUM(B53:B56)</f>
        <v>56</v>
      </c>
      <c r="C57" s="16">
        <f>SUM(C53:C56)</f>
        <v>54</v>
      </c>
      <c r="D57" s="17">
        <f t="shared" si="0"/>
        <v>96.42857142857143</v>
      </c>
      <c r="E57" s="16">
        <f>SUM(E53:E56)</f>
        <v>54</v>
      </c>
      <c r="F57" s="14">
        <v>1368</v>
      </c>
      <c r="G57" s="14">
        <v>572</v>
      </c>
      <c r="H57" s="14">
        <v>136</v>
      </c>
      <c r="I57" s="14">
        <v>708</v>
      </c>
      <c r="J57" s="15">
        <v>51.75438596491229</v>
      </c>
      <c r="K57" s="14">
        <v>2269</v>
      </c>
      <c r="L57" s="14">
        <v>812</v>
      </c>
      <c r="M57" s="14">
        <v>3081</v>
      </c>
      <c r="N57" s="13">
        <v>2.2521929824561404</v>
      </c>
    </row>
    <row r="58" spans="1:14" ht="29.25" customHeight="1">
      <c r="A58" s="41" t="s">
        <v>4</v>
      </c>
      <c r="B58" s="40">
        <v>39</v>
      </c>
      <c r="C58" s="38">
        <v>33</v>
      </c>
      <c r="D58" s="39">
        <f t="shared" si="0"/>
        <v>84.61538461538461</v>
      </c>
      <c r="E58" s="38">
        <v>32</v>
      </c>
      <c r="F58" s="36">
        <v>1027</v>
      </c>
      <c r="G58" s="36">
        <v>302</v>
      </c>
      <c r="H58" s="36">
        <v>107</v>
      </c>
      <c r="I58" s="36">
        <v>409</v>
      </c>
      <c r="J58" s="37">
        <v>39.82473222979552</v>
      </c>
      <c r="K58" s="36">
        <v>1008</v>
      </c>
      <c r="L58" s="36">
        <v>408</v>
      </c>
      <c r="M58" s="36">
        <v>1416</v>
      </c>
      <c r="N58" s="35">
        <v>1.3787731256085687</v>
      </c>
    </row>
    <row r="59" spans="1:14" ht="29.25" customHeight="1">
      <c r="A59" s="34" t="s">
        <v>3</v>
      </c>
      <c r="B59" s="33">
        <v>3</v>
      </c>
      <c r="C59" s="31">
        <v>2</v>
      </c>
      <c r="D59" s="32">
        <f t="shared" si="0"/>
        <v>66.66666666666666</v>
      </c>
      <c r="E59" s="31">
        <v>2</v>
      </c>
      <c r="F59" s="29">
        <v>53</v>
      </c>
      <c r="G59" s="29">
        <v>8</v>
      </c>
      <c r="H59" s="29">
        <v>11</v>
      </c>
      <c r="I59" s="29">
        <v>19</v>
      </c>
      <c r="J59" s="30">
        <v>35.84905660377358</v>
      </c>
      <c r="K59" s="29">
        <v>30</v>
      </c>
      <c r="L59" s="29">
        <v>88</v>
      </c>
      <c r="M59" s="29">
        <v>118</v>
      </c>
      <c r="N59" s="28">
        <v>2.2264150943396226</v>
      </c>
    </row>
    <row r="60" spans="1:14" ht="29.25" customHeight="1" thickBot="1">
      <c r="A60" s="27" t="s">
        <v>2</v>
      </c>
      <c r="B60" s="26">
        <v>7</v>
      </c>
      <c r="C60" s="25">
        <v>7</v>
      </c>
      <c r="D60" s="24">
        <f t="shared" si="0"/>
        <v>100</v>
      </c>
      <c r="E60" s="23">
        <v>7</v>
      </c>
      <c r="F60" s="21">
        <v>164</v>
      </c>
      <c r="G60" s="21">
        <v>54</v>
      </c>
      <c r="H60" s="21">
        <v>21</v>
      </c>
      <c r="I60" s="21">
        <v>75</v>
      </c>
      <c r="J60" s="22">
        <v>45.73170731707317</v>
      </c>
      <c r="K60" s="21">
        <v>224</v>
      </c>
      <c r="L60" s="21">
        <v>106</v>
      </c>
      <c r="M60" s="21">
        <v>330</v>
      </c>
      <c r="N60" s="20">
        <v>2.0121951219512195</v>
      </c>
    </row>
    <row r="61" spans="1:14" s="5" customFormat="1" ht="29.25" customHeight="1" thickBot="1">
      <c r="A61" s="19" t="s">
        <v>1</v>
      </c>
      <c r="B61" s="18">
        <f>SUM(B58:B60)</f>
        <v>49</v>
      </c>
      <c r="C61" s="16">
        <f>SUM(C58:C60)</f>
        <v>42</v>
      </c>
      <c r="D61" s="17">
        <f t="shared" si="0"/>
        <v>85.71428571428571</v>
      </c>
      <c r="E61" s="16">
        <f>SUM(E58:E60)</f>
        <v>41</v>
      </c>
      <c r="F61" s="14">
        <v>1244</v>
      </c>
      <c r="G61" s="14">
        <v>364</v>
      </c>
      <c r="H61" s="14">
        <v>139</v>
      </c>
      <c r="I61" s="14">
        <v>503</v>
      </c>
      <c r="J61" s="15">
        <v>40.434083601286176</v>
      </c>
      <c r="K61" s="14">
        <v>1262</v>
      </c>
      <c r="L61" s="14">
        <v>602</v>
      </c>
      <c r="M61" s="14">
        <v>1864</v>
      </c>
      <c r="N61" s="13">
        <v>1.4983922829581993</v>
      </c>
    </row>
    <row r="62" spans="1:14" s="5" customFormat="1" ht="29.25" customHeight="1" thickBot="1">
      <c r="A62" s="12" t="s">
        <v>0</v>
      </c>
      <c r="B62" s="11">
        <f>SUM(B12,B15,B20,B24,B27,B31,B39,B45,B48,B52,B57,B61)</f>
        <v>852</v>
      </c>
      <c r="C62" s="9">
        <f>SUM(C12,C15,C20,C24,C27,C31,C39,C45,C48,C52,C57,C61)</f>
        <v>755</v>
      </c>
      <c r="D62" s="10">
        <f t="shared" si="0"/>
        <v>88.6150234741784</v>
      </c>
      <c r="E62" s="9">
        <f>SUM(E12,E15,E20,E24,E27,E31,E39,E45,E48,E52,E57,E61)</f>
        <v>739</v>
      </c>
      <c r="F62" s="7">
        <v>19122</v>
      </c>
      <c r="G62" s="7">
        <v>5288</v>
      </c>
      <c r="H62" s="7">
        <v>1879</v>
      </c>
      <c r="I62" s="7">
        <v>7167</v>
      </c>
      <c r="J62" s="8">
        <v>37.4803890806401</v>
      </c>
      <c r="K62" s="7">
        <v>19594</v>
      </c>
      <c r="L62" s="7">
        <v>8548</v>
      </c>
      <c r="M62" s="7">
        <v>28142</v>
      </c>
      <c r="N62" s="6">
        <v>1.471707980336785</v>
      </c>
    </row>
  </sheetData>
  <sheetProtection/>
  <mergeCells count="2">
    <mergeCell ref="A1:N1"/>
    <mergeCell ref="A3:A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view="pageBreakPreview" zoomScale="82" zoomScaleSheetLayoutView="82" zoomScalePageLayoutView="90" workbookViewId="0" topLeftCell="A1">
      <selection activeCell="N45" sqref="N45"/>
    </sheetView>
  </sheetViews>
  <sheetFormatPr defaultColWidth="9.00390625" defaultRowHeight="13.5"/>
  <cols>
    <col min="1" max="1" width="22.75390625" style="2" customWidth="1"/>
    <col min="2" max="2" width="8.75390625" style="2" customWidth="1"/>
    <col min="3" max="4" width="9.75390625" style="2" customWidth="1"/>
    <col min="5" max="11" width="7.625" style="3" customWidth="1"/>
    <col min="12" max="14" width="9.00390625" style="2" customWidth="1"/>
    <col min="15" max="16384" width="9.00390625" style="1" customWidth="1"/>
  </cols>
  <sheetData>
    <row r="1" spans="1:16" ht="24" customHeight="1">
      <c r="A1" s="11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84"/>
      <c r="P1" s="84"/>
    </row>
    <row r="2" spans="5:12" ht="14.25" customHeight="1" thickBot="1">
      <c r="E2" s="2"/>
      <c r="L2" s="3"/>
    </row>
    <row r="3" spans="1:16" ht="21.75" customHeight="1">
      <c r="A3" s="111" t="s">
        <v>72</v>
      </c>
      <c r="B3" s="109" t="s">
        <v>83</v>
      </c>
      <c r="C3" s="82" t="s">
        <v>84</v>
      </c>
      <c r="D3" s="82" t="s">
        <v>85</v>
      </c>
      <c r="E3" s="82" t="s">
        <v>86</v>
      </c>
      <c r="F3" s="82" t="s">
        <v>87</v>
      </c>
      <c r="G3" s="82" t="s">
        <v>88</v>
      </c>
      <c r="H3" s="82" t="s">
        <v>89</v>
      </c>
      <c r="I3" s="82" t="s">
        <v>98</v>
      </c>
      <c r="J3" s="82" t="s">
        <v>99</v>
      </c>
      <c r="K3" s="82" t="s">
        <v>100</v>
      </c>
      <c r="L3" s="82" t="s">
        <v>101</v>
      </c>
      <c r="M3" s="82" t="s">
        <v>102</v>
      </c>
      <c r="N3" s="81" t="s">
        <v>103</v>
      </c>
      <c r="P3" s="80"/>
    </row>
    <row r="4" spans="1:14" ht="80.25" customHeight="1">
      <c r="A4" s="112"/>
      <c r="B4" s="108" t="s">
        <v>71</v>
      </c>
      <c r="C4" s="78" t="s">
        <v>70</v>
      </c>
      <c r="D4" s="78" t="s">
        <v>69</v>
      </c>
      <c r="E4" s="78" t="s">
        <v>68</v>
      </c>
      <c r="F4" s="78" t="s">
        <v>67</v>
      </c>
      <c r="G4" s="78" t="s">
        <v>66</v>
      </c>
      <c r="H4" s="78" t="s">
        <v>65</v>
      </c>
      <c r="I4" s="78" t="s">
        <v>64</v>
      </c>
      <c r="J4" s="78" t="s">
        <v>63</v>
      </c>
      <c r="K4" s="78" t="s">
        <v>62</v>
      </c>
      <c r="L4" s="78" t="s">
        <v>61</v>
      </c>
      <c r="M4" s="78" t="s">
        <v>60</v>
      </c>
      <c r="N4" s="77" t="s">
        <v>59</v>
      </c>
    </row>
    <row r="5" spans="1:14" s="72" customFormat="1" ht="24.75" customHeight="1" thickBot="1">
      <c r="A5" s="113"/>
      <c r="B5" s="107" t="s">
        <v>58</v>
      </c>
      <c r="C5" s="75" t="s">
        <v>58</v>
      </c>
      <c r="D5" s="75" t="s">
        <v>104</v>
      </c>
      <c r="E5" s="75" t="s">
        <v>58</v>
      </c>
      <c r="F5" s="74" t="s">
        <v>57</v>
      </c>
      <c r="G5" s="74" t="s">
        <v>57</v>
      </c>
      <c r="H5" s="74" t="s">
        <v>57</v>
      </c>
      <c r="I5" s="74" t="s">
        <v>57</v>
      </c>
      <c r="J5" s="74" t="s">
        <v>104</v>
      </c>
      <c r="K5" s="74" t="s">
        <v>56</v>
      </c>
      <c r="L5" s="74" t="s">
        <v>56</v>
      </c>
      <c r="M5" s="74" t="s">
        <v>56</v>
      </c>
      <c r="N5" s="73" t="s">
        <v>56</v>
      </c>
    </row>
    <row r="6" spans="1:14" ht="29.25" customHeight="1">
      <c r="A6" s="57" t="s">
        <v>55</v>
      </c>
      <c r="B6" s="56">
        <v>82</v>
      </c>
      <c r="C6" s="54">
        <v>76</v>
      </c>
      <c r="D6" s="100">
        <f>C6/B6*100</f>
        <v>92.6829268292683</v>
      </c>
      <c r="E6" s="54">
        <v>75</v>
      </c>
      <c r="F6" s="52">
        <v>2047</v>
      </c>
      <c r="G6" s="52">
        <v>542</v>
      </c>
      <c r="H6" s="52">
        <v>341</v>
      </c>
      <c r="I6" s="52">
        <v>883</v>
      </c>
      <c r="J6" s="99">
        <v>43.13629702002931</v>
      </c>
      <c r="K6" s="52">
        <v>2058</v>
      </c>
      <c r="L6" s="52">
        <v>1634</v>
      </c>
      <c r="M6" s="52">
        <v>3692</v>
      </c>
      <c r="N6" s="51">
        <v>1.8036150464093796</v>
      </c>
    </row>
    <row r="7" spans="1:14" ht="29.25" customHeight="1">
      <c r="A7" s="34" t="s">
        <v>54</v>
      </c>
      <c r="B7" s="33">
        <v>18</v>
      </c>
      <c r="C7" s="59">
        <v>16</v>
      </c>
      <c r="D7" s="98">
        <f aca="true" t="shared" si="0" ref="D7:D62">C7/B7*100</f>
        <v>88.88888888888889</v>
      </c>
      <c r="E7" s="31">
        <v>16</v>
      </c>
      <c r="F7" s="29">
        <v>557</v>
      </c>
      <c r="G7" s="29">
        <v>182</v>
      </c>
      <c r="H7" s="29">
        <v>102</v>
      </c>
      <c r="I7" s="29">
        <v>284</v>
      </c>
      <c r="J7" s="97">
        <v>50.987432675044886</v>
      </c>
      <c r="K7" s="29">
        <v>705</v>
      </c>
      <c r="L7" s="29">
        <v>460</v>
      </c>
      <c r="M7" s="29">
        <v>1165</v>
      </c>
      <c r="N7" s="28">
        <v>2.0915619389587072</v>
      </c>
    </row>
    <row r="8" spans="1:14" ht="29.25" customHeight="1">
      <c r="A8" s="34" t="s">
        <v>53</v>
      </c>
      <c r="B8" s="33">
        <v>19</v>
      </c>
      <c r="C8" s="31">
        <v>19</v>
      </c>
      <c r="D8" s="98">
        <f t="shared" si="0"/>
        <v>100</v>
      </c>
      <c r="E8" s="31">
        <v>19</v>
      </c>
      <c r="F8" s="29">
        <v>417</v>
      </c>
      <c r="G8" s="29">
        <v>161</v>
      </c>
      <c r="H8" s="29">
        <v>54</v>
      </c>
      <c r="I8" s="29">
        <v>215</v>
      </c>
      <c r="J8" s="97">
        <v>51.55875299760192</v>
      </c>
      <c r="K8" s="29">
        <v>574</v>
      </c>
      <c r="L8" s="29">
        <v>357</v>
      </c>
      <c r="M8" s="29">
        <v>931</v>
      </c>
      <c r="N8" s="28">
        <v>2.2326139088729016</v>
      </c>
    </row>
    <row r="9" spans="1:14" ht="29.25" customHeight="1">
      <c r="A9" s="34" t="s">
        <v>52</v>
      </c>
      <c r="B9" s="33">
        <v>11</v>
      </c>
      <c r="C9" s="31">
        <v>11</v>
      </c>
      <c r="D9" s="98">
        <f t="shared" si="0"/>
        <v>100</v>
      </c>
      <c r="E9" s="31">
        <v>11</v>
      </c>
      <c r="F9" s="29">
        <v>250</v>
      </c>
      <c r="G9" s="29">
        <v>70</v>
      </c>
      <c r="H9" s="29">
        <v>44</v>
      </c>
      <c r="I9" s="29">
        <v>114</v>
      </c>
      <c r="J9" s="97">
        <v>45.6</v>
      </c>
      <c r="K9" s="29">
        <v>211</v>
      </c>
      <c r="L9" s="29">
        <v>249</v>
      </c>
      <c r="M9" s="29">
        <v>460</v>
      </c>
      <c r="N9" s="28">
        <v>1.84</v>
      </c>
    </row>
    <row r="10" spans="1:14" ht="29.25" customHeight="1">
      <c r="A10" s="34" t="s">
        <v>51</v>
      </c>
      <c r="B10" s="33">
        <v>8</v>
      </c>
      <c r="C10" s="31">
        <v>5</v>
      </c>
      <c r="D10" s="98">
        <f t="shared" si="0"/>
        <v>62.5</v>
      </c>
      <c r="E10" s="31">
        <v>4</v>
      </c>
      <c r="F10" s="29">
        <v>80</v>
      </c>
      <c r="G10" s="29">
        <v>26</v>
      </c>
      <c r="H10" s="29">
        <v>9</v>
      </c>
      <c r="I10" s="29">
        <v>35</v>
      </c>
      <c r="J10" s="97">
        <v>43.75</v>
      </c>
      <c r="K10" s="29">
        <v>88</v>
      </c>
      <c r="L10" s="29">
        <v>64</v>
      </c>
      <c r="M10" s="29">
        <v>152</v>
      </c>
      <c r="N10" s="28">
        <v>1.9</v>
      </c>
    </row>
    <row r="11" spans="1:14" ht="29.25" customHeight="1" thickBot="1">
      <c r="A11" s="27" t="s">
        <v>50</v>
      </c>
      <c r="B11" s="26">
        <v>6</v>
      </c>
      <c r="C11" s="23">
        <v>6</v>
      </c>
      <c r="D11" s="96">
        <f t="shared" si="0"/>
        <v>100</v>
      </c>
      <c r="E11" s="23">
        <v>6</v>
      </c>
      <c r="F11" s="21">
        <v>128</v>
      </c>
      <c r="G11" s="21">
        <v>35</v>
      </c>
      <c r="H11" s="21">
        <v>19</v>
      </c>
      <c r="I11" s="21">
        <v>54</v>
      </c>
      <c r="J11" s="95">
        <v>42.1875</v>
      </c>
      <c r="K11" s="21">
        <v>152</v>
      </c>
      <c r="L11" s="21">
        <v>91</v>
      </c>
      <c r="M11" s="21">
        <v>243</v>
      </c>
      <c r="N11" s="20">
        <v>1.8984375</v>
      </c>
    </row>
    <row r="12" spans="1:14" s="5" customFormat="1" ht="29.25" customHeight="1" thickBot="1">
      <c r="A12" s="19" t="s">
        <v>81</v>
      </c>
      <c r="B12" s="18">
        <f>SUM(B6:B11)</f>
        <v>144</v>
      </c>
      <c r="C12" s="16">
        <f>SUM(C6:C11)</f>
        <v>133</v>
      </c>
      <c r="D12" s="94">
        <f t="shared" si="0"/>
        <v>92.36111111111111</v>
      </c>
      <c r="E12" s="16">
        <f>SUM(E6:E11)</f>
        <v>131</v>
      </c>
      <c r="F12" s="14">
        <v>3479</v>
      </c>
      <c r="G12" s="14">
        <v>1016</v>
      </c>
      <c r="H12" s="14">
        <v>569</v>
      </c>
      <c r="I12" s="14">
        <v>1585</v>
      </c>
      <c r="J12" s="93">
        <v>45.559068697901694</v>
      </c>
      <c r="K12" s="14">
        <v>3788</v>
      </c>
      <c r="L12" s="14">
        <v>2855</v>
      </c>
      <c r="M12" s="14">
        <v>6643</v>
      </c>
      <c r="N12" s="13">
        <v>1.909456740442656</v>
      </c>
    </row>
    <row r="13" spans="1:14" ht="29.25" customHeight="1">
      <c r="A13" s="57" t="s">
        <v>80</v>
      </c>
      <c r="B13" s="56">
        <v>38</v>
      </c>
      <c r="C13" s="58">
        <v>32</v>
      </c>
      <c r="D13" s="100">
        <f t="shared" si="0"/>
        <v>84.21052631578947</v>
      </c>
      <c r="E13" s="54">
        <v>31</v>
      </c>
      <c r="F13" s="52">
        <v>817</v>
      </c>
      <c r="G13" s="52">
        <v>293</v>
      </c>
      <c r="H13" s="52">
        <v>121</v>
      </c>
      <c r="I13" s="52">
        <v>414</v>
      </c>
      <c r="J13" s="99">
        <v>50.673194614443084</v>
      </c>
      <c r="K13" s="52">
        <v>1015</v>
      </c>
      <c r="L13" s="52">
        <v>805</v>
      </c>
      <c r="M13" s="52">
        <v>1820</v>
      </c>
      <c r="N13" s="51">
        <v>2.2276621787025706</v>
      </c>
    </row>
    <row r="14" spans="1:14" ht="29.25" customHeight="1" thickBot="1">
      <c r="A14" s="66" t="s">
        <v>48</v>
      </c>
      <c r="B14" s="26">
        <v>12</v>
      </c>
      <c r="C14" s="69">
        <v>12</v>
      </c>
      <c r="D14" s="96">
        <f t="shared" si="0"/>
        <v>100</v>
      </c>
      <c r="E14" s="23">
        <v>12</v>
      </c>
      <c r="F14" s="68">
        <v>387</v>
      </c>
      <c r="G14" s="68">
        <v>88</v>
      </c>
      <c r="H14" s="68">
        <v>42</v>
      </c>
      <c r="I14" s="68">
        <v>130</v>
      </c>
      <c r="J14" s="95">
        <v>33.59173126614987</v>
      </c>
      <c r="K14" s="68">
        <v>299</v>
      </c>
      <c r="L14" s="68">
        <v>140</v>
      </c>
      <c r="M14" s="68">
        <v>439</v>
      </c>
      <c r="N14" s="20">
        <v>1.1343669250645996</v>
      </c>
    </row>
    <row r="15" spans="1:14" s="5" customFormat="1" ht="29.25" customHeight="1" thickBot="1">
      <c r="A15" s="65" t="s">
        <v>47</v>
      </c>
      <c r="B15" s="18">
        <f>SUM(B13:B14)</f>
        <v>50</v>
      </c>
      <c r="C15" s="16">
        <f>SUM(C13:C14)</f>
        <v>44</v>
      </c>
      <c r="D15" s="94">
        <f t="shared" si="0"/>
        <v>88</v>
      </c>
      <c r="E15" s="16">
        <f>SUM(E13:E14)</f>
        <v>43</v>
      </c>
      <c r="F15" s="67">
        <v>1204</v>
      </c>
      <c r="G15" s="67">
        <v>381</v>
      </c>
      <c r="H15" s="67">
        <v>163</v>
      </c>
      <c r="I15" s="67">
        <v>544</v>
      </c>
      <c r="J15" s="93">
        <v>45.182724252491695</v>
      </c>
      <c r="K15" s="67">
        <v>1314</v>
      </c>
      <c r="L15" s="67">
        <v>945</v>
      </c>
      <c r="M15" s="67">
        <v>2259</v>
      </c>
      <c r="N15" s="13">
        <v>1.8762458471760797</v>
      </c>
    </row>
    <row r="16" spans="1:14" s="5" customFormat="1" ht="29.25" customHeight="1">
      <c r="A16" s="57" t="s">
        <v>46</v>
      </c>
      <c r="B16" s="56">
        <v>17</v>
      </c>
      <c r="C16" s="54">
        <v>13</v>
      </c>
      <c r="D16" s="100">
        <f t="shared" si="0"/>
        <v>76.47058823529412</v>
      </c>
      <c r="E16" s="54">
        <v>13</v>
      </c>
      <c r="F16" s="52">
        <v>224</v>
      </c>
      <c r="G16" s="52">
        <v>59</v>
      </c>
      <c r="H16" s="52">
        <v>33</v>
      </c>
      <c r="I16" s="52">
        <v>92</v>
      </c>
      <c r="J16" s="99">
        <v>41.07142857142857</v>
      </c>
      <c r="K16" s="52">
        <v>194</v>
      </c>
      <c r="L16" s="52">
        <v>175</v>
      </c>
      <c r="M16" s="52">
        <v>369</v>
      </c>
      <c r="N16" s="51">
        <v>1.6473214285714286</v>
      </c>
    </row>
    <row r="17" spans="1:14" ht="29.25" customHeight="1">
      <c r="A17" s="34" t="s">
        <v>45</v>
      </c>
      <c r="B17" s="33">
        <v>17</v>
      </c>
      <c r="C17" s="31">
        <v>16</v>
      </c>
      <c r="D17" s="98">
        <f t="shared" si="0"/>
        <v>94.11764705882352</v>
      </c>
      <c r="E17" s="31">
        <v>13</v>
      </c>
      <c r="F17" s="29">
        <v>210</v>
      </c>
      <c r="G17" s="29">
        <v>74</v>
      </c>
      <c r="H17" s="29">
        <v>34</v>
      </c>
      <c r="I17" s="29">
        <v>108</v>
      </c>
      <c r="J17" s="97">
        <v>51.42857142857142</v>
      </c>
      <c r="K17" s="29">
        <v>246</v>
      </c>
      <c r="L17" s="29">
        <v>231</v>
      </c>
      <c r="M17" s="29">
        <v>477</v>
      </c>
      <c r="N17" s="28">
        <v>2.2714285714285714</v>
      </c>
    </row>
    <row r="18" spans="1:14" ht="29.25" customHeight="1">
      <c r="A18" s="34" t="s">
        <v>44</v>
      </c>
      <c r="B18" s="33">
        <v>15</v>
      </c>
      <c r="C18" s="31">
        <v>11</v>
      </c>
      <c r="D18" s="98">
        <f t="shared" si="0"/>
        <v>73.33333333333333</v>
      </c>
      <c r="E18" s="31">
        <v>11</v>
      </c>
      <c r="F18" s="29">
        <v>260</v>
      </c>
      <c r="G18" s="29">
        <v>63</v>
      </c>
      <c r="H18" s="29">
        <v>24</v>
      </c>
      <c r="I18" s="29">
        <v>87</v>
      </c>
      <c r="J18" s="97">
        <v>33.46153846153846</v>
      </c>
      <c r="K18" s="29">
        <v>226</v>
      </c>
      <c r="L18" s="29">
        <v>106</v>
      </c>
      <c r="M18" s="29">
        <v>332</v>
      </c>
      <c r="N18" s="28">
        <v>1.2769230769230768</v>
      </c>
    </row>
    <row r="19" spans="1:14" ht="29.25" customHeight="1" thickBot="1">
      <c r="A19" s="27" t="s">
        <v>43</v>
      </c>
      <c r="B19" s="26">
        <v>6</v>
      </c>
      <c r="C19" s="23">
        <v>6</v>
      </c>
      <c r="D19" s="96">
        <f t="shared" si="0"/>
        <v>100</v>
      </c>
      <c r="E19" s="23">
        <v>6</v>
      </c>
      <c r="F19" s="21">
        <v>103</v>
      </c>
      <c r="G19" s="21">
        <v>39</v>
      </c>
      <c r="H19" s="21">
        <v>11</v>
      </c>
      <c r="I19" s="21">
        <v>50</v>
      </c>
      <c r="J19" s="95">
        <v>48.54368932038835</v>
      </c>
      <c r="K19" s="21">
        <v>189</v>
      </c>
      <c r="L19" s="21">
        <v>117</v>
      </c>
      <c r="M19" s="21">
        <v>306</v>
      </c>
      <c r="N19" s="20">
        <v>2.970873786407767</v>
      </c>
    </row>
    <row r="20" spans="1:14" s="5" customFormat="1" ht="29.25" customHeight="1" thickBot="1">
      <c r="A20" s="19" t="s">
        <v>42</v>
      </c>
      <c r="B20" s="18">
        <f>SUM(B16:B19)</f>
        <v>55</v>
      </c>
      <c r="C20" s="16">
        <f>SUM(C16:C19)</f>
        <v>46</v>
      </c>
      <c r="D20" s="94">
        <f t="shared" si="0"/>
        <v>83.63636363636363</v>
      </c>
      <c r="E20" s="16">
        <f>SUM(E16:E19)</f>
        <v>43</v>
      </c>
      <c r="F20" s="14">
        <v>797</v>
      </c>
      <c r="G20" s="14">
        <v>235</v>
      </c>
      <c r="H20" s="14">
        <v>102</v>
      </c>
      <c r="I20" s="14">
        <v>337</v>
      </c>
      <c r="J20" s="93">
        <v>42.28356336260979</v>
      </c>
      <c r="K20" s="14">
        <v>855</v>
      </c>
      <c r="L20" s="14">
        <v>629</v>
      </c>
      <c r="M20" s="14">
        <v>1484</v>
      </c>
      <c r="N20" s="13">
        <v>1.86198243412798</v>
      </c>
    </row>
    <row r="21" spans="1:14" ht="29.25" customHeight="1">
      <c r="A21" s="70" t="s">
        <v>79</v>
      </c>
      <c r="B21" s="56">
        <v>54</v>
      </c>
      <c r="C21" s="106">
        <v>42</v>
      </c>
      <c r="D21" s="100">
        <f t="shared" si="0"/>
        <v>77.77777777777779</v>
      </c>
      <c r="E21" s="54">
        <v>40</v>
      </c>
      <c r="F21" s="62">
        <v>1036</v>
      </c>
      <c r="G21" s="62">
        <v>315</v>
      </c>
      <c r="H21" s="62">
        <v>149</v>
      </c>
      <c r="I21" s="62">
        <v>464</v>
      </c>
      <c r="J21" s="99">
        <v>44.78764478764479</v>
      </c>
      <c r="K21" s="62">
        <v>1074</v>
      </c>
      <c r="L21" s="62">
        <v>871</v>
      </c>
      <c r="M21" s="62">
        <v>1945</v>
      </c>
      <c r="N21" s="51">
        <v>1.8774131274131274</v>
      </c>
    </row>
    <row r="22" spans="1:14" ht="29.25" customHeight="1">
      <c r="A22" s="105" t="s">
        <v>78</v>
      </c>
      <c r="B22" s="33">
        <v>9</v>
      </c>
      <c r="C22" s="104">
        <v>9</v>
      </c>
      <c r="D22" s="98">
        <f t="shared" si="0"/>
        <v>100</v>
      </c>
      <c r="E22" s="31">
        <v>9</v>
      </c>
      <c r="F22" s="103">
        <v>158</v>
      </c>
      <c r="G22" s="103">
        <v>72</v>
      </c>
      <c r="H22" s="103">
        <v>27</v>
      </c>
      <c r="I22" s="103">
        <v>99</v>
      </c>
      <c r="J22" s="97">
        <v>62.65822784810127</v>
      </c>
      <c r="K22" s="103">
        <v>344</v>
      </c>
      <c r="L22" s="103">
        <v>130</v>
      </c>
      <c r="M22" s="103">
        <v>474</v>
      </c>
      <c r="N22" s="28">
        <v>3</v>
      </c>
    </row>
    <row r="23" spans="1:14" ht="29.25" customHeight="1" thickBot="1">
      <c r="A23" s="66" t="s">
        <v>39</v>
      </c>
      <c r="B23" s="26">
        <v>9</v>
      </c>
      <c r="C23" s="23">
        <v>9</v>
      </c>
      <c r="D23" s="96">
        <f t="shared" si="0"/>
        <v>100</v>
      </c>
      <c r="E23" s="23">
        <v>9</v>
      </c>
      <c r="F23" s="21">
        <v>361</v>
      </c>
      <c r="G23" s="21">
        <v>120</v>
      </c>
      <c r="H23" s="21">
        <v>28</v>
      </c>
      <c r="I23" s="21">
        <v>148</v>
      </c>
      <c r="J23" s="95">
        <v>40.99722991689751</v>
      </c>
      <c r="K23" s="21">
        <v>528</v>
      </c>
      <c r="L23" s="21">
        <v>231</v>
      </c>
      <c r="M23" s="21">
        <v>759</v>
      </c>
      <c r="N23" s="20">
        <v>2.102493074792244</v>
      </c>
    </row>
    <row r="24" spans="1:14" s="5" customFormat="1" ht="29.25" customHeight="1" thickBot="1">
      <c r="A24" s="65" t="s">
        <v>38</v>
      </c>
      <c r="B24" s="18">
        <f>SUM(B21:B23)</f>
        <v>72</v>
      </c>
      <c r="C24" s="16">
        <f>SUM(C21:C23)</f>
        <v>60</v>
      </c>
      <c r="D24" s="94">
        <f t="shared" si="0"/>
        <v>83.33333333333334</v>
      </c>
      <c r="E24" s="16">
        <f>SUM(E21:E23)</f>
        <v>58</v>
      </c>
      <c r="F24" s="14">
        <v>1555</v>
      </c>
      <c r="G24" s="14">
        <v>507</v>
      </c>
      <c r="H24" s="14">
        <v>204</v>
      </c>
      <c r="I24" s="14">
        <v>711</v>
      </c>
      <c r="J24" s="93">
        <v>45.72347266881029</v>
      </c>
      <c r="K24" s="14">
        <v>1946</v>
      </c>
      <c r="L24" s="14">
        <v>1232</v>
      </c>
      <c r="M24" s="14">
        <v>3178</v>
      </c>
      <c r="N24" s="13">
        <v>2.0437299035369776</v>
      </c>
    </row>
    <row r="25" spans="1:14" s="5" customFormat="1" ht="29.25" customHeight="1">
      <c r="A25" s="57" t="s">
        <v>37</v>
      </c>
      <c r="B25" s="56">
        <v>13</v>
      </c>
      <c r="C25" s="54">
        <v>13</v>
      </c>
      <c r="D25" s="100">
        <f t="shared" si="0"/>
        <v>100</v>
      </c>
      <c r="E25" s="54">
        <v>13</v>
      </c>
      <c r="F25" s="52">
        <v>311</v>
      </c>
      <c r="G25" s="52">
        <v>131</v>
      </c>
      <c r="H25" s="52">
        <v>24</v>
      </c>
      <c r="I25" s="52">
        <v>155</v>
      </c>
      <c r="J25" s="99">
        <v>49.839228295819936</v>
      </c>
      <c r="K25" s="52">
        <v>474</v>
      </c>
      <c r="L25" s="52">
        <v>172</v>
      </c>
      <c r="M25" s="52">
        <v>646</v>
      </c>
      <c r="N25" s="51">
        <v>2.077170418006431</v>
      </c>
    </row>
    <row r="26" spans="1:14" ht="29.25" customHeight="1" thickBot="1">
      <c r="A26" s="27" t="s">
        <v>36</v>
      </c>
      <c r="B26" s="26">
        <v>11</v>
      </c>
      <c r="C26" s="23">
        <v>10</v>
      </c>
      <c r="D26" s="96">
        <f t="shared" si="0"/>
        <v>90.9090909090909</v>
      </c>
      <c r="E26" s="23">
        <v>10</v>
      </c>
      <c r="F26" s="21">
        <v>249</v>
      </c>
      <c r="G26" s="21">
        <v>106</v>
      </c>
      <c r="H26" s="21">
        <v>33</v>
      </c>
      <c r="I26" s="21">
        <v>139</v>
      </c>
      <c r="J26" s="95">
        <v>55.82329317269076</v>
      </c>
      <c r="K26" s="21">
        <v>461</v>
      </c>
      <c r="L26" s="21">
        <v>206</v>
      </c>
      <c r="M26" s="21">
        <v>667</v>
      </c>
      <c r="N26" s="20">
        <v>2.678714859437751</v>
      </c>
    </row>
    <row r="27" spans="1:14" s="5" customFormat="1" ht="29.25" customHeight="1" thickBot="1">
      <c r="A27" s="19" t="s">
        <v>35</v>
      </c>
      <c r="B27" s="18">
        <f>SUM(B25:B26)</f>
        <v>24</v>
      </c>
      <c r="C27" s="16">
        <f>SUM(C25:C26)</f>
        <v>23</v>
      </c>
      <c r="D27" s="94">
        <f t="shared" si="0"/>
        <v>95.83333333333334</v>
      </c>
      <c r="E27" s="16">
        <f>SUM(E25:E26)</f>
        <v>23</v>
      </c>
      <c r="F27" s="14">
        <v>560</v>
      </c>
      <c r="G27" s="14">
        <v>237</v>
      </c>
      <c r="H27" s="14">
        <v>57</v>
      </c>
      <c r="I27" s="14">
        <v>294</v>
      </c>
      <c r="J27" s="93">
        <v>52.5</v>
      </c>
      <c r="K27" s="14">
        <v>935</v>
      </c>
      <c r="L27" s="14">
        <v>378</v>
      </c>
      <c r="M27" s="14">
        <v>1313</v>
      </c>
      <c r="N27" s="13">
        <v>2.344642857142857</v>
      </c>
    </row>
    <row r="28" spans="1:14" ht="29.25" customHeight="1">
      <c r="A28" s="57" t="s">
        <v>34</v>
      </c>
      <c r="B28" s="56">
        <v>21</v>
      </c>
      <c r="C28" s="102">
        <v>18</v>
      </c>
      <c r="D28" s="100">
        <f t="shared" si="0"/>
        <v>85.71428571428571</v>
      </c>
      <c r="E28" s="54">
        <v>18</v>
      </c>
      <c r="F28" s="52">
        <v>619</v>
      </c>
      <c r="G28" s="52">
        <v>200</v>
      </c>
      <c r="H28" s="52">
        <v>75</v>
      </c>
      <c r="I28" s="52">
        <v>275</v>
      </c>
      <c r="J28" s="99">
        <v>44.4264943457189</v>
      </c>
      <c r="K28" s="52">
        <v>747</v>
      </c>
      <c r="L28" s="52">
        <v>409</v>
      </c>
      <c r="M28" s="52">
        <v>1156</v>
      </c>
      <c r="N28" s="51">
        <v>1.8675282714054928</v>
      </c>
    </row>
    <row r="29" spans="1:14" ht="29.25" customHeight="1">
      <c r="A29" s="34" t="s">
        <v>33</v>
      </c>
      <c r="B29" s="33">
        <v>11</v>
      </c>
      <c r="C29" s="49">
        <v>11</v>
      </c>
      <c r="D29" s="98">
        <f t="shared" si="0"/>
        <v>100</v>
      </c>
      <c r="E29" s="31">
        <v>11</v>
      </c>
      <c r="F29" s="29">
        <v>213</v>
      </c>
      <c r="G29" s="29">
        <v>120</v>
      </c>
      <c r="H29" s="29">
        <v>26</v>
      </c>
      <c r="I29" s="29">
        <v>146</v>
      </c>
      <c r="J29" s="97">
        <v>68.54460093896714</v>
      </c>
      <c r="K29" s="29">
        <v>530</v>
      </c>
      <c r="L29" s="29">
        <v>248</v>
      </c>
      <c r="M29" s="29">
        <v>778</v>
      </c>
      <c r="N29" s="28">
        <v>3.652582159624413</v>
      </c>
    </row>
    <row r="30" spans="1:14" ht="29.25" customHeight="1" thickBot="1">
      <c r="A30" s="27" t="s">
        <v>32</v>
      </c>
      <c r="B30" s="26">
        <v>29</v>
      </c>
      <c r="C30" s="23">
        <v>28</v>
      </c>
      <c r="D30" s="96">
        <f t="shared" si="0"/>
        <v>96.55172413793103</v>
      </c>
      <c r="E30" s="23">
        <v>27</v>
      </c>
      <c r="F30" s="21">
        <v>847</v>
      </c>
      <c r="G30" s="21">
        <v>347</v>
      </c>
      <c r="H30" s="21">
        <v>91</v>
      </c>
      <c r="I30" s="21">
        <v>438</v>
      </c>
      <c r="J30" s="95">
        <v>51.71192443919716</v>
      </c>
      <c r="K30" s="21">
        <v>1527</v>
      </c>
      <c r="L30" s="21">
        <v>468</v>
      </c>
      <c r="M30" s="21">
        <v>1995</v>
      </c>
      <c r="N30" s="20">
        <v>2.355371900826446</v>
      </c>
    </row>
    <row r="31" spans="1:14" s="5" customFormat="1" ht="29.25" customHeight="1" thickBot="1">
      <c r="A31" s="19" t="s">
        <v>31</v>
      </c>
      <c r="B31" s="18">
        <f>SUM(B28:B30)</f>
        <v>61</v>
      </c>
      <c r="C31" s="16">
        <f>SUM(C28:C30)</f>
        <v>57</v>
      </c>
      <c r="D31" s="94">
        <f t="shared" si="0"/>
        <v>93.44262295081968</v>
      </c>
      <c r="E31" s="16">
        <f>SUM(E28:E30)</f>
        <v>56</v>
      </c>
      <c r="F31" s="14">
        <v>1679</v>
      </c>
      <c r="G31" s="14">
        <v>667</v>
      </c>
      <c r="H31" s="14">
        <v>192</v>
      </c>
      <c r="I31" s="14">
        <v>859</v>
      </c>
      <c r="J31" s="93">
        <v>51.161405598570575</v>
      </c>
      <c r="K31" s="14">
        <v>2804</v>
      </c>
      <c r="L31" s="14">
        <v>1125</v>
      </c>
      <c r="M31" s="14">
        <v>3929</v>
      </c>
      <c r="N31" s="13">
        <v>2.3400833829660512</v>
      </c>
    </row>
    <row r="32" spans="1:15" s="5" customFormat="1" ht="29.25" customHeight="1">
      <c r="A32" s="70" t="s">
        <v>77</v>
      </c>
      <c r="B32" s="56">
        <v>18</v>
      </c>
      <c r="C32" s="63">
        <v>15</v>
      </c>
      <c r="D32" s="100">
        <f t="shared" si="0"/>
        <v>83.33333333333334</v>
      </c>
      <c r="E32" s="54">
        <v>15</v>
      </c>
      <c r="F32" s="62">
        <v>472</v>
      </c>
      <c r="G32" s="62">
        <v>125</v>
      </c>
      <c r="H32" s="62">
        <v>50</v>
      </c>
      <c r="I32" s="62">
        <v>175</v>
      </c>
      <c r="J32" s="99">
        <v>37.07627118644068</v>
      </c>
      <c r="K32" s="62">
        <v>527</v>
      </c>
      <c r="L32" s="62">
        <v>261</v>
      </c>
      <c r="M32" s="62">
        <v>788</v>
      </c>
      <c r="N32" s="51">
        <v>1.6694915254237288</v>
      </c>
      <c r="O32" s="101"/>
    </row>
    <row r="33" spans="1:14" ht="29.25" customHeight="1">
      <c r="A33" s="34" t="s">
        <v>29</v>
      </c>
      <c r="B33" s="33">
        <v>27</v>
      </c>
      <c r="C33" s="49">
        <v>25</v>
      </c>
      <c r="D33" s="98">
        <f t="shared" si="0"/>
        <v>92.5925925925926</v>
      </c>
      <c r="E33" s="31">
        <v>24</v>
      </c>
      <c r="F33" s="29">
        <v>592</v>
      </c>
      <c r="G33" s="29">
        <v>175</v>
      </c>
      <c r="H33" s="29">
        <v>103</v>
      </c>
      <c r="I33" s="29">
        <v>278</v>
      </c>
      <c r="J33" s="97">
        <v>46.95945945945946</v>
      </c>
      <c r="K33" s="29">
        <v>634</v>
      </c>
      <c r="L33" s="29">
        <v>570</v>
      </c>
      <c r="M33" s="29">
        <v>1204</v>
      </c>
      <c r="N33" s="28">
        <v>2.0337837837837838</v>
      </c>
    </row>
    <row r="34" spans="1:14" ht="29.25" customHeight="1">
      <c r="A34" s="34" t="s">
        <v>28</v>
      </c>
      <c r="B34" s="33">
        <v>24</v>
      </c>
      <c r="C34" s="31">
        <v>17</v>
      </c>
      <c r="D34" s="98">
        <f t="shared" si="0"/>
        <v>70.83333333333334</v>
      </c>
      <c r="E34" s="31">
        <v>17</v>
      </c>
      <c r="F34" s="29">
        <v>401</v>
      </c>
      <c r="G34" s="29">
        <v>122</v>
      </c>
      <c r="H34" s="29">
        <v>34</v>
      </c>
      <c r="I34" s="29">
        <v>156</v>
      </c>
      <c r="J34" s="97">
        <v>38.90274314214464</v>
      </c>
      <c r="K34" s="29">
        <v>442</v>
      </c>
      <c r="L34" s="29">
        <v>263</v>
      </c>
      <c r="M34" s="29">
        <v>705</v>
      </c>
      <c r="N34" s="28">
        <v>1.7581047381546135</v>
      </c>
    </row>
    <row r="35" spans="1:14" ht="29.25" customHeight="1">
      <c r="A35" s="34" t="s">
        <v>27</v>
      </c>
      <c r="B35" s="33">
        <v>16</v>
      </c>
      <c r="C35" s="59">
        <v>11</v>
      </c>
      <c r="D35" s="98">
        <f t="shared" si="0"/>
        <v>68.75</v>
      </c>
      <c r="E35" s="31">
        <v>11</v>
      </c>
      <c r="F35" s="29">
        <v>249</v>
      </c>
      <c r="G35" s="29">
        <v>50</v>
      </c>
      <c r="H35" s="29">
        <v>26</v>
      </c>
      <c r="I35" s="29">
        <v>76</v>
      </c>
      <c r="J35" s="97">
        <v>30.522088353413658</v>
      </c>
      <c r="K35" s="29">
        <v>123</v>
      </c>
      <c r="L35" s="29">
        <v>113</v>
      </c>
      <c r="M35" s="29">
        <v>236</v>
      </c>
      <c r="N35" s="28">
        <v>0.9477911646586346</v>
      </c>
    </row>
    <row r="36" spans="1:14" ht="29.25" customHeight="1">
      <c r="A36" s="34" t="s">
        <v>26</v>
      </c>
      <c r="B36" s="33">
        <v>9</v>
      </c>
      <c r="C36" s="49">
        <v>6</v>
      </c>
      <c r="D36" s="98">
        <f t="shared" si="0"/>
        <v>66.66666666666666</v>
      </c>
      <c r="E36" s="31">
        <v>5</v>
      </c>
      <c r="F36" s="29">
        <v>173</v>
      </c>
      <c r="G36" s="29">
        <v>76</v>
      </c>
      <c r="H36" s="29">
        <v>30</v>
      </c>
      <c r="I36" s="29">
        <v>106</v>
      </c>
      <c r="J36" s="97">
        <v>61.27167630057804</v>
      </c>
      <c r="K36" s="29">
        <v>295</v>
      </c>
      <c r="L36" s="29">
        <v>179</v>
      </c>
      <c r="M36" s="29">
        <v>474</v>
      </c>
      <c r="N36" s="28">
        <v>2.739884393063584</v>
      </c>
    </row>
    <row r="37" spans="1:14" ht="29.25" customHeight="1">
      <c r="A37" s="34" t="s">
        <v>76</v>
      </c>
      <c r="B37" s="33">
        <v>2</v>
      </c>
      <c r="C37" s="31">
        <v>2</v>
      </c>
      <c r="D37" s="98">
        <f t="shared" si="0"/>
        <v>100</v>
      </c>
      <c r="E37" s="31">
        <v>1</v>
      </c>
      <c r="F37" s="29">
        <v>13</v>
      </c>
      <c r="G37" s="29">
        <v>7</v>
      </c>
      <c r="H37" s="29">
        <v>2</v>
      </c>
      <c r="I37" s="29">
        <v>9</v>
      </c>
      <c r="J37" s="97">
        <v>69.23076923076923</v>
      </c>
      <c r="K37" s="29">
        <v>42</v>
      </c>
      <c r="L37" s="29">
        <v>19</v>
      </c>
      <c r="M37" s="60">
        <v>61</v>
      </c>
      <c r="N37" s="28">
        <v>4.6923076923076925</v>
      </c>
    </row>
    <row r="38" spans="1:14" s="5" customFormat="1" ht="29.25" customHeight="1" thickBot="1">
      <c r="A38" s="27" t="s">
        <v>24</v>
      </c>
      <c r="B38" s="26">
        <v>5</v>
      </c>
      <c r="C38" s="23">
        <v>5</v>
      </c>
      <c r="D38" s="96">
        <f t="shared" si="0"/>
        <v>100</v>
      </c>
      <c r="E38" s="23">
        <v>5</v>
      </c>
      <c r="F38" s="21">
        <v>105</v>
      </c>
      <c r="G38" s="21">
        <v>42</v>
      </c>
      <c r="H38" s="21">
        <v>5</v>
      </c>
      <c r="I38" s="21">
        <v>47</v>
      </c>
      <c r="J38" s="95">
        <v>44.761904761904766</v>
      </c>
      <c r="K38" s="21">
        <v>137</v>
      </c>
      <c r="L38" s="21">
        <v>63</v>
      </c>
      <c r="M38" s="21">
        <v>200</v>
      </c>
      <c r="N38" s="20">
        <v>1.9047619047619047</v>
      </c>
    </row>
    <row r="39" spans="1:14" s="5" customFormat="1" ht="29.25" customHeight="1" thickBot="1">
      <c r="A39" s="19" t="s">
        <v>23</v>
      </c>
      <c r="B39" s="18">
        <f>SUM(B32:B38)</f>
        <v>101</v>
      </c>
      <c r="C39" s="16">
        <f>SUM(C32:C38)</f>
        <v>81</v>
      </c>
      <c r="D39" s="94">
        <f t="shared" si="0"/>
        <v>80.19801980198021</v>
      </c>
      <c r="E39" s="16">
        <f>SUM(E32:E38)</f>
        <v>78</v>
      </c>
      <c r="F39" s="14">
        <v>2005</v>
      </c>
      <c r="G39" s="14">
        <v>597</v>
      </c>
      <c r="H39" s="14">
        <v>250</v>
      </c>
      <c r="I39" s="14">
        <v>847</v>
      </c>
      <c r="J39" s="93">
        <v>42.244389027431424</v>
      </c>
      <c r="K39" s="14">
        <v>2200</v>
      </c>
      <c r="L39" s="14">
        <v>1468</v>
      </c>
      <c r="M39" s="14">
        <v>3668</v>
      </c>
      <c r="N39" s="13">
        <v>1.829426433915212</v>
      </c>
    </row>
    <row r="40" spans="1:14" ht="29.25" customHeight="1">
      <c r="A40" s="57" t="s">
        <v>105</v>
      </c>
      <c r="B40" s="56">
        <v>42</v>
      </c>
      <c r="C40" s="58">
        <v>37</v>
      </c>
      <c r="D40" s="100">
        <f t="shared" si="0"/>
        <v>88.09523809523809</v>
      </c>
      <c r="E40" s="54">
        <v>35</v>
      </c>
      <c r="F40" s="52">
        <v>991</v>
      </c>
      <c r="G40" s="52">
        <v>285</v>
      </c>
      <c r="H40" s="52">
        <v>117</v>
      </c>
      <c r="I40" s="52">
        <v>402</v>
      </c>
      <c r="J40" s="99">
        <v>40.56508577194753</v>
      </c>
      <c r="K40" s="52">
        <v>1108</v>
      </c>
      <c r="L40" s="52">
        <v>586</v>
      </c>
      <c r="M40" s="52">
        <v>1694</v>
      </c>
      <c r="N40" s="51">
        <v>1.7093844601412715</v>
      </c>
    </row>
    <row r="41" spans="1:14" ht="29.25" customHeight="1">
      <c r="A41" s="34" t="s">
        <v>21</v>
      </c>
      <c r="B41" s="33">
        <v>23</v>
      </c>
      <c r="C41" s="31">
        <v>23</v>
      </c>
      <c r="D41" s="98">
        <v>100</v>
      </c>
      <c r="E41" s="31">
        <v>19</v>
      </c>
      <c r="F41" s="29">
        <v>458</v>
      </c>
      <c r="G41" s="29">
        <v>142</v>
      </c>
      <c r="H41" s="29">
        <v>80</v>
      </c>
      <c r="I41" s="29">
        <v>222</v>
      </c>
      <c r="J41" s="97">
        <v>48.47161572052402</v>
      </c>
      <c r="K41" s="29">
        <v>546</v>
      </c>
      <c r="L41" s="29">
        <v>417</v>
      </c>
      <c r="M41" s="29">
        <v>963</v>
      </c>
      <c r="N41" s="28">
        <v>2.1026200873362444</v>
      </c>
    </row>
    <row r="42" spans="1:14" s="5" customFormat="1" ht="29.25" customHeight="1">
      <c r="A42" s="34" t="s">
        <v>20</v>
      </c>
      <c r="B42" s="33">
        <v>11</v>
      </c>
      <c r="C42" s="59">
        <v>11</v>
      </c>
      <c r="D42" s="98">
        <f t="shared" si="0"/>
        <v>100</v>
      </c>
      <c r="E42" s="31">
        <v>10</v>
      </c>
      <c r="F42" s="29">
        <v>249</v>
      </c>
      <c r="G42" s="29">
        <v>40</v>
      </c>
      <c r="H42" s="29">
        <v>26</v>
      </c>
      <c r="I42" s="29">
        <v>66</v>
      </c>
      <c r="J42" s="97">
        <v>26.506024096385545</v>
      </c>
      <c r="K42" s="29">
        <v>226</v>
      </c>
      <c r="L42" s="29">
        <v>153</v>
      </c>
      <c r="M42" s="29">
        <v>379</v>
      </c>
      <c r="N42" s="28">
        <v>1.5220883534136547</v>
      </c>
    </row>
    <row r="43" spans="1:14" ht="29.25" customHeight="1">
      <c r="A43" s="34" t="s">
        <v>19</v>
      </c>
      <c r="B43" s="33">
        <v>4</v>
      </c>
      <c r="C43" s="31">
        <v>2</v>
      </c>
      <c r="D43" s="98">
        <f t="shared" si="0"/>
        <v>50</v>
      </c>
      <c r="E43" s="31">
        <v>2</v>
      </c>
      <c r="F43" s="29">
        <v>31</v>
      </c>
      <c r="G43" s="29">
        <v>15</v>
      </c>
      <c r="H43" s="29">
        <v>1</v>
      </c>
      <c r="I43" s="29">
        <v>16</v>
      </c>
      <c r="J43" s="97">
        <v>51.61290322580645</v>
      </c>
      <c r="K43" s="29">
        <v>65</v>
      </c>
      <c r="L43" s="29">
        <v>21</v>
      </c>
      <c r="M43" s="29">
        <v>86</v>
      </c>
      <c r="N43" s="28">
        <v>2.774193548387097</v>
      </c>
    </row>
    <row r="44" spans="1:14" ht="29.25" customHeight="1" thickBot="1">
      <c r="A44" s="27" t="s">
        <v>18</v>
      </c>
      <c r="B44" s="26">
        <v>11</v>
      </c>
      <c r="C44" s="64">
        <v>10</v>
      </c>
      <c r="D44" s="96">
        <f t="shared" si="0"/>
        <v>90.9090909090909</v>
      </c>
      <c r="E44" s="23">
        <v>10</v>
      </c>
      <c r="F44" s="21">
        <v>337</v>
      </c>
      <c r="G44" s="21">
        <v>103</v>
      </c>
      <c r="H44" s="21">
        <v>40</v>
      </c>
      <c r="I44" s="21">
        <v>143</v>
      </c>
      <c r="J44" s="95">
        <v>42.433234421364986</v>
      </c>
      <c r="K44" s="21">
        <v>309</v>
      </c>
      <c r="L44" s="21">
        <v>259</v>
      </c>
      <c r="M44" s="21">
        <v>568</v>
      </c>
      <c r="N44" s="20">
        <v>1.685459940652819</v>
      </c>
    </row>
    <row r="45" spans="1:14" s="5" customFormat="1" ht="29.25" customHeight="1" thickBot="1">
      <c r="A45" s="19" t="s">
        <v>17</v>
      </c>
      <c r="B45" s="18">
        <f>SUM(B40:B44)</f>
        <v>91</v>
      </c>
      <c r="C45" s="16">
        <f>SUM(C40:C44)</f>
        <v>83</v>
      </c>
      <c r="D45" s="94">
        <f t="shared" si="0"/>
        <v>91.20879120879121</v>
      </c>
      <c r="E45" s="16">
        <v>76</v>
      </c>
      <c r="F45" s="14">
        <v>2066</v>
      </c>
      <c r="G45" s="14">
        <v>585</v>
      </c>
      <c r="H45" s="14">
        <v>264</v>
      </c>
      <c r="I45" s="14">
        <v>849</v>
      </c>
      <c r="J45" s="93">
        <v>41.093901258470474</v>
      </c>
      <c r="K45" s="14">
        <v>2254</v>
      </c>
      <c r="L45" s="14">
        <v>1436</v>
      </c>
      <c r="M45" s="14">
        <v>3690</v>
      </c>
      <c r="N45" s="13">
        <v>1.7860600193610843</v>
      </c>
    </row>
    <row r="46" spans="1:14" ht="29.25" customHeight="1">
      <c r="A46" s="57" t="s">
        <v>16</v>
      </c>
      <c r="B46" s="56">
        <v>77</v>
      </c>
      <c r="C46" s="58">
        <v>73</v>
      </c>
      <c r="D46" s="100">
        <f t="shared" si="0"/>
        <v>94.8051948051948</v>
      </c>
      <c r="E46" s="54">
        <v>71</v>
      </c>
      <c r="F46" s="52">
        <v>2087</v>
      </c>
      <c r="G46" s="52">
        <v>474</v>
      </c>
      <c r="H46" s="52">
        <v>396</v>
      </c>
      <c r="I46" s="52">
        <v>870</v>
      </c>
      <c r="J46" s="99">
        <v>41.68663152850982</v>
      </c>
      <c r="K46" s="52">
        <v>1435</v>
      </c>
      <c r="L46" s="52">
        <v>1553</v>
      </c>
      <c r="M46" s="52">
        <v>2988</v>
      </c>
      <c r="N46" s="51">
        <v>1.4317201724964064</v>
      </c>
    </row>
    <row r="47" spans="1:14" ht="29.25" customHeight="1" thickBot="1">
      <c r="A47" s="27" t="s">
        <v>15</v>
      </c>
      <c r="B47" s="26">
        <v>19</v>
      </c>
      <c r="C47" s="25">
        <v>17</v>
      </c>
      <c r="D47" s="96">
        <f t="shared" si="0"/>
        <v>89.47368421052632</v>
      </c>
      <c r="E47" s="23">
        <v>17</v>
      </c>
      <c r="F47" s="21">
        <v>471</v>
      </c>
      <c r="G47" s="21">
        <v>122</v>
      </c>
      <c r="H47" s="21">
        <v>91</v>
      </c>
      <c r="I47" s="21">
        <v>213</v>
      </c>
      <c r="J47" s="95">
        <v>45.22292993630573</v>
      </c>
      <c r="K47" s="21">
        <v>393</v>
      </c>
      <c r="L47" s="21">
        <v>512</v>
      </c>
      <c r="M47" s="21">
        <v>905</v>
      </c>
      <c r="N47" s="20">
        <v>1.921443736730361</v>
      </c>
    </row>
    <row r="48" spans="1:14" s="5" customFormat="1" ht="29.25" customHeight="1" thickBot="1">
      <c r="A48" s="19" t="s">
        <v>14</v>
      </c>
      <c r="B48" s="18">
        <f>SUM(B46:B47)</f>
        <v>96</v>
      </c>
      <c r="C48" s="16">
        <f>SUM(C46:C47)</f>
        <v>90</v>
      </c>
      <c r="D48" s="94">
        <f t="shared" si="0"/>
        <v>93.75</v>
      </c>
      <c r="E48" s="16">
        <f>SUM(E46:E47)</f>
        <v>88</v>
      </c>
      <c r="F48" s="14">
        <v>2558</v>
      </c>
      <c r="G48" s="14">
        <v>596</v>
      </c>
      <c r="H48" s="14">
        <v>487</v>
      </c>
      <c r="I48" s="14">
        <v>1083</v>
      </c>
      <c r="J48" s="93">
        <v>42.33776387802971</v>
      </c>
      <c r="K48" s="14">
        <v>1828</v>
      </c>
      <c r="L48" s="14">
        <v>2065</v>
      </c>
      <c r="M48" s="14">
        <v>3893</v>
      </c>
      <c r="N48" s="13">
        <v>1.5218921032056294</v>
      </c>
    </row>
    <row r="49" spans="1:14" ht="29.25" customHeight="1">
      <c r="A49" s="57" t="s">
        <v>75</v>
      </c>
      <c r="B49" s="56">
        <v>27</v>
      </c>
      <c r="C49" s="58">
        <v>27</v>
      </c>
      <c r="D49" s="100">
        <f t="shared" si="0"/>
        <v>100</v>
      </c>
      <c r="E49" s="54">
        <v>26</v>
      </c>
      <c r="F49" s="52">
        <v>702</v>
      </c>
      <c r="G49" s="52">
        <v>253</v>
      </c>
      <c r="H49" s="52">
        <v>108</v>
      </c>
      <c r="I49" s="52">
        <v>361</v>
      </c>
      <c r="J49" s="99">
        <v>51.42450142450142</v>
      </c>
      <c r="K49" s="52">
        <v>993</v>
      </c>
      <c r="L49" s="52">
        <v>639</v>
      </c>
      <c r="M49" s="52">
        <v>1632</v>
      </c>
      <c r="N49" s="51">
        <v>2.324786324786325</v>
      </c>
    </row>
    <row r="50" spans="1:14" ht="29.25" customHeight="1">
      <c r="A50" s="34" t="s">
        <v>12</v>
      </c>
      <c r="B50" s="33">
        <v>15</v>
      </c>
      <c r="C50" s="31">
        <v>13</v>
      </c>
      <c r="D50" s="98">
        <f t="shared" si="0"/>
        <v>86.66666666666667</v>
      </c>
      <c r="E50" s="31">
        <v>13</v>
      </c>
      <c r="F50" s="29">
        <v>316</v>
      </c>
      <c r="G50" s="29">
        <v>140</v>
      </c>
      <c r="H50" s="29">
        <v>58</v>
      </c>
      <c r="I50" s="29">
        <v>198</v>
      </c>
      <c r="J50" s="97">
        <v>62.65822784810127</v>
      </c>
      <c r="K50" s="29">
        <v>481</v>
      </c>
      <c r="L50" s="29">
        <v>339</v>
      </c>
      <c r="M50" s="29">
        <v>820</v>
      </c>
      <c r="N50" s="28">
        <v>2.5949367088607596</v>
      </c>
    </row>
    <row r="51" spans="1:14" ht="29.25" customHeight="1" thickBot="1">
      <c r="A51" s="27" t="s">
        <v>11</v>
      </c>
      <c r="B51" s="26">
        <v>11</v>
      </c>
      <c r="C51" s="23">
        <v>10</v>
      </c>
      <c r="D51" s="96">
        <f t="shared" si="0"/>
        <v>90.9090909090909</v>
      </c>
      <c r="E51" s="23">
        <v>10</v>
      </c>
      <c r="F51" s="21">
        <v>314</v>
      </c>
      <c r="G51" s="21">
        <v>77</v>
      </c>
      <c r="H51" s="21">
        <v>40</v>
      </c>
      <c r="I51" s="21">
        <v>117</v>
      </c>
      <c r="J51" s="95">
        <v>37.261146496815286</v>
      </c>
      <c r="K51" s="21">
        <v>296</v>
      </c>
      <c r="L51" s="21">
        <v>254</v>
      </c>
      <c r="M51" s="21">
        <v>550</v>
      </c>
      <c r="N51" s="20">
        <v>1.7515923566878981</v>
      </c>
    </row>
    <row r="52" spans="1:14" s="5" customFormat="1" ht="29.25" customHeight="1" thickBot="1">
      <c r="A52" s="19" t="s">
        <v>10</v>
      </c>
      <c r="B52" s="18">
        <f>SUM(B49:B51)</f>
        <v>53</v>
      </c>
      <c r="C52" s="16">
        <f>SUM(C49:C51)</f>
        <v>50</v>
      </c>
      <c r="D52" s="94">
        <f t="shared" si="0"/>
        <v>94.33962264150944</v>
      </c>
      <c r="E52" s="16">
        <f>SUM(E49:E51)</f>
        <v>49</v>
      </c>
      <c r="F52" s="14">
        <v>1332</v>
      </c>
      <c r="G52" s="14">
        <v>470</v>
      </c>
      <c r="H52" s="14">
        <v>206</v>
      </c>
      <c r="I52" s="14">
        <v>676</v>
      </c>
      <c r="J52" s="93">
        <v>50.750750750750754</v>
      </c>
      <c r="K52" s="14">
        <v>1770</v>
      </c>
      <c r="L52" s="14">
        <v>1232</v>
      </c>
      <c r="M52" s="14">
        <v>3002</v>
      </c>
      <c r="N52" s="13">
        <v>2.2537537537537538</v>
      </c>
    </row>
    <row r="53" spans="1:14" ht="29.25" customHeight="1">
      <c r="A53" s="57" t="s">
        <v>9</v>
      </c>
      <c r="B53" s="56">
        <v>20</v>
      </c>
      <c r="C53" s="54">
        <v>19</v>
      </c>
      <c r="D53" s="100">
        <f t="shared" si="0"/>
        <v>95</v>
      </c>
      <c r="E53" s="54">
        <v>19</v>
      </c>
      <c r="F53" s="52">
        <v>479</v>
      </c>
      <c r="G53" s="52">
        <v>207</v>
      </c>
      <c r="H53" s="52">
        <v>68</v>
      </c>
      <c r="I53" s="52">
        <v>275</v>
      </c>
      <c r="J53" s="99">
        <v>57.41127348643006</v>
      </c>
      <c r="K53" s="52">
        <v>745</v>
      </c>
      <c r="L53" s="52">
        <v>507</v>
      </c>
      <c r="M53" s="52">
        <v>1252</v>
      </c>
      <c r="N53" s="51">
        <v>2.613778705636743</v>
      </c>
    </row>
    <row r="54" spans="1:14" ht="29.25" customHeight="1">
      <c r="A54" s="34" t="s">
        <v>8</v>
      </c>
      <c r="B54" s="33">
        <v>12</v>
      </c>
      <c r="C54" s="31">
        <v>12</v>
      </c>
      <c r="D54" s="98">
        <f t="shared" si="0"/>
        <v>100</v>
      </c>
      <c r="E54" s="31">
        <v>12</v>
      </c>
      <c r="F54" s="29">
        <v>409</v>
      </c>
      <c r="G54" s="29">
        <v>162</v>
      </c>
      <c r="H54" s="29">
        <v>67</v>
      </c>
      <c r="I54" s="29">
        <v>229</v>
      </c>
      <c r="J54" s="97">
        <v>55.99022004889975</v>
      </c>
      <c r="K54" s="29">
        <v>564</v>
      </c>
      <c r="L54" s="29">
        <v>446</v>
      </c>
      <c r="M54" s="29">
        <v>1010</v>
      </c>
      <c r="N54" s="28">
        <v>2.469437652811736</v>
      </c>
    </row>
    <row r="55" spans="1:14" ht="29.25" customHeight="1">
      <c r="A55" s="34" t="s">
        <v>7</v>
      </c>
      <c r="B55" s="33">
        <v>15</v>
      </c>
      <c r="C55" s="31">
        <v>15</v>
      </c>
      <c r="D55" s="98">
        <f t="shared" si="0"/>
        <v>100</v>
      </c>
      <c r="E55" s="31">
        <v>15</v>
      </c>
      <c r="F55" s="29">
        <v>318</v>
      </c>
      <c r="G55" s="29">
        <v>134</v>
      </c>
      <c r="H55" s="29">
        <v>58</v>
      </c>
      <c r="I55" s="29">
        <v>192</v>
      </c>
      <c r="J55" s="97">
        <v>60.37735849056604</v>
      </c>
      <c r="K55" s="29">
        <v>537</v>
      </c>
      <c r="L55" s="29">
        <v>384</v>
      </c>
      <c r="M55" s="29">
        <v>921</v>
      </c>
      <c r="N55" s="28">
        <v>2.8962264150943398</v>
      </c>
    </row>
    <row r="56" spans="1:14" ht="29.25" customHeight="1" thickBot="1">
      <c r="A56" s="27" t="s">
        <v>6</v>
      </c>
      <c r="B56" s="26">
        <v>9</v>
      </c>
      <c r="C56" s="23">
        <v>9</v>
      </c>
      <c r="D56" s="96">
        <f t="shared" si="0"/>
        <v>100</v>
      </c>
      <c r="E56" s="23">
        <v>9</v>
      </c>
      <c r="F56" s="21">
        <v>279</v>
      </c>
      <c r="G56" s="21">
        <v>131</v>
      </c>
      <c r="H56" s="21">
        <v>31</v>
      </c>
      <c r="I56" s="21">
        <v>162</v>
      </c>
      <c r="J56" s="95">
        <v>58.06451612903226</v>
      </c>
      <c r="K56" s="21">
        <v>516</v>
      </c>
      <c r="L56" s="21">
        <v>237</v>
      </c>
      <c r="M56" s="21">
        <v>753</v>
      </c>
      <c r="N56" s="20">
        <v>2.6989247311827955</v>
      </c>
    </row>
    <row r="57" spans="1:14" s="5" customFormat="1" ht="29.25" customHeight="1" thickBot="1">
      <c r="A57" s="19" t="s">
        <v>5</v>
      </c>
      <c r="B57" s="18">
        <f>SUM(B53:B56)</f>
        <v>56</v>
      </c>
      <c r="C57" s="16">
        <f>SUM(C53:C56)</f>
        <v>55</v>
      </c>
      <c r="D57" s="94">
        <f t="shared" si="0"/>
        <v>98.21428571428571</v>
      </c>
      <c r="E57" s="16">
        <f>SUM(E53:E56)</f>
        <v>55</v>
      </c>
      <c r="F57" s="14">
        <v>1485</v>
      </c>
      <c r="G57" s="14">
        <v>634</v>
      </c>
      <c r="H57" s="14">
        <v>224</v>
      </c>
      <c r="I57" s="14">
        <v>858</v>
      </c>
      <c r="J57" s="93">
        <v>57.77777777777777</v>
      </c>
      <c r="K57" s="14">
        <v>2362</v>
      </c>
      <c r="L57" s="14">
        <v>1574</v>
      </c>
      <c r="M57" s="14">
        <v>3936</v>
      </c>
      <c r="N57" s="13">
        <v>2.6505050505050507</v>
      </c>
    </row>
    <row r="58" spans="1:14" ht="29.25" customHeight="1">
      <c r="A58" s="57" t="s">
        <v>74</v>
      </c>
      <c r="B58" s="56">
        <v>39</v>
      </c>
      <c r="C58" s="58">
        <v>33</v>
      </c>
      <c r="D58" s="100">
        <f t="shared" si="0"/>
        <v>84.61538461538461</v>
      </c>
      <c r="E58" s="54">
        <v>33</v>
      </c>
      <c r="F58" s="52">
        <v>1045</v>
      </c>
      <c r="G58" s="52">
        <v>342</v>
      </c>
      <c r="H58" s="52">
        <v>128</v>
      </c>
      <c r="I58" s="52">
        <v>470</v>
      </c>
      <c r="J58" s="99">
        <v>44.97607655502392</v>
      </c>
      <c r="K58" s="52">
        <v>1328</v>
      </c>
      <c r="L58" s="52">
        <v>548</v>
      </c>
      <c r="M58" s="52">
        <v>1876</v>
      </c>
      <c r="N58" s="51">
        <v>1.7952153110047846</v>
      </c>
    </row>
    <row r="59" spans="1:14" ht="29.25" customHeight="1">
      <c r="A59" s="34" t="s">
        <v>3</v>
      </c>
      <c r="B59" s="33">
        <v>3</v>
      </c>
      <c r="C59" s="31">
        <v>2</v>
      </c>
      <c r="D59" s="98">
        <f t="shared" si="0"/>
        <v>66.66666666666666</v>
      </c>
      <c r="E59" s="31">
        <v>2</v>
      </c>
      <c r="F59" s="29">
        <v>72</v>
      </c>
      <c r="G59" s="29">
        <v>24</v>
      </c>
      <c r="H59" s="29">
        <v>14</v>
      </c>
      <c r="I59" s="29">
        <v>38</v>
      </c>
      <c r="J59" s="97">
        <v>52.77777777777778</v>
      </c>
      <c r="K59" s="29">
        <v>87</v>
      </c>
      <c r="L59" s="29">
        <v>164</v>
      </c>
      <c r="M59" s="29">
        <v>251</v>
      </c>
      <c r="N59" s="28">
        <v>3.486111111111111</v>
      </c>
    </row>
    <row r="60" spans="1:14" ht="29.25" customHeight="1" thickBot="1">
      <c r="A60" s="27" t="s">
        <v>2</v>
      </c>
      <c r="B60" s="26">
        <v>7</v>
      </c>
      <c r="C60" s="25">
        <v>7</v>
      </c>
      <c r="D60" s="96">
        <f t="shared" si="0"/>
        <v>100</v>
      </c>
      <c r="E60" s="23">
        <v>7</v>
      </c>
      <c r="F60" s="21">
        <v>151</v>
      </c>
      <c r="G60" s="21">
        <v>62</v>
      </c>
      <c r="H60" s="21">
        <v>23</v>
      </c>
      <c r="I60" s="21">
        <v>85</v>
      </c>
      <c r="J60" s="95">
        <v>56.29139072847682</v>
      </c>
      <c r="K60" s="21">
        <v>221</v>
      </c>
      <c r="L60" s="21">
        <v>182</v>
      </c>
      <c r="M60" s="21">
        <v>403</v>
      </c>
      <c r="N60" s="20">
        <v>2.6688741721854305</v>
      </c>
    </row>
    <row r="61" spans="1:14" s="5" customFormat="1" ht="29.25" customHeight="1" thickBot="1">
      <c r="A61" s="19" t="s">
        <v>1</v>
      </c>
      <c r="B61" s="18">
        <f>SUM(B58:B60)</f>
        <v>49</v>
      </c>
      <c r="C61" s="16">
        <f>SUM(C58:C60)</f>
        <v>42</v>
      </c>
      <c r="D61" s="94">
        <f t="shared" si="0"/>
        <v>85.71428571428571</v>
      </c>
      <c r="E61" s="16">
        <f>SUM(E58:E60)</f>
        <v>42</v>
      </c>
      <c r="F61" s="14">
        <v>1268</v>
      </c>
      <c r="G61" s="14">
        <v>428</v>
      </c>
      <c r="H61" s="14">
        <v>165</v>
      </c>
      <c r="I61" s="14">
        <v>593</v>
      </c>
      <c r="J61" s="93">
        <v>46.76656151419558</v>
      </c>
      <c r="K61" s="14">
        <v>1636</v>
      </c>
      <c r="L61" s="14">
        <v>894</v>
      </c>
      <c r="M61" s="14">
        <v>2530</v>
      </c>
      <c r="N61" s="13">
        <v>1.9952681388012619</v>
      </c>
    </row>
    <row r="62" spans="1:14" s="85" customFormat="1" ht="29.25" customHeight="1" thickBot="1">
      <c r="A62" s="92" t="s">
        <v>0</v>
      </c>
      <c r="B62" s="91">
        <f>SUM(B12,B15,B20,,B24,B27,B31,B39,B45,B48,B52,B57,B61)</f>
        <v>852</v>
      </c>
      <c r="C62" s="89">
        <f>SUM(C12,C15,C20,,C24,C27,C31,C39,C45,C48,C52,C57,C61)</f>
        <v>764</v>
      </c>
      <c r="D62" s="90">
        <f t="shared" si="0"/>
        <v>89.67136150234741</v>
      </c>
      <c r="E62" s="89">
        <f>SUM(E12,E15,E20,,E24,E27,E31,E39,E45,E48,E52,E57,E61)</f>
        <v>742</v>
      </c>
      <c r="F62" s="87">
        <v>19988</v>
      </c>
      <c r="G62" s="87">
        <v>6353</v>
      </c>
      <c r="H62" s="87">
        <v>2883</v>
      </c>
      <c r="I62" s="87">
        <v>9236</v>
      </c>
      <c r="J62" s="88">
        <v>46.20772463478087</v>
      </c>
      <c r="K62" s="87">
        <v>23692</v>
      </c>
      <c r="L62" s="87">
        <v>15833</v>
      </c>
      <c r="M62" s="87">
        <v>39525</v>
      </c>
      <c r="N62" s="86">
        <v>1.9774364618771263</v>
      </c>
    </row>
  </sheetData>
  <sheetProtection/>
  <mergeCells count="2">
    <mergeCell ref="A1:N1"/>
    <mergeCell ref="A3:A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H23030881</dc:creator>
  <cp:keywords/>
  <dc:description/>
  <cp:lastModifiedBy>H23030881</cp:lastModifiedBy>
  <dcterms:created xsi:type="dcterms:W3CDTF">2016-01-07T06:20:35Z</dcterms:created>
  <dcterms:modified xsi:type="dcterms:W3CDTF">2016-07-21T01:08:58Z</dcterms:modified>
  <cp:category/>
  <cp:version/>
  <cp:contentType/>
  <cp:contentStatus/>
</cp:coreProperties>
</file>