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0" windowWidth="10755" windowHeight="8220" tabRatio="599" activeTab="0"/>
  </bookViews>
  <sheets>
    <sheet name="生産指数" sheetId="1" r:id="rId1"/>
    <sheet name="生産財別" sheetId="2" r:id="rId2"/>
  </sheets>
  <externalReferences>
    <externalReference r:id="rId5"/>
  </externalReferences>
  <definedNames>
    <definedName name="_xlnm.Print_Area" localSheetId="1">'生産財別'!$A$1:$Y$49</definedName>
    <definedName name="_xlnm.Print_Area" localSheetId="0">'生産指数'!$A$1:$BS$48</definedName>
  </definedNames>
  <calcPr fullCalcOnLoad="1"/>
</workbook>
</file>

<file path=xl/sharedStrings.xml><?xml version="1.0" encoding="utf-8"?>
<sst xmlns="http://schemas.openxmlformats.org/spreadsheetml/2006/main" count="310" uniqueCount="147">
  <si>
    <t>　</t>
  </si>
  <si>
    <t>　　　　　　　　　　　　　　　　</t>
  </si>
  <si>
    <t>産業総合</t>
  </si>
  <si>
    <t>鉱工業</t>
  </si>
  <si>
    <t>製造工業</t>
  </si>
  <si>
    <t>鉄鋼業</t>
  </si>
  <si>
    <t>機械工業</t>
  </si>
  <si>
    <t>指数</t>
  </si>
  <si>
    <t>　　４～６月</t>
  </si>
  <si>
    <t>　　７～９月</t>
  </si>
  <si>
    <t>　　10～12月</t>
  </si>
  <si>
    <t/>
  </si>
  <si>
    <t>パルプ・紙・</t>
  </si>
  <si>
    <t>繊維工業</t>
  </si>
  <si>
    <t>家具工業</t>
  </si>
  <si>
    <t>鉱　　業</t>
  </si>
  <si>
    <t>紙加工品工業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</si>
  <si>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</si>
  <si>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</si>
  <si>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</si>
  <si>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</si>
  <si>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</si>
  <si>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</si>
  <si>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</si>
  <si>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</si>
  <si>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</si>
  <si>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　化学工業　</t>
  </si>
  <si>
    <t xml:space="preserve"> </t>
  </si>
  <si>
    <t>最終需要財</t>
  </si>
  <si>
    <t>その他工業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</si>
  <si>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</si>
  <si>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</si>
  <si>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</si>
  <si>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</si>
  <si>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</si>
  <si>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</si>
  <si>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</si>
  <si>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食　料　品・　　　たばこ工業</t>
  </si>
  <si>
    <t>指数</t>
  </si>
  <si>
    <t>プラスチック　　　製品工業</t>
  </si>
  <si>
    <t>電子部品･
デバイス工業</t>
  </si>
  <si>
    <t>石油・石炭　　　製品工業</t>
  </si>
  <si>
    <t>印刷業</t>
  </si>
  <si>
    <t>24年   １～３月</t>
  </si>
  <si>
    <t>平成２２年＝１００</t>
  </si>
  <si>
    <t>平成２２年＝１００</t>
  </si>
  <si>
    <t>はん用・生産用・
業務用機械工業</t>
  </si>
  <si>
    <t>はん用
機械工業</t>
  </si>
  <si>
    <t>生産用
機械工業</t>
  </si>
  <si>
    <t>業務用
機械工業</t>
  </si>
  <si>
    <t>情報通信
機械工業</t>
  </si>
  <si>
    <t>輸送機械
工　　業</t>
  </si>
  <si>
    <t>窯業・土石
製品工業</t>
  </si>
  <si>
    <t>電気機械
工　　業</t>
  </si>
  <si>
    <t>非鉄金属
工　　業</t>
  </si>
  <si>
    <t>金属製品
工　　業</t>
  </si>
  <si>
    <t>パルプ・紙・
紙加工品
工　　業</t>
  </si>
  <si>
    <t>ゴム製品
工　　業</t>
  </si>
  <si>
    <t>電力･ガス
事　　　業</t>
  </si>
  <si>
    <t>(旧)　　　　　　　　電気機械
工　　業</t>
  </si>
  <si>
    <t>（旧）
一般機械
工　　業</t>
  </si>
  <si>
    <t>（旧）
精密機械
工　　業</t>
  </si>
  <si>
    <t>前年
同期比</t>
  </si>
  <si>
    <t>１　原指数及び変化率</t>
  </si>
  <si>
    <t>１　原指数及び変化率（つづき）</t>
  </si>
  <si>
    <t>１　原指数及び変化率（つづき）</t>
  </si>
  <si>
    <t>平成22年</t>
  </si>
  <si>
    <t>平成23年</t>
  </si>
  <si>
    <t>平成24年</t>
  </si>
  <si>
    <t>平成22年度</t>
  </si>
  <si>
    <t>平成23年度</t>
  </si>
  <si>
    <t>平成24年度</t>
  </si>
  <si>
    <t>平成25年</t>
  </si>
  <si>
    <t>平成25年度</t>
  </si>
  <si>
    <t>25年   １～３月</t>
  </si>
  <si>
    <t>その他製品
工　業</t>
  </si>
  <si>
    <t>木材・木製品
工　業</t>
  </si>
  <si>
    <t>（１）生産指数（付加価値額ウエイト，業種別）</t>
  </si>
  <si>
    <t>（１）生産指数（付加価値額ウエイト，財別）</t>
  </si>
  <si>
    <t>（１）生産指数（付加価値額ウエイト，業種別）（つづき）</t>
  </si>
  <si>
    <t>平成26年</t>
  </si>
  <si>
    <t>26年　1～3月</t>
  </si>
  <si>
    <t>4～6月</t>
  </si>
  <si>
    <t>7～9月</t>
  </si>
  <si>
    <t>平成26年度</t>
  </si>
  <si>
    <t>26年　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</si>
  <si>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</si>
  <si>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</si>
  <si>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</si>
  <si>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</si>
  <si>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</si>
  <si>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</si>
  <si>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</si>
  <si>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</si>
  <si>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</si>
  <si>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</si>
  <si>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</si>
  <si>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７～９月</t>
  </si>
  <si>
    <t>　　   　 　2月</t>
  </si>
  <si>
    <t>　　   　 　3月</t>
  </si>
  <si>
    <t>　　   　 　4月</t>
  </si>
  <si>
    <t>　　   　 　5月</t>
  </si>
  <si>
    <t>　　   　 　6月</t>
  </si>
  <si>
    <t>　　   　 　7月</t>
  </si>
  <si>
    <t>　　   　 　8月</t>
  </si>
  <si>
    <t>　　   　 　9月</t>
  </si>
  <si>
    <t>　　   　 　10月</t>
  </si>
  <si>
    <t>　　   　 　11月</t>
  </si>
  <si>
    <t>　　   　 　12月</t>
  </si>
  <si>
    <t>　　2月</t>
  </si>
  <si>
    <t>　　3月</t>
  </si>
  <si>
    <t>　　4月</t>
  </si>
  <si>
    <t>　　5月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</si>
  <si>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</si>
  <si>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</si>
  <si>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</si>
  <si>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</si>
  <si>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</si>
  <si>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</si>
  <si>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</si>
  <si>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26年 1月</t>
  </si>
  <si>
    <t>　　　2月</t>
  </si>
  <si>
    <t>　　　3月</t>
  </si>
  <si>
    <t>　　　4月</t>
  </si>
  <si>
    <t>　　　5月</t>
  </si>
  <si>
    <t>　　　6月</t>
  </si>
  <si>
    <t>　　　7月</t>
  </si>
  <si>
    <t>　　　8月</t>
  </si>
  <si>
    <t>　　　9月</t>
  </si>
  <si>
    <t>　　　10月</t>
  </si>
  <si>
    <t>　　　11月</t>
  </si>
  <si>
    <t>　　　12月</t>
  </si>
  <si>
    <t>　　26年　1月</t>
  </si>
  <si>
    <t>　　   　 　９月</t>
  </si>
  <si>
    <t>　　   　 　１０月</t>
  </si>
  <si>
    <t>　　   　 　１１月</t>
  </si>
  <si>
    <t>　　   　 　１２月</t>
  </si>
  <si>
    <t>▲0.8</t>
  </si>
  <si>
    <t>▲9.5</t>
  </si>
  <si>
    <t>▲2.9</t>
  </si>
  <si>
    <t>▲10.7</t>
  </si>
  <si>
    <t>▲15.6</t>
  </si>
  <si>
    <t>▲9.4</t>
  </si>
  <si>
    <t>▲10.5</t>
  </si>
  <si>
    <t>▲10.1</t>
  </si>
  <si>
    <t>▲4.1</t>
  </si>
  <si>
    <t>▲14.2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</si>
</sst>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0"/>
    <numFmt numFmtId="180" formatCode="0.0;&quot;△ &quot;0.0"/>
    <numFmt numFmtId="181" formatCode="0.0;&quot;▲ &quot;0.0"/>
    <numFmt numFmtId="182" formatCode="0.0_ ;[Red]\-0.0\ "/>
    <numFmt numFmtId="183" formatCode="#,##0.0"/>
    <numFmt numFmtId="184" formatCode="0;&quot;▲ &quot;0"/>
    <numFmt numFmtId="185" formatCode="#,##0.0;&quot;▲ &quot;#,##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24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5"/>
      <name val="Calibri"/>
      <family val="3"/>
    </font>
    <font>
      <sz val="14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181" fontId="4" fillId="0" borderId="0" xfId="0" applyNumberFormat="1" applyFont="1" applyFill="1" applyAlignment="1" applyProtection="1">
      <alignment vertical="top"/>
      <protection/>
    </xf>
    <xf numFmtId="181" fontId="0" fillId="0" borderId="0" xfId="0" applyNumberFormat="1" applyFont="1" applyFill="1" applyAlignment="1">
      <alignment/>
    </xf>
    <xf numFmtId="181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1" xfId="0" applyNumberFormat="1" applyFont="1" applyFill="1" applyBorder="1" applyAlignment="1">
      <alignment/>
    </xf>
    <xf numFmtId="181" fontId="3" fillId="0" borderId="12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Continuous"/>
    </xf>
    <xf numFmtId="181" fontId="3" fillId="0" borderId="0" xfId="0" applyNumberFormat="1" applyFont="1" applyFill="1" applyBorder="1" applyAlignment="1">
      <alignment horizontal="centerContinuous" vertical="center"/>
    </xf>
    <xf numFmtId="181" fontId="3" fillId="0" borderId="11" xfId="0" applyNumberFormat="1" applyFont="1" applyFill="1" applyBorder="1" applyAlignment="1">
      <alignment horizontal="centerContinuous" vertical="center"/>
    </xf>
    <xf numFmtId="181" fontId="3" fillId="0" borderId="13" xfId="0" applyNumberFormat="1" applyFont="1" applyFill="1" applyBorder="1" applyAlignment="1">
      <alignment horizontal="centerContinuous" vertical="center"/>
    </xf>
    <xf numFmtId="181" fontId="3" fillId="0" borderId="10" xfId="0" applyNumberFormat="1" applyFont="1" applyFill="1" applyBorder="1" applyAlignment="1">
      <alignment horizontal="centerContinuous" vertical="center"/>
    </xf>
    <xf numFmtId="181" fontId="3" fillId="0" borderId="12" xfId="0" applyNumberFormat="1" applyFont="1" applyFill="1" applyBorder="1" applyAlignment="1">
      <alignment horizontal="centerContinuous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centerContinuous"/>
    </xf>
    <xf numFmtId="181" fontId="0" fillId="0" borderId="14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0" fillId="0" borderId="24" xfId="0" applyNumberFormat="1" applyFont="1" applyFill="1" applyBorder="1" applyAlignment="1">
      <alignment/>
    </xf>
    <xf numFmtId="181" fontId="0" fillId="0" borderId="25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3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 applyProtection="1">
      <alignment shrinkToFit="1"/>
      <protection/>
    </xf>
    <xf numFmtId="181" fontId="2" fillId="0" borderId="0" xfId="0" applyNumberFormat="1" applyFont="1" applyFill="1" applyBorder="1" applyAlignment="1" applyProtection="1">
      <alignment shrinkToFit="1"/>
      <protection/>
    </xf>
    <xf numFmtId="181" fontId="2" fillId="0" borderId="10" xfId="0" applyNumberFormat="1" applyFont="1" applyFill="1" applyBorder="1" applyAlignment="1" applyProtection="1">
      <alignment shrinkToFit="1"/>
      <protection/>
    </xf>
    <xf numFmtId="181" fontId="2" fillId="0" borderId="13" xfId="0" applyNumberFormat="1" applyFont="1" applyFill="1" applyBorder="1" applyAlignment="1" applyProtection="1">
      <alignment shrinkToFit="1"/>
      <protection/>
    </xf>
    <xf numFmtId="181" fontId="2" fillId="0" borderId="11" xfId="0" applyNumberFormat="1" applyFont="1" applyFill="1" applyBorder="1" applyAlignment="1" applyProtection="1">
      <alignment shrinkToFit="1"/>
      <protection/>
    </xf>
    <xf numFmtId="181" fontId="2" fillId="0" borderId="23" xfId="0" applyNumberFormat="1" applyFont="1" applyFill="1" applyBorder="1" applyAlignment="1">
      <alignment horizontal="right" shrinkToFit="1"/>
    </xf>
    <xf numFmtId="181" fontId="2" fillId="0" borderId="28" xfId="0" applyNumberFormat="1" applyFont="1" applyFill="1" applyBorder="1" applyAlignment="1" applyProtection="1">
      <alignment shrinkToFit="1"/>
      <protection/>
    </xf>
    <xf numFmtId="181" fontId="2" fillId="0" borderId="27" xfId="0" applyNumberFormat="1" applyFont="1" applyFill="1" applyBorder="1" applyAlignment="1" applyProtection="1">
      <alignment shrinkToFit="1"/>
      <protection/>
    </xf>
    <xf numFmtId="181" fontId="2" fillId="0" borderId="12" xfId="0" applyNumberFormat="1" applyFont="1" applyFill="1" applyBorder="1" applyAlignment="1">
      <alignment shrinkToFit="1"/>
    </xf>
    <xf numFmtId="181" fontId="2" fillId="0" borderId="0" xfId="0" applyNumberFormat="1" applyFont="1" applyFill="1" applyBorder="1" applyAlignment="1">
      <alignment shrinkToFit="1"/>
    </xf>
    <xf numFmtId="181" fontId="2" fillId="0" borderId="29" xfId="0" applyNumberFormat="1" applyFont="1" applyFill="1" applyBorder="1" applyAlignment="1" applyProtection="1">
      <alignment shrinkToFit="1"/>
      <protection/>
    </xf>
    <xf numFmtId="181" fontId="2" fillId="0" borderId="30" xfId="0" applyNumberFormat="1" applyFont="1" applyFill="1" applyBorder="1" applyAlignment="1" applyProtection="1">
      <alignment shrinkToFit="1"/>
      <protection/>
    </xf>
    <xf numFmtId="181" fontId="7" fillId="0" borderId="31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32" xfId="0" applyNumberFormat="1" applyFont="1" applyFill="1" applyBorder="1" applyAlignment="1" applyProtection="1">
      <alignment shrinkToFit="1"/>
      <protection/>
    </xf>
    <xf numFmtId="181" fontId="2" fillId="0" borderId="33" xfId="0" applyNumberFormat="1" applyFont="1" applyFill="1" applyBorder="1" applyAlignment="1" applyProtection="1">
      <alignment shrinkToFit="1"/>
      <protection/>
    </xf>
    <xf numFmtId="181" fontId="2" fillId="0" borderId="34" xfId="0" applyNumberFormat="1" applyFont="1" applyFill="1" applyBorder="1" applyAlignment="1" applyProtection="1">
      <alignment shrinkToFit="1"/>
      <protection/>
    </xf>
    <xf numFmtId="181" fontId="2" fillId="0" borderId="23" xfId="0" applyNumberFormat="1" applyFont="1" applyFill="1" applyBorder="1" applyAlignment="1">
      <alignment horizontal="center" shrinkToFit="1"/>
    </xf>
    <xf numFmtId="181" fontId="2" fillId="0" borderId="35" xfId="0" applyNumberFormat="1" applyFont="1" applyFill="1" applyBorder="1" applyAlignment="1">
      <alignment horizontal="right" shrinkToFit="1"/>
    </xf>
    <xf numFmtId="181" fontId="2" fillId="0" borderId="36" xfId="0" applyNumberFormat="1" applyFont="1" applyFill="1" applyBorder="1" applyAlignment="1">
      <alignment horizontal="right" shrinkToFit="1"/>
    </xf>
    <xf numFmtId="181" fontId="2" fillId="0" borderId="37" xfId="0" applyNumberFormat="1" applyFont="1" applyFill="1" applyBorder="1" applyAlignment="1" applyProtection="1">
      <alignment shrinkToFit="1"/>
      <protection/>
    </xf>
    <xf numFmtId="181" fontId="2" fillId="0" borderId="17" xfId="0" applyNumberFormat="1" applyFont="1" applyFill="1" applyBorder="1" applyAlignment="1">
      <alignment/>
    </xf>
    <xf numFmtId="181" fontId="2" fillId="0" borderId="31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Fill="1" applyBorder="1" applyAlignment="1" applyProtection="1">
      <alignment horizontal="center" vertical="center"/>
      <protection/>
    </xf>
    <xf numFmtId="181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center" vertical="center"/>
      <protection/>
    </xf>
    <xf numFmtId="181" fontId="7" fillId="0" borderId="39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23" xfId="0" applyNumberFormat="1" applyFont="1" applyFill="1" applyBorder="1" applyAlignment="1">
      <alignment/>
    </xf>
    <xf numFmtId="181" fontId="2" fillId="0" borderId="40" xfId="0" applyNumberFormat="1" applyFont="1" applyFill="1" applyBorder="1" applyAlignment="1" applyProtection="1">
      <alignment shrinkToFit="1"/>
      <protection/>
    </xf>
    <xf numFmtId="181" fontId="2" fillId="0" borderId="0" xfId="0" applyNumberFormat="1" applyFont="1" applyFill="1" applyBorder="1" applyAlignment="1" applyProtection="1">
      <alignment horizontal="right" shrinkToFit="1"/>
      <protection/>
    </xf>
    <xf numFmtId="181" fontId="2" fillId="0" borderId="17" xfId="0" applyNumberFormat="1" applyFont="1" applyFill="1" applyBorder="1" applyAlignment="1" applyProtection="1">
      <alignment horizontal="center" shrinkToFit="1"/>
      <protection/>
    </xf>
    <xf numFmtId="181" fontId="2" fillId="0" borderId="0" xfId="0" applyNumberFormat="1" applyFont="1" applyFill="1" applyBorder="1" applyAlignment="1">
      <alignment/>
    </xf>
    <xf numFmtId="181" fontId="2" fillId="0" borderId="15" xfId="0" applyNumberFormat="1" applyFont="1" applyFill="1" applyBorder="1" applyAlignment="1">
      <alignment/>
    </xf>
    <xf numFmtId="181" fontId="2" fillId="0" borderId="41" xfId="0" applyNumberFormat="1" applyFont="1" applyFill="1" applyBorder="1" applyAlignment="1" applyProtection="1">
      <alignment horizontal="center" shrinkToFit="1"/>
      <protection/>
    </xf>
    <xf numFmtId="181" fontId="2" fillId="0" borderId="42" xfId="0" applyNumberFormat="1" applyFont="1" applyFill="1" applyBorder="1" applyAlignment="1" applyProtection="1">
      <alignment shrinkToFit="1"/>
      <protection/>
    </xf>
    <xf numFmtId="181" fontId="2" fillId="0" borderId="43" xfId="0" applyNumberFormat="1" applyFont="1" applyFill="1" applyBorder="1" applyAlignment="1">
      <alignment shrinkToFit="1"/>
    </xf>
    <xf numFmtId="183" fontId="2" fillId="0" borderId="0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/>
    </xf>
    <xf numFmtId="183" fontId="2" fillId="0" borderId="43" xfId="0" applyNumberFormat="1" applyFont="1" applyFill="1" applyBorder="1" applyAlignment="1">
      <alignment/>
    </xf>
    <xf numFmtId="183" fontId="2" fillId="0" borderId="44" xfId="0" applyNumberFormat="1" applyFont="1" applyFill="1" applyBorder="1" applyAlignment="1">
      <alignment/>
    </xf>
    <xf numFmtId="181" fontId="2" fillId="0" borderId="45" xfId="0" applyNumberFormat="1" applyFont="1" applyFill="1" applyBorder="1" applyAlignment="1" applyProtection="1">
      <alignment shrinkToFit="1"/>
      <protection/>
    </xf>
    <xf numFmtId="181" fontId="2" fillId="0" borderId="36" xfId="0" applyNumberFormat="1" applyFont="1" applyFill="1" applyBorder="1" applyAlignment="1" applyProtection="1">
      <alignment horizontal="center" shrinkToFit="1"/>
      <protection/>
    </xf>
    <xf numFmtId="181" fontId="7" fillId="0" borderId="18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35" xfId="0" applyNumberFormat="1" applyFont="1" applyFill="1" applyBorder="1" applyAlignment="1">
      <alignment horizontal="center" shrinkToFit="1"/>
    </xf>
    <xf numFmtId="181" fontId="2" fillId="0" borderId="46" xfId="0" applyNumberFormat="1" applyFont="1" applyFill="1" applyBorder="1" applyAlignment="1">
      <alignment horizontal="center" shrinkToFit="1"/>
    </xf>
    <xf numFmtId="181" fontId="2" fillId="0" borderId="46" xfId="0" applyNumberFormat="1" applyFont="1" applyFill="1" applyBorder="1" applyAlignment="1">
      <alignment horizontal="right" shrinkToFit="1"/>
    </xf>
    <xf numFmtId="181" fontId="2" fillId="0" borderId="17" xfId="0" applyNumberFormat="1" applyFont="1" applyFill="1" applyBorder="1" applyAlignment="1">
      <alignment horizontal="right" shrinkToFit="1"/>
    </xf>
    <xf numFmtId="181" fontId="2" fillId="0" borderId="41" xfId="0" applyNumberFormat="1" applyFont="1" applyFill="1" applyBorder="1" applyAlignment="1">
      <alignment horizontal="right" shrinkToFit="1"/>
    </xf>
    <xf numFmtId="181" fontId="2" fillId="0" borderId="44" xfId="0" applyNumberFormat="1" applyFont="1" applyFill="1" applyBorder="1" applyAlignment="1">
      <alignment shrinkToFit="1"/>
    </xf>
    <xf numFmtId="181" fontId="0" fillId="0" borderId="47" xfId="0" applyNumberFormat="1" applyFont="1" applyFill="1" applyBorder="1" applyAlignment="1">
      <alignment/>
    </xf>
    <xf numFmtId="181" fontId="0" fillId="0" borderId="48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Continuous"/>
    </xf>
    <xf numFmtId="181" fontId="3" fillId="0" borderId="13" xfId="0" applyNumberFormat="1" applyFont="1" applyFill="1" applyBorder="1" applyAlignment="1">
      <alignment horizontal="centerContinuous"/>
    </xf>
    <xf numFmtId="181" fontId="47" fillId="0" borderId="0" xfId="0" applyNumberFormat="1" applyFont="1" applyFill="1" applyAlignment="1">
      <alignment/>
    </xf>
    <xf numFmtId="181" fontId="48" fillId="0" borderId="0" xfId="0" applyNumberFormat="1" applyFont="1" applyFill="1" applyAlignment="1" applyProtection="1">
      <alignment vertical="top"/>
      <protection/>
    </xf>
    <xf numFmtId="181" fontId="49" fillId="0" borderId="0" xfId="0" applyNumberFormat="1" applyFont="1" applyFill="1" applyAlignment="1" applyProtection="1">
      <alignment/>
      <protection/>
    </xf>
    <xf numFmtId="181" fontId="50" fillId="0" borderId="0" xfId="0" applyNumberFormat="1" applyFont="1" applyFill="1" applyAlignment="1" applyProtection="1">
      <alignment vertical="center"/>
      <protection/>
    </xf>
    <xf numFmtId="181" fontId="51" fillId="0" borderId="44" xfId="0" applyNumberFormat="1" applyFont="1" applyFill="1" applyBorder="1" applyAlignment="1" applyProtection="1">
      <alignment vertical="center"/>
      <protection/>
    </xf>
    <xf numFmtId="181" fontId="47" fillId="0" borderId="44" xfId="0" applyNumberFormat="1" applyFont="1" applyFill="1" applyBorder="1" applyAlignment="1">
      <alignment/>
    </xf>
    <xf numFmtId="181" fontId="52" fillId="0" borderId="44" xfId="0" applyNumberFormat="1" applyFont="1" applyFill="1" applyBorder="1" applyAlignment="1" applyProtection="1">
      <alignment/>
      <protection/>
    </xf>
    <xf numFmtId="181" fontId="52" fillId="0" borderId="44" xfId="0" applyNumberFormat="1" applyFont="1" applyFill="1" applyBorder="1" applyAlignment="1" applyProtection="1">
      <alignment vertical="center"/>
      <protection/>
    </xf>
    <xf numFmtId="181" fontId="51" fillId="0" borderId="44" xfId="0" applyNumberFormat="1" applyFont="1" applyFill="1" applyBorder="1" applyAlignment="1">
      <alignment horizontal="left"/>
    </xf>
    <xf numFmtId="181" fontId="51" fillId="0" borderId="44" xfId="0" applyNumberFormat="1" applyFont="1" applyFill="1" applyBorder="1" applyAlignment="1" applyProtection="1">
      <alignment horizontal="centerContinuous" vertical="center"/>
      <protection/>
    </xf>
    <xf numFmtId="181" fontId="52" fillId="0" borderId="44" xfId="0" applyNumberFormat="1" applyFont="1" applyFill="1" applyBorder="1" applyAlignment="1" applyProtection="1">
      <alignment horizontal="centerContinuous"/>
      <protection/>
    </xf>
    <xf numFmtId="181" fontId="47" fillId="0" borderId="44" xfId="0" applyNumberFormat="1" applyFont="1" applyFill="1" applyBorder="1" applyAlignment="1">
      <alignment vertical="center"/>
    </xf>
    <xf numFmtId="181" fontId="51" fillId="0" borderId="44" xfId="0" applyNumberFormat="1" applyFont="1" applyFill="1" applyBorder="1" applyAlignment="1">
      <alignment horizontal="centerContinuous"/>
    </xf>
    <xf numFmtId="181" fontId="50" fillId="0" borderId="44" xfId="0" applyNumberFormat="1" applyFont="1" applyFill="1" applyBorder="1" applyAlignment="1" applyProtection="1">
      <alignment vertical="center"/>
      <protection/>
    </xf>
    <xf numFmtId="181" fontId="47" fillId="0" borderId="42" xfId="0" applyNumberFormat="1" applyFont="1" applyFill="1" applyBorder="1" applyAlignment="1">
      <alignment/>
    </xf>
    <xf numFmtId="181" fontId="50" fillId="0" borderId="0" xfId="0" applyNumberFormat="1" applyFont="1" applyFill="1" applyBorder="1" applyAlignment="1" applyProtection="1">
      <alignment vertical="center"/>
      <protection/>
    </xf>
    <xf numFmtId="181" fontId="53" fillId="0" borderId="47" xfId="0" applyNumberFormat="1" applyFont="1" applyFill="1" applyBorder="1" applyAlignment="1" applyProtection="1">
      <alignment/>
      <protection/>
    </xf>
    <xf numFmtId="181" fontId="53" fillId="0" borderId="15" xfId="0" applyNumberFormat="1" applyFont="1" applyFill="1" applyBorder="1" applyAlignment="1" applyProtection="1">
      <alignment/>
      <protection/>
    </xf>
    <xf numFmtId="181" fontId="53" fillId="0" borderId="0" xfId="0" applyNumberFormat="1" applyFont="1" applyFill="1" applyBorder="1" applyAlignment="1" applyProtection="1">
      <alignment/>
      <protection/>
    </xf>
    <xf numFmtId="181" fontId="47" fillId="0" borderId="0" xfId="0" applyNumberFormat="1" applyFont="1" applyFill="1" applyBorder="1" applyAlignment="1" applyProtection="1">
      <alignment/>
      <protection/>
    </xf>
    <xf numFmtId="181" fontId="47" fillId="0" borderId="0" xfId="0" applyNumberFormat="1" applyFont="1" applyFill="1" applyBorder="1" applyAlignment="1">
      <alignment/>
    </xf>
    <xf numFmtId="181" fontId="47" fillId="0" borderId="15" xfId="0" applyNumberFormat="1" applyFont="1" applyFill="1" applyBorder="1" applyAlignment="1" applyProtection="1">
      <alignment/>
      <protection/>
    </xf>
    <xf numFmtId="181" fontId="50" fillId="0" borderId="16" xfId="0" applyNumberFormat="1" applyFont="1" applyFill="1" applyBorder="1" applyAlignment="1" applyProtection="1">
      <alignment vertical="center"/>
      <protection/>
    </xf>
    <xf numFmtId="181" fontId="47" fillId="0" borderId="15" xfId="0" applyNumberFormat="1" applyFont="1" applyFill="1" applyBorder="1" applyAlignment="1">
      <alignment/>
    </xf>
    <xf numFmtId="181" fontId="53" fillId="0" borderId="21" xfId="0" applyNumberFormat="1" applyFont="1" applyFill="1" applyBorder="1" applyAlignment="1" applyProtection="1">
      <alignment/>
      <protection/>
    </xf>
    <xf numFmtId="181" fontId="53" fillId="0" borderId="13" xfId="0" applyNumberFormat="1" applyFont="1" applyFill="1" applyBorder="1" applyAlignment="1" applyProtection="1">
      <alignment/>
      <protection/>
    </xf>
    <xf numFmtId="181" fontId="47" fillId="0" borderId="12" xfId="0" applyNumberFormat="1" applyFont="1" applyFill="1" applyBorder="1" applyAlignment="1">
      <alignment/>
    </xf>
    <xf numFmtId="181" fontId="47" fillId="0" borderId="47" xfId="0" applyNumberFormat="1" applyFont="1" applyFill="1" applyBorder="1" applyAlignment="1" applyProtection="1">
      <alignment/>
      <protection/>
    </xf>
    <xf numFmtId="181" fontId="47" fillId="0" borderId="48" xfId="0" applyNumberFormat="1" applyFont="1" applyFill="1" applyBorder="1" applyAlignment="1" applyProtection="1">
      <alignment/>
      <protection/>
    </xf>
    <xf numFmtId="181" fontId="50" fillId="0" borderId="23" xfId="0" applyNumberFormat="1" applyFont="1" applyFill="1" applyBorder="1" applyAlignment="1" applyProtection="1">
      <alignment vertical="center"/>
      <protection/>
    </xf>
    <xf numFmtId="181" fontId="53" fillId="0" borderId="26" xfId="0" applyNumberFormat="1" applyFont="1" applyFill="1" applyBorder="1" applyAlignment="1" applyProtection="1">
      <alignment/>
      <protection/>
    </xf>
    <xf numFmtId="181" fontId="53" fillId="0" borderId="22" xfId="0" applyNumberFormat="1" applyFont="1" applyFill="1" applyBorder="1" applyAlignment="1" applyProtection="1">
      <alignment/>
      <protection/>
    </xf>
    <xf numFmtId="181" fontId="53" fillId="0" borderId="20" xfId="0" applyNumberFormat="1" applyFont="1" applyFill="1" applyBorder="1" applyAlignment="1" applyProtection="1">
      <alignment/>
      <protection/>
    </xf>
    <xf numFmtId="181" fontId="53" fillId="0" borderId="18" xfId="0" applyNumberFormat="1" applyFont="1" applyFill="1" applyBorder="1" applyAlignment="1" applyProtection="1">
      <alignment/>
      <protection/>
    </xf>
    <xf numFmtId="181" fontId="53" fillId="0" borderId="49" xfId="0" applyNumberFormat="1" applyFont="1" applyFill="1" applyBorder="1" applyAlignment="1" applyProtection="1">
      <alignment/>
      <protection/>
    </xf>
    <xf numFmtId="181" fontId="47" fillId="0" borderId="12" xfId="0" applyNumberFormat="1" applyFont="1" applyFill="1" applyBorder="1" applyAlignment="1" applyProtection="1">
      <alignment/>
      <protection/>
    </xf>
    <xf numFmtId="181" fontId="47" fillId="0" borderId="13" xfId="0" applyNumberFormat="1" applyFont="1" applyFill="1" applyBorder="1" applyAlignment="1" applyProtection="1">
      <alignment/>
      <protection/>
    </xf>
    <xf numFmtId="181" fontId="53" fillId="0" borderId="12" xfId="0" applyNumberFormat="1" applyFont="1" applyFill="1" applyBorder="1" applyAlignment="1" applyProtection="1">
      <alignment/>
      <protection/>
    </xf>
    <xf numFmtId="181" fontId="53" fillId="0" borderId="11" xfId="0" applyNumberFormat="1" applyFont="1" applyFill="1" applyBorder="1" applyAlignment="1" applyProtection="1">
      <alignment/>
      <protection/>
    </xf>
    <xf numFmtId="181" fontId="47" fillId="0" borderId="21" xfId="0" applyNumberFormat="1" applyFont="1" applyFill="1" applyBorder="1" applyAlignment="1" applyProtection="1">
      <alignment/>
      <protection/>
    </xf>
    <xf numFmtId="181" fontId="47" fillId="0" borderId="21" xfId="0" applyNumberFormat="1" applyFont="1" applyFill="1" applyBorder="1" applyAlignment="1">
      <alignment/>
    </xf>
    <xf numFmtId="181" fontId="47" fillId="0" borderId="30" xfId="0" applyNumberFormat="1" applyFont="1" applyFill="1" applyBorder="1" applyAlignment="1" applyProtection="1">
      <alignment/>
      <protection/>
    </xf>
    <xf numFmtId="181" fontId="47" fillId="0" borderId="50" xfId="0" applyNumberFormat="1" applyFont="1" applyFill="1" applyBorder="1" applyAlignment="1">
      <alignment/>
    </xf>
    <xf numFmtId="181" fontId="47" fillId="0" borderId="18" xfId="0" applyNumberFormat="1" applyFont="1" applyFill="1" applyBorder="1" applyAlignment="1">
      <alignment/>
    </xf>
    <xf numFmtId="181" fontId="47" fillId="0" borderId="22" xfId="0" applyNumberFormat="1" applyFont="1" applyFill="1" applyBorder="1" applyAlignment="1">
      <alignment/>
    </xf>
    <xf numFmtId="181" fontId="53" fillId="0" borderId="10" xfId="0" applyNumberFormat="1" applyFont="1" applyFill="1" applyBorder="1" applyAlignment="1" applyProtection="1">
      <alignment/>
      <protection/>
    </xf>
    <xf numFmtId="181" fontId="47" fillId="0" borderId="26" xfId="0" applyNumberFormat="1" applyFont="1" applyFill="1" applyBorder="1" applyAlignment="1" applyProtection="1">
      <alignment/>
      <protection/>
    </xf>
    <xf numFmtId="181" fontId="47" fillId="0" borderId="49" xfId="0" applyNumberFormat="1" applyFont="1" applyFill="1" applyBorder="1" applyAlignment="1" applyProtection="1">
      <alignment/>
      <protection/>
    </xf>
    <xf numFmtId="181" fontId="47" fillId="0" borderId="28" xfId="0" applyNumberFormat="1" applyFont="1" applyFill="1" applyBorder="1" applyAlignment="1" applyProtection="1">
      <alignment/>
      <protection/>
    </xf>
    <xf numFmtId="181" fontId="47" fillId="0" borderId="32" xfId="0" applyNumberFormat="1" applyFont="1" applyFill="1" applyBorder="1" applyAlignment="1" applyProtection="1">
      <alignment/>
      <protection/>
    </xf>
    <xf numFmtId="181" fontId="47" fillId="0" borderId="51" xfId="0" applyNumberFormat="1" applyFont="1" applyFill="1" applyBorder="1" applyAlignment="1">
      <alignment/>
    </xf>
    <xf numFmtId="181" fontId="47" fillId="0" borderId="24" xfId="0" applyNumberFormat="1" applyFont="1" applyFill="1" applyBorder="1" applyAlignment="1">
      <alignment/>
    </xf>
    <xf numFmtId="181" fontId="47" fillId="0" borderId="27" xfId="0" applyNumberFormat="1" applyFont="1" applyFill="1" applyBorder="1" applyAlignment="1" applyProtection="1">
      <alignment/>
      <protection/>
    </xf>
    <xf numFmtId="181" fontId="47" fillId="0" borderId="22" xfId="0" applyNumberFormat="1" applyFont="1" applyFill="1" applyBorder="1" applyAlignment="1" applyProtection="1">
      <alignment/>
      <protection/>
    </xf>
    <xf numFmtId="181" fontId="47" fillId="0" borderId="19" xfId="0" applyNumberFormat="1" applyFont="1" applyFill="1" applyBorder="1" applyAlignment="1" applyProtection="1">
      <alignment/>
      <protection/>
    </xf>
    <xf numFmtId="181" fontId="47" fillId="0" borderId="19" xfId="0" applyNumberFormat="1" applyFont="1" applyFill="1" applyBorder="1" applyAlignment="1">
      <alignment/>
    </xf>
    <xf numFmtId="181" fontId="47" fillId="0" borderId="49" xfId="0" applyNumberFormat="1" applyFont="1" applyFill="1" applyBorder="1" applyAlignment="1">
      <alignment/>
    </xf>
    <xf numFmtId="181" fontId="47" fillId="0" borderId="26" xfId="0" applyNumberFormat="1" applyFont="1" applyFill="1" applyBorder="1" applyAlignment="1">
      <alignment/>
    </xf>
    <xf numFmtId="181" fontId="47" fillId="0" borderId="32" xfId="0" applyNumberFormat="1" applyFont="1" applyFill="1" applyBorder="1" applyAlignment="1">
      <alignment/>
    </xf>
    <xf numFmtId="181" fontId="47" fillId="0" borderId="52" xfId="0" applyNumberFormat="1" applyFont="1" applyFill="1" applyBorder="1" applyAlignment="1">
      <alignment/>
    </xf>
    <xf numFmtId="181" fontId="47" fillId="0" borderId="25" xfId="0" applyNumberFormat="1" applyFont="1" applyFill="1" applyBorder="1" applyAlignment="1">
      <alignment/>
    </xf>
    <xf numFmtId="181" fontId="47" fillId="0" borderId="10" xfId="0" applyNumberFormat="1" applyFont="1" applyFill="1" applyBorder="1" applyAlignment="1">
      <alignment/>
    </xf>
    <xf numFmtId="181" fontId="51" fillId="0" borderId="0" xfId="0" applyNumberFormat="1" applyFont="1" applyFill="1" applyBorder="1" applyAlignment="1" applyProtection="1">
      <alignment vertical="center"/>
      <protection/>
    </xf>
    <xf numFmtId="181" fontId="51" fillId="0" borderId="12" xfId="0" applyNumberFormat="1" applyFont="1" applyFill="1" applyBorder="1" applyAlignment="1" applyProtection="1">
      <alignment/>
      <protection/>
    </xf>
    <xf numFmtId="181" fontId="51" fillId="0" borderId="11" xfId="0" applyNumberFormat="1" applyFont="1" applyFill="1" applyBorder="1" applyAlignment="1" applyProtection="1">
      <alignment/>
      <protection/>
    </xf>
    <xf numFmtId="181" fontId="51" fillId="0" borderId="0" xfId="0" applyNumberFormat="1" applyFont="1" applyFill="1" applyBorder="1" applyAlignment="1" applyProtection="1">
      <alignment/>
      <protection/>
    </xf>
    <xf numFmtId="181" fontId="51" fillId="0" borderId="28" xfId="0" applyNumberFormat="1" applyFont="1" applyFill="1" applyBorder="1" applyAlignment="1">
      <alignment/>
    </xf>
    <xf numFmtId="181" fontId="51" fillId="0" borderId="49" xfId="0" applyNumberFormat="1" applyFont="1" applyFill="1" applyBorder="1" applyAlignment="1">
      <alignment/>
    </xf>
    <xf numFmtId="181" fontId="51" fillId="0" borderId="26" xfId="0" applyNumberFormat="1" applyFont="1" applyFill="1" applyBorder="1" applyAlignment="1">
      <alignment/>
    </xf>
    <xf numFmtId="181" fontId="51" fillId="0" borderId="22" xfId="0" applyNumberFormat="1" applyFont="1" applyFill="1" applyBorder="1" applyAlignment="1">
      <alignment/>
    </xf>
    <xf numFmtId="181" fontId="51" fillId="0" borderId="18" xfId="0" applyNumberFormat="1" applyFont="1" applyFill="1" applyBorder="1" applyAlignment="1">
      <alignment/>
    </xf>
    <xf numFmtId="181" fontId="51" fillId="0" borderId="23" xfId="0" applyNumberFormat="1" applyFont="1" applyFill="1" applyBorder="1" applyAlignment="1" applyProtection="1">
      <alignment vertical="center"/>
      <protection/>
    </xf>
    <xf numFmtId="181" fontId="47" fillId="0" borderId="11" xfId="0" applyNumberFormat="1" applyFont="1" applyFill="1" applyBorder="1" applyAlignment="1">
      <alignment/>
    </xf>
    <xf numFmtId="181" fontId="47" fillId="0" borderId="0" xfId="0" applyNumberFormat="1" applyFont="1" applyFill="1" applyBorder="1" applyAlignment="1">
      <alignment horizontal="centerContinuous"/>
    </xf>
    <xf numFmtId="181" fontId="51" fillId="0" borderId="12" xfId="0" applyNumberFormat="1" applyFont="1" applyFill="1" applyBorder="1" applyAlignment="1" applyProtection="1">
      <alignment horizontal="centerContinuous" vertical="center"/>
      <protection/>
    </xf>
    <xf numFmtId="181" fontId="51" fillId="0" borderId="11" xfId="0" applyNumberFormat="1" applyFont="1" applyFill="1" applyBorder="1" applyAlignment="1" applyProtection="1">
      <alignment horizontal="centerContinuous" vertical="center"/>
      <protection/>
    </xf>
    <xf numFmtId="181" fontId="51" fillId="0" borderId="0" xfId="0" applyNumberFormat="1" applyFont="1" applyFill="1" applyBorder="1" applyAlignment="1" applyProtection="1">
      <alignment horizontal="centerContinuous" vertical="center"/>
      <protection/>
    </xf>
    <xf numFmtId="181" fontId="47" fillId="0" borderId="10" xfId="0" applyNumberFormat="1" applyFont="1" applyFill="1" applyBorder="1" applyAlignment="1">
      <alignment horizontal="centerContinuous" vertical="center"/>
    </xf>
    <xf numFmtId="181" fontId="47" fillId="0" borderId="11" xfId="0" applyNumberFormat="1" applyFont="1" applyFill="1" applyBorder="1" applyAlignment="1">
      <alignment horizontal="centerContinuous" vertical="center"/>
    </xf>
    <xf numFmtId="181" fontId="47" fillId="0" borderId="0" xfId="0" applyNumberFormat="1" applyFont="1" applyFill="1" applyBorder="1" applyAlignment="1">
      <alignment horizontal="centerContinuous" vertical="center"/>
    </xf>
    <xf numFmtId="181" fontId="47" fillId="0" borderId="12" xfId="0" applyNumberFormat="1" applyFont="1" applyFill="1" applyBorder="1" applyAlignment="1">
      <alignment horizontal="centerContinuous" vertical="center"/>
    </xf>
    <xf numFmtId="181" fontId="47" fillId="0" borderId="0" xfId="0" applyNumberFormat="1" applyFont="1" applyFill="1" applyBorder="1" applyAlignment="1" applyProtection="1">
      <alignment horizontal="centerContinuous" vertical="center"/>
      <protection/>
    </xf>
    <xf numFmtId="181" fontId="47" fillId="0" borderId="11" xfId="0" applyNumberFormat="1" applyFont="1" applyFill="1" applyBorder="1" applyAlignment="1" applyProtection="1">
      <alignment horizontal="centerContinuous" vertical="center"/>
      <protection/>
    </xf>
    <xf numFmtId="181" fontId="47" fillId="0" borderId="12" xfId="0" applyNumberFormat="1" applyFont="1" applyFill="1" applyBorder="1" applyAlignment="1" applyProtection="1">
      <alignment horizontal="centerContinuous" vertical="center"/>
      <protection/>
    </xf>
    <xf numFmtId="181" fontId="47" fillId="0" borderId="20" xfId="0" applyNumberFormat="1" applyFont="1" applyFill="1" applyBorder="1" applyAlignment="1">
      <alignment horizontal="centerContinuous"/>
    </xf>
    <xf numFmtId="181" fontId="47" fillId="0" borderId="11" xfId="0" applyNumberFormat="1" applyFont="1" applyFill="1" applyBorder="1" applyAlignment="1">
      <alignment horizontal="centerContinuous"/>
    </xf>
    <xf numFmtId="181" fontId="47" fillId="0" borderId="0" xfId="0" applyNumberFormat="1" applyFont="1" applyFill="1" applyBorder="1" applyAlignment="1">
      <alignment vertical="center"/>
    </xf>
    <xf numFmtId="181" fontId="47" fillId="0" borderId="11" xfId="0" applyNumberFormat="1" applyFont="1" applyFill="1" applyBorder="1" applyAlignment="1">
      <alignment vertical="center"/>
    </xf>
    <xf numFmtId="181" fontId="47" fillId="0" borderId="53" xfId="0" applyNumberFormat="1" applyFont="1" applyFill="1" applyBorder="1" applyAlignment="1">
      <alignment horizontal="centerContinuous" vertical="center"/>
    </xf>
    <xf numFmtId="181" fontId="47" fillId="0" borderId="53" xfId="0" applyNumberFormat="1" applyFont="1" applyFill="1" applyBorder="1" applyAlignment="1">
      <alignment vertical="center"/>
    </xf>
    <xf numFmtId="181" fontId="47" fillId="0" borderId="21" xfId="0" applyNumberFormat="1" applyFont="1" applyFill="1" applyBorder="1" applyAlignment="1">
      <alignment horizontal="centerContinuous"/>
    </xf>
    <xf numFmtId="181" fontId="47" fillId="0" borderId="54" xfId="0" applyNumberFormat="1" applyFont="1" applyFill="1" applyBorder="1" applyAlignment="1" applyProtection="1">
      <alignment horizontal="centerContinuous" vertical="center"/>
      <protection/>
    </xf>
    <xf numFmtId="181" fontId="47" fillId="0" borderId="53" xfId="0" applyNumberFormat="1" applyFont="1" applyFill="1" applyBorder="1" applyAlignment="1" applyProtection="1">
      <alignment horizontal="centerContinuous" vertical="center"/>
      <protection/>
    </xf>
    <xf numFmtId="181" fontId="50" fillId="0" borderId="38" xfId="0" applyNumberFormat="1" applyFont="1" applyFill="1" applyBorder="1" applyAlignment="1" applyProtection="1">
      <alignment horizontal="center" vertical="center" shrinkToFit="1"/>
      <protection/>
    </xf>
    <xf numFmtId="181" fontId="54" fillId="0" borderId="31" xfId="0" applyNumberFormat="1" applyFont="1" applyFill="1" applyBorder="1" applyAlignment="1" applyProtection="1">
      <alignment horizontal="center" vertical="center" wrapText="1" shrinkToFit="1"/>
      <protection/>
    </xf>
    <xf numFmtId="181" fontId="50" fillId="0" borderId="31" xfId="0" applyNumberFormat="1" applyFont="1" applyFill="1" applyBorder="1" applyAlignment="1" applyProtection="1">
      <alignment horizontal="center" vertical="center" shrinkToFit="1"/>
      <protection/>
    </xf>
    <xf numFmtId="181" fontId="50" fillId="0" borderId="39" xfId="0" applyNumberFormat="1" applyFont="1" applyFill="1" applyBorder="1" applyAlignment="1">
      <alignment horizontal="center" vertical="center" shrinkToFit="1"/>
    </xf>
    <xf numFmtId="181" fontId="50" fillId="0" borderId="38" xfId="0" applyNumberFormat="1" applyFont="1" applyFill="1" applyBorder="1" applyAlignment="1">
      <alignment horizontal="center" vertical="center" shrinkToFit="1"/>
    </xf>
    <xf numFmtId="181" fontId="54" fillId="0" borderId="18" xfId="0" applyNumberFormat="1" applyFont="1" applyFill="1" applyBorder="1" applyAlignment="1" applyProtection="1">
      <alignment horizontal="center" vertical="center" wrapText="1" shrinkToFit="1"/>
      <protection/>
    </xf>
    <xf numFmtId="181" fontId="50" fillId="0" borderId="31" xfId="0" applyNumberFormat="1" applyFont="1" applyFill="1" applyBorder="1" applyAlignment="1">
      <alignment horizontal="center" vertical="center" shrinkToFit="1"/>
    </xf>
    <xf numFmtId="181" fontId="50" fillId="0" borderId="19" xfId="0" applyNumberFormat="1" applyFont="1" applyFill="1" applyBorder="1" applyAlignment="1" applyProtection="1">
      <alignment horizontal="center" vertical="center" shrinkToFit="1"/>
      <protection/>
    </xf>
    <xf numFmtId="181" fontId="50" fillId="0" borderId="19" xfId="0" applyNumberFormat="1" applyFont="1" applyFill="1" applyBorder="1" applyAlignment="1">
      <alignment horizontal="center" vertical="center" shrinkToFit="1"/>
    </xf>
    <xf numFmtId="181" fontId="50" fillId="0" borderId="10" xfId="0" applyNumberFormat="1" applyFont="1" applyFill="1" applyBorder="1" applyAlignment="1">
      <alignment horizontal="center" vertical="center" shrinkToFit="1"/>
    </xf>
    <xf numFmtId="181" fontId="55" fillId="0" borderId="31" xfId="0" applyNumberFormat="1" applyFont="1" applyFill="1" applyBorder="1" applyAlignment="1" applyProtection="1">
      <alignment horizontal="center" vertical="center" wrapText="1" shrinkToFit="1"/>
      <protection/>
    </xf>
    <xf numFmtId="181" fontId="50" fillId="0" borderId="36" xfId="0" applyNumberFormat="1" applyFont="1" applyFill="1" applyBorder="1" applyAlignment="1" applyProtection="1">
      <alignment horizontal="center" shrinkToFit="1"/>
      <protection/>
    </xf>
    <xf numFmtId="181" fontId="50" fillId="0" borderId="28" xfId="0" applyNumberFormat="1" applyFont="1" applyFill="1" applyBorder="1" applyAlignment="1" applyProtection="1">
      <alignment shrinkToFit="1"/>
      <protection/>
    </xf>
    <xf numFmtId="181" fontId="50" fillId="0" borderId="32" xfId="0" applyNumberFormat="1" applyFont="1" applyFill="1" applyBorder="1" applyAlignment="1" applyProtection="1">
      <alignment shrinkToFit="1"/>
      <protection/>
    </xf>
    <xf numFmtId="181" fontId="50" fillId="0" borderId="34" xfId="0" applyNumberFormat="1" applyFont="1" applyFill="1" applyBorder="1" applyAlignment="1" applyProtection="1">
      <alignment shrinkToFit="1"/>
      <protection/>
    </xf>
    <xf numFmtId="181" fontId="50" fillId="0" borderId="27" xfId="0" applyNumberFormat="1" applyFont="1" applyFill="1" applyBorder="1" applyAlignment="1" applyProtection="1">
      <alignment shrinkToFit="1"/>
      <protection/>
    </xf>
    <xf numFmtId="181" fontId="50" fillId="0" borderId="33" xfId="0" applyNumberFormat="1" applyFont="1" applyFill="1" applyBorder="1" applyAlignment="1" applyProtection="1">
      <alignment shrinkToFit="1"/>
      <protection/>
    </xf>
    <xf numFmtId="181" fontId="50" fillId="0" borderId="35" xfId="0" applyNumberFormat="1" applyFont="1" applyFill="1" applyBorder="1" applyAlignment="1" applyProtection="1">
      <alignment horizontal="center" shrinkToFit="1"/>
      <protection/>
    </xf>
    <xf numFmtId="181" fontId="50" fillId="0" borderId="17" xfId="0" applyNumberFormat="1" applyFont="1" applyFill="1" applyBorder="1" applyAlignment="1" applyProtection="1">
      <alignment horizontal="center" shrinkToFit="1"/>
      <protection/>
    </xf>
    <xf numFmtId="181" fontId="50" fillId="0" borderId="12" xfId="0" applyNumberFormat="1" applyFont="1" applyFill="1" applyBorder="1" applyAlignment="1" applyProtection="1">
      <alignment shrinkToFit="1"/>
      <protection/>
    </xf>
    <xf numFmtId="181" fontId="50" fillId="0" borderId="0" xfId="0" applyNumberFormat="1" applyFont="1" applyFill="1" applyBorder="1" applyAlignment="1" applyProtection="1">
      <alignment shrinkToFit="1"/>
      <protection/>
    </xf>
    <xf numFmtId="181" fontId="50" fillId="0" borderId="13" xfId="0" applyNumberFormat="1" applyFont="1" applyFill="1" applyBorder="1" applyAlignment="1" applyProtection="1">
      <alignment shrinkToFit="1"/>
      <protection/>
    </xf>
    <xf numFmtId="181" fontId="50" fillId="0" borderId="10" xfId="0" applyNumberFormat="1" applyFont="1" applyFill="1" applyBorder="1" applyAlignment="1" applyProtection="1">
      <alignment shrinkToFit="1"/>
      <protection/>
    </xf>
    <xf numFmtId="181" fontId="50" fillId="0" borderId="11" xfId="0" applyNumberFormat="1" applyFont="1" applyFill="1" applyBorder="1" applyAlignment="1" applyProtection="1">
      <alignment shrinkToFit="1"/>
      <protection/>
    </xf>
    <xf numFmtId="181" fontId="50" fillId="0" borderId="23" xfId="0" applyNumberFormat="1" applyFont="1" applyFill="1" applyBorder="1" applyAlignment="1" applyProtection="1">
      <alignment horizontal="center" shrinkToFit="1"/>
      <protection/>
    </xf>
    <xf numFmtId="181" fontId="50" fillId="0" borderId="41" xfId="0" applyNumberFormat="1" applyFont="1" applyFill="1" applyBorder="1" applyAlignment="1" applyProtection="1">
      <alignment horizontal="center" shrinkToFit="1"/>
      <protection/>
    </xf>
    <xf numFmtId="181" fontId="50" fillId="0" borderId="45" xfId="0" applyNumberFormat="1" applyFont="1" applyFill="1" applyBorder="1" applyAlignment="1" applyProtection="1">
      <alignment shrinkToFit="1"/>
      <protection/>
    </xf>
    <xf numFmtId="181" fontId="50" fillId="0" borderId="29" xfId="0" applyNumberFormat="1" applyFont="1" applyFill="1" applyBorder="1" applyAlignment="1" applyProtection="1">
      <alignment shrinkToFit="1"/>
      <protection/>
    </xf>
    <xf numFmtId="181" fontId="50" fillId="0" borderId="30" xfId="0" applyNumberFormat="1" applyFont="1" applyFill="1" applyBorder="1" applyAlignment="1" applyProtection="1">
      <alignment shrinkToFit="1"/>
      <protection/>
    </xf>
    <xf numFmtId="181" fontId="50" fillId="0" borderId="37" xfId="0" applyNumberFormat="1" applyFont="1" applyFill="1" applyBorder="1" applyAlignment="1" applyProtection="1">
      <alignment shrinkToFit="1"/>
      <protection/>
    </xf>
    <xf numFmtId="181" fontId="50" fillId="0" borderId="46" xfId="0" applyNumberFormat="1" applyFont="1" applyFill="1" applyBorder="1" applyAlignment="1" applyProtection="1">
      <alignment horizontal="center" shrinkToFit="1"/>
      <protection/>
    </xf>
    <xf numFmtId="181" fontId="50" fillId="0" borderId="30" xfId="0" applyNumberFormat="1" applyFont="1" applyFill="1" applyBorder="1" applyAlignment="1" applyProtection="1">
      <alignment horizontal="right" shrinkToFit="1"/>
      <protection/>
    </xf>
    <xf numFmtId="181" fontId="50" fillId="0" borderId="0" xfId="0" applyNumberFormat="1" applyFont="1" applyFill="1" applyBorder="1" applyAlignment="1" applyProtection="1">
      <alignment horizontal="center" shrinkToFit="1"/>
      <protection/>
    </xf>
    <xf numFmtId="181" fontId="50" fillId="0" borderId="0" xfId="0" applyNumberFormat="1" applyFont="1" applyFill="1" applyBorder="1" applyAlignment="1" applyProtection="1">
      <alignment horizontal="right" shrinkToFit="1"/>
      <protection/>
    </xf>
    <xf numFmtId="181" fontId="50" fillId="0" borderId="13" xfId="0" applyNumberFormat="1" applyFont="1" applyFill="1" applyBorder="1" applyAlignment="1" applyProtection="1">
      <alignment horizontal="right" shrinkToFit="1"/>
      <protection/>
    </xf>
    <xf numFmtId="181" fontId="50" fillId="0" borderId="36" xfId="0" applyNumberFormat="1" applyFont="1" applyFill="1" applyBorder="1" applyAlignment="1" applyProtection="1">
      <alignment horizontal="right" shrinkToFit="1"/>
      <protection/>
    </xf>
    <xf numFmtId="181" fontId="50" fillId="0" borderId="35" xfId="0" applyNumberFormat="1" applyFont="1" applyFill="1" applyBorder="1" applyAlignment="1" applyProtection="1">
      <alignment horizontal="right" shrinkToFit="1"/>
      <protection/>
    </xf>
    <xf numFmtId="181" fontId="50" fillId="0" borderId="17" xfId="0" applyNumberFormat="1" applyFont="1" applyFill="1" applyBorder="1" applyAlignment="1" applyProtection="1">
      <alignment horizontal="right" shrinkToFit="1"/>
      <protection/>
    </xf>
    <xf numFmtId="181" fontId="50" fillId="0" borderId="23" xfId="0" applyNumberFormat="1" applyFont="1" applyFill="1" applyBorder="1" applyAlignment="1" applyProtection="1">
      <alignment horizontal="right" shrinkToFit="1"/>
      <protection/>
    </xf>
    <xf numFmtId="181" fontId="50" fillId="0" borderId="41" xfId="0" applyNumberFormat="1" applyFont="1" applyFill="1" applyBorder="1" applyAlignment="1" applyProtection="1">
      <alignment horizontal="right" shrinkToFit="1"/>
      <protection/>
    </xf>
    <xf numFmtId="181" fontId="50" fillId="0" borderId="46" xfId="0" applyNumberFormat="1" applyFont="1" applyFill="1" applyBorder="1" applyAlignment="1" applyProtection="1">
      <alignment horizontal="right" shrinkToFit="1"/>
      <protection/>
    </xf>
    <xf numFmtId="181" fontId="50" fillId="0" borderId="0" xfId="0" applyNumberFormat="1" applyFont="1" applyFill="1" applyBorder="1" applyAlignment="1">
      <alignment shrinkToFit="1"/>
    </xf>
    <xf numFmtId="181" fontId="50" fillId="0" borderId="12" xfId="0" applyNumberFormat="1" applyFont="1" applyFill="1" applyBorder="1" applyAlignment="1">
      <alignment shrinkToFit="1"/>
    </xf>
    <xf numFmtId="181" fontId="50" fillId="0" borderId="10" xfId="0" applyNumberFormat="1" applyFont="1" applyFill="1" applyBorder="1" applyAlignment="1">
      <alignment shrinkToFit="1"/>
    </xf>
    <xf numFmtId="181" fontId="50" fillId="0" borderId="23" xfId="0" applyNumberFormat="1" applyFont="1" applyFill="1" applyBorder="1" applyAlignment="1" applyProtection="1">
      <alignment shrinkToFit="1"/>
      <protection/>
    </xf>
    <xf numFmtId="181" fontId="50" fillId="0" borderId="43" xfId="0" applyNumberFormat="1" applyFont="1" applyFill="1" applyBorder="1" applyAlignment="1">
      <alignment shrinkToFit="1"/>
    </xf>
    <xf numFmtId="181" fontId="50" fillId="0" borderId="40" xfId="0" applyNumberFormat="1" applyFont="1" applyFill="1" applyBorder="1" applyAlignment="1" applyProtection="1">
      <alignment shrinkToFit="1"/>
      <protection/>
    </xf>
    <xf numFmtId="181" fontId="50" fillId="0" borderId="55" xfId="0" applyNumberFormat="1" applyFont="1" applyFill="1" applyBorder="1" applyAlignment="1">
      <alignment shrinkToFit="1"/>
    </xf>
    <xf numFmtId="181" fontId="50" fillId="0" borderId="56" xfId="0" applyNumberFormat="1" applyFont="1" applyFill="1" applyBorder="1" applyAlignment="1" applyProtection="1">
      <alignment shrinkToFit="1"/>
      <protection/>
    </xf>
    <xf numFmtId="181" fontId="50" fillId="0" borderId="43" xfId="0" applyNumberFormat="1" applyFont="1" applyFill="1" applyBorder="1" applyAlignment="1" applyProtection="1">
      <alignment shrinkToFit="1"/>
      <protection/>
    </xf>
    <xf numFmtId="181" fontId="50" fillId="0" borderId="44" xfId="0" applyNumberFormat="1" applyFont="1" applyFill="1" applyBorder="1" applyAlignment="1" applyProtection="1">
      <alignment shrinkToFit="1"/>
      <protection/>
    </xf>
    <xf numFmtId="181" fontId="50" fillId="0" borderId="15" xfId="0" applyNumberFormat="1" applyFont="1" applyFill="1" applyBorder="1" applyAlignment="1" applyProtection="1">
      <alignment horizontal="right" shrinkToFit="1"/>
      <protection/>
    </xf>
    <xf numFmtId="181" fontId="50" fillId="0" borderId="0" xfId="0" applyNumberFormat="1" applyFont="1" applyFill="1" applyAlignment="1">
      <alignment/>
    </xf>
    <xf numFmtId="181" fontId="47" fillId="0" borderId="0" xfId="0" applyNumberFormat="1" applyFont="1" applyFill="1" applyAlignment="1" applyProtection="1">
      <alignment/>
      <protection/>
    </xf>
    <xf numFmtId="177" fontId="8" fillId="0" borderId="12" xfId="61" applyNumberFormat="1" applyFont="1" applyFill="1" applyBorder="1" applyAlignment="1">
      <alignment horizontal="right"/>
      <protection/>
    </xf>
    <xf numFmtId="177" fontId="8" fillId="0" borderId="43" xfId="61" applyNumberFormat="1" applyFont="1" applyFill="1" applyBorder="1" applyAlignment="1">
      <alignment horizontal="right"/>
      <protection/>
    </xf>
    <xf numFmtId="181" fontId="2" fillId="0" borderId="13" xfId="0" applyNumberFormat="1" applyFont="1" applyFill="1" applyBorder="1" applyAlignment="1">
      <alignment/>
    </xf>
    <xf numFmtId="183" fontId="2" fillId="0" borderId="13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3" fontId="2" fillId="0" borderId="40" xfId="0" applyNumberFormat="1" applyFont="1" applyFill="1" applyBorder="1" applyAlignment="1">
      <alignment/>
    </xf>
    <xf numFmtId="181" fontId="2" fillId="0" borderId="40" xfId="0" applyNumberFormat="1" applyFont="1" applyFill="1" applyBorder="1" applyAlignment="1">
      <alignment/>
    </xf>
    <xf numFmtId="185" fontId="2" fillId="0" borderId="40" xfId="0" applyNumberFormat="1" applyFont="1" applyFill="1" applyBorder="1" applyAlignment="1">
      <alignment/>
    </xf>
    <xf numFmtId="181" fontId="50" fillId="0" borderId="57" xfId="0" applyNumberFormat="1" applyFont="1" applyFill="1" applyBorder="1" applyAlignment="1" applyProtection="1">
      <alignment vertical="center"/>
      <protection/>
    </xf>
    <xf numFmtId="181" fontId="50" fillId="0" borderId="58" xfId="0" applyNumberFormat="1" applyFont="1" applyFill="1" applyBorder="1" applyAlignment="1" applyProtection="1">
      <alignment vertical="center"/>
      <protection/>
    </xf>
    <xf numFmtId="181" fontId="51" fillId="0" borderId="58" xfId="0" applyNumberFormat="1" applyFont="1" applyFill="1" applyBorder="1" applyAlignment="1" applyProtection="1">
      <alignment vertical="center"/>
      <protection/>
    </xf>
    <xf numFmtId="181" fontId="50" fillId="0" borderId="59" xfId="0" applyNumberFormat="1" applyFont="1" applyFill="1" applyBorder="1" applyAlignment="1" applyProtection="1">
      <alignment horizontal="center" shrinkToFit="1"/>
      <protection/>
    </xf>
    <xf numFmtId="181" fontId="50" fillId="0" borderId="58" xfId="0" applyNumberFormat="1" applyFont="1" applyFill="1" applyBorder="1" applyAlignment="1" applyProtection="1">
      <alignment horizontal="center" shrinkToFit="1"/>
      <protection/>
    </xf>
    <xf numFmtId="181" fontId="50" fillId="0" borderId="60" xfId="0" applyNumberFormat="1" applyFont="1" applyFill="1" applyBorder="1" applyAlignment="1" applyProtection="1">
      <alignment horizontal="center" shrinkToFit="1"/>
      <protection/>
    </xf>
    <xf numFmtId="181" fontId="50" fillId="0" borderId="59" xfId="0" applyNumberFormat="1" applyFont="1" applyFill="1" applyBorder="1" applyAlignment="1" applyProtection="1">
      <alignment horizontal="right" shrinkToFit="1"/>
      <protection/>
    </xf>
    <xf numFmtId="181" fontId="50" fillId="0" borderId="58" xfId="0" applyNumberFormat="1" applyFont="1" applyFill="1" applyBorder="1" applyAlignment="1" applyProtection="1">
      <alignment horizontal="right" shrinkToFit="1"/>
      <protection/>
    </xf>
    <xf numFmtId="181" fontId="50" fillId="0" borderId="60" xfId="0" applyNumberFormat="1" applyFont="1" applyFill="1" applyBorder="1" applyAlignment="1" applyProtection="1">
      <alignment horizontal="right" shrinkToFit="1"/>
      <protection/>
    </xf>
    <xf numFmtId="181" fontId="50" fillId="0" borderId="58" xfId="0" applyNumberFormat="1" applyFont="1" applyFill="1" applyBorder="1" applyAlignment="1" applyProtection="1">
      <alignment shrinkToFit="1"/>
      <protection/>
    </xf>
    <xf numFmtId="181" fontId="50" fillId="0" borderId="61" xfId="0" applyNumberFormat="1" applyFont="1" applyFill="1" applyBorder="1" applyAlignment="1" applyProtection="1">
      <alignment shrinkToFit="1"/>
      <protection/>
    </xf>
    <xf numFmtId="181" fontId="50" fillId="0" borderId="62" xfId="0" applyNumberFormat="1" applyFont="1" applyFill="1" applyBorder="1" applyAlignment="1" applyProtection="1">
      <alignment shrinkToFit="1"/>
      <protection/>
    </xf>
    <xf numFmtId="181" fontId="50" fillId="0" borderId="63" xfId="0" applyNumberFormat="1" applyFont="1" applyFill="1" applyBorder="1" applyAlignment="1" applyProtection="1">
      <alignment shrinkToFit="1"/>
      <protection/>
    </xf>
    <xf numFmtId="181" fontId="2" fillId="0" borderId="44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/>
    </xf>
    <xf numFmtId="183" fontId="2" fillId="0" borderId="55" xfId="0" applyNumberFormat="1" applyFont="1" applyFill="1" applyBorder="1" applyAlignment="1">
      <alignment/>
    </xf>
    <xf numFmtId="181" fontId="50" fillId="0" borderId="18" xfId="0" applyNumberFormat="1" applyFont="1" applyFill="1" applyBorder="1" applyAlignment="1">
      <alignment horizontal="center" vertical="center" wrapText="1"/>
    </xf>
    <xf numFmtId="181" fontId="50" fillId="0" borderId="19" xfId="0" applyNumberFormat="1" applyFont="1" applyFill="1" applyBorder="1" applyAlignment="1">
      <alignment vertical="center" wrapText="1"/>
    </xf>
    <xf numFmtId="181" fontId="50" fillId="0" borderId="10" xfId="0" applyNumberFormat="1" applyFont="1" applyFill="1" applyBorder="1" applyAlignment="1">
      <alignment vertical="center" wrapText="1"/>
    </xf>
    <xf numFmtId="181" fontId="50" fillId="0" borderId="11" xfId="0" applyNumberFormat="1" applyFont="1" applyFill="1" applyBorder="1" applyAlignment="1">
      <alignment vertical="center" wrapText="1"/>
    </xf>
    <xf numFmtId="181" fontId="50" fillId="0" borderId="20" xfId="0" applyNumberFormat="1" applyFont="1" applyFill="1" applyBorder="1" applyAlignment="1">
      <alignment vertical="center" wrapText="1"/>
    </xf>
    <xf numFmtId="181" fontId="50" fillId="0" borderId="50" xfId="0" applyNumberFormat="1" applyFont="1" applyFill="1" applyBorder="1" applyAlignment="1">
      <alignment vertical="center" wrapText="1"/>
    </xf>
    <xf numFmtId="181" fontId="50" fillId="0" borderId="49" xfId="0" applyNumberFormat="1" applyFont="1" applyFill="1" applyBorder="1" applyAlignment="1">
      <alignment vertical="center" wrapText="1"/>
    </xf>
    <xf numFmtId="181" fontId="50" fillId="0" borderId="13" xfId="0" applyNumberFormat="1" applyFont="1" applyFill="1" applyBorder="1" applyAlignment="1">
      <alignment vertical="center" wrapText="1"/>
    </xf>
    <xf numFmtId="181" fontId="50" fillId="0" borderId="54" xfId="0" applyNumberFormat="1" applyFont="1" applyFill="1" applyBorder="1" applyAlignment="1">
      <alignment vertical="center" wrapText="1"/>
    </xf>
    <xf numFmtId="181" fontId="47" fillId="0" borderId="12" xfId="0" applyNumberFormat="1" applyFont="1" applyFill="1" applyBorder="1" applyAlignment="1">
      <alignment horizontal="center" vertical="center" wrapText="1"/>
    </xf>
    <xf numFmtId="181" fontId="47" fillId="0" borderId="0" xfId="0" applyNumberFormat="1" applyFont="1" applyFill="1" applyBorder="1" applyAlignment="1">
      <alignment horizontal="center" vertical="center" wrapText="1"/>
    </xf>
    <xf numFmtId="181" fontId="47" fillId="0" borderId="53" xfId="0" applyNumberFormat="1" applyFont="1" applyFill="1" applyBorder="1" applyAlignment="1">
      <alignment horizontal="center" vertical="center" wrapText="1"/>
    </xf>
    <xf numFmtId="181" fontId="47" fillId="0" borderId="21" xfId="0" applyNumberFormat="1" applyFont="1" applyFill="1" applyBorder="1" applyAlignment="1">
      <alignment horizontal="center" vertical="center" wrapText="1"/>
    </xf>
    <xf numFmtId="181" fontId="47" fillId="0" borderId="11" xfId="0" applyNumberFormat="1" applyFont="1" applyFill="1" applyBorder="1" applyAlignment="1">
      <alignment vertical="center" wrapText="1"/>
    </xf>
    <xf numFmtId="181" fontId="47" fillId="0" borderId="0" xfId="0" applyNumberFormat="1" applyFont="1" applyFill="1" applyBorder="1" applyAlignment="1">
      <alignment vertical="center" wrapText="1"/>
    </xf>
    <xf numFmtId="181" fontId="47" fillId="0" borderId="21" xfId="0" applyNumberFormat="1" applyFont="1" applyFill="1" applyBorder="1" applyAlignment="1">
      <alignment vertical="center" wrapText="1"/>
    </xf>
    <xf numFmtId="181" fontId="47" fillId="0" borderId="50" xfId="0" applyNumberFormat="1" applyFont="1" applyFill="1" applyBorder="1" applyAlignment="1">
      <alignment vertical="center" wrapText="1"/>
    </xf>
    <xf numFmtId="181" fontId="47" fillId="0" borderId="10" xfId="0" applyNumberFormat="1" applyFont="1" applyFill="1" applyBorder="1" applyAlignment="1">
      <alignment horizontal="center" vertical="center" wrapText="1"/>
    </xf>
    <xf numFmtId="181" fontId="47" fillId="0" borderId="10" xfId="0" applyNumberFormat="1" applyFont="1" applyFill="1" applyBorder="1" applyAlignment="1">
      <alignment vertical="center" wrapText="1"/>
    </xf>
    <xf numFmtId="181" fontId="47" fillId="0" borderId="20" xfId="0" applyNumberFormat="1" applyFont="1" applyFill="1" applyBorder="1" applyAlignment="1">
      <alignment vertical="center" wrapText="1"/>
    </xf>
    <xf numFmtId="181" fontId="47" fillId="0" borderId="64" xfId="0" applyNumberFormat="1" applyFont="1" applyFill="1" applyBorder="1" applyAlignment="1">
      <alignment horizontal="center" vertical="center" wrapText="1"/>
    </xf>
    <xf numFmtId="181" fontId="47" fillId="0" borderId="65" xfId="0" applyNumberFormat="1" applyFont="1" applyFill="1" applyBorder="1" applyAlignment="1">
      <alignment vertical="center" wrapText="1"/>
    </xf>
    <xf numFmtId="181" fontId="47" fillId="0" borderId="64" xfId="0" applyNumberFormat="1" applyFont="1" applyFill="1" applyBorder="1" applyAlignment="1">
      <alignment vertical="center" wrapText="1"/>
    </xf>
    <xf numFmtId="181" fontId="47" fillId="0" borderId="66" xfId="0" applyNumberFormat="1" applyFont="1" applyFill="1" applyBorder="1" applyAlignment="1">
      <alignment vertical="center" wrapText="1"/>
    </xf>
    <xf numFmtId="181" fontId="47" fillId="0" borderId="67" xfId="0" applyNumberFormat="1" applyFont="1" applyFill="1" applyBorder="1" applyAlignment="1">
      <alignment vertical="center" wrapText="1"/>
    </xf>
    <xf numFmtId="181" fontId="50" fillId="0" borderId="10" xfId="0" applyNumberFormat="1" applyFont="1" applyFill="1" applyBorder="1" applyAlignment="1">
      <alignment horizontal="center" vertical="center" wrapText="1"/>
    </xf>
    <xf numFmtId="181" fontId="47" fillId="0" borderId="0" xfId="0" applyNumberFormat="1" applyFont="1" applyFill="1" applyBorder="1" applyAlignment="1">
      <alignment horizontal="center" wrapText="1"/>
    </xf>
    <xf numFmtId="181" fontId="47" fillId="0" borderId="10" xfId="0" applyNumberFormat="1" applyFont="1" applyFill="1" applyBorder="1" applyAlignment="1">
      <alignment horizontal="center" wrapText="1"/>
    </xf>
    <xf numFmtId="181" fontId="47" fillId="0" borderId="20" xfId="0" applyNumberFormat="1" applyFont="1" applyFill="1" applyBorder="1" applyAlignment="1">
      <alignment horizontal="center" wrapText="1"/>
    </xf>
    <xf numFmtId="181" fontId="47" fillId="0" borderId="21" xfId="0" applyNumberFormat="1" applyFont="1" applyFill="1" applyBorder="1" applyAlignment="1">
      <alignment horizontal="center" wrapText="1"/>
    </xf>
    <xf numFmtId="181" fontId="47" fillId="0" borderId="11" xfId="0" applyNumberFormat="1" applyFont="1" applyFill="1" applyBorder="1" applyAlignment="1">
      <alignment horizontal="center" vertical="center" wrapText="1"/>
    </xf>
    <xf numFmtId="181" fontId="56" fillId="0" borderId="12" xfId="0" applyNumberFormat="1" applyFont="1" applyFill="1" applyBorder="1" applyAlignment="1">
      <alignment horizontal="center" vertical="center" wrapText="1" shrinkToFit="1"/>
    </xf>
    <xf numFmtId="181" fontId="56" fillId="0" borderId="0" xfId="0" applyNumberFormat="1" applyFont="1" applyFill="1" applyBorder="1" applyAlignment="1">
      <alignment vertical="center" shrinkToFit="1"/>
    </xf>
    <xf numFmtId="181" fontId="56" fillId="0" borderId="12" xfId="0" applyNumberFormat="1" applyFont="1" applyFill="1" applyBorder="1" applyAlignment="1">
      <alignment vertical="center" shrinkToFit="1"/>
    </xf>
    <xf numFmtId="181" fontId="56" fillId="0" borderId="53" xfId="0" applyNumberFormat="1" applyFont="1" applyFill="1" applyBorder="1" applyAlignment="1">
      <alignment vertical="center" shrinkToFit="1"/>
    </xf>
    <xf numFmtId="181" fontId="56" fillId="0" borderId="21" xfId="0" applyNumberFormat="1" applyFont="1" applyFill="1" applyBorder="1" applyAlignment="1">
      <alignment vertical="center" shrinkToFit="1"/>
    </xf>
    <xf numFmtId="181" fontId="50" fillId="0" borderId="13" xfId="0" applyNumberFormat="1" applyFont="1" applyFill="1" applyBorder="1" applyAlignment="1">
      <alignment horizontal="center" vertical="center"/>
    </xf>
    <xf numFmtId="181" fontId="50" fillId="0" borderId="10" xfId="0" applyNumberFormat="1" applyFont="1" applyFill="1" applyBorder="1" applyAlignment="1">
      <alignment horizontal="center" vertical="center"/>
    </xf>
    <xf numFmtId="181" fontId="50" fillId="0" borderId="12" xfId="0" applyNumberFormat="1" applyFont="1" applyFill="1" applyBorder="1" applyAlignment="1">
      <alignment horizontal="center" vertical="center" wrapText="1"/>
    </xf>
    <xf numFmtId="181" fontId="50" fillId="0" borderId="0" xfId="0" applyNumberFormat="1" applyFont="1" applyFill="1" applyBorder="1" applyAlignment="1">
      <alignment horizontal="center" vertical="center"/>
    </xf>
    <xf numFmtId="181" fontId="50" fillId="0" borderId="53" xfId="0" applyNumberFormat="1" applyFont="1" applyFill="1" applyBorder="1" applyAlignment="1">
      <alignment horizontal="center" vertical="center"/>
    </xf>
    <xf numFmtId="181" fontId="50" fillId="0" borderId="21" xfId="0" applyNumberFormat="1" applyFont="1" applyFill="1" applyBorder="1" applyAlignment="1">
      <alignment horizontal="center" vertical="center"/>
    </xf>
    <xf numFmtId="181" fontId="50" fillId="0" borderId="11" xfId="0" applyNumberFormat="1" applyFont="1" applyFill="1" applyBorder="1" applyAlignment="1">
      <alignment horizontal="center" vertical="center"/>
    </xf>
    <xf numFmtId="181" fontId="50" fillId="0" borderId="20" xfId="0" applyNumberFormat="1" applyFont="1" applyFill="1" applyBorder="1" applyAlignment="1">
      <alignment horizontal="center" vertical="center"/>
    </xf>
    <xf numFmtId="181" fontId="50" fillId="0" borderId="50" xfId="0" applyNumberFormat="1" applyFont="1" applyFill="1" applyBorder="1" applyAlignment="1">
      <alignment horizontal="center" vertical="center"/>
    </xf>
    <xf numFmtId="181" fontId="47" fillId="0" borderId="12" xfId="0" applyNumberFormat="1" applyFont="1" applyFill="1" applyBorder="1" applyAlignment="1" applyProtection="1">
      <alignment horizontal="center" vertical="center" wrapText="1"/>
      <protection/>
    </xf>
    <xf numFmtId="181" fontId="47" fillId="0" borderId="13" xfId="0" applyNumberFormat="1" applyFont="1" applyFill="1" applyBorder="1" applyAlignment="1" applyProtection="1">
      <alignment horizontal="center" vertical="center"/>
      <protection/>
    </xf>
    <xf numFmtId="181" fontId="47" fillId="0" borderId="12" xfId="0" applyNumberFormat="1" applyFont="1" applyFill="1" applyBorder="1" applyAlignment="1" applyProtection="1">
      <alignment horizontal="center" vertical="center"/>
      <protection/>
    </xf>
    <xf numFmtId="181" fontId="47" fillId="0" borderId="53" xfId="0" applyNumberFormat="1" applyFont="1" applyFill="1" applyBorder="1" applyAlignment="1" applyProtection="1">
      <alignment horizontal="center" vertical="center"/>
      <protection/>
    </xf>
    <xf numFmtId="181" fontId="47" fillId="0" borderId="54" xfId="0" applyNumberFormat="1" applyFont="1" applyFill="1" applyBorder="1" applyAlignment="1" applyProtection="1">
      <alignment horizontal="center" vertical="center"/>
      <protection/>
    </xf>
    <xf numFmtId="181" fontId="47" fillId="0" borderId="20" xfId="0" applyNumberFormat="1" applyFont="1" applyFill="1" applyBorder="1" applyAlignment="1">
      <alignment horizontal="center" vertical="center" wrapText="1"/>
    </xf>
    <xf numFmtId="181" fontId="47" fillId="0" borderId="50" xfId="0" applyNumberFormat="1" applyFont="1" applyFill="1" applyBorder="1" applyAlignment="1">
      <alignment horizontal="center" vertical="center" wrapText="1"/>
    </xf>
    <xf numFmtId="181" fontId="47" fillId="0" borderId="13" xfId="0" applyNumberFormat="1" applyFont="1" applyFill="1" applyBorder="1" applyAlignment="1">
      <alignment horizontal="center" vertical="center"/>
    </xf>
    <xf numFmtId="181" fontId="47" fillId="0" borderId="10" xfId="0" applyNumberFormat="1" applyFont="1" applyFill="1" applyBorder="1" applyAlignment="1">
      <alignment horizontal="center" vertical="center"/>
    </xf>
    <xf numFmtId="181" fontId="47" fillId="0" borderId="20" xfId="0" applyNumberFormat="1" applyFont="1" applyFill="1" applyBorder="1" applyAlignment="1">
      <alignment horizontal="center" vertical="center"/>
    </xf>
    <xf numFmtId="181" fontId="47" fillId="0" borderId="54" xfId="0" applyNumberFormat="1" applyFont="1" applyFill="1" applyBorder="1" applyAlignment="1">
      <alignment horizontal="center" vertical="center"/>
    </xf>
    <xf numFmtId="181" fontId="51" fillId="0" borderId="10" xfId="0" applyNumberFormat="1" applyFont="1" applyFill="1" applyBorder="1" applyAlignment="1" applyProtection="1">
      <alignment horizontal="center" vertical="center" wrapText="1"/>
      <protection/>
    </xf>
    <xf numFmtId="181" fontId="51" fillId="0" borderId="13" xfId="0" applyNumberFormat="1" applyFont="1" applyFill="1" applyBorder="1" applyAlignment="1" applyProtection="1">
      <alignment horizontal="center" vertical="center" wrapText="1"/>
      <protection/>
    </xf>
    <xf numFmtId="181" fontId="51" fillId="0" borderId="20" xfId="0" applyNumberFormat="1" applyFont="1" applyFill="1" applyBorder="1" applyAlignment="1" applyProtection="1">
      <alignment horizontal="center" vertical="center" wrapText="1"/>
      <protection/>
    </xf>
    <xf numFmtId="181" fontId="51" fillId="0" borderId="54" xfId="0" applyNumberFormat="1" applyFont="1" applyFill="1" applyBorder="1" applyAlignment="1" applyProtection="1">
      <alignment horizontal="center" vertical="center" wrapText="1"/>
      <protection/>
    </xf>
    <xf numFmtId="181" fontId="51" fillId="0" borderId="12" xfId="0" applyNumberFormat="1" applyFont="1" applyFill="1" applyBorder="1" applyAlignment="1" applyProtection="1">
      <alignment horizontal="center" vertical="center" wrapText="1"/>
      <protection/>
    </xf>
    <xf numFmtId="181" fontId="51" fillId="0" borderId="13" xfId="0" applyNumberFormat="1" applyFont="1" applyFill="1" applyBorder="1" applyAlignment="1" applyProtection="1">
      <alignment horizontal="center" vertical="center"/>
      <protection/>
    </xf>
    <xf numFmtId="181" fontId="51" fillId="0" borderId="12" xfId="0" applyNumberFormat="1" applyFont="1" applyFill="1" applyBorder="1" applyAlignment="1" applyProtection="1">
      <alignment horizontal="center" vertical="center"/>
      <protection/>
    </xf>
    <xf numFmtId="181" fontId="51" fillId="0" borderId="53" xfId="0" applyNumberFormat="1" applyFont="1" applyFill="1" applyBorder="1" applyAlignment="1" applyProtection="1">
      <alignment horizontal="center" vertical="center"/>
      <protection/>
    </xf>
    <xf numFmtId="181" fontId="51" fillId="0" borderId="54" xfId="0" applyNumberFormat="1" applyFont="1" applyFill="1" applyBorder="1" applyAlignment="1" applyProtection="1">
      <alignment horizontal="center" vertical="center"/>
      <protection/>
    </xf>
    <xf numFmtId="181" fontId="47" fillId="0" borderId="28" xfId="0" applyNumberFormat="1" applyFont="1" applyFill="1" applyBorder="1" applyAlignment="1">
      <alignment horizontal="center" vertical="center" wrapText="1"/>
    </xf>
    <xf numFmtId="181" fontId="47" fillId="0" borderId="27" xfId="0" applyNumberFormat="1" applyFont="1" applyFill="1" applyBorder="1" applyAlignment="1">
      <alignment horizontal="center" vertical="center" wrapText="1"/>
    </xf>
    <xf numFmtId="181" fontId="47" fillId="0" borderId="13" xfId="0" applyNumberFormat="1" applyFont="1" applyFill="1" applyBorder="1" applyAlignment="1">
      <alignment horizontal="center" vertical="center" wrapText="1"/>
    </xf>
    <xf numFmtId="181" fontId="47" fillId="0" borderId="45" xfId="0" applyNumberFormat="1" applyFont="1" applyFill="1" applyBorder="1" applyAlignment="1">
      <alignment horizontal="center" vertical="center" wrapText="1"/>
    </xf>
    <xf numFmtId="181" fontId="47" fillId="0" borderId="29" xfId="0" applyNumberFormat="1" applyFont="1" applyFill="1" applyBorder="1" applyAlignment="1">
      <alignment horizontal="center" vertical="center" wrapText="1"/>
    </xf>
    <xf numFmtId="181" fontId="47" fillId="0" borderId="26" xfId="0" applyNumberFormat="1" applyFont="1" applyFill="1" applyBorder="1" applyAlignment="1">
      <alignment horizontal="center" vertical="center"/>
    </xf>
    <xf numFmtId="181" fontId="47" fillId="0" borderId="49" xfId="0" applyNumberFormat="1" applyFont="1" applyFill="1" applyBorder="1" applyAlignment="1">
      <alignment horizontal="center" vertical="center"/>
    </xf>
    <xf numFmtId="181" fontId="47" fillId="0" borderId="12" xfId="0" applyNumberFormat="1" applyFont="1" applyFill="1" applyBorder="1" applyAlignment="1">
      <alignment horizontal="center" vertical="center"/>
    </xf>
    <xf numFmtId="181" fontId="47" fillId="0" borderId="53" xfId="0" applyNumberFormat="1" applyFont="1" applyFill="1" applyBorder="1" applyAlignment="1">
      <alignment horizontal="center" vertical="center"/>
    </xf>
    <xf numFmtId="181" fontId="47" fillId="0" borderId="10" xfId="0" applyNumberFormat="1" applyFont="1" applyFill="1" applyBorder="1" applyAlignment="1" applyProtection="1">
      <alignment horizontal="center" vertical="center" wrapText="1"/>
      <protection/>
    </xf>
    <xf numFmtId="181" fontId="47" fillId="0" borderId="11" xfId="0" applyNumberFormat="1" applyFont="1" applyFill="1" applyBorder="1" applyAlignment="1" applyProtection="1">
      <alignment horizontal="center" vertical="center" wrapText="1"/>
      <protection/>
    </xf>
    <xf numFmtId="181" fontId="47" fillId="0" borderId="20" xfId="0" applyNumberFormat="1" applyFont="1" applyFill="1" applyBorder="1" applyAlignment="1" applyProtection="1">
      <alignment horizontal="center" vertical="center" wrapText="1"/>
      <protection/>
    </xf>
    <xf numFmtId="181" fontId="47" fillId="0" borderId="50" xfId="0" applyNumberFormat="1" applyFont="1" applyFill="1" applyBorder="1" applyAlignment="1" applyProtection="1">
      <alignment horizontal="center" vertical="center" wrapText="1"/>
      <protection/>
    </xf>
    <xf numFmtId="181" fontId="47" fillId="0" borderId="12" xfId="0" applyNumberFormat="1" applyFont="1" applyFill="1" applyBorder="1" applyAlignment="1">
      <alignment vertical="center" wrapText="1"/>
    </xf>
    <xf numFmtId="181" fontId="47" fillId="0" borderId="53" xfId="0" applyNumberFormat="1" applyFont="1" applyFill="1" applyBorder="1" applyAlignment="1">
      <alignment vertical="center" wrapText="1"/>
    </xf>
    <xf numFmtId="181" fontId="3" fillId="0" borderId="64" xfId="0" applyNumberFormat="1" applyFont="1" applyFill="1" applyBorder="1" applyAlignment="1">
      <alignment horizontal="center" vertical="center"/>
    </xf>
    <xf numFmtId="181" fontId="3" fillId="0" borderId="44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6\e\&#37489;&#24037;&#26989;&#25351;&#25968;&#24180;&#22577;\05&#26376;&#22577;27&#24180;5&#26376;&#65288;H22&#22522;&#28310;-&#20316;&#26989;&#299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況"/>
      <sheetName val="業種別動向"/>
      <sheetName val="業種別動向 (業務報告用)"/>
      <sheetName val="本県・全国鉱工業指数"/>
      <sheetName val="生産・出荷・在庫指数"/>
      <sheetName val="グラフ"/>
      <sheetName val="業種別寄与度"/>
      <sheetName val="財別寄与度"/>
      <sheetName val="★季節調整済指数（長期・月別）"/>
      <sheetName val="原指数（長期・月別）"/>
      <sheetName val="前年同月比（原指数）"/>
      <sheetName val="暦年値（原指数）"/>
      <sheetName val="年度値（原指数）"/>
      <sheetName val="四半期値（原指数）"/>
      <sheetName val="★四半期値（季節調整済指数）"/>
      <sheetName val="グラフデータ"/>
      <sheetName val="国・（季調）生産"/>
      <sheetName val="国・（季調）出荷"/>
      <sheetName val="国・（季調）在庫"/>
      <sheetName val="国・（原指数）生産"/>
      <sheetName val="国・（原指数）出荷"/>
      <sheetName val="国・（原指数）在庫"/>
    </sheetNames>
    <sheetDataSet>
      <sheetData sheetId="9">
        <row r="70">
          <cell r="D70">
            <v>96.2</v>
          </cell>
          <cell r="E70">
            <v>96.2</v>
          </cell>
          <cell r="F70">
            <v>96</v>
          </cell>
          <cell r="G70">
            <v>85</v>
          </cell>
          <cell r="H70">
            <v>96.6</v>
          </cell>
          <cell r="I70">
            <v>112.4</v>
          </cell>
          <cell r="J70">
            <v>94.8</v>
          </cell>
          <cell r="K70">
            <v>121.4</v>
          </cell>
          <cell r="L70">
            <v>104</v>
          </cell>
          <cell r="M70">
            <v>51.2</v>
          </cell>
          <cell r="N70">
            <v>71.9</v>
          </cell>
          <cell r="O70">
            <v>64.5</v>
          </cell>
          <cell r="P70">
            <v>76</v>
          </cell>
          <cell r="Q70">
            <v>111.4</v>
          </cell>
          <cell r="R70">
            <v>101.4</v>
          </cell>
          <cell r="S70">
            <v>103.2</v>
          </cell>
          <cell r="T70">
            <v>88.3</v>
          </cell>
          <cell r="U70">
            <v>90.5</v>
          </cell>
          <cell r="V70">
            <v>67.8</v>
          </cell>
          <cell r="W70">
            <v>98.4</v>
          </cell>
          <cell r="X70">
            <v>104.3</v>
          </cell>
          <cell r="Y70">
            <v>67.4</v>
          </cell>
          <cell r="Z70">
            <v>175.9</v>
          </cell>
          <cell r="AA70">
            <v>137.2</v>
          </cell>
          <cell r="AB70">
            <v>104.2</v>
          </cell>
          <cell r="AC70">
            <v>86.9</v>
          </cell>
          <cell r="AD70">
            <v>103.4</v>
          </cell>
          <cell r="AE70">
            <v>188</v>
          </cell>
          <cell r="AF70">
            <v>99</v>
          </cell>
          <cell r="AG70">
            <v>94.3</v>
          </cell>
          <cell r="AH70">
            <v>66.4</v>
          </cell>
          <cell r="AI70">
            <v>112.5</v>
          </cell>
          <cell r="AJ70">
            <v>109.8</v>
          </cell>
          <cell r="AK70">
            <v>101.3</v>
          </cell>
          <cell r="AL70">
            <v>106.4</v>
          </cell>
          <cell r="AM70">
            <v>104.4</v>
          </cell>
          <cell r="AN70">
            <v>112.9</v>
          </cell>
          <cell r="AO70">
            <v>93.2</v>
          </cell>
          <cell r="AP70">
            <v>69.5</v>
          </cell>
          <cell r="AQ70">
            <v>96.4</v>
          </cell>
          <cell r="AR70">
            <v>90.1</v>
          </cell>
          <cell r="AS70">
            <v>88.8</v>
          </cell>
          <cell r="AT70">
            <v>101</v>
          </cell>
        </row>
        <row r="71">
          <cell r="D71">
            <v>97</v>
          </cell>
          <cell r="E71">
            <v>96.9</v>
          </cell>
          <cell r="F71">
            <v>87</v>
          </cell>
          <cell r="G71">
            <v>87.9</v>
          </cell>
          <cell r="H71">
            <v>94.4</v>
          </cell>
          <cell r="I71">
            <v>104.6</v>
          </cell>
          <cell r="J71">
            <v>111.7</v>
          </cell>
          <cell r="K71">
            <v>101.3</v>
          </cell>
          <cell r="L71">
            <v>103.2</v>
          </cell>
          <cell r="M71">
            <v>54</v>
          </cell>
          <cell r="N71">
            <v>77.4</v>
          </cell>
          <cell r="O71">
            <v>68.6</v>
          </cell>
          <cell r="P71">
            <v>79.8</v>
          </cell>
          <cell r="Q71">
            <v>108.6</v>
          </cell>
          <cell r="R71">
            <v>104.2</v>
          </cell>
          <cell r="S71">
            <v>115.4</v>
          </cell>
          <cell r="T71">
            <v>92.3</v>
          </cell>
          <cell r="U71">
            <v>100.9</v>
          </cell>
          <cell r="V71">
            <v>69.3</v>
          </cell>
          <cell r="W71">
            <v>106.5</v>
          </cell>
          <cell r="X71">
            <v>112</v>
          </cell>
          <cell r="Y71">
            <v>75.5</v>
          </cell>
          <cell r="Z71">
            <v>200.9</v>
          </cell>
          <cell r="AA71">
            <v>146.2</v>
          </cell>
          <cell r="AB71">
            <v>104.3</v>
          </cell>
          <cell r="AC71">
            <v>93.1</v>
          </cell>
          <cell r="AD71">
            <v>151.1</v>
          </cell>
          <cell r="AE71">
            <v>165.6</v>
          </cell>
          <cell r="AF71">
            <v>99.1</v>
          </cell>
          <cell r="AG71">
            <v>91.6</v>
          </cell>
          <cell r="AH71">
            <v>71.1</v>
          </cell>
          <cell r="AI71">
            <v>104.4</v>
          </cell>
          <cell r="AJ71">
            <v>109.2</v>
          </cell>
          <cell r="AK71">
            <v>103.9</v>
          </cell>
          <cell r="AL71">
            <v>101.8</v>
          </cell>
          <cell r="AM71">
            <v>98.4</v>
          </cell>
          <cell r="AN71">
            <v>113.1</v>
          </cell>
          <cell r="AO71">
            <v>107.2</v>
          </cell>
          <cell r="AP71">
            <v>72.9</v>
          </cell>
          <cell r="AQ71">
            <v>112</v>
          </cell>
          <cell r="AR71">
            <v>88.7</v>
          </cell>
          <cell r="AS71">
            <v>86.7</v>
          </cell>
          <cell r="AT71">
            <v>106.2</v>
          </cell>
        </row>
        <row r="72">
          <cell r="D72">
            <v>117.9</v>
          </cell>
          <cell r="E72">
            <v>117.8</v>
          </cell>
          <cell r="F72">
            <v>101.3</v>
          </cell>
          <cell r="G72">
            <v>98.7</v>
          </cell>
          <cell r="H72">
            <v>104.1</v>
          </cell>
          <cell r="I72">
            <v>130.7</v>
          </cell>
          <cell r="J72">
            <v>145.7</v>
          </cell>
          <cell r="K72">
            <v>120.8</v>
          </cell>
          <cell r="L72">
            <v>166.3</v>
          </cell>
          <cell r="M72">
            <v>58.3</v>
          </cell>
          <cell r="N72">
            <v>194.3</v>
          </cell>
          <cell r="O72">
            <v>62.5</v>
          </cell>
          <cell r="P72">
            <v>84.9</v>
          </cell>
          <cell r="Q72">
            <v>115.4</v>
          </cell>
          <cell r="R72">
            <v>106.3</v>
          </cell>
          <cell r="S72">
            <v>116.7</v>
          </cell>
          <cell r="T72">
            <v>102.5</v>
          </cell>
          <cell r="U72">
            <v>108.6</v>
          </cell>
          <cell r="V72">
            <v>71.5</v>
          </cell>
          <cell r="W72">
            <v>112.7</v>
          </cell>
          <cell r="X72">
            <v>117.4</v>
          </cell>
          <cell r="Y72">
            <v>78.1</v>
          </cell>
          <cell r="Z72">
            <v>178.7</v>
          </cell>
          <cell r="AA72">
            <v>155.4</v>
          </cell>
          <cell r="AB72">
            <v>122.7</v>
          </cell>
          <cell r="AC72">
            <v>90.9</v>
          </cell>
          <cell r="AD72">
            <v>147.2</v>
          </cell>
          <cell r="AE72">
            <v>116.5</v>
          </cell>
          <cell r="AF72">
            <v>117.8</v>
          </cell>
          <cell r="AG72">
            <v>134.2</v>
          </cell>
          <cell r="AH72">
            <v>152</v>
          </cell>
          <cell r="AI72">
            <v>128.5</v>
          </cell>
          <cell r="AJ72">
            <v>180.3</v>
          </cell>
          <cell r="AK72">
            <v>131.3</v>
          </cell>
          <cell r="AL72">
            <v>146</v>
          </cell>
          <cell r="AM72">
            <v>154.6</v>
          </cell>
          <cell r="AN72">
            <v>117.3</v>
          </cell>
          <cell r="AO72">
            <v>107.6</v>
          </cell>
          <cell r="AP72">
            <v>66.7</v>
          </cell>
          <cell r="AQ72">
            <v>113.3</v>
          </cell>
          <cell r="AR72">
            <v>101.9</v>
          </cell>
          <cell r="AS72">
            <v>100.8</v>
          </cell>
          <cell r="AT72">
            <v>111.3</v>
          </cell>
        </row>
        <row r="73">
          <cell r="D73">
            <v>100.7</v>
          </cell>
          <cell r="E73">
            <v>100.7</v>
          </cell>
          <cell r="F73">
            <v>81.9</v>
          </cell>
          <cell r="G73">
            <v>87.9</v>
          </cell>
          <cell r="H73">
            <v>106.4</v>
          </cell>
          <cell r="I73">
            <v>90.5</v>
          </cell>
          <cell r="J73">
            <v>80.2</v>
          </cell>
          <cell r="K73">
            <v>94.1</v>
          </cell>
          <cell r="L73">
            <v>106.3</v>
          </cell>
          <cell r="M73">
            <v>69.7</v>
          </cell>
          <cell r="N73">
            <v>63.1</v>
          </cell>
          <cell r="O73">
            <v>50.7</v>
          </cell>
          <cell r="P73">
            <v>81.2</v>
          </cell>
          <cell r="Q73">
            <v>112.4</v>
          </cell>
          <cell r="R73">
            <v>136.9</v>
          </cell>
          <cell r="S73">
            <v>104.8</v>
          </cell>
          <cell r="T73">
            <v>98.1</v>
          </cell>
          <cell r="U73">
            <v>113.6</v>
          </cell>
          <cell r="V73">
            <v>72.6</v>
          </cell>
          <cell r="W73">
            <v>120.3</v>
          </cell>
          <cell r="X73">
            <v>116.7</v>
          </cell>
          <cell r="Y73">
            <v>81.3</v>
          </cell>
          <cell r="Z73">
            <v>161.3</v>
          </cell>
          <cell r="AA73">
            <v>152.6</v>
          </cell>
          <cell r="AB73">
            <v>118.6</v>
          </cell>
          <cell r="AC73">
            <v>98.2</v>
          </cell>
          <cell r="AD73">
            <v>145.9</v>
          </cell>
          <cell r="AE73">
            <v>96.6</v>
          </cell>
          <cell r="AF73">
            <v>100.6</v>
          </cell>
          <cell r="AG73">
            <v>80.9</v>
          </cell>
          <cell r="AH73">
            <v>63.7</v>
          </cell>
          <cell r="AI73">
            <v>89.6</v>
          </cell>
          <cell r="AJ73">
            <v>109.9</v>
          </cell>
          <cell r="AK73">
            <v>107.9</v>
          </cell>
          <cell r="AL73">
            <v>88.8</v>
          </cell>
          <cell r="AM73">
            <v>83.6</v>
          </cell>
          <cell r="AN73">
            <v>106</v>
          </cell>
          <cell r="AO73">
            <v>138.8</v>
          </cell>
          <cell r="AP73">
            <v>70.3</v>
          </cell>
          <cell r="AQ73">
            <v>148.2</v>
          </cell>
          <cell r="AR73">
            <v>92.2</v>
          </cell>
          <cell r="AS73">
            <v>89.4</v>
          </cell>
          <cell r="AT73">
            <v>115.8</v>
          </cell>
        </row>
        <row r="74">
          <cell r="D74">
            <v>96.7</v>
          </cell>
          <cell r="E74">
            <v>96.8</v>
          </cell>
          <cell r="F74">
            <v>94</v>
          </cell>
          <cell r="G74">
            <v>84.3</v>
          </cell>
          <cell r="H74">
            <v>110.3</v>
          </cell>
          <cell r="I74">
            <v>96.5</v>
          </cell>
          <cell r="J74">
            <v>85.3</v>
          </cell>
          <cell r="K74">
            <v>100.7</v>
          </cell>
          <cell r="L74">
            <v>110.6</v>
          </cell>
          <cell r="M74">
            <v>62.9</v>
          </cell>
          <cell r="N74">
            <v>65.8</v>
          </cell>
          <cell r="O74">
            <v>48.3</v>
          </cell>
          <cell r="P74">
            <v>76.1</v>
          </cell>
          <cell r="Q74">
            <v>113.7</v>
          </cell>
          <cell r="R74">
            <v>107.2</v>
          </cell>
          <cell r="S74">
            <v>103.5</v>
          </cell>
          <cell r="T74">
            <v>102.1</v>
          </cell>
          <cell r="U74">
            <v>106</v>
          </cell>
          <cell r="V74">
            <v>67.6</v>
          </cell>
          <cell r="W74">
            <v>111.6</v>
          </cell>
          <cell r="X74">
            <v>108.2</v>
          </cell>
          <cell r="Y74">
            <v>75.7</v>
          </cell>
          <cell r="Z74">
            <v>142.8</v>
          </cell>
          <cell r="AA74">
            <v>139.3</v>
          </cell>
          <cell r="AB74">
            <v>113.3</v>
          </cell>
          <cell r="AC74">
            <v>94.1</v>
          </cell>
          <cell r="AD74">
            <v>53.1</v>
          </cell>
          <cell r="AE74">
            <v>118</v>
          </cell>
          <cell r="AF74">
            <v>97.4</v>
          </cell>
          <cell r="AG74">
            <v>84.1</v>
          </cell>
          <cell r="AH74">
            <v>63.8</v>
          </cell>
          <cell r="AI74">
            <v>95.6</v>
          </cell>
          <cell r="AJ74">
            <v>116.3</v>
          </cell>
          <cell r="AK74">
            <v>99.5</v>
          </cell>
          <cell r="AL74">
            <v>92.4</v>
          </cell>
          <cell r="AM74">
            <v>87.7</v>
          </cell>
          <cell r="AN74">
            <v>108.1</v>
          </cell>
          <cell r="AO74">
            <v>111</v>
          </cell>
          <cell r="AP74">
            <v>62.5</v>
          </cell>
          <cell r="AQ74">
            <v>117.7</v>
          </cell>
          <cell r="AR74">
            <v>93.4</v>
          </cell>
          <cell r="AS74">
            <v>92.1</v>
          </cell>
          <cell r="AT74">
            <v>104.8</v>
          </cell>
        </row>
        <row r="75">
          <cell r="D75">
            <v>99.7</v>
          </cell>
          <cell r="E75">
            <v>99.7</v>
          </cell>
          <cell r="F75">
            <v>91</v>
          </cell>
          <cell r="G75">
            <v>83.9</v>
          </cell>
          <cell r="H75">
            <v>111</v>
          </cell>
          <cell r="I75">
            <v>111.3</v>
          </cell>
          <cell r="J75">
            <v>120.5</v>
          </cell>
          <cell r="K75">
            <v>107.1</v>
          </cell>
          <cell r="L75">
            <v>110</v>
          </cell>
          <cell r="M75">
            <v>67.5</v>
          </cell>
          <cell r="N75">
            <v>77.6</v>
          </cell>
          <cell r="O75">
            <v>50</v>
          </cell>
          <cell r="P75">
            <v>76.5</v>
          </cell>
          <cell r="Q75">
            <v>110.8</v>
          </cell>
          <cell r="R75">
            <v>98.9</v>
          </cell>
          <cell r="S75">
            <v>98.8</v>
          </cell>
          <cell r="T75">
            <v>104.1</v>
          </cell>
          <cell r="U75">
            <v>108.1</v>
          </cell>
          <cell r="V75">
            <v>65.3</v>
          </cell>
          <cell r="W75">
            <v>108.2</v>
          </cell>
          <cell r="X75">
            <v>112.9</v>
          </cell>
          <cell r="Y75">
            <v>77</v>
          </cell>
          <cell r="Z75">
            <v>154.5</v>
          </cell>
          <cell r="AA75">
            <v>148.1</v>
          </cell>
          <cell r="AB75">
            <v>121.3</v>
          </cell>
          <cell r="AC75">
            <v>89.8</v>
          </cell>
          <cell r="AD75">
            <v>161.6</v>
          </cell>
          <cell r="AE75">
            <v>104.1</v>
          </cell>
          <cell r="AF75">
            <v>99.9</v>
          </cell>
          <cell r="AG75">
            <v>96</v>
          </cell>
          <cell r="AH75">
            <v>73.1</v>
          </cell>
          <cell r="AI75">
            <v>111.2</v>
          </cell>
          <cell r="AJ75">
            <v>114.9</v>
          </cell>
          <cell r="AK75">
            <v>103.1</v>
          </cell>
          <cell r="AL75">
            <v>103.4</v>
          </cell>
          <cell r="AM75">
            <v>100.6</v>
          </cell>
          <cell r="AN75">
            <v>112.9</v>
          </cell>
          <cell r="AO75">
            <v>102.4</v>
          </cell>
          <cell r="AP75">
            <v>55.5</v>
          </cell>
          <cell r="AQ75">
            <v>108.9</v>
          </cell>
          <cell r="AR75">
            <v>95.8</v>
          </cell>
          <cell r="AS75">
            <v>94.6</v>
          </cell>
          <cell r="AT75">
            <v>106</v>
          </cell>
        </row>
        <row r="76">
          <cell r="D76">
            <v>108.7</v>
          </cell>
          <cell r="E76">
            <v>108.7</v>
          </cell>
          <cell r="F76">
            <v>96.7</v>
          </cell>
          <cell r="G76">
            <v>82.6</v>
          </cell>
          <cell r="H76">
            <v>123.2</v>
          </cell>
          <cell r="I76">
            <v>123.9</v>
          </cell>
          <cell r="J76">
            <v>123.6</v>
          </cell>
          <cell r="K76">
            <v>124.4</v>
          </cell>
          <cell r="L76">
            <v>119.8</v>
          </cell>
          <cell r="M76">
            <v>81.8</v>
          </cell>
          <cell r="N76">
            <v>71.9</v>
          </cell>
          <cell r="O76">
            <v>50.6</v>
          </cell>
          <cell r="P76">
            <v>93.7</v>
          </cell>
          <cell r="Q76">
            <v>114.1</v>
          </cell>
          <cell r="R76">
            <v>116</v>
          </cell>
          <cell r="S76">
            <v>109.6</v>
          </cell>
          <cell r="T76">
            <v>104.6</v>
          </cell>
          <cell r="U76">
            <v>111.9</v>
          </cell>
          <cell r="V76">
            <v>69.2</v>
          </cell>
          <cell r="W76">
            <v>120.2</v>
          </cell>
          <cell r="X76">
            <v>117.6</v>
          </cell>
          <cell r="Y76">
            <v>84.3</v>
          </cell>
          <cell r="Z76">
            <v>165.6</v>
          </cell>
          <cell r="AA76">
            <v>146.1</v>
          </cell>
          <cell r="AB76">
            <v>126.6</v>
          </cell>
          <cell r="AC76">
            <v>100</v>
          </cell>
          <cell r="AD76">
            <v>149.8</v>
          </cell>
          <cell r="AE76">
            <v>160.4</v>
          </cell>
          <cell r="AF76">
            <v>110.4</v>
          </cell>
          <cell r="AG76">
            <v>104.6</v>
          </cell>
          <cell r="AH76">
            <v>72.7</v>
          </cell>
          <cell r="AI76">
            <v>123.7</v>
          </cell>
          <cell r="AJ76">
            <v>128.8</v>
          </cell>
          <cell r="AK76">
            <v>108.8</v>
          </cell>
          <cell r="AL76">
            <v>105.2</v>
          </cell>
          <cell r="AM76">
            <v>101.9</v>
          </cell>
          <cell r="AN76">
            <v>116.2</v>
          </cell>
          <cell r="AO76">
            <v>114.5</v>
          </cell>
          <cell r="AP76">
            <v>61.7</v>
          </cell>
          <cell r="AQ76">
            <v>121.8</v>
          </cell>
          <cell r="AR76">
            <v>108.7</v>
          </cell>
          <cell r="AS76">
            <v>108.9</v>
          </cell>
          <cell r="AT76">
            <v>107.5</v>
          </cell>
        </row>
        <row r="77">
          <cell r="D77">
            <v>96.6</v>
          </cell>
          <cell r="E77">
            <v>96.5</v>
          </cell>
          <cell r="F77">
            <v>88.8</v>
          </cell>
          <cell r="G77">
            <v>79</v>
          </cell>
          <cell r="H77">
            <v>115.6</v>
          </cell>
          <cell r="I77">
            <v>100.9</v>
          </cell>
          <cell r="J77">
            <v>92.8</v>
          </cell>
          <cell r="K77">
            <v>103.2</v>
          </cell>
          <cell r="L77">
            <v>122.3</v>
          </cell>
          <cell r="M77">
            <v>62.2</v>
          </cell>
          <cell r="N77">
            <v>69.3</v>
          </cell>
          <cell r="O77">
            <v>47</v>
          </cell>
          <cell r="P77">
            <v>70.1</v>
          </cell>
          <cell r="Q77">
            <v>106.2</v>
          </cell>
          <cell r="R77">
            <v>111.2</v>
          </cell>
          <cell r="S77">
            <v>111.4</v>
          </cell>
          <cell r="T77">
            <v>89.9</v>
          </cell>
          <cell r="U77">
            <v>95.2</v>
          </cell>
          <cell r="V77">
            <v>61.8</v>
          </cell>
          <cell r="W77">
            <v>108.3</v>
          </cell>
          <cell r="X77">
            <v>105</v>
          </cell>
          <cell r="Y77">
            <v>69.1</v>
          </cell>
          <cell r="Z77">
            <v>168.6</v>
          </cell>
          <cell r="AA77">
            <v>133.3</v>
          </cell>
          <cell r="AB77">
            <v>109.2</v>
          </cell>
          <cell r="AC77">
            <v>94.2</v>
          </cell>
          <cell r="AD77">
            <v>140.1</v>
          </cell>
          <cell r="AE77">
            <v>180.8</v>
          </cell>
          <cell r="AF77">
            <v>99.2</v>
          </cell>
          <cell r="AG77">
            <v>87</v>
          </cell>
          <cell r="AH77">
            <v>66</v>
          </cell>
          <cell r="AI77">
            <v>99.5</v>
          </cell>
          <cell r="AJ77">
            <v>135.4</v>
          </cell>
          <cell r="AK77">
            <v>100.7</v>
          </cell>
          <cell r="AL77">
            <v>97.8</v>
          </cell>
          <cell r="AM77">
            <v>92.8</v>
          </cell>
          <cell r="AN77">
            <v>114.3</v>
          </cell>
          <cell r="AO77">
            <v>105.3</v>
          </cell>
          <cell r="AP77">
            <v>55</v>
          </cell>
          <cell r="AQ77">
            <v>112.3</v>
          </cell>
          <cell r="AR77">
            <v>91.7</v>
          </cell>
          <cell r="AS77">
            <v>90.8</v>
          </cell>
          <cell r="AT77">
            <v>99.4</v>
          </cell>
        </row>
        <row r="78">
          <cell r="D78">
            <v>105.8</v>
          </cell>
          <cell r="E78">
            <v>105.8</v>
          </cell>
          <cell r="F78">
            <v>95.4</v>
          </cell>
          <cell r="G78">
            <v>87.8</v>
          </cell>
          <cell r="H78">
            <v>112.7</v>
          </cell>
          <cell r="I78">
            <v>122.9</v>
          </cell>
          <cell r="J78">
            <v>118.2</v>
          </cell>
          <cell r="K78">
            <v>125</v>
          </cell>
          <cell r="L78">
            <v>123.8</v>
          </cell>
          <cell r="M78">
            <v>67.2</v>
          </cell>
          <cell r="N78">
            <v>100.7</v>
          </cell>
          <cell r="O78">
            <v>58.2</v>
          </cell>
          <cell r="P78">
            <v>86.4</v>
          </cell>
          <cell r="Q78">
            <v>113.5</v>
          </cell>
          <cell r="R78">
            <v>98.5</v>
          </cell>
          <cell r="S78">
            <v>107.3</v>
          </cell>
          <cell r="T78">
            <v>101.6</v>
          </cell>
          <cell r="U78">
            <v>106.6</v>
          </cell>
          <cell r="V78">
            <v>70.5</v>
          </cell>
          <cell r="W78">
            <v>110.4</v>
          </cell>
          <cell r="X78">
            <v>117.5</v>
          </cell>
          <cell r="Y78">
            <v>81.5</v>
          </cell>
          <cell r="Z78">
            <v>163.4</v>
          </cell>
          <cell r="AA78">
            <v>152.9</v>
          </cell>
          <cell r="AB78">
            <v>124.3</v>
          </cell>
          <cell r="AC78">
            <v>94.2</v>
          </cell>
          <cell r="AD78">
            <v>91.9</v>
          </cell>
          <cell r="AE78">
            <v>133.3</v>
          </cell>
          <cell r="AF78">
            <v>106.6</v>
          </cell>
          <cell r="AG78">
            <v>109</v>
          </cell>
          <cell r="AH78">
            <v>89.5</v>
          </cell>
          <cell r="AI78">
            <v>122.3</v>
          </cell>
          <cell r="AJ78">
            <v>135.8</v>
          </cell>
          <cell r="AK78">
            <v>113.1</v>
          </cell>
          <cell r="AL78">
            <v>117.5</v>
          </cell>
          <cell r="AM78">
            <v>116.4</v>
          </cell>
          <cell r="AN78">
            <v>121</v>
          </cell>
          <cell r="AO78">
            <v>106.2</v>
          </cell>
          <cell r="AP78">
            <v>61.9</v>
          </cell>
          <cell r="AQ78">
            <v>112.3</v>
          </cell>
          <cell r="AR78">
            <v>97</v>
          </cell>
          <cell r="AS78">
            <v>95.6</v>
          </cell>
          <cell r="AT78">
            <v>108.5</v>
          </cell>
        </row>
        <row r="79">
          <cell r="D79">
            <v>105.6</v>
          </cell>
          <cell r="E79">
            <v>105.5</v>
          </cell>
          <cell r="F79">
            <v>92.1</v>
          </cell>
          <cell r="G79">
            <v>100.4</v>
          </cell>
          <cell r="H79">
            <v>122.5</v>
          </cell>
          <cell r="I79">
            <v>117.6</v>
          </cell>
          <cell r="J79">
            <v>99.4</v>
          </cell>
          <cell r="K79">
            <v>126.2</v>
          </cell>
          <cell r="L79">
            <v>117.9</v>
          </cell>
          <cell r="M79">
            <v>68.3</v>
          </cell>
          <cell r="N79">
            <v>60.7</v>
          </cell>
          <cell r="O79">
            <v>58.1</v>
          </cell>
          <cell r="P79">
            <v>98.1</v>
          </cell>
          <cell r="Q79">
            <v>120.3</v>
          </cell>
          <cell r="R79">
            <v>107.3</v>
          </cell>
          <cell r="S79">
            <v>108.6</v>
          </cell>
          <cell r="T79">
            <v>100.9</v>
          </cell>
          <cell r="U79">
            <v>117.6</v>
          </cell>
          <cell r="V79">
            <v>77.2</v>
          </cell>
          <cell r="W79">
            <v>118.9</v>
          </cell>
          <cell r="X79">
            <v>125.7</v>
          </cell>
          <cell r="Y79">
            <v>84.6</v>
          </cell>
          <cell r="Z79">
            <v>194.5</v>
          </cell>
          <cell r="AA79">
            <v>161.7</v>
          </cell>
          <cell r="AB79">
            <v>128.4</v>
          </cell>
          <cell r="AC79">
            <v>109.4</v>
          </cell>
          <cell r="AD79">
            <v>160.7</v>
          </cell>
          <cell r="AE79">
            <v>108.9</v>
          </cell>
          <cell r="AF79">
            <v>105.7</v>
          </cell>
          <cell r="AG79">
            <v>97.8</v>
          </cell>
          <cell r="AH79">
            <v>62.3</v>
          </cell>
          <cell r="AI79">
            <v>117.3</v>
          </cell>
          <cell r="AJ79">
            <v>125.6</v>
          </cell>
          <cell r="AK79">
            <v>111.5</v>
          </cell>
          <cell r="AL79">
            <v>109.9</v>
          </cell>
          <cell r="AM79">
            <v>104.8</v>
          </cell>
          <cell r="AN79">
            <v>126.8</v>
          </cell>
          <cell r="AO79">
            <v>113.9</v>
          </cell>
          <cell r="AP79">
            <v>72.1</v>
          </cell>
          <cell r="AQ79">
            <v>119.7</v>
          </cell>
          <cell r="AR79">
            <v>98.6</v>
          </cell>
          <cell r="AS79">
            <v>96.7</v>
          </cell>
          <cell r="AT79">
            <v>114.9</v>
          </cell>
        </row>
        <row r="80">
          <cell r="D80">
            <v>103.5</v>
          </cell>
          <cell r="E80">
            <v>103.4</v>
          </cell>
          <cell r="F80">
            <v>88.7</v>
          </cell>
          <cell r="G80">
            <v>93.2</v>
          </cell>
          <cell r="H80">
            <v>116.5</v>
          </cell>
          <cell r="I80">
            <v>110.9</v>
          </cell>
          <cell r="J80">
            <v>103.2</v>
          </cell>
          <cell r="K80">
            <v>115.5</v>
          </cell>
          <cell r="L80">
            <v>98.9</v>
          </cell>
          <cell r="M80">
            <v>62.4</v>
          </cell>
          <cell r="N80">
            <v>68.8</v>
          </cell>
          <cell r="O80">
            <v>52.1</v>
          </cell>
          <cell r="P80">
            <v>84.7</v>
          </cell>
          <cell r="Q80">
            <v>119.4</v>
          </cell>
          <cell r="R80">
            <v>119.8</v>
          </cell>
          <cell r="S80">
            <v>110.9</v>
          </cell>
          <cell r="T80">
            <v>99.7</v>
          </cell>
          <cell r="U80">
            <v>115.7</v>
          </cell>
          <cell r="V80">
            <v>77.3</v>
          </cell>
          <cell r="W80">
            <v>109.1</v>
          </cell>
          <cell r="X80">
            <v>122.3</v>
          </cell>
          <cell r="Y80">
            <v>74.2</v>
          </cell>
          <cell r="Z80">
            <v>216.8</v>
          </cell>
          <cell r="AA80">
            <v>163.5</v>
          </cell>
          <cell r="AB80">
            <v>122</v>
          </cell>
          <cell r="AC80">
            <v>104.2</v>
          </cell>
          <cell r="AD80">
            <v>153.7</v>
          </cell>
          <cell r="AE80">
            <v>103.5</v>
          </cell>
          <cell r="AF80">
            <v>103.5</v>
          </cell>
          <cell r="AG80">
            <v>94</v>
          </cell>
          <cell r="AH80">
            <v>66.1</v>
          </cell>
          <cell r="AI80">
            <v>111</v>
          </cell>
          <cell r="AJ80">
            <v>109.2</v>
          </cell>
          <cell r="AK80">
            <v>107.5</v>
          </cell>
          <cell r="AL80">
            <v>104.4</v>
          </cell>
          <cell r="AM80">
            <v>97</v>
          </cell>
          <cell r="AN80">
            <v>128.8</v>
          </cell>
          <cell r="AO80">
            <v>112.7</v>
          </cell>
          <cell r="AP80">
            <v>75.7</v>
          </cell>
          <cell r="AQ80">
            <v>117.8</v>
          </cell>
          <cell r="AR80">
            <v>98.6</v>
          </cell>
          <cell r="AS80">
            <v>96.8</v>
          </cell>
          <cell r="AT80">
            <v>113.9</v>
          </cell>
        </row>
        <row r="81">
          <cell r="D81">
            <v>108.9</v>
          </cell>
          <cell r="E81">
            <v>108.8</v>
          </cell>
          <cell r="F81">
            <v>88.5</v>
          </cell>
          <cell r="G81">
            <v>82.7</v>
          </cell>
          <cell r="H81">
            <v>113.2</v>
          </cell>
          <cell r="I81">
            <v>133.7</v>
          </cell>
          <cell r="J81">
            <v>154.1</v>
          </cell>
          <cell r="K81">
            <v>125.1</v>
          </cell>
          <cell r="L81">
            <v>121</v>
          </cell>
          <cell r="M81">
            <v>60.3</v>
          </cell>
          <cell r="N81">
            <v>80.4</v>
          </cell>
          <cell r="O81">
            <v>45.6</v>
          </cell>
          <cell r="P81">
            <v>81.6</v>
          </cell>
          <cell r="Q81">
            <v>116.6</v>
          </cell>
          <cell r="R81">
            <v>114.3</v>
          </cell>
          <cell r="S81">
            <v>113.1</v>
          </cell>
          <cell r="T81">
            <v>96.7</v>
          </cell>
          <cell r="U81">
            <v>109.1</v>
          </cell>
          <cell r="V81">
            <v>70</v>
          </cell>
          <cell r="W81">
            <v>118.8</v>
          </cell>
          <cell r="X81">
            <v>115.8</v>
          </cell>
          <cell r="Y81">
            <v>75.6</v>
          </cell>
          <cell r="Z81">
            <v>202.3</v>
          </cell>
          <cell r="AA81">
            <v>148.6</v>
          </cell>
          <cell r="AB81">
            <v>121.3</v>
          </cell>
          <cell r="AC81">
            <v>92.2</v>
          </cell>
          <cell r="AD81">
            <v>155</v>
          </cell>
          <cell r="AE81">
            <v>142.7</v>
          </cell>
          <cell r="AF81">
            <v>109.9</v>
          </cell>
          <cell r="AG81">
            <v>109.6</v>
          </cell>
          <cell r="AH81">
            <v>73.1</v>
          </cell>
          <cell r="AI81">
            <v>133.6</v>
          </cell>
          <cell r="AJ81">
            <v>135.9</v>
          </cell>
          <cell r="AK81">
            <v>112.5</v>
          </cell>
          <cell r="AL81">
            <v>112.5</v>
          </cell>
          <cell r="AM81">
            <v>109.3</v>
          </cell>
          <cell r="AN81">
            <v>123.1</v>
          </cell>
          <cell r="AO81">
            <v>112.4</v>
          </cell>
          <cell r="AP81">
            <v>73.4</v>
          </cell>
          <cell r="AQ81">
            <v>117.8</v>
          </cell>
          <cell r="AR81">
            <v>104.6</v>
          </cell>
          <cell r="AS81">
            <v>104.1</v>
          </cell>
          <cell r="AT81">
            <v>109</v>
          </cell>
        </row>
        <row r="82">
          <cell r="D82">
            <v>101.4</v>
          </cell>
          <cell r="E82">
            <v>101.4</v>
          </cell>
          <cell r="F82">
            <v>100</v>
          </cell>
          <cell r="G82">
            <v>88.2</v>
          </cell>
          <cell r="H82">
            <v>113.5</v>
          </cell>
          <cell r="I82">
            <v>119.2</v>
          </cell>
          <cell r="J82">
            <v>88.8</v>
          </cell>
          <cell r="K82">
            <v>133.2</v>
          </cell>
          <cell r="L82">
            <v>125.1</v>
          </cell>
          <cell r="M82">
            <v>58.7</v>
          </cell>
          <cell r="N82">
            <v>75.8</v>
          </cell>
          <cell r="O82">
            <v>53.1</v>
          </cell>
          <cell r="P82">
            <v>65.6</v>
          </cell>
          <cell r="Q82">
            <v>107.9</v>
          </cell>
          <cell r="R82">
            <v>109.1</v>
          </cell>
          <cell r="S82">
            <v>105.7</v>
          </cell>
          <cell r="AK82">
            <v>106.8</v>
          </cell>
          <cell r="AL82">
            <v>112.5</v>
          </cell>
          <cell r="AM82">
            <v>110.4</v>
          </cell>
          <cell r="AN82">
            <v>119.4</v>
          </cell>
          <cell r="AO82">
            <v>97.6</v>
          </cell>
          <cell r="AP82">
            <v>68.7</v>
          </cell>
          <cell r="AQ82">
            <v>101.6</v>
          </cell>
          <cell r="AR82">
            <v>95</v>
          </cell>
          <cell r="AS82">
            <v>94.3</v>
          </cell>
          <cell r="AT82">
            <v>101</v>
          </cell>
        </row>
        <row r="83">
          <cell r="D83">
            <v>105.5</v>
          </cell>
          <cell r="E83">
            <v>105.5</v>
          </cell>
          <cell r="F83">
            <v>88.1</v>
          </cell>
          <cell r="G83">
            <v>93.7</v>
          </cell>
          <cell r="H83">
            <v>107.6</v>
          </cell>
          <cell r="I83">
            <v>136</v>
          </cell>
          <cell r="J83">
            <v>129.9</v>
          </cell>
          <cell r="K83">
            <v>138.7</v>
          </cell>
          <cell r="L83">
            <v>137.4</v>
          </cell>
          <cell r="M83">
            <v>57.9</v>
          </cell>
          <cell r="N83">
            <v>80</v>
          </cell>
          <cell r="O83">
            <v>53.3</v>
          </cell>
          <cell r="P83">
            <v>68.4</v>
          </cell>
          <cell r="Q83">
            <v>96.6</v>
          </cell>
          <cell r="R83">
            <v>107.1</v>
          </cell>
          <cell r="S83">
            <v>95.6</v>
          </cell>
          <cell r="AK83">
            <v>113.9</v>
          </cell>
          <cell r="AL83">
            <v>119.2</v>
          </cell>
          <cell r="AM83">
            <v>121.4</v>
          </cell>
          <cell r="AN83">
            <v>111.7</v>
          </cell>
          <cell r="AO83">
            <v>105.4</v>
          </cell>
          <cell r="AP83">
            <v>67.2</v>
          </cell>
          <cell r="AQ83">
            <v>110.7</v>
          </cell>
          <cell r="AR83">
            <v>95.4</v>
          </cell>
          <cell r="AS83">
            <v>94.8</v>
          </cell>
          <cell r="AT83">
            <v>101.4</v>
          </cell>
        </row>
        <row r="84">
          <cell r="D84">
            <v>129.3</v>
          </cell>
          <cell r="E84">
            <v>129.3</v>
          </cell>
          <cell r="F84">
            <v>97.8</v>
          </cell>
          <cell r="G84">
            <v>109.3</v>
          </cell>
          <cell r="H84">
            <v>119.6</v>
          </cell>
          <cell r="I84">
            <v>158.4</v>
          </cell>
          <cell r="J84">
            <v>128.5</v>
          </cell>
          <cell r="K84">
            <v>171.7</v>
          </cell>
          <cell r="L84">
            <v>168.7</v>
          </cell>
          <cell r="M84">
            <v>70.9</v>
          </cell>
          <cell r="N84">
            <v>181.8</v>
          </cell>
          <cell r="O84">
            <v>49.8</v>
          </cell>
          <cell r="P84">
            <v>69.4</v>
          </cell>
          <cell r="Q84">
            <v>110.9</v>
          </cell>
          <cell r="R84">
            <v>124.9</v>
          </cell>
          <cell r="S84">
            <v>108.6</v>
          </cell>
          <cell r="AK84">
            <v>150.7</v>
          </cell>
          <cell r="AL84">
            <v>167.2</v>
          </cell>
          <cell r="AM84">
            <v>180.7</v>
          </cell>
          <cell r="AN84">
            <v>122.4</v>
          </cell>
          <cell r="AO84">
            <v>124.2</v>
          </cell>
          <cell r="AP84">
            <v>69.9</v>
          </cell>
          <cell r="AQ84">
            <v>131.7</v>
          </cell>
          <cell r="AR84">
            <v>103.8</v>
          </cell>
          <cell r="AS84">
            <v>103.2</v>
          </cell>
          <cell r="AT84">
            <v>109.2</v>
          </cell>
        </row>
        <row r="85">
          <cell r="D85">
            <v>109.3</v>
          </cell>
          <cell r="E85">
            <v>109.3</v>
          </cell>
          <cell r="F85">
            <v>94.5</v>
          </cell>
          <cell r="G85">
            <v>87.5</v>
          </cell>
          <cell r="H85">
            <v>110.3</v>
          </cell>
          <cell r="I85">
            <v>137.5</v>
          </cell>
          <cell r="J85">
            <v>83.3</v>
          </cell>
          <cell r="K85">
            <v>162.1</v>
          </cell>
          <cell r="L85">
            <v>152.9</v>
          </cell>
          <cell r="M85">
            <v>64.4</v>
          </cell>
          <cell r="N85">
            <v>67.4</v>
          </cell>
          <cell r="O85">
            <v>33.7</v>
          </cell>
          <cell r="P85">
            <v>79.7</v>
          </cell>
          <cell r="Q85">
            <v>105.8</v>
          </cell>
          <cell r="R85">
            <v>114.2</v>
          </cell>
          <cell r="S85">
            <v>104.6</v>
          </cell>
          <cell r="AK85">
            <v>118.8</v>
          </cell>
          <cell r="AL85">
            <v>121.3</v>
          </cell>
          <cell r="AM85">
            <v>125</v>
          </cell>
          <cell r="AN85">
            <v>108.8</v>
          </cell>
          <cell r="AO85">
            <v>114.9</v>
          </cell>
          <cell r="AP85">
            <v>64.8</v>
          </cell>
          <cell r="AQ85">
            <v>121.8</v>
          </cell>
          <cell r="AR85">
            <v>98</v>
          </cell>
          <cell r="AS85">
            <v>97.5</v>
          </cell>
          <cell r="AT85">
            <v>102.5</v>
          </cell>
        </row>
        <row r="86">
          <cell r="D86">
            <v>98.7</v>
          </cell>
          <cell r="E86">
            <v>98.8</v>
          </cell>
          <cell r="F86">
            <v>93.6</v>
          </cell>
          <cell r="G86">
            <v>84.5</v>
          </cell>
          <cell r="H86">
            <v>106.4</v>
          </cell>
          <cell r="I86">
            <v>136.9</v>
          </cell>
          <cell r="J86">
            <v>79.4</v>
          </cell>
          <cell r="K86">
            <v>164</v>
          </cell>
          <cell r="L86">
            <v>138.7</v>
          </cell>
          <cell r="M86">
            <v>56.8</v>
          </cell>
          <cell r="N86">
            <v>65.7</v>
          </cell>
          <cell r="O86">
            <v>29.5</v>
          </cell>
          <cell r="P86">
            <v>74</v>
          </cell>
          <cell r="Q86">
            <v>92.2</v>
          </cell>
          <cell r="R86">
            <v>63.1</v>
          </cell>
          <cell r="S86">
            <v>34.1</v>
          </cell>
          <cell r="AK86">
            <v>115.7</v>
          </cell>
          <cell r="AL86">
            <v>118.5</v>
          </cell>
          <cell r="AM86">
            <v>125</v>
          </cell>
          <cell r="AN86">
            <v>97.1</v>
          </cell>
          <cell r="AO86">
            <v>111.2</v>
          </cell>
          <cell r="AP86">
            <v>56.2</v>
          </cell>
          <cell r="AQ86">
            <v>118.8</v>
          </cell>
          <cell r="AR86">
            <v>78.5</v>
          </cell>
          <cell r="AS86">
            <v>76.6</v>
          </cell>
          <cell r="AT86">
            <v>94.9</v>
          </cell>
        </row>
        <row r="87">
          <cell r="D87">
            <v>104.9</v>
          </cell>
          <cell r="E87">
            <v>104.9</v>
          </cell>
          <cell r="F87">
            <v>92</v>
          </cell>
          <cell r="G87">
            <v>91.7</v>
          </cell>
          <cell r="H87">
            <v>112.5</v>
          </cell>
          <cell r="I87">
            <v>158</v>
          </cell>
          <cell r="J87">
            <v>98.8</v>
          </cell>
          <cell r="K87">
            <v>186</v>
          </cell>
          <cell r="L87">
            <v>158.2</v>
          </cell>
          <cell r="M87">
            <v>64.2</v>
          </cell>
          <cell r="N87">
            <v>91.1</v>
          </cell>
          <cell r="O87">
            <v>33.6</v>
          </cell>
          <cell r="P87">
            <v>75.7</v>
          </cell>
          <cell r="Q87">
            <v>98</v>
          </cell>
          <cell r="R87">
            <v>51.2</v>
          </cell>
          <cell r="S87">
            <v>24.4</v>
          </cell>
          <cell r="AK87">
            <v>128.2</v>
          </cell>
          <cell r="AL87">
            <v>138</v>
          </cell>
          <cell r="AM87">
            <v>148.4</v>
          </cell>
          <cell r="AN87">
            <v>103.4</v>
          </cell>
          <cell r="AO87">
            <v>112.5</v>
          </cell>
          <cell r="AP87">
            <v>57.5</v>
          </cell>
          <cell r="AQ87">
            <v>120.1</v>
          </cell>
          <cell r="AR87">
            <v>77.2</v>
          </cell>
          <cell r="AS87">
            <v>75.1</v>
          </cell>
          <cell r="AT87">
            <v>95</v>
          </cell>
        </row>
        <row r="88">
          <cell r="D88">
            <v>118.9</v>
          </cell>
          <cell r="E88">
            <v>118.9</v>
          </cell>
          <cell r="F88">
            <v>98.7</v>
          </cell>
          <cell r="G88">
            <v>93</v>
          </cell>
          <cell r="H88">
            <v>121.1</v>
          </cell>
          <cell r="I88">
            <v>173.9</v>
          </cell>
          <cell r="J88">
            <v>128.5</v>
          </cell>
          <cell r="K88">
            <v>197.1</v>
          </cell>
          <cell r="L88">
            <v>152.1</v>
          </cell>
          <cell r="M88">
            <v>68.6</v>
          </cell>
          <cell r="N88">
            <v>71.3</v>
          </cell>
          <cell r="O88">
            <v>33</v>
          </cell>
          <cell r="P88">
            <v>84</v>
          </cell>
          <cell r="Q88">
            <v>102.4</v>
          </cell>
          <cell r="R88">
            <v>103.8</v>
          </cell>
          <cell r="S88">
            <v>78.6</v>
          </cell>
          <cell r="AK88">
            <v>138.4</v>
          </cell>
          <cell r="AL88">
            <v>143.9</v>
          </cell>
          <cell r="AM88">
            <v>153.9</v>
          </cell>
          <cell r="AN88">
            <v>110.3</v>
          </cell>
          <cell r="AO88">
            <v>129.5</v>
          </cell>
          <cell r="AP88">
            <v>50.9</v>
          </cell>
          <cell r="AQ88">
            <v>140.4</v>
          </cell>
          <cell r="AR88">
            <v>95.8</v>
          </cell>
          <cell r="AS88">
            <v>95.1</v>
          </cell>
          <cell r="AT88">
            <v>101.9</v>
          </cell>
        </row>
        <row r="89">
          <cell r="D89">
            <v>105.2</v>
          </cell>
          <cell r="E89">
            <v>105.2</v>
          </cell>
          <cell r="F89">
            <v>99.2</v>
          </cell>
          <cell r="G89">
            <v>79.9</v>
          </cell>
          <cell r="H89">
            <v>107.2</v>
          </cell>
          <cell r="I89">
            <v>131.3</v>
          </cell>
          <cell r="J89">
            <v>81.3</v>
          </cell>
          <cell r="K89">
            <v>155.9</v>
          </cell>
          <cell r="L89">
            <v>119.2</v>
          </cell>
          <cell r="M89">
            <v>60.5</v>
          </cell>
          <cell r="N89">
            <v>70.4</v>
          </cell>
          <cell r="O89">
            <v>25.8</v>
          </cell>
          <cell r="P89">
            <v>62.2</v>
          </cell>
          <cell r="Q89">
            <v>96.4</v>
          </cell>
          <cell r="R89">
            <v>104.7</v>
          </cell>
          <cell r="S89">
            <v>91.3</v>
          </cell>
          <cell r="AK89">
            <v>117.8</v>
          </cell>
          <cell r="AL89">
            <v>117.4</v>
          </cell>
          <cell r="AM89">
            <v>121.7</v>
          </cell>
          <cell r="AN89">
            <v>102.9</v>
          </cell>
          <cell r="AO89">
            <v>118.6</v>
          </cell>
          <cell r="AP89">
            <v>41.2</v>
          </cell>
          <cell r="AQ89">
            <v>129.3</v>
          </cell>
          <cell r="AR89">
            <v>90.2</v>
          </cell>
          <cell r="AS89">
            <v>90.1</v>
          </cell>
          <cell r="AT89">
            <v>91.1</v>
          </cell>
        </row>
        <row r="90">
          <cell r="D90">
            <v>120.3</v>
          </cell>
          <cell r="E90">
            <v>120.3</v>
          </cell>
          <cell r="F90">
            <v>96.3</v>
          </cell>
          <cell r="G90">
            <v>102.6</v>
          </cell>
          <cell r="H90">
            <v>116.6</v>
          </cell>
          <cell r="I90">
            <v>174.2</v>
          </cell>
          <cell r="J90">
            <v>145.9</v>
          </cell>
          <cell r="K90">
            <v>192.2</v>
          </cell>
          <cell r="L90">
            <v>115.5</v>
          </cell>
          <cell r="M90">
            <v>74.1</v>
          </cell>
          <cell r="N90">
            <v>110.4</v>
          </cell>
          <cell r="O90">
            <v>46.7</v>
          </cell>
          <cell r="P90">
            <v>82.9</v>
          </cell>
          <cell r="Q90">
            <v>103.2</v>
          </cell>
          <cell r="R90">
            <v>106.8</v>
          </cell>
          <cell r="S90">
            <v>101.5</v>
          </cell>
          <cell r="AK90">
            <v>139.3</v>
          </cell>
          <cell r="AL90">
            <v>157.8</v>
          </cell>
          <cell r="AM90">
            <v>170.4</v>
          </cell>
          <cell r="AN90">
            <v>116</v>
          </cell>
          <cell r="AO90">
            <v>109.6</v>
          </cell>
          <cell r="AP90">
            <v>50.8</v>
          </cell>
          <cell r="AQ90">
            <v>117.7</v>
          </cell>
          <cell r="AR90">
            <v>97.7</v>
          </cell>
          <cell r="AS90">
            <v>97.3</v>
          </cell>
          <cell r="AT90">
            <v>101.7</v>
          </cell>
        </row>
        <row r="91">
          <cell r="D91">
            <v>122.8</v>
          </cell>
          <cell r="E91">
            <v>122.8</v>
          </cell>
          <cell r="F91">
            <v>97.3</v>
          </cell>
          <cell r="G91">
            <v>100.8</v>
          </cell>
          <cell r="H91">
            <v>119.9</v>
          </cell>
          <cell r="I91">
            <v>178.4</v>
          </cell>
          <cell r="J91">
            <v>163.4</v>
          </cell>
          <cell r="K91">
            <v>187.4</v>
          </cell>
          <cell r="L91">
            <v>153.1</v>
          </cell>
          <cell r="M91">
            <v>75.5</v>
          </cell>
          <cell r="N91">
            <v>79</v>
          </cell>
          <cell r="O91">
            <v>43.3</v>
          </cell>
          <cell r="P91">
            <v>90.7</v>
          </cell>
          <cell r="Q91">
            <v>115.2</v>
          </cell>
          <cell r="R91">
            <v>111.4</v>
          </cell>
          <cell r="S91">
            <v>112.9</v>
          </cell>
          <cell r="AK91">
            <v>141.4</v>
          </cell>
          <cell r="AL91">
            <v>154.2</v>
          </cell>
          <cell r="AM91">
            <v>163.8</v>
          </cell>
          <cell r="AN91">
            <v>122.4</v>
          </cell>
          <cell r="AO91">
            <v>120.7</v>
          </cell>
          <cell r="AP91">
            <v>64</v>
          </cell>
          <cell r="AQ91">
            <v>128.5</v>
          </cell>
          <cell r="AR91">
            <v>100.7</v>
          </cell>
          <cell r="AS91">
            <v>99.5</v>
          </cell>
          <cell r="AT91">
            <v>110.9</v>
          </cell>
        </row>
        <row r="92">
          <cell r="D92">
            <v>110.2</v>
          </cell>
          <cell r="E92">
            <v>110.1</v>
          </cell>
          <cell r="F92">
            <v>85.2</v>
          </cell>
          <cell r="G92">
            <v>90.2</v>
          </cell>
          <cell r="H92">
            <v>115.4</v>
          </cell>
          <cell r="I92">
            <v>145.1</v>
          </cell>
          <cell r="J92">
            <v>100.4</v>
          </cell>
          <cell r="K92">
            <v>168.3</v>
          </cell>
          <cell r="L92">
            <v>117.8</v>
          </cell>
          <cell r="M92">
            <v>72.1</v>
          </cell>
          <cell r="N92">
            <v>70.8</v>
          </cell>
          <cell r="O92">
            <v>49.1</v>
          </cell>
          <cell r="P92">
            <v>77.7</v>
          </cell>
          <cell r="Q92">
            <v>110.9</v>
          </cell>
          <cell r="R92">
            <v>103.2</v>
          </cell>
          <cell r="S92">
            <v>101.8</v>
          </cell>
          <cell r="AK92">
            <v>123.5</v>
          </cell>
          <cell r="AL92">
            <v>130.3</v>
          </cell>
          <cell r="AM92">
            <v>134.4</v>
          </cell>
          <cell r="AN92">
            <v>116.5</v>
          </cell>
          <cell r="AO92">
            <v>112.4</v>
          </cell>
          <cell r="AP92">
            <v>60.8</v>
          </cell>
          <cell r="AQ92">
            <v>119.6</v>
          </cell>
          <cell r="AR92">
            <v>94.4</v>
          </cell>
          <cell r="AS92">
            <v>92.4</v>
          </cell>
          <cell r="AT92">
            <v>111.2</v>
          </cell>
        </row>
        <row r="93">
          <cell r="D93">
            <v>118.8</v>
          </cell>
          <cell r="E93">
            <v>118.8</v>
          </cell>
          <cell r="F93">
            <v>94.5</v>
          </cell>
          <cell r="G93">
            <v>92.7</v>
          </cell>
          <cell r="H93">
            <v>111.4</v>
          </cell>
          <cell r="I93">
            <v>163.2</v>
          </cell>
          <cell r="J93">
            <v>126.3</v>
          </cell>
          <cell r="K93">
            <v>183.4</v>
          </cell>
          <cell r="L93">
            <v>128.1</v>
          </cell>
          <cell r="M93">
            <v>71.9</v>
          </cell>
          <cell r="N93">
            <v>99.9</v>
          </cell>
          <cell r="O93">
            <v>48.5</v>
          </cell>
          <cell r="P93">
            <v>75.7</v>
          </cell>
          <cell r="Q93">
            <v>107.5</v>
          </cell>
          <cell r="R93">
            <v>109</v>
          </cell>
          <cell r="S93">
            <v>109.7</v>
          </cell>
          <cell r="AK93">
            <v>136</v>
          </cell>
          <cell r="AL93">
            <v>146</v>
          </cell>
          <cell r="AM93">
            <v>154.6</v>
          </cell>
          <cell r="AN93">
            <v>117</v>
          </cell>
          <cell r="AO93">
            <v>120.1</v>
          </cell>
          <cell r="AP93">
            <v>65.6</v>
          </cell>
          <cell r="AQ93">
            <v>127.6</v>
          </cell>
          <cell r="AR93">
            <v>98.3</v>
          </cell>
          <cell r="AS93">
            <v>97.3</v>
          </cell>
          <cell r="AT93">
            <v>107.2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93" customWidth="1"/>
    <col min="2" max="2" width="12.125" style="93" customWidth="1"/>
    <col min="3" max="34" width="5.625" style="93" customWidth="1"/>
    <col min="35" max="36" width="12.125" style="93" customWidth="1"/>
    <col min="37" max="52" width="5.625" style="93" customWidth="1"/>
    <col min="53" max="64" width="5.50390625" style="93" customWidth="1"/>
    <col min="65" max="70" width="5.125" style="93" customWidth="1"/>
    <col min="71" max="71" width="12.125" style="93" customWidth="1"/>
    <col min="72" max="16384" width="9.00390625" style="93" customWidth="1"/>
  </cols>
  <sheetData>
    <row r="1" spans="2:71" ht="19.5" customHeight="1">
      <c r="B1" s="94" t="s">
        <v>63</v>
      </c>
      <c r="C1" s="95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108"/>
      <c r="AJ1" s="94" t="s">
        <v>64</v>
      </c>
      <c r="AK1" s="95"/>
      <c r="AL1" s="95"/>
      <c r="BS1" s="96"/>
    </row>
    <row r="2" spans="2:71" ht="16.5" customHeight="1" thickBot="1">
      <c r="B2" s="97" t="s">
        <v>77</v>
      </c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8"/>
      <c r="P2" s="98"/>
      <c r="Q2" s="98"/>
      <c r="R2" s="98"/>
      <c r="S2" s="98"/>
      <c r="T2" s="98"/>
      <c r="U2" s="99"/>
      <c r="V2" s="99"/>
      <c r="W2" s="99"/>
      <c r="X2" s="99"/>
      <c r="Y2" s="100" t="s">
        <v>0</v>
      </c>
      <c r="Z2" s="99"/>
      <c r="AA2" s="99"/>
      <c r="AB2" s="99"/>
      <c r="AC2" s="99"/>
      <c r="AD2" s="99"/>
      <c r="AE2" s="98"/>
      <c r="AF2" s="99"/>
      <c r="AG2" s="101"/>
      <c r="AH2" s="102" t="s">
        <v>44</v>
      </c>
      <c r="AI2" s="106"/>
      <c r="AJ2" s="97" t="s">
        <v>79</v>
      </c>
      <c r="AK2" s="103"/>
      <c r="AL2" s="103"/>
      <c r="AM2" s="104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104" t="s">
        <v>0</v>
      </c>
      <c r="BD2" s="98"/>
      <c r="BE2" s="98"/>
      <c r="BF2" s="98"/>
      <c r="BG2" s="98"/>
      <c r="BH2" s="98"/>
      <c r="BI2" s="98" t="s">
        <v>1</v>
      </c>
      <c r="BJ2" s="98"/>
      <c r="BK2" s="98"/>
      <c r="BL2" s="98"/>
      <c r="BM2" s="105"/>
      <c r="BO2" s="98"/>
      <c r="BP2" s="98"/>
      <c r="BQ2" s="98"/>
      <c r="BR2" s="105" t="s">
        <v>45</v>
      </c>
      <c r="BS2" s="106"/>
    </row>
    <row r="3" spans="1:71" ht="7.5" customHeight="1">
      <c r="A3" s="107"/>
      <c r="B3" s="108"/>
      <c r="C3" s="109"/>
      <c r="D3" s="110"/>
      <c r="E3" s="111"/>
      <c r="F3" s="111"/>
      <c r="G3" s="111"/>
      <c r="H3" s="111"/>
      <c r="I3" s="111"/>
      <c r="J3" s="111"/>
      <c r="K3" s="112"/>
      <c r="L3" s="112"/>
      <c r="M3" s="112"/>
      <c r="N3" s="112"/>
      <c r="O3" s="113"/>
      <c r="P3" s="113"/>
      <c r="Q3" s="116"/>
      <c r="R3" s="116"/>
      <c r="S3" s="116"/>
      <c r="T3" s="116"/>
      <c r="U3" s="114"/>
      <c r="V3" s="114"/>
      <c r="W3" s="112"/>
      <c r="X3" s="114"/>
      <c r="Y3" s="114"/>
      <c r="Z3" s="112"/>
      <c r="AA3" s="112"/>
      <c r="AB3" s="112"/>
      <c r="AC3" s="112"/>
      <c r="AD3" s="112"/>
      <c r="AE3" s="113"/>
      <c r="AF3" s="113"/>
      <c r="AG3" s="113"/>
      <c r="AH3" s="113"/>
      <c r="AI3" s="115"/>
      <c r="AJ3" s="248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6"/>
      <c r="AZ3" s="116"/>
      <c r="BA3" s="116"/>
      <c r="BB3" s="116"/>
      <c r="BC3" s="116"/>
      <c r="BD3" s="116"/>
      <c r="BE3" s="113"/>
      <c r="BF3" s="113"/>
      <c r="BG3" s="117"/>
      <c r="BH3" s="118"/>
      <c r="BI3" s="111"/>
      <c r="BJ3" s="118"/>
      <c r="BK3" s="112"/>
      <c r="BL3" s="112"/>
      <c r="BM3" s="119"/>
      <c r="BN3" s="116"/>
      <c r="BO3" s="120"/>
      <c r="BP3" s="121"/>
      <c r="BQ3" s="120"/>
      <c r="BR3" s="121"/>
      <c r="BS3" s="122"/>
    </row>
    <row r="4" spans="1:71" ht="7.5" customHeight="1">
      <c r="A4" s="107"/>
      <c r="B4" s="108"/>
      <c r="C4" s="123"/>
      <c r="D4" s="124"/>
      <c r="E4" s="125"/>
      <c r="F4" s="117"/>
      <c r="G4" s="111"/>
      <c r="H4" s="111"/>
      <c r="I4" s="111"/>
      <c r="J4" s="111"/>
      <c r="K4" s="112"/>
      <c r="L4" s="112"/>
      <c r="M4" s="112"/>
      <c r="N4" s="112"/>
      <c r="O4" s="113"/>
      <c r="P4" s="113"/>
      <c r="Q4" s="113"/>
      <c r="R4" s="113"/>
      <c r="S4" s="113"/>
      <c r="T4" s="113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3"/>
      <c r="AF4" s="113"/>
      <c r="AG4" s="113"/>
      <c r="AH4" s="113"/>
      <c r="AI4" s="122"/>
      <c r="AJ4" s="249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26"/>
      <c r="BH4" s="127"/>
      <c r="BI4" s="111"/>
      <c r="BJ4" s="118"/>
      <c r="BK4" s="112"/>
      <c r="BL4" s="112"/>
      <c r="BM4" s="119"/>
      <c r="BN4" s="113"/>
      <c r="BO4" s="128"/>
      <c r="BP4" s="129"/>
      <c r="BQ4" s="128"/>
      <c r="BR4" s="129"/>
      <c r="BS4" s="122"/>
    </row>
    <row r="5" spans="1:71" ht="7.5" customHeight="1">
      <c r="A5" s="107"/>
      <c r="B5" s="108"/>
      <c r="C5" s="130"/>
      <c r="D5" s="131"/>
      <c r="E5" s="124"/>
      <c r="F5" s="124"/>
      <c r="G5" s="125"/>
      <c r="H5" s="111"/>
      <c r="I5" s="111"/>
      <c r="J5" s="111"/>
      <c r="K5" s="112"/>
      <c r="L5" s="132"/>
      <c r="M5" s="112"/>
      <c r="N5" s="112"/>
      <c r="O5" s="113"/>
      <c r="P5" s="133"/>
      <c r="Q5" s="133"/>
      <c r="R5" s="133"/>
      <c r="S5" s="133"/>
      <c r="T5" s="133"/>
      <c r="U5" s="112"/>
      <c r="V5" s="112"/>
      <c r="W5" s="112"/>
      <c r="X5" s="134"/>
      <c r="Y5" s="112"/>
      <c r="Z5" s="112"/>
      <c r="AA5" s="112"/>
      <c r="AB5" s="112"/>
      <c r="AC5" s="132"/>
      <c r="AD5" s="132"/>
      <c r="AE5" s="133"/>
      <c r="AF5" s="133"/>
      <c r="AG5" s="133"/>
      <c r="AH5" s="133"/>
      <c r="AI5" s="122"/>
      <c r="AJ5" s="249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13"/>
      <c r="AV5" s="133"/>
      <c r="AW5" s="133"/>
      <c r="AX5" s="133"/>
      <c r="AY5" s="133"/>
      <c r="AZ5" s="133"/>
      <c r="BA5" s="133"/>
      <c r="BB5" s="133"/>
      <c r="BC5" s="133"/>
      <c r="BD5" s="135"/>
      <c r="BE5" s="136"/>
      <c r="BF5" s="137"/>
      <c r="BG5" s="138"/>
      <c r="BH5" s="118"/>
      <c r="BI5" s="111"/>
      <c r="BJ5" s="118"/>
      <c r="BK5" s="128"/>
      <c r="BL5" s="129"/>
      <c r="BM5" s="119"/>
      <c r="BN5" s="113"/>
      <c r="BO5" s="128"/>
      <c r="BP5" s="129"/>
      <c r="BQ5" s="128"/>
      <c r="BR5" s="129"/>
      <c r="BS5" s="122"/>
    </row>
    <row r="6" spans="1:71" ht="7.5" customHeight="1">
      <c r="A6" s="107"/>
      <c r="B6" s="108"/>
      <c r="C6" s="130"/>
      <c r="D6" s="131"/>
      <c r="E6" s="111"/>
      <c r="F6" s="131"/>
      <c r="G6" s="124"/>
      <c r="H6" s="124"/>
      <c r="I6" s="126"/>
      <c r="J6" s="127"/>
      <c r="K6" s="139"/>
      <c r="L6" s="140"/>
      <c r="M6" s="141"/>
      <c r="N6" s="142"/>
      <c r="O6" s="143"/>
      <c r="P6" s="144"/>
      <c r="Q6" s="144"/>
      <c r="R6" s="144"/>
      <c r="S6" s="144"/>
      <c r="T6" s="144"/>
      <c r="U6" s="141"/>
      <c r="V6" s="142"/>
      <c r="W6" s="141"/>
      <c r="X6" s="145"/>
      <c r="Y6" s="141"/>
      <c r="Z6" s="142"/>
      <c r="AA6" s="141"/>
      <c r="AB6" s="145"/>
      <c r="AC6" s="146"/>
      <c r="AD6" s="147"/>
      <c r="AE6" s="136"/>
      <c r="AF6" s="137"/>
      <c r="AG6" s="136"/>
      <c r="AH6" s="137"/>
      <c r="AI6" s="122"/>
      <c r="AJ6" s="249"/>
      <c r="AK6" s="137"/>
      <c r="AL6" s="137"/>
      <c r="AM6" s="136"/>
      <c r="AN6" s="148"/>
      <c r="AO6" s="137"/>
      <c r="AP6" s="137"/>
      <c r="AQ6" s="136"/>
      <c r="AR6" s="149"/>
      <c r="AS6" s="150"/>
      <c r="AT6" s="137"/>
      <c r="AU6" s="151"/>
      <c r="AV6" s="137"/>
      <c r="AW6" s="144"/>
      <c r="AX6" s="144"/>
      <c r="AY6" s="144"/>
      <c r="AZ6" s="144"/>
      <c r="BA6" s="152"/>
      <c r="BB6" s="144"/>
      <c r="BC6" s="144"/>
      <c r="BD6" s="153"/>
      <c r="BE6" s="154"/>
      <c r="BF6" s="113"/>
      <c r="BG6" s="138"/>
      <c r="BH6" s="118"/>
      <c r="BI6" s="111"/>
      <c r="BJ6" s="111"/>
      <c r="BK6" s="128"/>
      <c r="BL6" s="112"/>
      <c r="BM6" s="119"/>
      <c r="BN6" s="113"/>
      <c r="BO6" s="128"/>
      <c r="BP6" s="112"/>
      <c r="BQ6" s="128"/>
      <c r="BR6" s="112"/>
      <c r="BS6" s="122"/>
    </row>
    <row r="7" spans="1:71" ht="18.75" customHeight="1">
      <c r="A7" s="107"/>
      <c r="B7" s="155"/>
      <c r="C7" s="156"/>
      <c r="D7" s="157"/>
      <c r="E7" s="158"/>
      <c r="F7" s="157"/>
      <c r="G7" s="158"/>
      <c r="H7" s="157"/>
      <c r="I7" s="322" t="s">
        <v>54</v>
      </c>
      <c r="J7" s="323"/>
      <c r="K7" s="326" t="s">
        <v>55</v>
      </c>
      <c r="L7" s="327"/>
      <c r="M7" s="297" t="s">
        <v>46</v>
      </c>
      <c r="N7" s="298"/>
      <c r="O7" s="159"/>
      <c r="P7" s="160"/>
      <c r="Q7" s="161"/>
      <c r="R7" s="162"/>
      <c r="S7" s="163"/>
      <c r="T7" s="160"/>
      <c r="U7" s="291" t="s">
        <v>40</v>
      </c>
      <c r="V7" s="269"/>
      <c r="W7" s="283" t="s">
        <v>53</v>
      </c>
      <c r="X7" s="318"/>
      <c r="Y7" s="275" t="s">
        <v>50</v>
      </c>
      <c r="Z7" s="279"/>
      <c r="AA7" s="283" t="s">
        <v>51</v>
      </c>
      <c r="AB7" s="296"/>
      <c r="AC7" s="296" t="s">
        <v>52</v>
      </c>
      <c r="AD7" s="288"/>
      <c r="AE7" s="154"/>
      <c r="AF7" s="113"/>
      <c r="AG7" s="283" t="s">
        <v>41</v>
      </c>
      <c r="AH7" s="292"/>
      <c r="AI7" s="164"/>
      <c r="AJ7" s="250"/>
      <c r="AK7" s="276" t="s">
        <v>39</v>
      </c>
      <c r="AL7" s="279"/>
      <c r="AM7" s="283" t="s">
        <v>56</v>
      </c>
      <c r="AN7" s="279"/>
      <c r="AO7" s="113"/>
      <c r="AP7" s="165"/>
      <c r="AQ7" s="286" t="s">
        <v>37</v>
      </c>
      <c r="AR7" s="287"/>
      <c r="AS7" s="119"/>
      <c r="AT7" s="113"/>
      <c r="AU7" s="331" t="s">
        <v>57</v>
      </c>
      <c r="AV7" s="332"/>
      <c r="AW7" s="336" t="s">
        <v>14</v>
      </c>
      <c r="AX7" s="337"/>
      <c r="AY7" s="150"/>
      <c r="AZ7" s="148"/>
      <c r="BA7" s="266" t="s">
        <v>76</v>
      </c>
      <c r="BB7" s="267"/>
      <c r="BC7" s="266" t="s">
        <v>75</v>
      </c>
      <c r="BD7" s="272"/>
      <c r="BE7" s="166" t="s">
        <v>11</v>
      </c>
      <c r="BF7" s="166"/>
      <c r="BG7" s="340" t="s">
        <v>58</v>
      </c>
      <c r="BH7" s="341"/>
      <c r="BI7" s="112"/>
      <c r="BJ7" s="112"/>
      <c r="BK7" s="128"/>
      <c r="BL7" s="112"/>
      <c r="BM7" s="275" t="s">
        <v>59</v>
      </c>
      <c r="BN7" s="276"/>
      <c r="BO7" s="311" t="s">
        <v>60</v>
      </c>
      <c r="BP7" s="312"/>
      <c r="BQ7" s="311" t="s">
        <v>61</v>
      </c>
      <c r="BR7" s="312"/>
      <c r="BS7" s="164"/>
    </row>
    <row r="8" spans="1:71" ht="18.75" customHeight="1">
      <c r="A8" s="107"/>
      <c r="B8" s="155"/>
      <c r="C8" s="167" t="s">
        <v>3</v>
      </c>
      <c r="D8" s="168"/>
      <c r="E8" s="169" t="s">
        <v>4</v>
      </c>
      <c r="F8" s="168"/>
      <c r="G8" s="169" t="s">
        <v>5</v>
      </c>
      <c r="H8" s="168"/>
      <c r="I8" s="322"/>
      <c r="J8" s="323"/>
      <c r="K8" s="328"/>
      <c r="L8" s="327"/>
      <c r="M8" s="299"/>
      <c r="N8" s="298"/>
      <c r="O8" s="291" t="s">
        <v>47</v>
      </c>
      <c r="P8" s="302"/>
      <c r="Q8" s="304" t="s">
        <v>48</v>
      </c>
      <c r="R8" s="305"/>
      <c r="S8" s="291" t="s">
        <v>49</v>
      </c>
      <c r="T8" s="308"/>
      <c r="U8" s="268"/>
      <c r="V8" s="269"/>
      <c r="W8" s="319"/>
      <c r="X8" s="318"/>
      <c r="Y8" s="344"/>
      <c r="Z8" s="279"/>
      <c r="AA8" s="283"/>
      <c r="AB8" s="296"/>
      <c r="AC8" s="279"/>
      <c r="AD8" s="288"/>
      <c r="AE8" s="170" t="s">
        <v>26</v>
      </c>
      <c r="AF8" s="171"/>
      <c r="AG8" s="293"/>
      <c r="AH8" s="292"/>
      <c r="AI8" s="164"/>
      <c r="AJ8" s="250"/>
      <c r="AK8" s="280"/>
      <c r="AL8" s="279"/>
      <c r="AM8" s="284" t="s">
        <v>12</v>
      </c>
      <c r="AN8" s="279"/>
      <c r="AO8" s="172" t="s">
        <v>13</v>
      </c>
      <c r="AP8" s="171"/>
      <c r="AQ8" s="288"/>
      <c r="AR8" s="287"/>
      <c r="AS8" s="173" t="s">
        <v>29</v>
      </c>
      <c r="AT8" s="172"/>
      <c r="AU8" s="275"/>
      <c r="AV8" s="333"/>
      <c r="AW8" s="338"/>
      <c r="AX8" s="318"/>
      <c r="AY8" s="173" t="s">
        <v>42</v>
      </c>
      <c r="AZ8" s="171"/>
      <c r="BA8" s="268"/>
      <c r="BB8" s="269"/>
      <c r="BC8" s="268"/>
      <c r="BD8" s="273"/>
      <c r="BE8" s="172" t="s">
        <v>15</v>
      </c>
      <c r="BF8" s="166"/>
      <c r="BG8" s="340"/>
      <c r="BH8" s="341"/>
      <c r="BI8" s="174" t="s">
        <v>2</v>
      </c>
      <c r="BJ8" s="175"/>
      <c r="BK8" s="176" t="s">
        <v>6</v>
      </c>
      <c r="BL8" s="175"/>
      <c r="BM8" s="275"/>
      <c r="BN8" s="276"/>
      <c r="BO8" s="313"/>
      <c r="BP8" s="312"/>
      <c r="BQ8" s="313"/>
      <c r="BR8" s="312"/>
      <c r="BS8" s="164"/>
    </row>
    <row r="9" spans="1:71" ht="18.75" customHeight="1">
      <c r="A9" s="107"/>
      <c r="B9" s="155"/>
      <c r="C9" s="167"/>
      <c r="D9" s="168"/>
      <c r="E9" s="169"/>
      <c r="F9" s="168"/>
      <c r="G9" s="169"/>
      <c r="H9" s="168"/>
      <c r="I9" s="324"/>
      <c r="J9" s="325"/>
      <c r="K9" s="329"/>
      <c r="L9" s="330"/>
      <c r="M9" s="300"/>
      <c r="N9" s="301"/>
      <c r="O9" s="303"/>
      <c r="P9" s="302"/>
      <c r="Q9" s="306"/>
      <c r="R9" s="307"/>
      <c r="S9" s="309"/>
      <c r="T9" s="310"/>
      <c r="U9" s="270"/>
      <c r="V9" s="271"/>
      <c r="W9" s="320"/>
      <c r="X9" s="321"/>
      <c r="Y9" s="345"/>
      <c r="Z9" s="282"/>
      <c r="AA9" s="316"/>
      <c r="AB9" s="317"/>
      <c r="AC9" s="282"/>
      <c r="AD9" s="289"/>
      <c r="AE9" s="177"/>
      <c r="AF9" s="178"/>
      <c r="AG9" s="294"/>
      <c r="AH9" s="295"/>
      <c r="AI9" s="164"/>
      <c r="AJ9" s="250"/>
      <c r="AK9" s="281"/>
      <c r="AL9" s="282"/>
      <c r="AM9" s="285" t="s">
        <v>16</v>
      </c>
      <c r="AN9" s="282"/>
      <c r="AO9" s="179"/>
      <c r="AP9" s="180"/>
      <c r="AQ9" s="289"/>
      <c r="AR9" s="290"/>
      <c r="AS9" s="181"/>
      <c r="AT9" s="172"/>
      <c r="AU9" s="334"/>
      <c r="AV9" s="335"/>
      <c r="AW9" s="339"/>
      <c r="AX9" s="321"/>
      <c r="AY9" s="182"/>
      <c r="AZ9" s="180"/>
      <c r="BA9" s="270"/>
      <c r="BB9" s="271"/>
      <c r="BC9" s="270"/>
      <c r="BD9" s="274"/>
      <c r="BE9" s="166" t="s">
        <v>11</v>
      </c>
      <c r="BF9" s="183"/>
      <c r="BG9" s="342"/>
      <c r="BH9" s="343"/>
      <c r="BI9" s="174"/>
      <c r="BJ9" s="184"/>
      <c r="BK9" s="185"/>
      <c r="BL9" s="175"/>
      <c r="BM9" s="277"/>
      <c r="BN9" s="278"/>
      <c r="BO9" s="314"/>
      <c r="BP9" s="315"/>
      <c r="BQ9" s="314"/>
      <c r="BR9" s="315"/>
      <c r="BS9" s="164"/>
    </row>
    <row r="10" spans="1:71" ht="36" customHeight="1">
      <c r="A10" s="107"/>
      <c r="B10" s="155"/>
      <c r="C10" s="186" t="s">
        <v>7</v>
      </c>
      <c r="D10" s="187" t="s">
        <v>62</v>
      </c>
      <c r="E10" s="188" t="s">
        <v>7</v>
      </c>
      <c r="F10" s="187" t="s">
        <v>62</v>
      </c>
      <c r="G10" s="188" t="s">
        <v>7</v>
      </c>
      <c r="H10" s="187" t="s">
        <v>62</v>
      </c>
      <c r="I10" s="188" t="s">
        <v>7</v>
      </c>
      <c r="J10" s="187" t="s">
        <v>62</v>
      </c>
      <c r="K10" s="186" t="s">
        <v>7</v>
      </c>
      <c r="L10" s="187" t="s">
        <v>62</v>
      </c>
      <c r="M10" s="188" t="s">
        <v>7</v>
      </c>
      <c r="N10" s="187" t="s">
        <v>62</v>
      </c>
      <c r="O10" s="189" t="s">
        <v>7</v>
      </c>
      <c r="P10" s="187" t="s">
        <v>62</v>
      </c>
      <c r="Q10" s="190" t="s">
        <v>7</v>
      </c>
      <c r="R10" s="191" t="s">
        <v>62</v>
      </c>
      <c r="S10" s="192" t="s">
        <v>7</v>
      </c>
      <c r="T10" s="187" t="s">
        <v>62</v>
      </c>
      <c r="U10" s="188" t="s">
        <v>7</v>
      </c>
      <c r="V10" s="187" t="s">
        <v>62</v>
      </c>
      <c r="W10" s="188" t="s">
        <v>7</v>
      </c>
      <c r="X10" s="187" t="s">
        <v>62</v>
      </c>
      <c r="Y10" s="186" t="s">
        <v>7</v>
      </c>
      <c r="Z10" s="187" t="s">
        <v>62</v>
      </c>
      <c r="AA10" s="188" t="s">
        <v>7</v>
      </c>
      <c r="AB10" s="187" t="s">
        <v>62</v>
      </c>
      <c r="AC10" s="193" t="s">
        <v>7</v>
      </c>
      <c r="AD10" s="187" t="s">
        <v>62</v>
      </c>
      <c r="AE10" s="192" t="s">
        <v>7</v>
      </c>
      <c r="AF10" s="187" t="s">
        <v>62</v>
      </c>
      <c r="AG10" s="192" t="s">
        <v>7</v>
      </c>
      <c r="AH10" s="191" t="s">
        <v>62</v>
      </c>
      <c r="AI10" s="164"/>
      <c r="AJ10" s="250"/>
      <c r="AK10" s="194" t="s">
        <v>7</v>
      </c>
      <c r="AL10" s="187" t="s">
        <v>62</v>
      </c>
      <c r="AM10" s="192" t="s">
        <v>7</v>
      </c>
      <c r="AN10" s="187" t="s">
        <v>62</v>
      </c>
      <c r="AO10" s="192" t="s">
        <v>7</v>
      </c>
      <c r="AP10" s="187" t="s">
        <v>62</v>
      </c>
      <c r="AQ10" s="192" t="s">
        <v>7</v>
      </c>
      <c r="AR10" s="187" t="s">
        <v>62</v>
      </c>
      <c r="AS10" s="190" t="s">
        <v>7</v>
      </c>
      <c r="AT10" s="187" t="s">
        <v>62</v>
      </c>
      <c r="AU10" s="195" t="s">
        <v>7</v>
      </c>
      <c r="AV10" s="187" t="s">
        <v>62</v>
      </c>
      <c r="AW10" s="190" t="s">
        <v>7</v>
      </c>
      <c r="AX10" s="187" t="s">
        <v>62</v>
      </c>
      <c r="AY10" s="190" t="s">
        <v>7</v>
      </c>
      <c r="AZ10" s="187" t="s">
        <v>62</v>
      </c>
      <c r="BA10" s="192" t="s">
        <v>7</v>
      </c>
      <c r="BB10" s="187" t="s">
        <v>62</v>
      </c>
      <c r="BC10" s="192" t="s">
        <v>7</v>
      </c>
      <c r="BD10" s="187" t="s">
        <v>62</v>
      </c>
      <c r="BE10" s="192" t="s">
        <v>7</v>
      </c>
      <c r="BF10" s="187" t="s">
        <v>62</v>
      </c>
      <c r="BG10" s="188" t="s">
        <v>7</v>
      </c>
      <c r="BH10" s="187" t="s">
        <v>62</v>
      </c>
      <c r="BI10" s="193" t="s">
        <v>7</v>
      </c>
      <c r="BJ10" s="187" t="s">
        <v>62</v>
      </c>
      <c r="BK10" s="186" t="s">
        <v>7</v>
      </c>
      <c r="BL10" s="187" t="s">
        <v>62</v>
      </c>
      <c r="BM10" s="190" t="s">
        <v>38</v>
      </c>
      <c r="BN10" s="196" t="s">
        <v>62</v>
      </c>
      <c r="BO10" s="186" t="s">
        <v>7</v>
      </c>
      <c r="BP10" s="196" t="s">
        <v>62</v>
      </c>
      <c r="BQ10" s="186" t="s">
        <v>7</v>
      </c>
      <c r="BR10" s="196" t="s">
        <v>62</v>
      </c>
      <c r="BS10" s="164"/>
    </row>
    <row r="11" spans="1:71" ht="22.5" customHeight="1">
      <c r="A11" s="107"/>
      <c r="B11" s="197" t="s">
        <v>66</v>
      </c>
      <c r="C11" s="198">
        <v>100</v>
      </c>
      <c r="D11" s="199">
        <v>20.918984280532037</v>
      </c>
      <c r="E11" s="198">
        <v>100</v>
      </c>
      <c r="F11" s="199">
        <v>20.918984280532037</v>
      </c>
      <c r="G11" s="198">
        <v>100</v>
      </c>
      <c r="H11" s="199">
        <v>29.03225806451613</v>
      </c>
      <c r="I11" s="200">
        <v>100</v>
      </c>
      <c r="J11" s="201">
        <v>8.577633007600442</v>
      </c>
      <c r="K11" s="198">
        <v>100</v>
      </c>
      <c r="L11" s="201">
        <v>12.233445566778906</v>
      </c>
      <c r="M11" s="198">
        <v>100</v>
      </c>
      <c r="N11" s="199">
        <v>67.50418760469012</v>
      </c>
      <c r="O11" s="198">
        <v>100</v>
      </c>
      <c r="P11" s="201">
        <v>36.79890560875514</v>
      </c>
      <c r="Q11" s="198">
        <v>100</v>
      </c>
      <c r="R11" s="199">
        <v>95.69471624266144</v>
      </c>
      <c r="S11" s="200">
        <v>100</v>
      </c>
      <c r="T11" s="201">
        <v>11.607142857142865</v>
      </c>
      <c r="U11" s="198">
        <v>100</v>
      </c>
      <c r="V11" s="199">
        <v>21.802679658952506</v>
      </c>
      <c r="W11" s="198">
        <v>100</v>
      </c>
      <c r="X11" s="201">
        <v>7.29613733905579</v>
      </c>
      <c r="Y11" s="198">
        <v>100</v>
      </c>
      <c r="Z11" s="199">
        <v>-6.89013035381751</v>
      </c>
      <c r="AA11" s="198">
        <v>100</v>
      </c>
      <c r="AB11" s="199">
        <v>69.49152542372882</v>
      </c>
      <c r="AC11" s="198">
        <v>100</v>
      </c>
      <c r="AD11" s="202">
        <v>19.617224880382782</v>
      </c>
      <c r="AE11" s="200">
        <v>100</v>
      </c>
      <c r="AF11" s="199">
        <v>13.378684807256233</v>
      </c>
      <c r="AG11" s="198">
        <v>100</v>
      </c>
      <c r="AH11" s="199">
        <v>-6.629318394024271</v>
      </c>
      <c r="AI11" s="203" t="str">
        <f aca="true" t="shared" si="0" ref="AI11:AI19">B11</f>
        <v>平成22年</v>
      </c>
      <c r="AJ11" s="251" t="str">
        <f>B11</f>
        <v>平成22年</v>
      </c>
      <c r="AK11" s="199">
        <v>100</v>
      </c>
      <c r="AL11" s="199">
        <v>8.577633007600442</v>
      </c>
      <c r="AM11" s="198">
        <v>100</v>
      </c>
      <c r="AN11" s="199">
        <v>2.354145342886384</v>
      </c>
      <c r="AO11" s="198">
        <v>100</v>
      </c>
      <c r="AP11" s="199">
        <v>6.723585912486656</v>
      </c>
      <c r="AQ11" s="198">
        <v>100</v>
      </c>
      <c r="AR11" s="201">
        <v>2.354145342886384</v>
      </c>
      <c r="AS11" s="198">
        <v>100</v>
      </c>
      <c r="AT11" s="199">
        <v>11.731843575418994</v>
      </c>
      <c r="AU11" s="198">
        <v>100</v>
      </c>
      <c r="AV11" s="201">
        <v>25.313283208020053</v>
      </c>
      <c r="AW11" s="198">
        <v>100</v>
      </c>
      <c r="AX11" s="199">
        <v>9.289617486338798</v>
      </c>
      <c r="AY11" s="198">
        <v>100</v>
      </c>
      <c r="AZ11" s="202">
        <v>1.3171225937183355</v>
      </c>
      <c r="BA11" s="200">
        <v>100</v>
      </c>
      <c r="BB11" s="199">
        <v>10.74197120708749</v>
      </c>
      <c r="BC11" s="198">
        <v>100</v>
      </c>
      <c r="BD11" s="199">
        <v>10.253583241455344</v>
      </c>
      <c r="BE11" s="198">
        <v>100</v>
      </c>
      <c r="BF11" s="199">
        <v>-3.4749034749034693</v>
      </c>
      <c r="BG11" s="198">
        <v>100</v>
      </c>
      <c r="BH11" s="199">
        <v>-8.172635445362724</v>
      </c>
      <c r="BI11" s="198">
        <v>100</v>
      </c>
      <c r="BJ11" s="201">
        <v>19.617224880382782</v>
      </c>
      <c r="BK11" s="198">
        <v>100</v>
      </c>
      <c r="BL11" s="199">
        <v>42.450142450142444</v>
      </c>
      <c r="BM11" s="198">
        <v>100</v>
      </c>
      <c r="BN11" s="199">
        <v>9.170305676855902</v>
      </c>
      <c r="BO11" s="198">
        <v>100</v>
      </c>
      <c r="BP11" s="199">
        <v>70.06802721088437</v>
      </c>
      <c r="BQ11" s="198">
        <v>100</v>
      </c>
      <c r="BR11" s="199">
        <v>22.85012285012284</v>
      </c>
      <c r="BS11" s="203" t="str">
        <f aca="true" t="shared" si="1" ref="BS11:BS21">B11</f>
        <v>平成22年</v>
      </c>
    </row>
    <row r="12" spans="1:71" ht="22.5" customHeight="1">
      <c r="A12" s="107"/>
      <c r="B12" s="204" t="s">
        <v>67</v>
      </c>
      <c r="C12" s="205">
        <v>98.2</v>
      </c>
      <c r="D12" s="206">
        <v>-1.7999999999999972</v>
      </c>
      <c r="E12" s="205">
        <v>98.2</v>
      </c>
      <c r="F12" s="206">
        <v>-1.7999999999999972</v>
      </c>
      <c r="G12" s="205">
        <v>88.4</v>
      </c>
      <c r="H12" s="206">
        <v>-11.599999999999994</v>
      </c>
      <c r="I12" s="205">
        <v>94</v>
      </c>
      <c r="J12" s="207">
        <v>-6</v>
      </c>
      <c r="K12" s="205">
        <v>104.2</v>
      </c>
      <c r="L12" s="207">
        <v>4.200000000000003</v>
      </c>
      <c r="M12" s="205">
        <v>115.4</v>
      </c>
      <c r="N12" s="206">
        <v>15.400000000000006</v>
      </c>
      <c r="O12" s="205">
        <v>102.2</v>
      </c>
      <c r="P12" s="207">
        <v>2.200000000000003</v>
      </c>
      <c r="Q12" s="205">
        <v>122</v>
      </c>
      <c r="R12" s="206">
        <v>22</v>
      </c>
      <c r="S12" s="208">
        <v>110.5</v>
      </c>
      <c r="T12" s="207">
        <v>10.5</v>
      </c>
      <c r="U12" s="205">
        <v>75.9</v>
      </c>
      <c r="V12" s="206">
        <v>-24.099999999999994</v>
      </c>
      <c r="W12" s="205">
        <v>94.3</v>
      </c>
      <c r="X12" s="207">
        <v>-5.700000000000003</v>
      </c>
      <c r="Y12" s="205">
        <v>72.3</v>
      </c>
      <c r="Z12" s="206">
        <v>-27.700000000000003</v>
      </c>
      <c r="AA12" s="205">
        <v>97.5</v>
      </c>
      <c r="AB12" s="206">
        <v>-2.5</v>
      </c>
      <c r="AC12" s="205">
        <v>94.6</v>
      </c>
      <c r="AD12" s="209">
        <v>-5.400000000000006</v>
      </c>
      <c r="AE12" s="208">
        <v>85</v>
      </c>
      <c r="AF12" s="206">
        <v>-15</v>
      </c>
      <c r="AG12" s="205">
        <v>80.7</v>
      </c>
      <c r="AH12" s="206">
        <v>-19.299999999999997</v>
      </c>
      <c r="AI12" s="210" t="str">
        <f t="shared" si="0"/>
        <v>平成23年</v>
      </c>
      <c r="AJ12" s="252" t="str">
        <f>B12</f>
        <v>平成23年</v>
      </c>
      <c r="AK12" s="206">
        <v>95.8</v>
      </c>
      <c r="AL12" s="206">
        <v>-4.200000000000003</v>
      </c>
      <c r="AM12" s="205">
        <v>98.8</v>
      </c>
      <c r="AN12" s="206">
        <v>-1.2000000000000028</v>
      </c>
      <c r="AO12" s="205">
        <v>78.4</v>
      </c>
      <c r="AP12" s="206">
        <v>-21.599999999999994</v>
      </c>
      <c r="AQ12" s="205">
        <v>99.6</v>
      </c>
      <c r="AR12" s="207">
        <v>-0.40000000000000563</v>
      </c>
      <c r="AS12" s="205">
        <v>98.4</v>
      </c>
      <c r="AT12" s="206">
        <v>-1.5999999999999945</v>
      </c>
      <c r="AU12" s="205">
        <v>84.6</v>
      </c>
      <c r="AV12" s="207">
        <v>-15.400000000000006</v>
      </c>
      <c r="AW12" s="205">
        <v>171.2</v>
      </c>
      <c r="AX12" s="206">
        <v>71.19999999999999</v>
      </c>
      <c r="AY12" s="205">
        <v>100.1</v>
      </c>
      <c r="AZ12" s="209">
        <v>0.09999999999999432</v>
      </c>
      <c r="BA12" s="208">
        <v>95</v>
      </c>
      <c r="BB12" s="206">
        <v>-5</v>
      </c>
      <c r="BC12" s="205">
        <v>101.1</v>
      </c>
      <c r="BD12" s="206">
        <v>1.0999999999999943</v>
      </c>
      <c r="BE12" s="205">
        <v>103</v>
      </c>
      <c r="BF12" s="206">
        <v>3</v>
      </c>
      <c r="BG12" s="205">
        <v>104.1</v>
      </c>
      <c r="BH12" s="206">
        <v>4.099999999999994</v>
      </c>
      <c r="BI12" s="205">
        <v>98.4</v>
      </c>
      <c r="BJ12" s="207">
        <v>-1.5999999999999945</v>
      </c>
      <c r="BK12" s="205">
        <v>105</v>
      </c>
      <c r="BL12" s="206">
        <v>5</v>
      </c>
      <c r="BM12" s="205">
        <v>88.2</v>
      </c>
      <c r="BN12" s="206">
        <v>-11.799999999999997</v>
      </c>
      <c r="BO12" s="205">
        <v>115.2</v>
      </c>
      <c r="BP12" s="206">
        <v>15.200000000000003</v>
      </c>
      <c r="BQ12" s="205">
        <v>118.9</v>
      </c>
      <c r="BR12" s="206">
        <v>18.900000000000006</v>
      </c>
      <c r="BS12" s="210" t="str">
        <f t="shared" si="1"/>
        <v>平成23年</v>
      </c>
    </row>
    <row r="13" spans="1:71" ht="22.5" customHeight="1">
      <c r="A13" s="107"/>
      <c r="B13" s="204" t="s">
        <v>68</v>
      </c>
      <c r="C13" s="205">
        <v>108.8</v>
      </c>
      <c r="D13" s="206">
        <v>10.794297352342152</v>
      </c>
      <c r="E13" s="205">
        <v>108.8</v>
      </c>
      <c r="F13" s="206">
        <v>10.794297352342152</v>
      </c>
      <c r="G13" s="205">
        <v>93.1</v>
      </c>
      <c r="H13" s="206">
        <v>5.31674208144795</v>
      </c>
      <c r="I13" s="205">
        <v>96.4</v>
      </c>
      <c r="J13" s="207">
        <v>2.553191489361708</v>
      </c>
      <c r="K13" s="205">
        <v>117.1</v>
      </c>
      <c r="L13" s="207">
        <v>12.380038387715922</v>
      </c>
      <c r="M13" s="205">
        <v>137.3</v>
      </c>
      <c r="N13" s="206">
        <v>18.977469670710576</v>
      </c>
      <c r="O13" s="205">
        <v>114.8</v>
      </c>
      <c r="P13" s="207">
        <v>12.328767123287665</v>
      </c>
      <c r="Q13" s="205">
        <v>149.2</v>
      </c>
      <c r="R13" s="206">
        <v>22.295081967213108</v>
      </c>
      <c r="S13" s="208">
        <v>121.4</v>
      </c>
      <c r="T13" s="207">
        <v>9.864253393665164</v>
      </c>
      <c r="U13" s="205">
        <v>77.4</v>
      </c>
      <c r="V13" s="206">
        <v>1.9762845849802368</v>
      </c>
      <c r="W13" s="205">
        <v>94.3</v>
      </c>
      <c r="X13" s="207">
        <v>0</v>
      </c>
      <c r="Y13" s="205">
        <v>64.8</v>
      </c>
      <c r="Z13" s="206">
        <v>-10.37344398340249</v>
      </c>
      <c r="AA13" s="205">
        <v>92</v>
      </c>
      <c r="AB13" s="206">
        <v>-5.641025641025641</v>
      </c>
      <c r="AC13" s="205">
        <v>105.2</v>
      </c>
      <c r="AD13" s="209">
        <v>11.20507399577168</v>
      </c>
      <c r="AE13" s="208">
        <v>99.9</v>
      </c>
      <c r="AF13" s="206">
        <v>17.529411764705888</v>
      </c>
      <c r="AG13" s="205">
        <v>111.5</v>
      </c>
      <c r="AH13" s="206">
        <v>38.16604708798017</v>
      </c>
      <c r="AI13" s="210" t="str">
        <f t="shared" si="0"/>
        <v>平成24年</v>
      </c>
      <c r="AJ13" s="252" t="str">
        <f>B13</f>
        <v>平成24年</v>
      </c>
      <c r="AK13" s="206">
        <v>100.5</v>
      </c>
      <c r="AL13" s="206">
        <v>4.9060542797494815</v>
      </c>
      <c r="AM13" s="205">
        <v>100.2</v>
      </c>
      <c r="AN13" s="206">
        <v>1.4170040485830018</v>
      </c>
      <c r="AO13" s="205">
        <v>72.6</v>
      </c>
      <c r="AP13" s="206">
        <v>-7.397959183673483</v>
      </c>
      <c r="AQ13" s="205">
        <v>107.3</v>
      </c>
      <c r="AR13" s="207">
        <v>7.730923694779119</v>
      </c>
      <c r="AS13" s="205">
        <v>108.5</v>
      </c>
      <c r="AT13" s="206">
        <v>10.264227642276417</v>
      </c>
      <c r="AU13" s="205">
        <v>79</v>
      </c>
      <c r="AV13" s="207">
        <v>-6.619385342789593</v>
      </c>
      <c r="AW13" s="205">
        <v>169.5</v>
      </c>
      <c r="AX13" s="206">
        <v>-0.9929906542056008</v>
      </c>
      <c r="AY13" s="205">
        <v>134.3</v>
      </c>
      <c r="AZ13" s="209">
        <v>34.165834165834184</v>
      </c>
      <c r="BA13" s="208">
        <v>109.2</v>
      </c>
      <c r="BB13" s="206">
        <v>14.947368421052634</v>
      </c>
      <c r="BC13" s="205">
        <v>93.4</v>
      </c>
      <c r="BD13" s="206">
        <v>-7.6162215628090895</v>
      </c>
      <c r="BE13" s="205">
        <v>120.2</v>
      </c>
      <c r="BF13" s="206">
        <v>16.699029126213595</v>
      </c>
      <c r="BG13" s="205">
        <v>142.3</v>
      </c>
      <c r="BH13" s="206">
        <v>36.69548511047072</v>
      </c>
      <c r="BI13" s="205">
        <v>109.8</v>
      </c>
      <c r="BJ13" s="207">
        <v>11.585365853658528</v>
      </c>
      <c r="BK13" s="205">
        <v>117.5</v>
      </c>
      <c r="BL13" s="206">
        <v>11.904761904761903</v>
      </c>
      <c r="BM13" s="205">
        <v>88</v>
      </c>
      <c r="BN13" s="206">
        <v>-0.22675736961451567</v>
      </c>
      <c r="BO13" s="205">
        <v>137.6</v>
      </c>
      <c r="BP13" s="206">
        <v>19.444444444444436</v>
      </c>
      <c r="BQ13" s="205">
        <v>129.1</v>
      </c>
      <c r="BR13" s="206">
        <v>8.578637510513026</v>
      </c>
      <c r="BS13" s="210" t="str">
        <f t="shared" si="1"/>
        <v>平成24年</v>
      </c>
    </row>
    <row r="14" spans="1:71" ht="22.5" customHeight="1">
      <c r="A14" s="107"/>
      <c r="B14" s="204" t="s">
        <v>72</v>
      </c>
      <c r="C14" s="205">
        <v>103.1</v>
      </c>
      <c r="D14" s="206">
        <v>-5.238970588235292</v>
      </c>
      <c r="E14" s="205">
        <v>103.1</v>
      </c>
      <c r="F14" s="206">
        <v>-5.238970588235292</v>
      </c>
      <c r="G14" s="205">
        <v>91.8</v>
      </c>
      <c r="H14" s="206">
        <v>-1.396348012889359</v>
      </c>
      <c r="I14" s="205">
        <v>87.8</v>
      </c>
      <c r="J14" s="207">
        <v>-8.921161825726154</v>
      </c>
      <c r="K14" s="205">
        <v>110.5</v>
      </c>
      <c r="L14" s="207">
        <v>-5.636208368915452</v>
      </c>
      <c r="M14" s="205">
        <v>113</v>
      </c>
      <c r="N14" s="206">
        <v>-17.698470502549167</v>
      </c>
      <c r="O14" s="205">
        <v>110.8</v>
      </c>
      <c r="P14" s="207">
        <v>-3.484320557491294</v>
      </c>
      <c r="Q14" s="205">
        <v>113.7</v>
      </c>
      <c r="R14" s="206">
        <v>-23.7935656836461</v>
      </c>
      <c r="S14" s="208">
        <v>117</v>
      </c>
      <c r="T14" s="207">
        <v>-3.6243822075782584</v>
      </c>
      <c r="U14" s="205">
        <v>63.8</v>
      </c>
      <c r="V14" s="206">
        <v>-17.57105943152456</v>
      </c>
      <c r="W14" s="205">
        <v>83.5</v>
      </c>
      <c r="X14" s="207">
        <v>-11.452810180275709</v>
      </c>
      <c r="Y14" s="205">
        <v>54.7</v>
      </c>
      <c r="Z14" s="206">
        <v>-15.58641975308641</v>
      </c>
      <c r="AA14" s="205">
        <v>82.4</v>
      </c>
      <c r="AB14" s="206">
        <v>-10.434782608695647</v>
      </c>
      <c r="AC14" s="205">
        <v>113.5</v>
      </c>
      <c r="AD14" s="209">
        <v>7.889733840304181</v>
      </c>
      <c r="AE14" s="208">
        <v>110.2</v>
      </c>
      <c r="AF14" s="206">
        <v>10.31031031031031</v>
      </c>
      <c r="AG14" s="205">
        <v>108.6</v>
      </c>
      <c r="AH14" s="206">
        <v>-2.600896860986557</v>
      </c>
      <c r="AI14" s="210" t="str">
        <f t="shared" si="0"/>
        <v>平成25年</v>
      </c>
      <c r="AJ14" s="252" t="str">
        <f>B14</f>
        <v>平成25年</v>
      </c>
      <c r="AK14" s="206">
        <v>98.4</v>
      </c>
      <c r="AL14" s="206">
        <v>-2.0895522388059695</v>
      </c>
      <c r="AM14" s="205">
        <v>107</v>
      </c>
      <c r="AN14" s="206">
        <v>6.7864271457085845</v>
      </c>
      <c r="AO14" s="205">
        <v>70</v>
      </c>
      <c r="AP14" s="206">
        <v>-3.5812672176308458</v>
      </c>
      <c r="AQ14" s="205">
        <v>112</v>
      </c>
      <c r="AR14" s="207">
        <v>4.380242311276805</v>
      </c>
      <c r="AS14" s="205">
        <v>114.6</v>
      </c>
      <c r="AT14" s="206">
        <v>5.622119815668203</v>
      </c>
      <c r="AU14" s="205">
        <v>77</v>
      </c>
      <c r="AV14" s="207">
        <v>-2.5316455696202556</v>
      </c>
      <c r="AW14" s="205">
        <v>177.1</v>
      </c>
      <c r="AX14" s="206">
        <v>4.483775811209445</v>
      </c>
      <c r="AY14" s="205">
        <v>148.7</v>
      </c>
      <c r="AZ14" s="209">
        <v>10.722263588979875</v>
      </c>
      <c r="BA14" s="208">
        <v>118</v>
      </c>
      <c r="BB14" s="206">
        <v>8.058608058608051</v>
      </c>
      <c r="BC14" s="205">
        <v>95.6</v>
      </c>
      <c r="BD14" s="206">
        <v>2.3554603854389677</v>
      </c>
      <c r="BE14" s="205">
        <v>134.5</v>
      </c>
      <c r="BF14" s="206">
        <v>11.89683860232944</v>
      </c>
      <c r="BG14" s="205">
        <v>134.9</v>
      </c>
      <c r="BH14" s="206">
        <v>-5.200281096275483</v>
      </c>
      <c r="BI14" s="205">
        <v>104.1</v>
      </c>
      <c r="BJ14" s="207">
        <v>-5.191256830601098</v>
      </c>
      <c r="BK14" s="205">
        <v>98.6</v>
      </c>
      <c r="BL14" s="206">
        <v>-16.08510638297873</v>
      </c>
      <c r="BM14" s="205">
        <v>76.7</v>
      </c>
      <c r="BN14" s="206">
        <v>-12.840909090909092</v>
      </c>
      <c r="BO14" s="205">
        <v>112.4</v>
      </c>
      <c r="BP14" s="206">
        <v>-18.313953488372082</v>
      </c>
      <c r="BQ14" s="205">
        <v>125.9</v>
      </c>
      <c r="BR14" s="206">
        <v>-2.478698683191316</v>
      </c>
      <c r="BS14" s="210" t="str">
        <f t="shared" si="1"/>
        <v>平成25年</v>
      </c>
    </row>
    <row r="15" spans="1:71" ht="22.5" customHeight="1">
      <c r="A15" s="113"/>
      <c r="B15" s="211" t="s">
        <v>80</v>
      </c>
      <c r="C15" s="212">
        <v>112.1</v>
      </c>
      <c r="D15" s="213">
        <f>(C15-C14)/C14*100</f>
        <v>8.729388942774007</v>
      </c>
      <c r="E15" s="214">
        <v>112.1</v>
      </c>
      <c r="F15" s="213">
        <f>(E15-E14)/E14*100</f>
        <v>8.729388942774007</v>
      </c>
      <c r="G15" s="214">
        <v>94.8</v>
      </c>
      <c r="H15" s="213">
        <f>(G15-G14)/G14*100</f>
        <v>3.2679738562091507</v>
      </c>
      <c r="I15" s="214">
        <v>92.8</v>
      </c>
      <c r="J15" s="213">
        <f>(I15-I14)/I14*100</f>
        <v>5.694760820045558</v>
      </c>
      <c r="K15" s="214">
        <v>113.5</v>
      </c>
      <c r="L15" s="213">
        <f>(K15-K14)/K14*100</f>
        <v>2.7149321266968327</v>
      </c>
      <c r="M15" s="214">
        <v>151</v>
      </c>
      <c r="N15" s="213">
        <f>(M15-M14)/M14*100</f>
        <v>33.6283185840708</v>
      </c>
      <c r="O15" s="214">
        <v>112.9</v>
      </c>
      <c r="P15" s="213">
        <f>(O15-O14)/O14*100</f>
        <v>1.895306859205784</v>
      </c>
      <c r="Q15" s="214">
        <v>170</v>
      </c>
      <c r="R15" s="214">
        <f>(Q15-Q14)/Q14*100</f>
        <v>49.51627088830255</v>
      </c>
      <c r="S15" s="215">
        <v>138.9</v>
      </c>
      <c r="T15" s="213">
        <f>(S15-S14)/S14*100</f>
        <v>18.717948717948723</v>
      </c>
      <c r="U15" s="214">
        <v>66.3</v>
      </c>
      <c r="V15" s="213">
        <f>(U15-U14)/U14*100</f>
        <v>3.918495297805643</v>
      </c>
      <c r="W15" s="214">
        <v>88.6</v>
      </c>
      <c r="X15" s="213">
        <f>(W15-W14)/W14*100</f>
        <v>6.107784431137718</v>
      </c>
      <c r="Y15" s="214">
        <v>41.6</v>
      </c>
      <c r="Z15" s="213">
        <f>(Y15-Y14)/Y14*100</f>
        <v>-23.94881170018282</v>
      </c>
      <c r="AA15" s="214">
        <v>75.5</v>
      </c>
      <c r="AB15" s="213">
        <f>(AA15-AA14)/AA14*100</f>
        <v>-8.373786407766996</v>
      </c>
      <c r="AC15" s="214">
        <v>103.9</v>
      </c>
      <c r="AD15" s="213">
        <f>(AC15-AC14)/AC14*100</f>
        <v>-8.458149779735677</v>
      </c>
      <c r="AE15" s="214">
        <v>100.7</v>
      </c>
      <c r="AF15" s="213">
        <f>(AE15-AE14)/AE14*100</f>
        <v>-8.620689655172413</v>
      </c>
      <c r="AG15" s="214">
        <v>89.1</v>
      </c>
      <c r="AH15" s="214">
        <f>(AG15-AG14)/AG14*100</f>
        <v>-17.955801104972377</v>
      </c>
      <c r="AI15" s="216" t="str">
        <f t="shared" si="0"/>
        <v>平成26年</v>
      </c>
      <c r="AJ15" s="253" t="str">
        <f>B15</f>
        <v>平成26年</v>
      </c>
      <c r="AK15" s="217">
        <v>97.1</v>
      </c>
      <c r="AL15" s="214">
        <f>(AK15-AK14)/AK14*100</f>
        <v>-1.3211382113821253</v>
      </c>
      <c r="AM15" s="212">
        <v>104.9</v>
      </c>
      <c r="AN15" s="214">
        <f>(AM15-AM14)/AM14*100</f>
        <v>-1.9626168224299012</v>
      </c>
      <c r="AO15" s="212">
        <v>81.3</v>
      </c>
      <c r="AP15" s="214">
        <f>(AO15-AO14)/AO14*100</f>
        <v>16.14285714285714</v>
      </c>
      <c r="AQ15" s="212">
        <v>122.6</v>
      </c>
      <c r="AR15" s="214">
        <f>(AQ15-AQ14)/AQ14*100</f>
        <v>9.46428571428571</v>
      </c>
      <c r="AS15" s="212">
        <v>109.9</v>
      </c>
      <c r="AT15" s="214">
        <f>(AS15-AS14)/AS14*100</f>
        <v>-4.101221640488646</v>
      </c>
      <c r="AU15" s="212">
        <v>76.1</v>
      </c>
      <c r="AV15" s="214">
        <f>(AU15-AU14)/AU14*100</f>
        <v>-1.168831168831176</v>
      </c>
      <c r="AW15" s="212">
        <v>179.4</v>
      </c>
      <c r="AX15" s="214">
        <f>(AW15-AW14)/AW14*100</f>
        <v>1.2987012987013051</v>
      </c>
      <c r="AY15" s="212">
        <v>134.7</v>
      </c>
      <c r="AZ15" s="259">
        <f>(AY15-AY14)/AY14*100</f>
        <v>-9.41492938802959</v>
      </c>
      <c r="BA15" s="215">
        <v>116</v>
      </c>
      <c r="BB15" s="214">
        <f>(BA15-BA14)/BA14*100</f>
        <v>-1.694915254237288</v>
      </c>
      <c r="BC15" s="212">
        <v>97.2</v>
      </c>
      <c r="BD15" s="214">
        <f>(BC15-BC14)/BC14*100</f>
        <v>1.6736401673640255</v>
      </c>
      <c r="BE15" s="212">
        <v>128.8</v>
      </c>
      <c r="BF15" s="214">
        <f>(BE15-BE14)/BE14*100</f>
        <v>-4.237918215613375</v>
      </c>
      <c r="BG15" s="212">
        <v>141.2</v>
      </c>
      <c r="BH15" s="214">
        <f>(BG15-BG14)/BG14*100</f>
        <v>4.670126019273523</v>
      </c>
      <c r="BI15" s="212">
        <v>113</v>
      </c>
      <c r="BJ15" s="213">
        <f>(BI15-BI14)/BI14*100</f>
        <v>8.549471661863599</v>
      </c>
      <c r="BK15" s="212">
        <v>121.6</v>
      </c>
      <c r="BL15" s="214">
        <f>(BK15-BK14)/BK14*100</f>
        <v>23.32657200811359</v>
      </c>
      <c r="BM15" s="212">
        <v>79.8</v>
      </c>
      <c r="BN15" s="214">
        <f>(BM15-BM14)/BM14*100</f>
        <v>4.041720990873525</v>
      </c>
      <c r="BO15" s="212">
        <v>151</v>
      </c>
      <c r="BP15" s="214">
        <f>(BO15-BO14)/BO14*100</f>
        <v>34.34163701067615</v>
      </c>
      <c r="BQ15" s="212">
        <v>152.2</v>
      </c>
      <c r="BR15" s="214">
        <f>(BQ15-BQ14)/BQ14*100</f>
        <v>20.889594916600462</v>
      </c>
      <c r="BS15" s="216" t="str">
        <f t="shared" si="1"/>
        <v>平成26年</v>
      </c>
    </row>
    <row r="16" spans="1:71" ht="22.5" customHeight="1">
      <c r="A16" s="107"/>
      <c r="B16" s="218" t="s">
        <v>69</v>
      </c>
      <c r="C16" s="205">
        <v>98.8</v>
      </c>
      <c r="D16" s="206">
        <v>14.484356894553882</v>
      </c>
      <c r="E16" s="205">
        <v>98.8</v>
      </c>
      <c r="F16" s="206">
        <v>14.484356894553882</v>
      </c>
      <c r="G16" s="205">
        <v>95.7</v>
      </c>
      <c r="H16" s="206">
        <v>9.621993127147773</v>
      </c>
      <c r="I16" s="208">
        <v>95.3</v>
      </c>
      <c r="J16" s="207">
        <v>-0.5219206680584552</v>
      </c>
      <c r="K16" s="205">
        <v>99.5</v>
      </c>
      <c r="L16" s="207">
        <v>8.505997818974915</v>
      </c>
      <c r="M16" s="205">
        <v>103.7</v>
      </c>
      <c r="N16" s="206">
        <v>62.79434850863422</v>
      </c>
      <c r="O16" s="205">
        <v>101.9</v>
      </c>
      <c r="P16" s="207">
        <v>40.74585635359116</v>
      </c>
      <c r="Q16" s="205">
        <v>105.1</v>
      </c>
      <c r="R16" s="206">
        <v>83.10104529616724</v>
      </c>
      <c r="S16" s="208">
        <v>96.1</v>
      </c>
      <c r="T16" s="207">
        <v>4.229934924078082</v>
      </c>
      <c r="U16" s="205">
        <v>95.1</v>
      </c>
      <c r="V16" s="206">
        <v>5.199115044247775</v>
      </c>
      <c r="W16" s="205">
        <v>97.2</v>
      </c>
      <c r="X16" s="207">
        <v>5.767138193688789</v>
      </c>
      <c r="Y16" s="205">
        <v>93.5</v>
      </c>
      <c r="Z16" s="206">
        <v>-7.790927021696257</v>
      </c>
      <c r="AA16" s="205">
        <v>98.4</v>
      </c>
      <c r="AB16" s="206">
        <v>37.43016759776538</v>
      </c>
      <c r="AC16" s="205">
        <v>99</v>
      </c>
      <c r="AD16" s="209">
        <v>14.18685121107266</v>
      </c>
      <c r="AE16" s="208">
        <v>96.3</v>
      </c>
      <c r="AF16" s="206">
        <v>3.215434083601286</v>
      </c>
      <c r="AG16" s="205">
        <v>94.9</v>
      </c>
      <c r="AH16" s="206">
        <v>-11.884865366759515</v>
      </c>
      <c r="AI16" s="210" t="str">
        <f t="shared" si="0"/>
        <v>平成22年度</v>
      </c>
      <c r="AJ16" s="252" t="str">
        <f>AI16</f>
        <v>平成22年度</v>
      </c>
      <c r="AK16" s="206">
        <v>98.8</v>
      </c>
      <c r="AL16" s="206">
        <v>3.89064143007361</v>
      </c>
      <c r="AM16" s="205">
        <v>99.3</v>
      </c>
      <c r="AN16" s="206">
        <v>0.9146341463414547</v>
      </c>
      <c r="AO16" s="205">
        <v>93.4</v>
      </c>
      <c r="AP16" s="206">
        <v>-5.177664974619284</v>
      </c>
      <c r="AQ16" s="205">
        <v>97.7</v>
      </c>
      <c r="AR16" s="207">
        <v>-0.9127789046653059</v>
      </c>
      <c r="AS16" s="205">
        <v>100.7</v>
      </c>
      <c r="AT16" s="206">
        <v>7.700534759358292</v>
      </c>
      <c r="AU16" s="205">
        <v>98</v>
      </c>
      <c r="AV16" s="207">
        <v>10.484780157835397</v>
      </c>
      <c r="AW16" s="205">
        <v>119.5</v>
      </c>
      <c r="AX16" s="206">
        <v>29.049676025917936</v>
      </c>
      <c r="AY16" s="205">
        <v>104.5</v>
      </c>
      <c r="AZ16" s="209">
        <v>5.66228513650151</v>
      </c>
      <c r="BA16" s="208">
        <v>95</v>
      </c>
      <c r="BB16" s="206">
        <v>1.0638297872340425</v>
      </c>
      <c r="BC16" s="205">
        <v>97.2</v>
      </c>
      <c r="BD16" s="206">
        <v>4.741379310344834</v>
      </c>
      <c r="BE16" s="205">
        <v>94.7</v>
      </c>
      <c r="BF16" s="206">
        <v>-6.515301085883508</v>
      </c>
      <c r="BG16" s="205">
        <v>106.7</v>
      </c>
      <c r="BH16" s="206">
        <v>16.104461371055493</v>
      </c>
      <c r="BI16" s="205">
        <v>99</v>
      </c>
      <c r="BJ16" s="207">
        <v>14.450867052023122</v>
      </c>
      <c r="BK16" s="205">
        <v>100.9</v>
      </c>
      <c r="BL16" s="206">
        <v>36.7208672086721</v>
      </c>
      <c r="BM16" s="205">
        <v>96.4</v>
      </c>
      <c r="BN16" s="206">
        <v>4.555314533622563</v>
      </c>
      <c r="BO16" s="205">
        <v>104</v>
      </c>
      <c r="BP16" s="206">
        <v>65.60509554140128</v>
      </c>
      <c r="BQ16" s="205">
        <v>97</v>
      </c>
      <c r="BR16" s="206">
        <v>12.26851851851851</v>
      </c>
      <c r="BS16" s="210" t="str">
        <f t="shared" si="1"/>
        <v>平成22年度</v>
      </c>
    </row>
    <row r="17" spans="1:71" ht="22.5" customHeight="1">
      <c r="A17" s="107"/>
      <c r="B17" s="218" t="s">
        <v>70</v>
      </c>
      <c r="C17" s="205">
        <v>103.5</v>
      </c>
      <c r="D17" s="206">
        <v>4.7570850202429185</v>
      </c>
      <c r="E17" s="205">
        <v>103.5</v>
      </c>
      <c r="F17" s="206">
        <v>4.7570850202429185</v>
      </c>
      <c r="G17" s="205">
        <v>91.6</v>
      </c>
      <c r="H17" s="206">
        <v>-4.284221525600844</v>
      </c>
      <c r="I17" s="205">
        <v>99.2</v>
      </c>
      <c r="J17" s="207">
        <v>4.092339979013647</v>
      </c>
      <c r="K17" s="205">
        <v>114.2</v>
      </c>
      <c r="L17" s="207">
        <v>14.77386934673367</v>
      </c>
      <c r="M17" s="205">
        <v>124.5</v>
      </c>
      <c r="N17" s="206">
        <v>20.05785920925747</v>
      </c>
      <c r="O17" s="205">
        <v>107.2</v>
      </c>
      <c r="P17" s="207">
        <v>5.201177625122666</v>
      </c>
      <c r="Q17" s="205">
        <v>133</v>
      </c>
      <c r="R17" s="206">
        <v>26.54614652711704</v>
      </c>
      <c r="S17" s="208">
        <v>121.2</v>
      </c>
      <c r="T17" s="207">
        <v>26.11862643080126</v>
      </c>
      <c r="U17" s="205">
        <v>76.5</v>
      </c>
      <c r="V17" s="206">
        <v>-19.5583596214511</v>
      </c>
      <c r="W17" s="205">
        <v>98.1</v>
      </c>
      <c r="X17" s="207">
        <v>0.9259259259259172</v>
      </c>
      <c r="Y17" s="205">
        <v>70.7</v>
      </c>
      <c r="Z17" s="206">
        <v>-24.38502673796791</v>
      </c>
      <c r="AA17" s="205">
        <v>105.8</v>
      </c>
      <c r="AB17" s="206">
        <v>7.520325203252024</v>
      </c>
      <c r="AC17" s="205">
        <v>98</v>
      </c>
      <c r="AD17" s="209">
        <v>-1.0101010101010102</v>
      </c>
      <c r="AE17" s="208">
        <v>88.4</v>
      </c>
      <c r="AF17" s="206">
        <v>-8.203530633437166</v>
      </c>
      <c r="AG17" s="205">
        <v>86.7</v>
      </c>
      <c r="AH17" s="206">
        <v>-8.640674394099054</v>
      </c>
      <c r="AI17" s="210" t="str">
        <f t="shared" si="0"/>
        <v>平成23年度</v>
      </c>
      <c r="AJ17" s="252" t="str">
        <f>AI17</f>
        <v>平成23年度</v>
      </c>
      <c r="AK17" s="206">
        <v>97.9</v>
      </c>
      <c r="AL17" s="206">
        <v>-0.9109311740890602</v>
      </c>
      <c r="AM17" s="205">
        <v>100.4</v>
      </c>
      <c r="AN17" s="206">
        <v>1.1077542799597266</v>
      </c>
      <c r="AO17" s="205">
        <v>77.1</v>
      </c>
      <c r="AP17" s="206">
        <v>-17.45182012847967</v>
      </c>
      <c r="AQ17" s="205">
        <v>104.6</v>
      </c>
      <c r="AR17" s="207">
        <v>7.062436028659151</v>
      </c>
      <c r="AS17" s="205">
        <v>99.5</v>
      </c>
      <c r="AT17" s="206">
        <v>-1.1916583912611747</v>
      </c>
      <c r="AU17" s="205">
        <v>81.2</v>
      </c>
      <c r="AV17" s="207">
        <v>-17.14285714285714</v>
      </c>
      <c r="AW17" s="205">
        <v>172.7</v>
      </c>
      <c r="AX17" s="206">
        <v>44.51882845188283</v>
      </c>
      <c r="AY17" s="205">
        <v>103.3</v>
      </c>
      <c r="AZ17" s="209">
        <v>-1.1483253588516773</v>
      </c>
      <c r="BA17" s="208">
        <v>101</v>
      </c>
      <c r="BB17" s="206">
        <v>6.315789473684211</v>
      </c>
      <c r="BC17" s="205">
        <v>101.9</v>
      </c>
      <c r="BD17" s="206">
        <v>4.835390946502061</v>
      </c>
      <c r="BE17" s="205">
        <v>108.9</v>
      </c>
      <c r="BF17" s="206">
        <v>14.994720168954595</v>
      </c>
      <c r="BG17" s="205">
        <v>118.4</v>
      </c>
      <c r="BH17" s="206">
        <v>10.96532333645736</v>
      </c>
      <c r="BI17" s="205">
        <v>104</v>
      </c>
      <c r="BJ17" s="207">
        <v>5.05050505050505</v>
      </c>
      <c r="BK17" s="205">
        <v>111.9</v>
      </c>
      <c r="BL17" s="206">
        <v>10.901883052527255</v>
      </c>
      <c r="BM17" s="205">
        <v>90.9</v>
      </c>
      <c r="BN17" s="206">
        <v>-5.7053941908713695</v>
      </c>
      <c r="BO17" s="205">
        <v>124.2</v>
      </c>
      <c r="BP17" s="206">
        <v>19.423076923076927</v>
      </c>
      <c r="BQ17" s="205">
        <v>131.2</v>
      </c>
      <c r="BR17" s="206">
        <v>35.257731958762875</v>
      </c>
      <c r="BS17" s="210" t="str">
        <f t="shared" si="1"/>
        <v>平成23年度</v>
      </c>
    </row>
    <row r="18" spans="1:71" ht="22.5" customHeight="1">
      <c r="A18" s="107"/>
      <c r="B18" s="218" t="s">
        <v>71</v>
      </c>
      <c r="C18" s="205">
        <v>106.2</v>
      </c>
      <c r="D18" s="206">
        <v>2.60869565217392</v>
      </c>
      <c r="E18" s="205">
        <v>106.1</v>
      </c>
      <c r="F18" s="206">
        <v>2.512077294685988</v>
      </c>
      <c r="G18" s="205">
        <v>92</v>
      </c>
      <c r="H18" s="206">
        <v>0.4366812227074357</v>
      </c>
      <c r="I18" s="205">
        <v>93.6</v>
      </c>
      <c r="J18" s="207">
        <v>-5.645161290322587</v>
      </c>
      <c r="K18" s="205">
        <v>108.9</v>
      </c>
      <c r="L18" s="207">
        <v>-4.640980735551659</v>
      </c>
      <c r="M18" s="205">
        <v>131</v>
      </c>
      <c r="N18" s="206">
        <v>5.2208835341365445</v>
      </c>
      <c r="O18" s="205">
        <v>113.7</v>
      </c>
      <c r="P18" s="207">
        <v>6.063432835820892</v>
      </c>
      <c r="Q18" s="205">
        <v>140.1</v>
      </c>
      <c r="R18" s="206">
        <v>5.338345864661642</v>
      </c>
      <c r="S18" s="208">
        <v>118.8</v>
      </c>
      <c r="T18" s="207">
        <v>-1.980198019801982</v>
      </c>
      <c r="U18" s="205">
        <v>71.6</v>
      </c>
      <c r="V18" s="206">
        <v>-6.405228758169946</v>
      </c>
      <c r="W18" s="205">
        <v>93</v>
      </c>
      <c r="X18" s="207">
        <v>-5.198776758409784</v>
      </c>
      <c r="Y18" s="205">
        <v>60.9</v>
      </c>
      <c r="Z18" s="219">
        <v>-13.861386138613863</v>
      </c>
      <c r="AA18" s="205">
        <v>81.9</v>
      </c>
      <c r="AB18" s="206">
        <v>-22.589792060491487</v>
      </c>
      <c r="AC18" s="205">
        <v>106.9</v>
      </c>
      <c r="AD18" s="209">
        <v>9.081632653061234</v>
      </c>
      <c r="AE18" s="208">
        <v>100</v>
      </c>
      <c r="AF18" s="206">
        <v>13.122171945701355</v>
      </c>
      <c r="AG18" s="205">
        <v>109.5</v>
      </c>
      <c r="AH18" s="206">
        <v>26.29757785467128</v>
      </c>
      <c r="AI18" s="210" t="str">
        <f t="shared" si="0"/>
        <v>平成24年度</v>
      </c>
      <c r="AJ18" s="252" t="str">
        <f>AI18</f>
        <v>平成24年度</v>
      </c>
      <c r="AK18" s="206">
        <v>100.3</v>
      </c>
      <c r="AL18" s="206">
        <v>2.4514811031664863</v>
      </c>
      <c r="AM18" s="205">
        <v>101.4</v>
      </c>
      <c r="AN18" s="206">
        <v>0.9960159362549792</v>
      </c>
      <c r="AO18" s="205">
        <v>72.1</v>
      </c>
      <c r="AP18" s="206">
        <v>-6.485084306095978</v>
      </c>
      <c r="AQ18" s="205">
        <v>107.3</v>
      </c>
      <c r="AR18" s="207">
        <v>2.581261950286806</v>
      </c>
      <c r="AS18" s="205">
        <v>109.4</v>
      </c>
      <c r="AT18" s="206">
        <v>9.94974874371859</v>
      </c>
      <c r="AU18" s="205">
        <v>76.7</v>
      </c>
      <c r="AV18" s="207">
        <v>-5.541871921182262</v>
      </c>
      <c r="AW18" s="205">
        <v>166.4</v>
      </c>
      <c r="AX18" s="206">
        <v>-3.6479444122756166</v>
      </c>
      <c r="AY18" s="205">
        <v>139.3</v>
      </c>
      <c r="AZ18" s="209">
        <v>34.849951597289454</v>
      </c>
      <c r="BA18" s="208">
        <v>110.7</v>
      </c>
      <c r="BB18" s="206">
        <v>9.603960396039612</v>
      </c>
      <c r="BC18" s="205">
        <v>93.2</v>
      </c>
      <c r="BD18" s="206">
        <v>-8.537782139352313</v>
      </c>
      <c r="BE18" s="205">
        <v>124.3</v>
      </c>
      <c r="BF18" s="206">
        <v>14.141414141414144</v>
      </c>
      <c r="BG18" s="205">
        <v>140.6</v>
      </c>
      <c r="BH18" s="206">
        <v>18.75</v>
      </c>
      <c r="BI18" s="205">
        <v>107.2</v>
      </c>
      <c r="BJ18" s="207">
        <v>3.076923076923088</v>
      </c>
      <c r="BK18" s="205">
        <v>112.1</v>
      </c>
      <c r="BL18" s="206">
        <v>0.17873100983019086</v>
      </c>
      <c r="BM18" s="205">
        <v>85.5</v>
      </c>
      <c r="BN18" s="206">
        <v>-5.940594059405946</v>
      </c>
      <c r="BO18" s="205">
        <v>131.2</v>
      </c>
      <c r="BP18" s="206">
        <v>5.636070853462138</v>
      </c>
      <c r="BQ18" s="205">
        <v>126.2</v>
      </c>
      <c r="BR18" s="206">
        <v>-3.8109756097560843</v>
      </c>
      <c r="BS18" s="210" t="str">
        <f t="shared" si="1"/>
        <v>平成24年度</v>
      </c>
    </row>
    <row r="19" spans="1:71" ht="22.5" customHeight="1">
      <c r="A19" s="107"/>
      <c r="B19" s="218" t="s">
        <v>73</v>
      </c>
      <c r="C19" s="205">
        <v>105.2</v>
      </c>
      <c r="D19" s="206">
        <v>-0.941619585687381</v>
      </c>
      <c r="E19" s="205">
        <v>105.2</v>
      </c>
      <c r="F19" s="219" t="s">
        <v>137</v>
      </c>
      <c r="G19" s="205">
        <v>91.9</v>
      </c>
      <c r="H19" s="206">
        <v>-0.10869565217390686</v>
      </c>
      <c r="I19" s="205">
        <v>89.4</v>
      </c>
      <c r="J19" s="207">
        <v>-4.487179487179471</v>
      </c>
      <c r="K19" s="205">
        <v>114.3</v>
      </c>
      <c r="L19" s="207">
        <v>4.958677685950397</v>
      </c>
      <c r="M19" s="205">
        <v>118.5</v>
      </c>
      <c r="N19" s="219" t="s">
        <v>138</v>
      </c>
      <c r="O19" s="205">
        <v>110.4</v>
      </c>
      <c r="P19" s="220" t="s">
        <v>139</v>
      </c>
      <c r="Q19" s="205">
        <v>122.1</v>
      </c>
      <c r="R19" s="206">
        <v>-12.847965738758027</v>
      </c>
      <c r="S19" s="208">
        <v>121.8</v>
      </c>
      <c r="T19" s="207">
        <v>2.5</v>
      </c>
      <c r="U19" s="205">
        <v>65.8</v>
      </c>
      <c r="V19" s="206">
        <v>-8.10055865921787</v>
      </c>
      <c r="W19" s="205">
        <v>83</v>
      </c>
      <c r="X19" s="220" t="s">
        <v>140</v>
      </c>
      <c r="Y19" s="205">
        <v>51.4</v>
      </c>
      <c r="Z19" s="219" t="s">
        <v>141</v>
      </c>
      <c r="AA19" s="205">
        <v>79.3</v>
      </c>
      <c r="AB19" s="206">
        <v>-3.1746031746031855</v>
      </c>
      <c r="AC19" s="205">
        <v>111.9</v>
      </c>
      <c r="AD19" s="209">
        <v>4.677268475210483</v>
      </c>
      <c r="AE19" s="208">
        <v>112.6</v>
      </c>
      <c r="AF19" s="206">
        <v>12.599999999999989</v>
      </c>
      <c r="AG19" s="205">
        <v>106.5</v>
      </c>
      <c r="AH19" s="206">
        <v>-2.73972602739726</v>
      </c>
      <c r="AI19" s="210" t="str">
        <f t="shared" si="0"/>
        <v>平成25年度</v>
      </c>
      <c r="AJ19" s="252" t="str">
        <f>B19</f>
        <v>平成25年度</v>
      </c>
      <c r="AK19" s="206">
        <v>98.1</v>
      </c>
      <c r="AL19" s="206">
        <v>-2.193419740777669</v>
      </c>
      <c r="AM19" s="205">
        <v>108.1</v>
      </c>
      <c r="AN19" s="206">
        <v>6.607495069033509</v>
      </c>
      <c r="AO19" s="205">
        <v>73.7</v>
      </c>
      <c r="AP19" s="206">
        <v>2.2</v>
      </c>
      <c r="AQ19" s="205">
        <v>114.1</v>
      </c>
      <c r="AR19" s="207">
        <v>6.337371854613227</v>
      </c>
      <c r="AS19" s="205">
        <v>115.7</v>
      </c>
      <c r="AT19" s="206">
        <v>5.758683729433267</v>
      </c>
      <c r="AU19" s="205">
        <v>77.1</v>
      </c>
      <c r="AV19" s="207">
        <v>0.5215123859191539</v>
      </c>
      <c r="AW19" s="205">
        <v>186.7</v>
      </c>
      <c r="AX19" s="206">
        <v>12.19951923076923</v>
      </c>
      <c r="AY19" s="205">
        <v>148.4</v>
      </c>
      <c r="AZ19" s="209">
        <v>6.5326633165829096</v>
      </c>
      <c r="BA19" s="208">
        <v>120.3</v>
      </c>
      <c r="BB19" s="206">
        <v>8.672086720867211</v>
      </c>
      <c r="BC19" s="205">
        <v>97.4</v>
      </c>
      <c r="BD19" s="206">
        <v>4.506437768240357</v>
      </c>
      <c r="BE19" s="205">
        <v>133.1</v>
      </c>
      <c r="BF19" s="206">
        <v>7.079646017699104</v>
      </c>
      <c r="BG19" s="205">
        <v>144.8</v>
      </c>
      <c r="BH19" s="206">
        <v>2.987197724039836</v>
      </c>
      <c r="BI19" s="205">
        <v>106.4</v>
      </c>
      <c r="BJ19" s="207">
        <v>-0.7462686567164201</v>
      </c>
      <c r="BK19" s="205">
        <v>101.6</v>
      </c>
      <c r="BL19" s="219" t="s">
        <v>142</v>
      </c>
      <c r="BM19" s="205">
        <v>76.5</v>
      </c>
      <c r="BN19" s="219" t="s">
        <v>143</v>
      </c>
      <c r="BO19" s="205">
        <v>117.9</v>
      </c>
      <c r="BP19" s="206" t="s">
        <v>144</v>
      </c>
      <c r="BQ19" s="205">
        <v>132.7</v>
      </c>
      <c r="BR19" s="206">
        <v>5.229793977813002</v>
      </c>
      <c r="BS19" s="210" t="str">
        <f t="shared" si="1"/>
        <v>平成25年度</v>
      </c>
    </row>
    <row r="20" spans="1:71" ht="22.5" customHeight="1">
      <c r="A20" s="107"/>
      <c r="B20" s="218" t="s">
        <v>84</v>
      </c>
      <c r="C20" s="205">
        <v>113.6</v>
      </c>
      <c r="D20" s="206">
        <f>(C20-C19)/C19*100</f>
        <v>7.984790874524707</v>
      </c>
      <c r="E20" s="205">
        <v>113.6</v>
      </c>
      <c r="F20" s="206">
        <f>(E20-E19)/E19*100</f>
        <v>7.984790874524707</v>
      </c>
      <c r="G20" s="205">
        <v>92.6</v>
      </c>
      <c r="H20" s="206">
        <f>(G20-G19)/G19*100</f>
        <v>0.7616974972796394</v>
      </c>
      <c r="I20" s="205">
        <v>93.1</v>
      </c>
      <c r="J20" s="206">
        <f>(I20-I19)/I19*100</f>
        <v>4.138702460850099</v>
      </c>
      <c r="K20" s="205">
        <v>111.2</v>
      </c>
      <c r="L20" s="206">
        <f>(K20-K19)/K19*100</f>
        <v>-2.71216097987751</v>
      </c>
      <c r="M20" s="205">
        <v>158.5</v>
      </c>
      <c r="N20" s="206">
        <f>(M20-M19)/M19*100</f>
        <v>33.755274261603375</v>
      </c>
      <c r="O20" s="205">
        <v>114.2</v>
      </c>
      <c r="P20" s="206">
        <f>(O20-O19)/O19*100</f>
        <v>3.4420289855072435</v>
      </c>
      <c r="Q20" s="205">
        <v>181.2</v>
      </c>
      <c r="R20" s="206">
        <f>(Q20-Q19)/Q19*100</f>
        <v>48.4029484029484</v>
      </c>
      <c r="S20" s="208">
        <v>135.5</v>
      </c>
      <c r="T20" s="206">
        <f>(S20-S19)/S19*100</f>
        <v>11.24794745484401</v>
      </c>
      <c r="U20" s="205">
        <v>67.1</v>
      </c>
      <c r="V20" s="206">
        <f>(U20-U19)/U19*100</f>
        <v>1.9756838905775034</v>
      </c>
      <c r="W20" s="205">
        <v>87.2</v>
      </c>
      <c r="X20" s="206">
        <f>(W20-W19)/W19*100</f>
        <v>5.060240963855425</v>
      </c>
      <c r="Y20" s="205">
        <v>41</v>
      </c>
      <c r="Z20" s="206">
        <f>(Y20-Y19)/Y19*100</f>
        <v>-20.233463035019454</v>
      </c>
      <c r="AA20" s="205">
        <v>77.5</v>
      </c>
      <c r="AB20" s="206">
        <f>(AA20-AA19)/AA19*100</f>
        <v>-2.2698612862547254</v>
      </c>
      <c r="AC20" s="205">
        <v>103.4</v>
      </c>
      <c r="AD20" s="206">
        <f>(AC20-AC19)/AC19*100</f>
        <v>-7.596067917783735</v>
      </c>
      <c r="AE20" s="208">
        <v>100.7</v>
      </c>
      <c r="AF20" s="206">
        <f>(AE20-AE19)/AE19*100</f>
        <v>-10.568383658969797</v>
      </c>
      <c r="AG20" s="205">
        <v>90.5</v>
      </c>
      <c r="AH20" s="206">
        <f>(AG20-AG19)/AG19*100</f>
        <v>-15.023474178403756</v>
      </c>
      <c r="AI20" s="210" t="str">
        <f>AJ20</f>
        <v>平成26年度</v>
      </c>
      <c r="AJ20" s="252" t="str">
        <f>B20</f>
        <v>平成26年度</v>
      </c>
      <c r="AK20" s="206">
        <v>96.2</v>
      </c>
      <c r="AL20" s="206">
        <f>(AK20-AK19)/AK19*100</f>
        <v>-1.936799184505598</v>
      </c>
      <c r="AM20" s="205">
        <v>103.6</v>
      </c>
      <c r="AN20" s="206">
        <f>(AM20-AM19)/AM19*100</f>
        <v>-4.162812210915819</v>
      </c>
      <c r="AO20" s="205">
        <v>82.1</v>
      </c>
      <c r="AP20" s="206">
        <f>(AO20-AO19)/AO19*100</f>
        <v>11.397557666214372</v>
      </c>
      <c r="AQ20" s="205">
        <v>123.4</v>
      </c>
      <c r="AR20" s="206">
        <f>(AQ20-AQ19)/AQ19*100</f>
        <v>8.150744960560923</v>
      </c>
      <c r="AS20" s="205">
        <v>107.8</v>
      </c>
      <c r="AT20" s="206">
        <f>(AS20-AS19)/AS19*100</f>
        <v>-6.828003457216945</v>
      </c>
      <c r="AU20" s="205">
        <v>77.8</v>
      </c>
      <c r="AV20" s="206">
        <f>(AU20-AU19)/AU19*100</f>
        <v>0.9079118028534408</v>
      </c>
      <c r="AW20" s="205">
        <v>175.4</v>
      </c>
      <c r="AX20" s="206">
        <f>(AW20-AW19)/AW19*100</f>
        <v>-6.0524906266738</v>
      </c>
      <c r="AY20" s="205">
        <v>129</v>
      </c>
      <c r="AZ20" s="209">
        <f>(AY20-AY19)/AY19*100</f>
        <v>-13.072776280323453</v>
      </c>
      <c r="BA20" s="208">
        <v>111.8</v>
      </c>
      <c r="BB20" s="206">
        <f>(BA20-BA19)/BA19*100</f>
        <v>-7.065669160432253</v>
      </c>
      <c r="BC20" s="205">
        <v>97.8</v>
      </c>
      <c r="BD20" s="206">
        <f>(BC20-BC19)/BC19*100</f>
        <v>0.41067761806980646</v>
      </c>
      <c r="BE20" s="205">
        <v>131.1</v>
      </c>
      <c r="BF20" s="206">
        <f>(BE20-BE19)/BE19*100</f>
        <v>-1.5026296018031555</v>
      </c>
      <c r="BG20" s="205">
        <v>136.5</v>
      </c>
      <c r="BH20" s="206">
        <f>(BG20-BG19)/BG19*100</f>
        <v>-5.732044198895035</v>
      </c>
      <c r="BI20" s="205">
        <v>114.3</v>
      </c>
      <c r="BJ20" s="207">
        <f>(BI20-BI19)/BI19*100</f>
        <v>7.42481203007518</v>
      </c>
      <c r="BK20" s="205">
        <v>125.9</v>
      </c>
      <c r="BL20" s="206">
        <f>(BK20-BK19)/BK19*100</f>
        <v>23.91732283464568</v>
      </c>
      <c r="BM20" s="205">
        <v>79</v>
      </c>
      <c r="BN20" s="206">
        <f>(BM20-BM19)/BM19*100</f>
        <v>3.2679738562091507</v>
      </c>
      <c r="BO20" s="205">
        <v>159</v>
      </c>
      <c r="BP20" s="206">
        <f>(BO20-BO19)/BO19*100</f>
        <v>34.860050890585235</v>
      </c>
      <c r="BQ20" s="205">
        <v>147.4</v>
      </c>
      <c r="BR20" s="206">
        <f>(BQ20-BQ19)/BQ19*100</f>
        <v>11.077618688771679</v>
      </c>
      <c r="BS20" s="210" t="str">
        <f t="shared" si="1"/>
        <v>平成26年度</v>
      </c>
    </row>
    <row r="21" spans="1:71" ht="22.5" customHeight="1">
      <c r="A21" s="107"/>
      <c r="B21" s="221" t="s">
        <v>43</v>
      </c>
      <c r="C21" s="198">
        <v>114.4</v>
      </c>
      <c r="D21" s="201">
        <v>22.878625134264247</v>
      </c>
      <c r="E21" s="199">
        <v>114.3</v>
      </c>
      <c r="F21" s="201">
        <v>22.771213748657363</v>
      </c>
      <c r="G21" s="199">
        <v>99.5</v>
      </c>
      <c r="H21" s="201">
        <v>14.76355247981545</v>
      </c>
      <c r="I21" s="199">
        <v>101.8</v>
      </c>
      <c r="J21" s="201">
        <v>25.99009900990099</v>
      </c>
      <c r="K21" s="199">
        <v>131.1</v>
      </c>
      <c r="L21" s="201">
        <v>43.90779363336993</v>
      </c>
      <c r="M21" s="199">
        <v>141.1</v>
      </c>
      <c r="N21" s="201">
        <v>35.153256704980826</v>
      </c>
      <c r="O21" s="199">
        <v>121.8</v>
      </c>
      <c r="P21" s="201">
        <v>20</v>
      </c>
      <c r="Q21" s="199">
        <v>150.7</v>
      </c>
      <c r="R21" s="199">
        <v>41.10486891385767</v>
      </c>
      <c r="S21" s="200">
        <v>135.1</v>
      </c>
      <c r="T21" s="201">
        <v>46.37053087757313</v>
      </c>
      <c r="U21" s="199">
        <v>77.4</v>
      </c>
      <c r="V21" s="201">
        <v>3.337783711615487</v>
      </c>
      <c r="W21" s="199">
        <v>119.6</v>
      </c>
      <c r="X21" s="201">
        <v>14.449760765550234</v>
      </c>
      <c r="Y21" s="198">
        <v>81</v>
      </c>
      <c r="Z21" s="201">
        <v>-7.322654462242569</v>
      </c>
      <c r="AA21" s="199">
        <v>120.7</v>
      </c>
      <c r="AB21" s="201">
        <v>38.10068649885583</v>
      </c>
      <c r="AC21" s="199">
        <v>104.9</v>
      </c>
      <c r="AD21" s="201">
        <v>15.021929824561406</v>
      </c>
      <c r="AE21" s="199">
        <v>103.8</v>
      </c>
      <c r="AF21" s="201">
        <v>15.077605321507754</v>
      </c>
      <c r="AG21" s="199">
        <v>119.4</v>
      </c>
      <c r="AH21" s="199">
        <v>25.28856243441764</v>
      </c>
      <c r="AI21" s="222" t="str">
        <f>B21</f>
        <v>24年   １～３月</v>
      </c>
      <c r="AJ21" s="254" t="str">
        <f>B21</f>
        <v>24年   １～３月</v>
      </c>
      <c r="AK21" s="199">
        <v>95.1</v>
      </c>
      <c r="AL21" s="199">
        <v>9.688581314878883</v>
      </c>
      <c r="AM21" s="198">
        <v>95</v>
      </c>
      <c r="AN21" s="199">
        <v>7.344632768361582</v>
      </c>
      <c r="AO21" s="198">
        <v>71.6</v>
      </c>
      <c r="AP21" s="199">
        <v>-6.527415143603134</v>
      </c>
      <c r="AQ21" s="198">
        <v>105.9</v>
      </c>
      <c r="AR21" s="201">
        <v>23.28288707799767</v>
      </c>
      <c r="AS21" s="198">
        <v>107.7</v>
      </c>
      <c r="AT21" s="199">
        <v>4.158607350096709</v>
      </c>
      <c r="AU21" s="198">
        <v>82.5</v>
      </c>
      <c r="AV21" s="201">
        <v>-14.241164241164245</v>
      </c>
      <c r="AW21" s="198">
        <v>197.4</v>
      </c>
      <c r="AX21" s="199">
        <v>3.1887088342916856</v>
      </c>
      <c r="AY21" s="198">
        <v>126.3</v>
      </c>
      <c r="AZ21" s="202">
        <v>11.277533039647574</v>
      </c>
      <c r="BA21" s="200">
        <v>104.2</v>
      </c>
      <c r="BB21" s="199">
        <v>29.925187032418954</v>
      </c>
      <c r="BC21" s="198">
        <v>90.9</v>
      </c>
      <c r="BD21" s="199">
        <v>4.004576659038901</v>
      </c>
      <c r="BE21" s="198">
        <v>117.5</v>
      </c>
      <c r="BF21" s="199">
        <v>25.266524520255867</v>
      </c>
      <c r="BG21" s="198">
        <v>163.7</v>
      </c>
      <c r="BH21" s="199">
        <v>53.56472795497186</v>
      </c>
      <c r="BI21" s="198">
        <v>115.9</v>
      </c>
      <c r="BJ21" s="201">
        <v>23.957219251336902</v>
      </c>
      <c r="BK21" s="198">
        <v>128.1</v>
      </c>
      <c r="BL21" s="199">
        <v>27.589641434262933</v>
      </c>
      <c r="BM21" s="198">
        <v>106.6</v>
      </c>
      <c r="BN21" s="199">
        <v>10.926118626430801</v>
      </c>
      <c r="BO21" s="198">
        <v>140.9</v>
      </c>
      <c r="BP21" s="199">
        <v>34.446564885496194</v>
      </c>
      <c r="BQ21" s="198">
        <v>144.8</v>
      </c>
      <c r="BR21" s="199">
        <v>51.62303664921467</v>
      </c>
      <c r="BS21" s="222" t="str">
        <f t="shared" si="1"/>
        <v>24年   １～３月</v>
      </c>
    </row>
    <row r="22" spans="1:71" ht="22.5" customHeight="1">
      <c r="A22" s="107"/>
      <c r="B22" s="223" t="s">
        <v>8</v>
      </c>
      <c r="C22" s="205">
        <v>105.5</v>
      </c>
      <c r="D22" s="207">
        <v>18.940248027057493</v>
      </c>
      <c r="E22" s="206">
        <v>105.5</v>
      </c>
      <c r="F22" s="207">
        <v>19.074492099322807</v>
      </c>
      <c r="G22" s="206">
        <v>88.7</v>
      </c>
      <c r="H22" s="207">
        <v>21.506849315068497</v>
      </c>
      <c r="I22" s="206">
        <v>94.3</v>
      </c>
      <c r="J22" s="207">
        <v>-3.9714867617108</v>
      </c>
      <c r="K22" s="206">
        <v>114.4</v>
      </c>
      <c r="L22" s="207">
        <v>15.672396359959553</v>
      </c>
      <c r="M22" s="206">
        <v>137.3</v>
      </c>
      <c r="N22" s="207">
        <v>32.91384317521783</v>
      </c>
      <c r="O22" s="206">
        <v>111.2</v>
      </c>
      <c r="P22" s="207">
        <v>18.172157279489916</v>
      </c>
      <c r="Q22" s="206">
        <v>149.9</v>
      </c>
      <c r="R22" s="206">
        <v>37.27106227106227</v>
      </c>
      <c r="S22" s="208">
        <v>134.4</v>
      </c>
      <c r="T22" s="207">
        <v>59.809750297265175</v>
      </c>
      <c r="U22" s="206">
        <v>79.5</v>
      </c>
      <c r="V22" s="207">
        <v>14.553314121037456</v>
      </c>
      <c r="W22" s="206">
        <v>83.9</v>
      </c>
      <c r="X22" s="207">
        <v>-8.60566448801742</v>
      </c>
      <c r="Y22" s="205">
        <v>71.9</v>
      </c>
      <c r="Z22" s="207">
        <v>-14.09796893667861</v>
      </c>
      <c r="AA22" s="206">
        <v>102</v>
      </c>
      <c r="AB22" s="207">
        <v>13.83928571428572</v>
      </c>
      <c r="AC22" s="206">
        <v>98.7</v>
      </c>
      <c r="AD22" s="207">
        <v>8.940397350993386</v>
      </c>
      <c r="AE22" s="206">
        <v>84.7</v>
      </c>
      <c r="AF22" s="207">
        <v>55.985267034990805</v>
      </c>
      <c r="AG22" s="206">
        <v>92.5</v>
      </c>
      <c r="AH22" s="206">
        <v>367.17171717171715</v>
      </c>
      <c r="AI22" s="224" t="s">
        <v>8</v>
      </c>
      <c r="AJ22" s="255" t="s">
        <v>8</v>
      </c>
      <c r="AK22" s="206">
        <v>103.9</v>
      </c>
      <c r="AL22" s="206">
        <v>1.1684518013631966</v>
      </c>
      <c r="AM22" s="205">
        <v>102.5</v>
      </c>
      <c r="AN22" s="206">
        <v>-0.6782945736434136</v>
      </c>
      <c r="AO22" s="205">
        <v>73.3</v>
      </c>
      <c r="AP22" s="206">
        <v>-6.861499364675992</v>
      </c>
      <c r="AQ22" s="205">
        <v>108.4</v>
      </c>
      <c r="AR22" s="207">
        <v>10.16260162601626</v>
      </c>
      <c r="AS22" s="205">
        <v>106.3</v>
      </c>
      <c r="AT22" s="206">
        <v>22.324510932105856</v>
      </c>
      <c r="AU22" s="205">
        <v>80.2</v>
      </c>
      <c r="AV22" s="207">
        <v>-0.7425742574257356</v>
      </c>
      <c r="AW22" s="205">
        <v>168.9</v>
      </c>
      <c r="AX22" s="206">
        <v>4.906832298136649</v>
      </c>
      <c r="AY22" s="205">
        <v>129.3</v>
      </c>
      <c r="AZ22" s="209">
        <v>74.02422611036341</v>
      </c>
      <c r="BA22" s="208">
        <v>105.7</v>
      </c>
      <c r="BB22" s="206">
        <v>28.276699029126206</v>
      </c>
      <c r="BC22" s="205">
        <v>90.3</v>
      </c>
      <c r="BD22" s="206">
        <v>-14.971751412429382</v>
      </c>
      <c r="BE22" s="205">
        <v>100.8</v>
      </c>
      <c r="BF22" s="206">
        <v>16.666666666666654</v>
      </c>
      <c r="BG22" s="205">
        <v>125.3</v>
      </c>
      <c r="BH22" s="206">
        <v>132.4675324675325</v>
      </c>
      <c r="BI22" s="205">
        <v>106.1</v>
      </c>
      <c r="BJ22" s="207">
        <v>21.118721461187214</v>
      </c>
      <c r="BK22" s="205">
        <v>116.2</v>
      </c>
      <c r="BL22" s="206">
        <v>20.41450777202073</v>
      </c>
      <c r="BM22" s="205">
        <v>82</v>
      </c>
      <c r="BN22" s="206">
        <v>-4.428904428904426</v>
      </c>
      <c r="BO22" s="205">
        <v>137.2</v>
      </c>
      <c r="BP22" s="206">
        <v>31.796349663784817</v>
      </c>
      <c r="BQ22" s="205">
        <v>140.2</v>
      </c>
      <c r="BR22" s="206">
        <v>62.26851851851849</v>
      </c>
      <c r="BS22" s="224" t="s">
        <v>8</v>
      </c>
    </row>
    <row r="23" spans="1:71" ht="22.5" customHeight="1">
      <c r="A23" s="107"/>
      <c r="B23" s="223" t="s">
        <v>9</v>
      </c>
      <c r="C23" s="205">
        <v>109.4</v>
      </c>
      <c r="D23" s="207">
        <v>7.889546351084813</v>
      </c>
      <c r="E23" s="206">
        <v>109.3</v>
      </c>
      <c r="F23" s="207">
        <v>7.790927021696244</v>
      </c>
      <c r="G23" s="206">
        <v>97.3</v>
      </c>
      <c r="H23" s="207">
        <v>-0.6128702757916328</v>
      </c>
      <c r="I23" s="206">
        <v>93.7</v>
      </c>
      <c r="J23" s="207">
        <v>-1.3684210526315759</v>
      </c>
      <c r="K23" s="206">
        <v>110.8</v>
      </c>
      <c r="L23" s="207">
        <v>2.4029574861367786</v>
      </c>
      <c r="M23" s="206">
        <v>140.3</v>
      </c>
      <c r="N23" s="207">
        <v>17.50418760469012</v>
      </c>
      <c r="O23" s="206">
        <v>115.6</v>
      </c>
      <c r="P23" s="207">
        <v>20.794148380355267</v>
      </c>
      <c r="Q23" s="206">
        <v>153.5</v>
      </c>
      <c r="R23" s="206">
        <v>18.2588597842835</v>
      </c>
      <c r="S23" s="208">
        <v>121.3</v>
      </c>
      <c r="T23" s="207">
        <v>-7.545731707317067</v>
      </c>
      <c r="U23" s="206">
        <v>77.9</v>
      </c>
      <c r="V23" s="207">
        <v>-3.827160493827154</v>
      </c>
      <c r="W23" s="206">
        <v>89</v>
      </c>
      <c r="X23" s="207">
        <v>0.5649717514124294</v>
      </c>
      <c r="Y23" s="205">
        <v>45.6</v>
      </c>
      <c r="Z23" s="207">
        <v>1.7857142857142954</v>
      </c>
      <c r="AA23" s="206">
        <v>81.4</v>
      </c>
      <c r="AB23" s="207">
        <v>-19.88188976377952</v>
      </c>
      <c r="AC23" s="206">
        <v>104</v>
      </c>
      <c r="AD23" s="207">
        <v>9.358569926393278</v>
      </c>
      <c r="AE23" s="206">
        <v>107.7</v>
      </c>
      <c r="AF23" s="207">
        <v>15.80645161290323</v>
      </c>
      <c r="AG23" s="206">
        <v>117.6</v>
      </c>
      <c r="AH23" s="206">
        <v>19.028340080971656</v>
      </c>
      <c r="AI23" s="224" t="s">
        <v>9</v>
      </c>
      <c r="AJ23" s="255" t="s">
        <v>9</v>
      </c>
      <c r="AK23" s="206">
        <v>101</v>
      </c>
      <c r="AL23" s="206">
        <v>2.3302938196555187</v>
      </c>
      <c r="AM23" s="205">
        <v>95</v>
      </c>
      <c r="AN23" s="206">
        <v>-0.41928721174004785</v>
      </c>
      <c r="AO23" s="205">
        <v>73.4</v>
      </c>
      <c r="AP23" s="206">
        <v>-6.852791878172579</v>
      </c>
      <c r="AQ23" s="208">
        <v>106.8</v>
      </c>
      <c r="AR23" s="207">
        <v>3.1884057971014466</v>
      </c>
      <c r="AS23" s="205">
        <v>107.9</v>
      </c>
      <c r="AT23" s="206">
        <v>13.459516298633032</v>
      </c>
      <c r="AU23" s="205">
        <v>75.6</v>
      </c>
      <c r="AV23" s="207">
        <v>-6.086956521739138</v>
      </c>
      <c r="AW23" s="205">
        <v>156.3</v>
      </c>
      <c r="AX23" s="206">
        <v>-5.38740920096851</v>
      </c>
      <c r="AY23" s="205">
        <v>137</v>
      </c>
      <c r="AZ23" s="209">
        <v>58.748551564310546</v>
      </c>
      <c r="BA23" s="208">
        <v>112.9</v>
      </c>
      <c r="BB23" s="206">
        <v>5.612722170252573</v>
      </c>
      <c r="BC23" s="205">
        <v>91.8</v>
      </c>
      <c r="BD23" s="206">
        <v>-13.964386129334589</v>
      </c>
      <c r="BE23" s="205">
        <v>129.5</v>
      </c>
      <c r="BF23" s="206">
        <v>13.796133567662569</v>
      </c>
      <c r="BG23" s="205">
        <v>157.8</v>
      </c>
      <c r="BH23" s="206">
        <v>30.090684253915924</v>
      </c>
      <c r="BI23" s="205">
        <v>110.9</v>
      </c>
      <c r="BJ23" s="207">
        <v>8.725490196078436</v>
      </c>
      <c r="BK23" s="205">
        <v>116.8</v>
      </c>
      <c r="BL23" s="206">
        <v>10.084825636192276</v>
      </c>
      <c r="BM23" s="205">
        <v>83.1</v>
      </c>
      <c r="BN23" s="206">
        <v>-0.4790419161676715</v>
      </c>
      <c r="BO23" s="205">
        <v>140.8</v>
      </c>
      <c r="BP23" s="206">
        <v>19.019442096365186</v>
      </c>
      <c r="BQ23" s="205">
        <v>128.7</v>
      </c>
      <c r="BR23" s="206">
        <v>-11.363636363636365</v>
      </c>
      <c r="BS23" s="224" t="s">
        <v>9</v>
      </c>
    </row>
    <row r="24" spans="1:71" ht="22.5" customHeight="1">
      <c r="A24" s="107"/>
      <c r="B24" s="223" t="s">
        <v>10</v>
      </c>
      <c r="C24" s="205">
        <v>106</v>
      </c>
      <c r="D24" s="207">
        <v>-3.2846715328467107</v>
      </c>
      <c r="E24" s="206">
        <v>106</v>
      </c>
      <c r="F24" s="207">
        <v>-3.2846715328467107</v>
      </c>
      <c r="G24" s="206">
        <v>87</v>
      </c>
      <c r="H24" s="207">
        <v>-9.090909090909093</v>
      </c>
      <c r="I24" s="206">
        <v>95.9</v>
      </c>
      <c r="J24" s="207">
        <v>-5.888125613346418</v>
      </c>
      <c r="K24" s="206">
        <v>111.9</v>
      </c>
      <c r="L24" s="207">
        <v>-5.72872788542544</v>
      </c>
      <c r="M24" s="206">
        <v>130.4</v>
      </c>
      <c r="N24" s="207">
        <v>-2.831594634873311</v>
      </c>
      <c r="O24" s="206">
        <v>110.5</v>
      </c>
      <c r="P24" s="207">
        <v>-5.716723549488057</v>
      </c>
      <c r="Q24" s="206">
        <v>142.5</v>
      </c>
      <c r="R24" s="206">
        <v>0.14054813773716698</v>
      </c>
      <c r="S24" s="208">
        <v>95</v>
      </c>
      <c r="T24" s="207">
        <v>-29.21013412816691</v>
      </c>
      <c r="U24" s="206">
        <v>74.7</v>
      </c>
      <c r="V24" s="207">
        <v>-4.475703324808184</v>
      </c>
      <c r="W24" s="206">
        <v>84.6</v>
      </c>
      <c r="X24" s="207">
        <v>-8.441558441558453</v>
      </c>
      <c r="Y24" s="205">
        <v>60.9</v>
      </c>
      <c r="Z24" s="207">
        <v>-16.68946648426812</v>
      </c>
      <c r="AA24" s="206">
        <v>64</v>
      </c>
      <c r="AB24" s="207">
        <v>-42.600896860986545</v>
      </c>
      <c r="AC24" s="206">
        <v>113.2</v>
      </c>
      <c r="AD24" s="207">
        <v>11.527093596059117</v>
      </c>
      <c r="AE24" s="206">
        <v>103.4</v>
      </c>
      <c r="AF24" s="207">
        <v>0.7797270955165804</v>
      </c>
      <c r="AG24" s="206">
        <v>116.2</v>
      </c>
      <c r="AH24" s="206">
        <v>6.801470588235299</v>
      </c>
      <c r="AI24" s="224" t="s">
        <v>10</v>
      </c>
      <c r="AJ24" s="255" t="s">
        <v>10</v>
      </c>
      <c r="AK24" s="206">
        <v>101.8</v>
      </c>
      <c r="AL24" s="206">
        <v>7.270811380400412</v>
      </c>
      <c r="AM24" s="205">
        <v>108.2</v>
      </c>
      <c r="AN24" s="206">
        <v>0</v>
      </c>
      <c r="AO24" s="205">
        <v>72.1</v>
      </c>
      <c r="AP24" s="206">
        <v>-9.07944514501892</v>
      </c>
      <c r="AQ24" s="205">
        <v>108</v>
      </c>
      <c r="AR24" s="207">
        <v>-2.5270758122743655</v>
      </c>
      <c r="AS24" s="205">
        <v>112.1</v>
      </c>
      <c r="AT24" s="206">
        <v>3.700277520814061</v>
      </c>
      <c r="AU24" s="205">
        <v>77.5</v>
      </c>
      <c r="AV24" s="207">
        <v>-4.320987654320987</v>
      </c>
      <c r="AW24" s="205">
        <v>155.2</v>
      </c>
      <c r="AX24" s="206">
        <v>-7.287933094384718</v>
      </c>
      <c r="AY24" s="205">
        <v>144.8</v>
      </c>
      <c r="AZ24" s="209">
        <v>14.738510301109356</v>
      </c>
      <c r="BA24" s="208">
        <v>113.9</v>
      </c>
      <c r="BB24" s="206">
        <v>2.9837251356238803</v>
      </c>
      <c r="BC24" s="205">
        <v>100.6</v>
      </c>
      <c r="BD24" s="206">
        <v>-3.1761308950914446</v>
      </c>
      <c r="BE24" s="205">
        <v>133</v>
      </c>
      <c r="BF24" s="206">
        <v>12.711864406779661</v>
      </c>
      <c r="BG24" s="205">
        <v>122.5</v>
      </c>
      <c r="BH24" s="206">
        <v>-8.989598811292716</v>
      </c>
      <c r="BI24" s="205">
        <v>106.5</v>
      </c>
      <c r="BJ24" s="207">
        <v>-3.445149592021756</v>
      </c>
      <c r="BK24" s="205">
        <v>108.7</v>
      </c>
      <c r="BL24" s="206">
        <v>-7.094017094017091</v>
      </c>
      <c r="BM24" s="205">
        <v>80.4</v>
      </c>
      <c r="BN24" s="206">
        <v>-8.114285714285707</v>
      </c>
      <c r="BO24" s="205">
        <v>131.6</v>
      </c>
      <c r="BP24" s="206">
        <v>-1.4970059880239521</v>
      </c>
      <c r="BQ24" s="205">
        <v>102.8</v>
      </c>
      <c r="BR24" s="206">
        <v>-30.727762803234505</v>
      </c>
      <c r="BS24" s="224" t="s">
        <v>10</v>
      </c>
    </row>
    <row r="25" spans="1:71" ht="22.5" customHeight="1">
      <c r="A25" s="107"/>
      <c r="B25" s="223"/>
      <c r="C25" s="205"/>
      <c r="D25" s="207"/>
      <c r="E25" s="206"/>
      <c r="F25" s="207"/>
      <c r="G25" s="206"/>
      <c r="H25" s="207"/>
      <c r="I25" s="206"/>
      <c r="J25" s="207"/>
      <c r="K25" s="206"/>
      <c r="L25" s="207"/>
      <c r="M25" s="206"/>
      <c r="N25" s="207"/>
      <c r="O25" s="206"/>
      <c r="P25" s="207"/>
      <c r="Q25" s="206"/>
      <c r="R25" s="206"/>
      <c r="S25" s="208"/>
      <c r="T25" s="207"/>
      <c r="U25" s="206"/>
      <c r="V25" s="207"/>
      <c r="W25" s="206"/>
      <c r="X25" s="207"/>
      <c r="Y25" s="205"/>
      <c r="Z25" s="207"/>
      <c r="AA25" s="206"/>
      <c r="AB25" s="207"/>
      <c r="AC25" s="206"/>
      <c r="AD25" s="207"/>
      <c r="AE25" s="206"/>
      <c r="AF25" s="207"/>
      <c r="AG25" s="206"/>
      <c r="AH25" s="206"/>
      <c r="AI25" s="224"/>
      <c r="AJ25" s="255"/>
      <c r="AK25" s="206"/>
      <c r="AL25" s="207"/>
      <c r="AM25" s="206"/>
      <c r="AN25" s="207"/>
      <c r="AO25" s="206"/>
      <c r="AP25" s="207"/>
      <c r="AQ25" s="206"/>
      <c r="AR25" s="207"/>
      <c r="AS25" s="205"/>
      <c r="AT25" s="207"/>
      <c r="AU25" s="206"/>
      <c r="AV25" s="207"/>
      <c r="AW25" s="206"/>
      <c r="AX25" s="207"/>
      <c r="AY25" s="206"/>
      <c r="AZ25" s="209"/>
      <c r="BA25" s="208"/>
      <c r="BB25" s="207"/>
      <c r="BC25" s="206"/>
      <c r="BD25" s="207"/>
      <c r="BE25" s="206"/>
      <c r="BF25" s="207"/>
      <c r="BG25" s="206"/>
      <c r="BH25" s="206"/>
      <c r="BI25" s="205"/>
      <c r="BJ25" s="207"/>
      <c r="BK25" s="205"/>
      <c r="BL25" s="207"/>
      <c r="BM25" s="206"/>
      <c r="BN25" s="206"/>
      <c r="BO25" s="205"/>
      <c r="BP25" s="206"/>
      <c r="BQ25" s="205"/>
      <c r="BR25" s="206"/>
      <c r="BS25" s="224"/>
    </row>
    <row r="26" spans="1:71" ht="22.5" customHeight="1">
      <c r="A26" s="107"/>
      <c r="B26" s="223" t="s">
        <v>74</v>
      </c>
      <c r="C26" s="205">
        <v>103.7</v>
      </c>
      <c r="D26" s="207">
        <v>-9.353146853146855</v>
      </c>
      <c r="E26" s="206">
        <v>103.6</v>
      </c>
      <c r="F26" s="207">
        <v>-9.361329833770782</v>
      </c>
      <c r="G26" s="206">
        <v>94.8</v>
      </c>
      <c r="H26" s="207">
        <v>-4.723618090452264</v>
      </c>
      <c r="I26" s="206">
        <v>90.5</v>
      </c>
      <c r="J26" s="207">
        <v>-11.100196463654221</v>
      </c>
      <c r="K26" s="206">
        <v>98.4</v>
      </c>
      <c r="L26" s="207">
        <v>-24.942791762013723</v>
      </c>
      <c r="M26" s="206">
        <v>115.9</v>
      </c>
      <c r="N26" s="207">
        <v>-17.85967399007795</v>
      </c>
      <c r="O26" s="206">
        <v>117.4</v>
      </c>
      <c r="P26" s="207">
        <v>-3.612479474548433</v>
      </c>
      <c r="Q26" s="206">
        <v>114.5</v>
      </c>
      <c r="R26" s="206">
        <v>-24.021234240212337</v>
      </c>
      <c r="S26" s="208">
        <v>124.5</v>
      </c>
      <c r="T26" s="207">
        <v>-7.846039970392297</v>
      </c>
      <c r="U26" s="206">
        <v>54.5</v>
      </c>
      <c r="V26" s="207">
        <v>-29.586563307493545</v>
      </c>
      <c r="W26" s="206">
        <v>114.5</v>
      </c>
      <c r="X26" s="207">
        <v>-4.2642140468227385</v>
      </c>
      <c r="Y26" s="205">
        <v>65.2</v>
      </c>
      <c r="Z26" s="207">
        <v>-19.50617283950617</v>
      </c>
      <c r="AA26" s="206">
        <v>80.2</v>
      </c>
      <c r="AB26" s="207">
        <v>-33.55426677713339</v>
      </c>
      <c r="AC26" s="206">
        <v>111.8</v>
      </c>
      <c r="AD26" s="207">
        <v>6.577693040991411</v>
      </c>
      <c r="AE26" s="206">
        <v>104</v>
      </c>
      <c r="AF26" s="207">
        <v>0.19267822736031104</v>
      </c>
      <c r="AG26" s="206">
        <v>111.8</v>
      </c>
      <c r="AH26" s="206">
        <v>-6.365159128978232</v>
      </c>
      <c r="AI26" s="224" t="str">
        <f>B26</f>
        <v>25年   １～３月</v>
      </c>
      <c r="AJ26" s="255" t="str">
        <f>B26</f>
        <v>25年   １～３月</v>
      </c>
      <c r="AK26" s="206">
        <v>94.4</v>
      </c>
      <c r="AL26" s="207">
        <v>-0.7360672975814813</v>
      </c>
      <c r="AM26" s="206">
        <v>100</v>
      </c>
      <c r="AN26" s="207">
        <v>5.263157894736842</v>
      </c>
      <c r="AO26" s="206">
        <v>69.5</v>
      </c>
      <c r="AP26" s="207">
        <v>-2.932960893854741</v>
      </c>
      <c r="AQ26" s="206">
        <v>105.9</v>
      </c>
      <c r="AR26" s="207">
        <v>0</v>
      </c>
      <c r="AS26" s="205">
        <v>111.2</v>
      </c>
      <c r="AT26" s="207">
        <v>3.2497678737233056</v>
      </c>
      <c r="AU26" s="206">
        <v>73.7</v>
      </c>
      <c r="AV26" s="207">
        <v>-10.666666666666663</v>
      </c>
      <c r="AW26" s="206">
        <v>185.2</v>
      </c>
      <c r="AX26" s="207">
        <v>-6.180344478216828</v>
      </c>
      <c r="AY26" s="206">
        <v>146.3</v>
      </c>
      <c r="AZ26" s="209">
        <v>15.835312747426775</v>
      </c>
      <c r="BA26" s="208">
        <v>110.4</v>
      </c>
      <c r="BB26" s="207">
        <v>5.95009596928983</v>
      </c>
      <c r="BC26" s="206">
        <v>90.3</v>
      </c>
      <c r="BD26" s="207">
        <v>-0.6600660066006694</v>
      </c>
      <c r="BE26" s="206">
        <v>133.9</v>
      </c>
      <c r="BF26" s="207">
        <v>13.957446808510642</v>
      </c>
      <c r="BG26" s="206">
        <v>156.7</v>
      </c>
      <c r="BH26" s="206">
        <v>-4.276114844227245</v>
      </c>
      <c r="BI26" s="205">
        <v>105.3</v>
      </c>
      <c r="BJ26" s="207">
        <v>-9.145815358067306</v>
      </c>
      <c r="BK26" s="205">
        <v>106.7</v>
      </c>
      <c r="BL26" s="207">
        <v>-16.70569867291178</v>
      </c>
      <c r="BM26" s="206">
        <v>96.5</v>
      </c>
      <c r="BN26" s="206">
        <v>-9.474671669793617</v>
      </c>
      <c r="BO26" s="205">
        <v>115.1</v>
      </c>
      <c r="BP26" s="207">
        <v>-18.310858765081626</v>
      </c>
      <c r="BQ26" s="205">
        <v>133.1</v>
      </c>
      <c r="BR26" s="207">
        <v>-8.08011049723758</v>
      </c>
      <c r="BS26" s="224" t="str">
        <f>B26</f>
        <v>25年   １～３月</v>
      </c>
    </row>
    <row r="27" spans="1:71" ht="22.5" customHeight="1">
      <c r="A27" s="107"/>
      <c r="B27" s="223" t="s">
        <v>8</v>
      </c>
      <c r="C27" s="205">
        <v>99</v>
      </c>
      <c r="D27" s="207">
        <v>-6.161137440758294</v>
      </c>
      <c r="E27" s="206">
        <v>99.1</v>
      </c>
      <c r="F27" s="207">
        <v>-6.066350710900479</v>
      </c>
      <c r="G27" s="206">
        <v>89</v>
      </c>
      <c r="H27" s="207">
        <v>0.33821871476888066</v>
      </c>
      <c r="I27" s="206">
        <v>85.4</v>
      </c>
      <c r="J27" s="207">
        <v>-9.43796394485683</v>
      </c>
      <c r="K27" s="206">
        <v>109.2</v>
      </c>
      <c r="L27" s="207">
        <v>-4.545454545454548</v>
      </c>
      <c r="M27" s="206">
        <v>99.4</v>
      </c>
      <c r="N27" s="207">
        <v>-27.603787327021124</v>
      </c>
      <c r="O27" s="206">
        <v>95.3</v>
      </c>
      <c r="P27" s="207">
        <v>-14.298561151079141</v>
      </c>
      <c r="Q27" s="206">
        <v>100.6</v>
      </c>
      <c r="R27" s="206">
        <v>-32.88859239492996</v>
      </c>
      <c r="S27" s="208">
        <v>109</v>
      </c>
      <c r="T27" s="207">
        <v>-18.898809523809526</v>
      </c>
      <c r="U27" s="206">
        <v>66.7</v>
      </c>
      <c r="V27" s="207">
        <v>-16.100628930817606</v>
      </c>
      <c r="W27" s="206">
        <v>68.8</v>
      </c>
      <c r="X27" s="207">
        <v>-17.997616209773547</v>
      </c>
      <c r="Y27" s="205">
        <v>49.7</v>
      </c>
      <c r="Z27" s="207">
        <v>-30.87621696801113</v>
      </c>
      <c r="AA27" s="206">
        <v>77.9</v>
      </c>
      <c r="AB27" s="207">
        <v>-23.62745098039215</v>
      </c>
      <c r="AC27" s="206">
        <v>112.3</v>
      </c>
      <c r="AD27" s="207">
        <v>13.779128672745689</v>
      </c>
      <c r="AE27" s="206">
        <v>114.3</v>
      </c>
      <c r="AF27" s="207">
        <v>34.94687131050767</v>
      </c>
      <c r="AG27" s="206">
        <v>102.4</v>
      </c>
      <c r="AH27" s="206">
        <v>10.702702702702709</v>
      </c>
      <c r="AI27" s="224" t="s">
        <v>8</v>
      </c>
      <c r="AJ27" s="255" t="s">
        <v>8</v>
      </c>
      <c r="AK27" s="206">
        <v>101.4</v>
      </c>
      <c r="AL27" s="207">
        <v>-2.4061597690086622</v>
      </c>
      <c r="AM27" s="206">
        <v>109.2</v>
      </c>
      <c r="AN27" s="207">
        <v>6.536585365853662</v>
      </c>
      <c r="AO27" s="206">
        <v>68.5</v>
      </c>
      <c r="AP27" s="207">
        <v>-6.5484311050477455</v>
      </c>
      <c r="AQ27" s="206">
        <v>113.4</v>
      </c>
      <c r="AR27" s="207">
        <v>4.612546125461255</v>
      </c>
      <c r="AS27" s="205">
        <v>112.6</v>
      </c>
      <c r="AT27" s="207">
        <v>5.926622765757288</v>
      </c>
      <c r="AU27" s="206">
        <v>78</v>
      </c>
      <c r="AV27" s="207">
        <v>-2.743142144638407</v>
      </c>
      <c r="AW27" s="206">
        <v>152.9</v>
      </c>
      <c r="AX27" s="207">
        <v>-9.473060982830077</v>
      </c>
      <c r="AY27" s="206">
        <v>146.7</v>
      </c>
      <c r="AZ27" s="209">
        <v>13.45707656612527</v>
      </c>
      <c r="BA27" s="208">
        <v>117.7</v>
      </c>
      <c r="BB27" s="207">
        <v>11.352885525070954</v>
      </c>
      <c r="BC27" s="206">
        <v>94</v>
      </c>
      <c r="BD27" s="207">
        <v>4.09745293466224</v>
      </c>
      <c r="BE27" s="206">
        <v>120.2</v>
      </c>
      <c r="BF27" s="207">
        <v>19.246031746031754</v>
      </c>
      <c r="BG27" s="206">
        <v>106.2</v>
      </c>
      <c r="BH27" s="206">
        <v>-15.243415802075017</v>
      </c>
      <c r="BI27" s="205">
        <v>99.3</v>
      </c>
      <c r="BJ27" s="207">
        <v>-6.409048067860507</v>
      </c>
      <c r="BK27" s="205">
        <v>87</v>
      </c>
      <c r="BL27" s="207">
        <v>-25.12908777969019</v>
      </c>
      <c r="BM27" s="206">
        <v>66.9</v>
      </c>
      <c r="BN27" s="206">
        <v>-18.414634146341456</v>
      </c>
      <c r="BO27" s="205">
        <v>98.8</v>
      </c>
      <c r="BP27" s="207">
        <v>-27.98833819241982</v>
      </c>
      <c r="BQ27" s="205">
        <v>113.7</v>
      </c>
      <c r="BR27" s="207">
        <v>-18.901569186875882</v>
      </c>
      <c r="BS27" s="224" t="s">
        <v>8</v>
      </c>
    </row>
    <row r="28" spans="1:71" ht="22.5" customHeight="1">
      <c r="A28" s="107"/>
      <c r="B28" s="223" t="s">
        <v>9</v>
      </c>
      <c r="C28" s="205">
        <v>103.7</v>
      </c>
      <c r="D28" s="207">
        <v>-5.210237659963439</v>
      </c>
      <c r="E28" s="206">
        <v>103.7</v>
      </c>
      <c r="F28" s="207">
        <v>-5.123513266239702</v>
      </c>
      <c r="G28" s="206">
        <v>93.6</v>
      </c>
      <c r="H28" s="207">
        <v>-3.802672147995892</v>
      </c>
      <c r="I28" s="206">
        <v>83.1</v>
      </c>
      <c r="J28" s="207">
        <v>-11.312700106723595</v>
      </c>
      <c r="K28" s="206">
        <v>117.2</v>
      </c>
      <c r="L28" s="207">
        <v>5.776173285198561</v>
      </c>
      <c r="M28" s="206">
        <v>115.9</v>
      </c>
      <c r="N28" s="207">
        <v>-17.39130434782609</v>
      </c>
      <c r="O28" s="206">
        <v>111.5</v>
      </c>
      <c r="P28" s="207">
        <v>-3.5467128027681616</v>
      </c>
      <c r="Q28" s="206">
        <v>117.5</v>
      </c>
      <c r="R28" s="206">
        <v>-23.452768729641694</v>
      </c>
      <c r="S28" s="208">
        <v>122</v>
      </c>
      <c r="T28" s="207">
        <v>0.5770816158285267</v>
      </c>
      <c r="U28" s="206">
        <v>70.4</v>
      </c>
      <c r="V28" s="207">
        <v>-9.62772785622593</v>
      </c>
      <c r="W28" s="206">
        <v>80.6</v>
      </c>
      <c r="X28" s="207">
        <v>-9.438202247191017</v>
      </c>
      <c r="Y28" s="205">
        <v>51.9</v>
      </c>
      <c r="Z28" s="207">
        <v>13.815789473684204</v>
      </c>
      <c r="AA28" s="206">
        <v>83.4</v>
      </c>
      <c r="AB28" s="207">
        <v>2.457002457002457</v>
      </c>
      <c r="AC28" s="206">
        <v>111.3</v>
      </c>
      <c r="AD28" s="207">
        <v>7.0192307692307665</v>
      </c>
      <c r="AE28" s="206">
        <v>108.6</v>
      </c>
      <c r="AF28" s="207">
        <v>0.8356545961002706</v>
      </c>
      <c r="AG28" s="206">
        <v>109.4</v>
      </c>
      <c r="AH28" s="206">
        <v>-6.97278911564625</v>
      </c>
      <c r="AI28" s="224" t="s">
        <v>9</v>
      </c>
      <c r="AJ28" s="255" t="s">
        <v>9</v>
      </c>
      <c r="AK28" s="206">
        <v>98.7</v>
      </c>
      <c r="AL28" s="207">
        <v>-2.2772277227722744</v>
      </c>
      <c r="AM28" s="206">
        <v>104.6</v>
      </c>
      <c r="AN28" s="207">
        <v>10.105263157894731</v>
      </c>
      <c r="AO28" s="206">
        <v>67.2</v>
      </c>
      <c r="AP28" s="207">
        <v>-8.446866485013626</v>
      </c>
      <c r="AQ28" s="206">
        <v>113</v>
      </c>
      <c r="AR28" s="207">
        <v>5.805243445692887</v>
      </c>
      <c r="AS28" s="205">
        <v>113.4</v>
      </c>
      <c r="AT28" s="207">
        <v>5.097312326227989</v>
      </c>
      <c r="AU28" s="206">
        <v>78.3</v>
      </c>
      <c r="AV28" s="207">
        <v>3.5714285714285756</v>
      </c>
      <c r="AW28" s="206">
        <v>165.9</v>
      </c>
      <c r="AX28" s="207">
        <v>6.142034548944333</v>
      </c>
      <c r="AY28" s="206">
        <v>144.1</v>
      </c>
      <c r="AZ28" s="209">
        <v>5.182481751824813</v>
      </c>
      <c r="BA28" s="208">
        <v>120</v>
      </c>
      <c r="BB28" s="207">
        <v>6.288751107174486</v>
      </c>
      <c r="BC28" s="206">
        <v>96.1</v>
      </c>
      <c r="BD28" s="207">
        <v>4.684095860566446</v>
      </c>
      <c r="BE28" s="206">
        <v>127.3</v>
      </c>
      <c r="BF28" s="207">
        <v>-1.698841698841701</v>
      </c>
      <c r="BG28" s="206">
        <v>158.2</v>
      </c>
      <c r="BH28" s="206">
        <v>0.2534854245880718</v>
      </c>
      <c r="BI28" s="205">
        <v>105.4</v>
      </c>
      <c r="BJ28" s="207">
        <v>-4.959422903516682</v>
      </c>
      <c r="BK28" s="205">
        <v>100.2</v>
      </c>
      <c r="BL28" s="207">
        <v>-14.212328767123283</v>
      </c>
      <c r="BM28" s="206">
        <v>76.1</v>
      </c>
      <c r="BN28" s="206">
        <v>-8.42358604091456</v>
      </c>
      <c r="BO28" s="205">
        <v>115.2</v>
      </c>
      <c r="BP28" s="207">
        <v>-18.181818181818183</v>
      </c>
      <c r="BQ28" s="205">
        <v>133.3</v>
      </c>
      <c r="BR28" s="207">
        <v>3.5742035742035925</v>
      </c>
      <c r="BS28" s="224" t="s">
        <v>97</v>
      </c>
    </row>
    <row r="29" spans="1:71" ht="22.5" customHeight="1">
      <c r="A29" s="107"/>
      <c r="B29" s="223" t="s">
        <v>10</v>
      </c>
      <c r="C29" s="205">
        <v>106</v>
      </c>
      <c r="D29" s="207">
        <v>0</v>
      </c>
      <c r="E29" s="206">
        <v>105.9</v>
      </c>
      <c r="F29" s="207">
        <v>-0.0943396226415041</v>
      </c>
      <c r="G29" s="206">
        <v>89.8</v>
      </c>
      <c r="H29" s="207">
        <v>3.2183908045976977</v>
      </c>
      <c r="I29" s="206">
        <v>92.1</v>
      </c>
      <c r="J29" s="207">
        <v>-3.962460896767478</v>
      </c>
      <c r="K29" s="206">
        <v>117.4</v>
      </c>
      <c r="L29" s="207">
        <v>4.915102770330653</v>
      </c>
      <c r="M29" s="206">
        <v>120.7</v>
      </c>
      <c r="N29" s="207">
        <v>-7.4386503067484675</v>
      </c>
      <c r="O29" s="206">
        <v>118.9</v>
      </c>
      <c r="P29" s="207">
        <v>7.601809954751136</v>
      </c>
      <c r="Q29" s="206">
        <v>122.3</v>
      </c>
      <c r="R29" s="206">
        <v>-14.17543859649123</v>
      </c>
      <c r="S29" s="208">
        <v>112.6</v>
      </c>
      <c r="T29" s="207">
        <v>18.526315789473678</v>
      </c>
      <c r="U29" s="206">
        <v>63.7</v>
      </c>
      <c r="V29" s="207">
        <v>-14.725568942436412</v>
      </c>
      <c r="W29" s="206">
        <v>70</v>
      </c>
      <c r="X29" s="207">
        <v>-17.25768321513002</v>
      </c>
      <c r="Y29" s="205">
        <v>51.9</v>
      </c>
      <c r="Z29" s="207">
        <v>-14.77832512315271</v>
      </c>
      <c r="AA29" s="206">
        <v>88.1</v>
      </c>
      <c r="AB29" s="207">
        <v>37.65624999999999</v>
      </c>
      <c r="AC29" s="206">
        <v>118.8</v>
      </c>
      <c r="AD29" s="207">
        <v>4.946996466431091</v>
      </c>
      <c r="AE29" s="206">
        <v>113.8</v>
      </c>
      <c r="AF29" s="207">
        <v>10.058027079303667</v>
      </c>
      <c r="AG29" s="206">
        <v>110.9</v>
      </c>
      <c r="AH29" s="206">
        <v>-4.561101549053354</v>
      </c>
      <c r="AI29" s="224" t="s">
        <v>10</v>
      </c>
      <c r="AJ29" s="255" t="s">
        <v>10</v>
      </c>
      <c r="AK29" s="206">
        <v>99.1</v>
      </c>
      <c r="AL29" s="207">
        <v>-2.6522593320235788</v>
      </c>
      <c r="AM29" s="206">
        <v>114.1</v>
      </c>
      <c r="AN29" s="207">
        <v>5.452865064695001</v>
      </c>
      <c r="AO29" s="206">
        <v>74.8</v>
      </c>
      <c r="AP29" s="207">
        <v>3.744798890429963</v>
      </c>
      <c r="AQ29" s="206">
        <v>115.6</v>
      </c>
      <c r="AR29" s="207">
        <v>7.037037037037032</v>
      </c>
      <c r="AS29" s="205">
        <v>121.3</v>
      </c>
      <c r="AT29" s="207">
        <v>8.206958073148977</v>
      </c>
      <c r="AU29" s="206">
        <v>78.1</v>
      </c>
      <c r="AV29" s="207">
        <v>0.7741935483870894</v>
      </c>
      <c r="AW29" s="206">
        <v>204.5</v>
      </c>
      <c r="AX29" s="207">
        <v>31.765463917525782</v>
      </c>
      <c r="AY29" s="206">
        <v>157.9</v>
      </c>
      <c r="AZ29" s="209">
        <v>9.046961325966846</v>
      </c>
      <c r="BA29" s="208">
        <v>123.9</v>
      </c>
      <c r="BB29" s="207">
        <v>8.779631255487269</v>
      </c>
      <c r="BC29" s="206">
        <v>101.9</v>
      </c>
      <c r="BD29" s="207">
        <v>1.2922465208747629</v>
      </c>
      <c r="BE29" s="206">
        <v>156.5</v>
      </c>
      <c r="BF29" s="207">
        <v>17.669172932330827</v>
      </c>
      <c r="BG29" s="206">
        <v>118.4</v>
      </c>
      <c r="BH29" s="206">
        <v>-3.346938775510199</v>
      </c>
      <c r="BI29" s="205">
        <v>106.4</v>
      </c>
      <c r="BJ29" s="207">
        <v>-0.09389671361501814</v>
      </c>
      <c r="BK29" s="205">
        <v>100.5</v>
      </c>
      <c r="BL29" s="207">
        <v>-7.54369825206992</v>
      </c>
      <c r="BM29" s="206">
        <v>67.2</v>
      </c>
      <c r="BN29" s="206">
        <v>-16.417910447761198</v>
      </c>
      <c r="BO29" s="205">
        <v>120.6</v>
      </c>
      <c r="BP29" s="207">
        <v>-8.358662613981762</v>
      </c>
      <c r="BQ29" s="205">
        <v>123.6</v>
      </c>
      <c r="BR29" s="207">
        <v>20.233463035019454</v>
      </c>
      <c r="BS29" s="224" t="s">
        <v>10</v>
      </c>
    </row>
    <row r="30" spans="1:71" ht="22.5" customHeight="1">
      <c r="A30" s="107"/>
      <c r="B30" s="223"/>
      <c r="C30" s="205"/>
      <c r="D30" s="207"/>
      <c r="E30" s="206"/>
      <c r="F30" s="207"/>
      <c r="G30" s="206"/>
      <c r="H30" s="207"/>
      <c r="I30" s="206"/>
      <c r="J30" s="207"/>
      <c r="K30" s="206"/>
      <c r="L30" s="207"/>
      <c r="M30" s="206"/>
      <c r="N30" s="207"/>
      <c r="O30" s="206"/>
      <c r="P30" s="207"/>
      <c r="Q30" s="206"/>
      <c r="R30" s="206"/>
      <c r="S30" s="208"/>
      <c r="T30" s="207"/>
      <c r="U30" s="206"/>
      <c r="V30" s="207"/>
      <c r="W30" s="206"/>
      <c r="X30" s="207"/>
      <c r="Y30" s="205"/>
      <c r="Z30" s="207"/>
      <c r="AA30" s="206"/>
      <c r="AB30" s="207"/>
      <c r="AC30" s="206"/>
      <c r="AD30" s="207"/>
      <c r="AE30" s="206"/>
      <c r="AF30" s="207"/>
      <c r="AG30" s="206"/>
      <c r="AH30" s="206"/>
      <c r="AI30" s="224"/>
      <c r="AJ30" s="255"/>
      <c r="AK30" s="206"/>
      <c r="AL30" s="207"/>
      <c r="AM30" s="206"/>
      <c r="AN30" s="207"/>
      <c r="AO30" s="206"/>
      <c r="AP30" s="207"/>
      <c r="AQ30" s="206"/>
      <c r="AR30" s="207"/>
      <c r="AS30" s="205"/>
      <c r="AT30" s="207"/>
      <c r="AU30" s="206"/>
      <c r="AV30" s="207"/>
      <c r="AW30" s="206"/>
      <c r="AX30" s="207"/>
      <c r="AY30" s="206"/>
      <c r="AZ30" s="209"/>
      <c r="BA30" s="208"/>
      <c r="BB30" s="207"/>
      <c r="BC30" s="206"/>
      <c r="BD30" s="207"/>
      <c r="BE30" s="206"/>
      <c r="BF30" s="207"/>
      <c r="BG30" s="206"/>
      <c r="BH30" s="206"/>
      <c r="BI30" s="205"/>
      <c r="BJ30" s="207"/>
      <c r="BK30" s="205"/>
      <c r="BL30" s="207"/>
      <c r="BM30" s="206"/>
      <c r="BN30" s="206"/>
      <c r="BO30" s="205"/>
      <c r="BP30" s="206"/>
      <c r="BQ30" s="205"/>
      <c r="BR30" s="206"/>
      <c r="BS30" s="224"/>
    </row>
    <row r="31" spans="1:71" ht="22.5" customHeight="1">
      <c r="A31" s="107"/>
      <c r="B31" s="223" t="s">
        <v>81</v>
      </c>
      <c r="C31" s="205">
        <v>112.1</v>
      </c>
      <c r="D31" s="207">
        <f>(C31-C26)/C26*100</f>
        <v>8.10028929604628</v>
      </c>
      <c r="E31" s="206">
        <v>112.1</v>
      </c>
      <c r="F31" s="207">
        <f>(E31-E26)/E26*100</f>
        <v>8.204633204633204</v>
      </c>
      <c r="G31" s="206">
        <v>95.3</v>
      </c>
      <c r="H31" s="207">
        <f>(G31-G26)/G26*100</f>
        <v>0.5274261603375527</v>
      </c>
      <c r="I31" s="206">
        <v>97.1</v>
      </c>
      <c r="J31" s="207">
        <f>(I31-I26)/I26*100</f>
        <v>7.292817679558004</v>
      </c>
      <c r="K31" s="206">
        <v>113.6</v>
      </c>
      <c r="L31" s="207">
        <f>(K31-K26)/K26*100</f>
        <v>15.447154471544703</v>
      </c>
      <c r="M31" s="206">
        <v>137.9</v>
      </c>
      <c r="N31" s="207">
        <f>(M31-M26)/M26*100</f>
        <v>18.981880931837793</v>
      </c>
      <c r="O31" s="206">
        <v>115.7</v>
      </c>
      <c r="P31" s="207">
        <f>(O31-O26)/O26*100</f>
        <v>-1.4480408858603089</v>
      </c>
      <c r="Q31" s="206">
        <v>147.9</v>
      </c>
      <c r="R31" s="206">
        <f>(Q31-Q26)/Q26*100</f>
        <v>29.1703056768559</v>
      </c>
      <c r="S31" s="208">
        <v>143.7</v>
      </c>
      <c r="T31" s="207">
        <f>(S31-S26)/S26*100</f>
        <v>15.421686746987943</v>
      </c>
      <c r="U31" s="206">
        <v>62.5</v>
      </c>
      <c r="V31" s="207">
        <f>(U31-U26)/U26*100</f>
        <v>14.678899082568808</v>
      </c>
      <c r="W31" s="206">
        <v>112.5</v>
      </c>
      <c r="X31" s="207">
        <f>(W31-W26)/W26*100</f>
        <v>-1.7467248908296942</v>
      </c>
      <c r="Y31" s="205">
        <v>52.1</v>
      </c>
      <c r="Z31" s="207">
        <f>(Y31-Y26)/Y26*100</f>
        <v>-20.0920245398773</v>
      </c>
      <c r="AA31" s="206">
        <v>67.8</v>
      </c>
      <c r="AB31" s="207">
        <f>(AA31-AA26)/AA26*100</f>
        <v>-15.461346633416465</v>
      </c>
      <c r="AC31" s="206">
        <v>105.1</v>
      </c>
      <c r="AD31" s="207">
        <f>(AC31-AC26)/AC26*100</f>
        <v>-5.99284436493739</v>
      </c>
      <c r="AE31" s="206">
        <v>113.7</v>
      </c>
      <c r="AF31" s="207">
        <f>(AE31-AE26)/AE26*100</f>
        <v>9.32692307692308</v>
      </c>
      <c r="AG31" s="206">
        <v>103.3</v>
      </c>
      <c r="AH31" s="206">
        <f>(AG31-AG26)/AG26*100</f>
        <v>-7.602862254025045</v>
      </c>
      <c r="AI31" s="224" t="str">
        <f>B31</f>
        <v>26年　1～3月</v>
      </c>
      <c r="AJ31" s="255" t="str">
        <f>BS31</f>
        <v>26年　1～3月</v>
      </c>
      <c r="AK31" s="206">
        <v>93.2</v>
      </c>
      <c r="AL31" s="207">
        <f>(AK31-AK26)/AK26*100</f>
        <v>-1.271186440677969</v>
      </c>
      <c r="AM31" s="206">
        <v>104.6</v>
      </c>
      <c r="AN31" s="207">
        <f>(AM31-AM26)/AM26*100</f>
        <v>4.599999999999994</v>
      </c>
      <c r="AO31" s="206">
        <v>84.3</v>
      </c>
      <c r="AP31" s="207">
        <f>(AO31-AO26)/AO26*100</f>
        <v>21.294964028776974</v>
      </c>
      <c r="AQ31" s="206">
        <v>114.6</v>
      </c>
      <c r="AR31" s="207">
        <f>(AQ31-AQ26)/AQ26*100</f>
        <v>8.215297450424917</v>
      </c>
      <c r="AS31" s="205">
        <v>115.6</v>
      </c>
      <c r="AT31" s="207">
        <f>(AS31-AS26)/AS26*100</f>
        <v>3.956834532374093</v>
      </c>
      <c r="AU31" s="206">
        <v>73.8</v>
      </c>
      <c r="AV31" s="207">
        <f>(AU31-AU26)/AU26*100</f>
        <v>0.1356852103120683</v>
      </c>
      <c r="AW31" s="206">
        <v>223.6</v>
      </c>
      <c r="AX31" s="207">
        <f>(AW31-AW26)/AW26*100</f>
        <v>20.73434125269979</v>
      </c>
      <c r="AY31" s="206">
        <v>144.8</v>
      </c>
      <c r="AZ31" s="209">
        <f>(AY31-AY26)/AY26*100</f>
        <v>-1.0252904989747094</v>
      </c>
      <c r="BA31" s="208">
        <v>119.7</v>
      </c>
      <c r="BB31" s="207">
        <f>(BA31-BA26)/BA26*100</f>
        <v>8.423913043478258</v>
      </c>
      <c r="BC31" s="206">
        <v>97.5</v>
      </c>
      <c r="BD31" s="207">
        <f>(BC31-BC26)/BC26*100</f>
        <v>7.973421926910302</v>
      </c>
      <c r="BE31" s="206">
        <v>128.6</v>
      </c>
      <c r="BF31" s="207">
        <f>(BE31-BE26)/BE26*100</f>
        <v>-3.95817774458552</v>
      </c>
      <c r="BG31" s="206">
        <v>196.5</v>
      </c>
      <c r="BH31" s="206">
        <f>(BG31-BG26)/BG26*100</f>
        <v>25.398851308232302</v>
      </c>
      <c r="BI31" s="205">
        <v>114.7</v>
      </c>
      <c r="BJ31" s="207">
        <f>(BI31-BI26)/BI26*100</f>
        <v>8.926875593542267</v>
      </c>
      <c r="BK31" s="205">
        <v>118.6</v>
      </c>
      <c r="BL31" s="207">
        <f>(BK31-BK26)/BK26*100</f>
        <v>11.152764761012175</v>
      </c>
      <c r="BM31" s="206">
        <v>96.1</v>
      </c>
      <c r="BN31" s="207">
        <f>(BM31-BM26)/BM26*100</f>
        <v>-0.41450777202073125</v>
      </c>
      <c r="BO31" s="205">
        <v>136.9</v>
      </c>
      <c r="BP31" s="207">
        <f>(BO31-BO26)/BO26*100</f>
        <v>18.94005212858385</v>
      </c>
      <c r="BQ31" s="205">
        <v>160.1</v>
      </c>
      <c r="BR31" s="207">
        <f>(BQ31-BQ26)/BQ26*100</f>
        <v>20.285499624342602</v>
      </c>
      <c r="BS31" s="224" t="str">
        <f>B31</f>
        <v>26年　1～3月</v>
      </c>
    </row>
    <row r="32" spans="1:71" ht="22.5" customHeight="1">
      <c r="A32" s="107"/>
      <c r="B32" s="223" t="s">
        <v>82</v>
      </c>
      <c r="C32" s="205">
        <v>104.3</v>
      </c>
      <c r="D32" s="207">
        <f>(C32-C27)/C27*100</f>
        <v>5.35353535353535</v>
      </c>
      <c r="E32" s="206">
        <v>104.3</v>
      </c>
      <c r="F32" s="207">
        <f>(E32-E27)/E27*100</f>
        <v>5.2472250252270465</v>
      </c>
      <c r="G32" s="206">
        <v>93.4</v>
      </c>
      <c r="H32" s="207">
        <f>(G32-G27)/G27*100</f>
        <v>4.943820224719107</v>
      </c>
      <c r="I32" s="206">
        <v>87.9</v>
      </c>
      <c r="J32" s="207">
        <f>(I32-I27)/I27*100</f>
        <v>2.9274004683840746</v>
      </c>
      <c r="K32" s="206">
        <v>109.7</v>
      </c>
      <c r="L32" s="207">
        <f>(K32-K27)/K27*100</f>
        <v>0.4578754578754579</v>
      </c>
      <c r="M32" s="206">
        <v>144.1</v>
      </c>
      <c r="N32" s="207">
        <f>(M32-M27)/M27*100</f>
        <v>44.96981891348087</v>
      </c>
      <c r="O32" s="206">
        <v>87.2</v>
      </c>
      <c r="P32" s="207">
        <f>(O32-O27)/O27*100</f>
        <v>-8.499475341028326</v>
      </c>
      <c r="Q32" s="206">
        <v>170.7</v>
      </c>
      <c r="R32" s="206">
        <f>(Q32-Q27)/Q27*100</f>
        <v>69.68190854870775</v>
      </c>
      <c r="S32" s="208">
        <v>149.9</v>
      </c>
      <c r="T32" s="207">
        <f>(S32-S27)/S27*100</f>
        <v>37.52293577981652</v>
      </c>
      <c r="U32" s="206">
        <v>61.8</v>
      </c>
      <c r="V32" s="207">
        <f>(U32-U27)/U27*100</f>
        <v>-7.346326836581718</v>
      </c>
      <c r="W32" s="206">
        <v>74.7</v>
      </c>
      <c r="X32" s="207">
        <f>(W32-W27)/W27*100</f>
        <v>8.575581395348845</v>
      </c>
      <c r="Y32" s="205">
        <v>32.3</v>
      </c>
      <c r="Z32" s="207">
        <f>(Y32-Y27)/Y27*100</f>
        <v>-35.01006036217304</v>
      </c>
      <c r="AA32" s="206">
        <v>76.5</v>
      </c>
      <c r="AB32" s="207">
        <f>(AA32-AA27)/AA27*100</f>
        <v>-1.7971758664955144</v>
      </c>
      <c r="AC32" s="206">
        <v>98.7</v>
      </c>
      <c r="AD32" s="207">
        <f>(AC32-AC27)/AC27*100</f>
        <v>-12.110418521816559</v>
      </c>
      <c r="AE32" s="206">
        <v>76.2</v>
      </c>
      <c r="AF32" s="207">
        <f>(AE32-AE27)/AE27*100</f>
        <v>-33.33333333333333</v>
      </c>
      <c r="AG32" s="206">
        <v>54.4</v>
      </c>
      <c r="AH32" s="206">
        <f>(AG32-AG27)/AG27*100</f>
        <v>-46.87500000000001</v>
      </c>
      <c r="AI32" s="224" t="s">
        <v>82</v>
      </c>
      <c r="AJ32" s="255" t="s">
        <v>8</v>
      </c>
      <c r="AK32" s="206">
        <v>99.7</v>
      </c>
      <c r="AL32" s="207">
        <f>(AK32-AK27)/AK27*100</f>
        <v>-1.6765285996055252</v>
      </c>
      <c r="AM32" s="206">
        <v>105</v>
      </c>
      <c r="AN32" s="207">
        <f>(AM32-AM27)/AM27*100</f>
        <v>-3.8461538461538485</v>
      </c>
      <c r="AO32" s="206">
        <v>78.6</v>
      </c>
      <c r="AP32" s="207">
        <f>(AO32-AO27)/AO27*100</f>
        <v>14.744525547445248</v>
      </c>
      <c r="AQ32" s="206">
        <v>122.5</v>
      </c>
      <c r="AR32" s="207">
        <f>(AQ32-AQ27)/AQ27*100</f>
        <v>8.024691358024686</v>
      </c>
      <c r="AS32" s="205">
        <v>105.4</v>
      </c>
      <c r="AT32" s="207">
        <f>(AS32-AS27)/AS27*100</f>
        <v>-6.394316163410292</v>
      </c>
      <c r="AU32" s="206">
        <v>75.1</v>
      </c>
      <c r="AV32" s="207">
        <f>(AU32-AU27)/AU27*100</f>
        <v>-3.7179487179487256</v>
      </c>
      <c r="AW32" s="206">
        <v>153.4</v>
      </c>
      <c r="AX32" s="207">
        <f>(AW32-AW27)/AW27*100</f>
        <v>0.3270111183780248</v>
      </c>
      <c r="AY32" s="206">
        <v>130.7</v>
      </c>
      <c r="AZ32" s="209">
        <f>(AY32-AY27)/AY27*100</f>
        <v>-10.906612133606</v>
      </c>
      <c r="BA32" s="208">
        <v>107.6</v>
      </c>
      <c r="BB32" s="207">
        <f>(BA32-BA27)/BA27*100</f>
        <v>-8.581138487680551</v>
      </c>
      <c r="BC32" s="206">
        <v>97.8</v>
      </c>
      <c r="BD32" s="207">
        <f>(BC32-BC27)/BC27*100</f>
        <v>4.042553191489358</v>
      </c>
      <c r="BE32" s="206">
        <v>102</v>
      </c>
      <c r="BF32" s="207">
        <f>(BE32-BE27)/BE27*100</f>
        <v>-15.141430948419304</v>
      </c>
      <c r="BG32" s="206">
        <v>121.9</v>
      </c>
      <c r="BH32" s="206">
        <f>(BG32-BG27)/BG27*100</f>
        <v>14.783427495291903</v>
      </c>
      <c r="BI32" s="205">
        <v>104.9</v>
      </c>
      <c r="BJ32" s="207">
        <f>(BI32-BI27)/BI27*100</f>
        <v>5.639476334340392</v>
      </c>
      <c r="BK32" s="205">
        <v>113.8</v>
      </c>
      <c r="BL32" s="207">
        <f>(BK32-BK27)/BK27*100</f>
        <v>30.804597701149422</v>
      </c>
      <c r="BM32" s="206">
        <v>68.5</v>
      </c>
      <c r="BN32" s="207">
        <f>(BM32-BM27)/BM27*100</f>
        <v>2.391629297458885</v>
      </c>
      <c r="BO32" s="205">
        <v>143.4</v>
      </c>
      <c r="BP32" s="207">
        <f>(BO32-BO27)/BO27*100</f>
        <v>45.14170040485831</v>
      </c>
      <c r="BQ32" s="205">
        <v>162.6</v>
      </c>
      <c r="BR32" s="207">
        <f>(BQ32-BQ27)/BQ27*100</f>
        <v>43.00791556728231</v>
      </c>
      <c r="BS32" s="224" t="s">
        <v>8</v>
      </c>
    </row>
    <row r="33" spans="1:71" ht="22.5" customHeight="1">
      <c r="A33" s="107"/>
      <c r="B33" s="223" t="s">
        <v>83</v>
      </c>
      <c r="C33" s="205">
        <v>114.8</v>
      </c>
      <c r="D33" s="207">
        <f>(C33-C28)/C28*100</f>
        <v>10.703953712632588</v>
      </c>
      <c r="E33" s="206">
        <v>114.8</v>
      </c>
      <c r="F33" s="207">
        <f>(E33-E28)/E28*100</f>
        <v>10.703953712632588</v>
      </c>
      <c r="G33" s="206">
        <v>98.1</v>
      </c>
      <c r="H33" s="207">
        <f>(G33-G28)/G28*100</f>
        <v>4.807692307692308</v>
      </c>
      <c r="I33" s="206">
        <v>91.8</v>
      </c>
      <c r="J33" s="207">
        <f>(I33-I28)/I28*100</f>
        <v>10.469314079422388</v>
      </c>
      <c r="K33" s="206">
        <v>115</v>
      </c>
      <c r="L33" s="207">
        <f>(K33-K28)/K28*100</f>
        <v>-1.87713310580205</v>
      </c>
      <c r="M33" s="206">
        <v>159.8</v>
      </c>
      <c r="N33" s="207">
        <f>(M33-M28)/M28*100</f>
        <v>37.877480586712686</v>
      </c>
      <c r="O33" s="206">
        <v>118.6</v>
      </c>
      <c r="P33" s="207">
        <f>(O33-O28)/O28*100</f>
        <v>6.3677130044843</v>
      </c>
      <c r="Q33" s="206">
        <v>181.7</v>
      </c>
      <c r="R33" s="206">
        <f>(Q33-Q28)/Q28*100</f>
        <v>54.63829787234042</v>
      </c>
      <c r="S33" s="208">
        <v>128.9</v>
      </c>
      <c r="T33" s="207">
        <f>(S33-S28)/S28*100</f>
        <v>5.655737704918037</v>
      </c>
      <c r="U33" s="206">
        <v>67.7</v>
      </c>
      <c r="V33" s="207">
        <f>(U33-U28)/U28*100</f>
        <v>-3.835227272727276</v>
      </c>
      <c r="W33" s="206">
        <v>84</v>
      </c>
      <c r="X33" s="207">
        <f>(W33-W28)/W28*100</f>
        <v>4.218362282878419</v>
      </c>
      <c r="Y33" s="205">
        <v>35.2</v>
      </c>
      <c r="Z33" s="207">
        <f>(Y33-Y28)/Y28*100</f>
        <v>-32.17726396917148</v>
      </c>
      <c r="AA33" s="206">
        <v>76.4</v>
      </c>
      <c r="AB33" s="207">
        <f>(AA33-AA28)/AA28*100</f>
        <v>-8.393285371702637</v>
      </c>
      <c r="AC33" s="206">
        <v>100.7</v>
      </c>
      <c r="AD33" s="207">
        <f>(AC33-AC28)/AC28*100</f>
        <v>-9.523809523809518</v>
      </c>
      <c r="AE33" s="206">
        <v>105.1</v>
      </c>
      <c r="AF33" s="207">
        <f>(AE33-AE28)/AE28*100</f>
        <v>-3.2228360957642725</v>
      </c>
      <c r="AG33" s="206">
        <v>90.5</v>
      </c>
      <c r="AH33" s="206">
        <f>(AG33-AG28)/AG28*100</f>
        <v>-17.27605118829982</v>
      </c>
      <c r="AI33" s="224" t="s">
        <v>9</v>
      </c>
      <c r="AJ33" s="255" t="s">
        <v>9</v>
      </c>
      <c r="AK33" s="206">
        <v>96.3</v>
      </c>
      <c r="AL33" s="207">
        <f>(AK33-AK28)/AK28*100</f>
        <v>-2.431610942249246</v>
      </c>
      <c r="AM33" s="206">
        <v>101.5</v>
      </c>
      <c r="AN33" s="207">
        <f>(AM33-AM28)/AM28*100</f>
        <v>-2.9636711281070696</v>
      </c>
      <c r="AO33" s="206">
        <v>78.1</v>
      </c>
      <c r="AP33" s="207">
        <f>(AO33-AO28)/AO28*100</f>
        <v>16.22023809523808</v>
      </c>
      <c r="AQ33" s="206">
        <v>126.4</v>
      </c>
      <c r="AR33" s="207">
        <f>(AQ33-AQ28)/AQ28*100</f>
        <v>11.858407079646023</v>
      </c>
      <c r="AS33" s="205">
        <v>105.3</v>
      </c>
      <c r="AT33" s="207">
        <f>(AS33-AS28)/AS28*100</f>
        <v>-7.1428571428571495</v>
      </c>
      <c r="AU33" s="206">
        <v>75.1</v>
      </c>
      <c r="AV33" s="207">
        <f>(AU33-AU28)/AU28*100</f>
        <v>-4.086845466155815</v>
      </c>
      <c r="AW33" s="206">
        <v>157.7</v>
      </c>
      <c r="AX33" s="207">
        <f>(AW33-AW28)/AW28*100</f>
        <v>-4.942736588306219</v>
      </c>
      <c r="AY33" s="206">
        <v>123.3</v>
      </c>
      <c r="AZ33" s="209">
        <f>(AY33-AY28)/AY28*100</f>
        <v>-14.434420541290768</v>
      </c>
      <c r="BA33" s="208">
        <v>121.4</v>
      </c>
      <c r="BB33" s="207">
        <f>(BA33-BA28)/BA28*100</f>
        <v>1.1666666666666714</v>
      </c>
      <c r="BC33" s="206">
        <v>93.7</v>
      </c>
      <c r="BD33" s="207">
        <f>(BC33-BC28)/BC28*100</f>
        <v>-2.4973985431841745</v>
      </c>
      <c r="BE33" s="206">
        <v>138.4</v>
      </c>
      <c r="BF33" s="207">
        <f>(BE33-BE28)/BE28*100</f>
        <v>8.719560094265521</v>
      </c>
      <c r="BG33" s="206">
        <v>141.2</v>
      </c>
      <c r="BH33" s="206">
        <f>(BG33-BG28)/BG28*100</f>
        <v>-10.745891276864729</v>
      </c>
      <c r="BI33" s="205">
        <v>115.6</v>
      </c>
      <c r="BJ33" s="207">
        <f>(BI33-BI28)/BI28*100</f>
        <v>9.677419354838698</v>
      </c>
      <c r="BK33" s="205">
        <v>125.8</v>
      </c>
      <c r="BL33" s="207">
        <f>(BK33-BK28)/BK28*100</f>
        <v>25.548902195608775</v>
      </c>
      <c r="BM33" s="206">
        <v>76.5</v>
      </c>
      <c r="BN33" s="207">
        <f>(BM33-BM28)/BM28*100</f>
        <v>0.5256241787122282</v>
      </c>
      <c r="BO33" s="205">
        <v>160.6</v>
      </c>
      <c r="BP33" s="207">
        <f>(BO33-BO28)/BO28*100</f>
        <v>39.409722222222214</v>
      </c>
      <c r="BQ33" s="205">
        <v>141.3</v>
      </c>
      <c r="BR33" s="207">
        <f>(BQ33-BQ28)/BQ28*100</f>
        <v>6.001500375093773</v>
      </c>
      <c r="BS33" s="224" t="s">
        <v>9</v>
      </c>
    </row>
    <row r="34" spans="1:71" ht="22.5" customHeight="1">
      <c r="A34" s="107"/>
      <c r="B34" s="225" t="s">
        <v>10</v>
      </c>
      <c r="C34" s="212">
        <v>117.3</v>
      </c>
      <c r="D34" s="213">
        <f>(C34-C29)/C29*100</f>
        <v>10.660377358490564</v>
      </c>
      <c r="E34" s="214">
        <v>117.2</v>
      </c>
      <c r="F34" s="213">
        <f>(E34-E29)/E29*100</f>
        <v>10.670443814919732</v>
      </c>
      <c r="G34" s="214">
        <v>92.3</v>
      </c>
      <c r="H34" s="213">
        <f>(G34-G29)/G29*100</f>
        <v>2.783964365256125</v>
      </c>
      <c r="I34" s="214">
        <v>94.6</v>
      </c>
      <c r="J34" s="213">
        <f>(I34-I29)/I29*100</f>
        <v>2.714440825190011</v>
      </c>
      <c r="K34" s="212">
        <v>115.6</v>
      </c>
      <c r="L34" s="213">
        <f>(K34-K29)/K29*100</f>
        <v>-1.5332197614991578</v>
      </c>
      <c r="M34" s="214">
        <v>162.2</v>
      </c>
      <c r="N34" s="213">
        <f>(M34-M29)/M29*100</f>
        <v>34.382767191383586</v>
      </c>
      <c r="O34" s="214">
        <v>130</v>
      </c>
      <c r="P34" s="213">
        <f>(O34-O29)/O29*100</f>
        <v>9.335576114381828</v>
      </c>
      <c r="Q34" s="214">
        <v>179.7</v>
      </c>
      <c r="R34" s="214">
        <f>(Q34-Q29)/Q29*100</f>
        <v>46.93376941946033</v>
      </c>
      <c r="S34" s="215">
        <v>133</v>
      </c>
      <c r="T34" s="213">
        <f>(S34-S29)/S29*100</f>
        <v>18.11722912966253</v>
      </c>
      <c r="U34" s="214">
        <v>73.2</v>
      </c>
      <c r="V34" s="213">
        <f>(U34-U29)/U29*100</f>
        <v>14.91365777080063</v>
      </c>
      <c r="W34" s="214">
        <v>83.2</v>
      </c>
      <c r="X34" s="213">
        <f>(W34-W29)/W29*100</f>
        <v>18.85714285714286</v>
      </c>
      <c r="Y34" s="212">
        <v>47</v>
      </c>
      <c r="Z34" s="213">
        <f>(Y34-Y29)/Y29*100</f>
        <v>-9.441233140655104</v>
      </c>
      <c r="AA34" s="214">
        <v>81.4</v>
      </c>
      <c r="AB34" s="213">
        <f>(AA34-AA29)/AA29*100</f>
        <v>-7.604994324631089</v>
      </c>
      <c r="AC34" s="214">
        <v>111.2</v>
      </c>
      <c r="AD34" s="213">
        <f>(AC34-AC29)/AC29*100</f>
        <v>-6.3973063973063935</v>
      </c>
      <c r="AE34" s="214">
        <v>107.9</v>
      </c>
      <c r="AF34" s="213">
        <f>(AE34-AE29)/AE29*100</f>
        <v>-5.184534270650256</v>
      </c>
      <c r="AG34" s="214">
        <v>108.1</v>
      </c>
      <c r="AH34" s="214">
        <f>(AG34-AG29)/AG29*100</f>
        <v>-2.5247971145175936</v>
      </c>
      <c r="AI34" s="226" t="s">
        <v>10</v>
      </c>
      <c r="AJ34" s="256" t="s">
        <v>10</v>
      </c>
      <c r="AK34" s="214">
        <v>99.1</v>
      </c>
      <c r="AL34" s="213">
        <f>(AK34-AK29)/AK29*100</f>
        <v>0</v>
      </c>
      <c r="AM34" s="214">
        <v>108.4</v>
      </c>
      <c r="AN34" s="213">
        <f>(AM34-AM29)/AM29*100</f>
        <v>-4.9956178790534524</v>
      </c>
      <c r="AO34" s="214">
        <v>84.2</v>
      </c>
      <c r="AP34" s="213">
        <f>(AO34-AO29)/AO29*100</f>
        <v>12.566844919786105</v>
      </c>
      <c r="AQ34" s="214">
        <v>127</v>
      </c>
      <c r="AR34" s="213">
        <f>(AQ34-AQ29)/AQ29*100</f>
        <v>9.861591695501735</v>
      </c>
      <c r="AS34" s="212">
        <v>113.4</v>
      </c>
      <c r="AT34" s="213">
        <f>(AS34-AS29)/AS29*100</f>
        <v>-6.512778235779053</v>
      </c>
      <c r="AU34" s="214">
        <v>80.6</v>
      </c>
      <c r="AV34" s="213">
        <f>(AU34-AU29)/AU29*100</f>
        <v>3.201024327784891</v>
      </c>
      <c r="AW34" s="214">
        <v>182.7</v>
      </c>
      <c r="AX34" s="213">
        <f>(AW34-AW29)/AW29*100</f>
        <v>-10.660146699266509</v>
      </c>
      <c r="AY34" s="214">
        <v>139.9</v>
      </c>
      <c r="AZ34" s="259">
        <f>(AY34-AY29)/AY29*100</f>
        <v>-11.399620012666244</v>
      </c>
      <c r="BA34" s="215">
        <v>115.1</v>
      </c>
      <c r="BB34" s="213">
        <f>(BA34-BA29)/BA29*100</f>
        <v>-7.102502017756264</v>
      </c>
      <c r="BC34" s="214">
        <v>99.9</v>
      </c>
      <c r="BD34" s="213">
        <f>(BC34-BC29)/BC29*100</f>
        <v>-1.9627085377821392</v>
      </c>
      <c r="BE34" s="214">
        <v>146.1</v>
      </c>
      <c r="BF34" s="213">
        <f>(BE34-BE29)/BE29*100</f>
        <v>-6.64536741214058</v>
      </c>
      <c r="BG34" s="214">
        <v>105.1</v>
      </c>
      <c r="BH34" s="214">
        <f>(BG34-BG29)/BG29*100</f>
        <v>-11.233108108108118</v>
      </c>
      <c r="BI34" s="212">
        <v>116.9</v>
      </c>
      <c r="BJ34" s="213">
        <f>(BI34-BI29)/BI29*100</f>
        <v>9.868421052631579</v>
      </c>
      <c r="BK34" s="212">
        <v>128.1</v>
      </c>
      <c r="BL34" s="213">
        <f>(BK34-BK29)/BK29*100</f>
        <v>27.462686567164173</v>
      </c>
      <c r="BM34" s="214">
        <v>78.2</v>
      </c>
      <c r="BN34" s="213">
        <f>(BM34-BM29)/BM29*100</f>
        <v>16.36904761904762</v>
      </c>
      <c r="BO34" s="212">
        <v>162.9</v>
      </c>
      <c r="BP34" s="213">
        <f>(BO34-BO29)/BO29*100</f>
        <v>35.074626865671654</v>
      </c>
      <c r="BQ34" s="212">
        <v>144.7</v>
      </c>
      <c r="BR34" s="213">
        <f>(BQ34-BQ29)/BQ29*100</f>
        <v>17.071197411003233</v>
      </c>
      <c r="BS34" s="226" t="s">
        <v>10</v>
      </c>
    </row>
    <row r="35" spans="1:72" ht="22.5" customHeight="1">
      <c r="A35" s="107"/>
      <c r="B35" s="223" t="s">
        <v>85</v>
      </c>
      <c r="C35" s="205">
        <v>101.4</v>
      </c>
      <c r="D35" s="207">
        <f>('[1]原指数（長期・月別）'!D82-'[1]原指数（長期・月別）'!D70)/'[1]原指数（長期・月別）'!D70*100</f>
        <v>5.405405405405409</v>
      </c>
      <c r="E35" s="227">
        <v>101.4</v>
      </c>
      <c r="F35" s="207">
        <f>('[1]原指数（長期・月別）'!E82-'[1]原指数（長期・月別）'!E70)/'[1]原指数（長期・月別）'!E70*100</f>
        <v>5.405405405405409</v>
      </c>
      <c r="G35" s="227">
        <v>100</v>
      </c>
      <c r="H35" s="207">
        <f>('[1]原指数（長期・月別）'!F82-'[1]原指数（長期・月別）'!F70)/'[1]原指数（長期・月別）'!F70*100</f>
        <v>4.166666666666666</v>
      </c>
      <c r="I35" s="227">
        <v>88.2</v>
      </c>
      <c r="J35" s="207">
        <f>('[1]原指数（長期・月別）'!G82-'[1]原指数（長期・月別）'!G70)/'[1]原指数（長期・月別）'!G70*100</f>
        <v>3.7647058823529442</v>
      </c>
      <c r="K35" s="228">
        <v>113.5</v>
      </c>
      <c r="L35" s="207">
        <f>('[1]原指数（長期・月別）'!H82-'[1]原指数（長期・月別）'!H70)/'[1]原指数（長期・月別）'!H70*100</f>
        <v>17.494824016563154</v>
      </c>
      <c r="M35" s="227">
        <v>119.2</v>
      </c>
      <c r="N35" s="207">
        <f>('[1]原指数（長期・月別）'!I82-'[1]原指数（長期・月別）'!I70)/'[1]原指数（長期・月別）'!I70*100</f>
        <v>6.0498220640569365</v>
      </c>
      <c r="O35" s="227">
        <v>88.8</v>
      </c>
      <c r="P35" s="207">
        <f>('[1]原指数（長期・月別）'!J82-'[1]原指数（長期・月別）'!J70)/'[1]原指数（長期・月別）'!J70*100</f>
        <v>-6.329113924050633</v>
      </c>
      <c r="Q35" s="227">
        <v>133.2</v>
      </c>
      <c r="R35" s="206">
        <f>('[1]原指数（長期・月別）'!K82-'[1]原指数（長期・月別）'!K70)/'[1]原指数（長期・月別）'!K70*100</f>
        <v>9.719934102141666</v>
      </c>
      <c r="S35" s="229">
        <v>125.1</v>
      </c>
      <c r="T35" s="207">
        <f>('[1]原指数（長期・月別）'!L82-'[1]原指数（長期・月別）'!L70)/'[1]原指数（長期・月別）'!L70*100</f>
        <v>20.288461538461533</v>
      </c>
      <c r="U35" s="227">
        <v>58.7</v>
      </c>
      <c r="V35" s="207">
        <f>('[1]原指数（長期・月別）'!M82-'[1]原指数（長期・月別）'!M70)/'[1]原指数（長期・月別）'!M70*100</f>
        <v>14.6484375</v>
      </c>
      <c r="W35" s="227">
        <v>75.8</v>
      </c>
      <c r="X35" s="207">
        <f>('[1]原指数（長期・月別）'!N82-'[1]原指数（長期・月別）'!N70)/'[1]原指数（長期・月別）'!N70*100</f>
        <v>5.424200278164105</v>
      </c>
      <c r="Y35" s="228">
        <v>53.1</v>
      </c>
      <c r="Z35" s="207">
        <f>('[1]原指数（長期・月別）'!O82-'[1]原指数（長期・月別）'!O70)/'[1]原指数（長期・月別）'!O70*100</f>
        <v>-17.67441860465116</v>
      </c>
      <c r="AA35" s="227">
        <v>65.6</v>
      </c>
      <c r="AB35" s="207">
        <f>('[1]原指数（長期・月別）'!P82-'[1]原指数（長期・月別）'!P70)/'[1]原指数（長期・月別）'!P70*100</f>
        <v>-13.684210526315796</v>
      </c>
      <c r="AC35" s="227">
        <v>107.9</v>
      </c>
      <c r="AD35" s="207">
        <f>('[1]原指数（長期・月別）'!Q82-'[1]原指数（長期・月別）'!Q70)/'[1]原指数（長期・月別）'!Q70*100</f>
        <v>-3.141831238779174</v>
      </c>
      <c r="AE35" s="227">
        <v>109.1</v>
      </c>
      <c r="AF35" s="207">
        <f>('[1]原指数（長期・月別）'!R82-'[1]原指数（長期・月別）'!R70)/'[1]原指数（長期・月別）'!R70*100</f>
        <v>7.593688362919121</v>
      </c>
      <c r="AG35" s="227">
        <v>105.7</v>
      </c>
      <c r="AH35" s="206">
        <f>('[1]原指数（長期・月別）'!S82-'[1]原指数（長期・月別）'!S70)/'[1]原指数（長期・月別）'!S70*100</f>
        <v>2.4224806201550386</v>
      </c>
      <c r="AI35" s="210" t="str">
        <f>B35</f>
        <v>26年　1月</v>
      </c>
      <c r="AJ35" s="252" t="s">
        <v>120</v>
      </c>
      <c r="AK35" s="227">
        <v>86.9</v>
      </c>
      <c r="AL35" s="207">
        <f>(AK35-'[1]原指数（長期・月別）'!T70)/'[1]原指数（長期・月別）'!T70*100</f>
        <v>-1.5855039637599</v>
      </c>
      <c r="AM35" s="227">
        <v>94.7</v>
      </c>
      <c r="AN35" s="207">
        <f>(AM35-'[1]原指数（長期・月別）'!U70)/'[1]原指数（長期・月別）'!U70*100</f>
        <v>4.640883977900556</v>
      </c>
      <c r="AO35" s="227">
        <v>79.7</v>
      </c>
      <c r="AP35" s="207">
        <f>(AO35-'[1]原指数（長期・月別）'!V70)/'[1]原指数（長期・月別）'!V70*100</f>
        <v>17.551622418879063</v>
      </c>
      <c r="AQ35" s="227">
        <v>105</v>
      </c>
      <c r="AR35" s="207">
        <f>(AQ35-'[1]原指数（長期・月別）'!W70)/'[1]原指数（長期・月別）'!W70*100</f>
        <v>6.707317073170725</v>
      </c>
      <c r="AS35" s="228">
        <v>111.6</v>
      </c>
      <c r="AT35" s="207">
        <f>(AS35-'[1]原指数（長期・月別）'!X70)/'[1]原指数（長期・月別）'!X70*100</f>
        <v>6.999041227229144</v>
      </c>
      <c r="AU35" s="205">
        <v>70.1</v>
      </c>
      <c r="AV35" s="207">
        <f>(AU35-'[1]原指数（長期・月別）'!Y70)/'[1]原指数（長期・月別）'!Y70*100</f>
        <v>4.005934718100873</v>
      </c>
      <c r="AW35" s="227">
        <v>247.6</v>
      </c>
      <c r="AX35" s="207">
        <f>(AW35-'[1]原指数（長期・月別）'!Z70)/'[1]原指数（長期・月別）'!Z70*100</f>
        <v>40.76179647527003</v>
      </c>
      <c r="AY35" s="205">
        <v>134.2</v>
      </c>
      <c r="AZ35" s="209">
        <f>(AY35-'[1]原指数（長期・月別）'!AA70)/'[1]原指数（長期・月別）'!AA70*100</f>
        <v>-2.186588921282799</v>
      </c>
      <c r="BA35" s="229">
        <v>114.7</v>
      </c>
      <c r="BB35" s="207">
        <f>(BA35-'[1]原指数（長期・月別）'!AB70)/'[1]原指数（長期・月別）'!AB70*100</f>
        <v>10.076775431861803</v>
      </c>
      <c r="BC35" s="205">
        <v>97</v>
      </c>
      <c r="BD35" s="207">
        <f>(BC35-'[1]原指数（長期・月別）'!AC70)/'[1]原指数（長期・月別）'!AC70*100</f>
        <v>11.622554660529337</v>
      </c>
      <c r="BE35" s="227">
        <v>118.1</v>
      </c>
      <c r="BF35" s="207">
        <f>(BE35-'[1]原指数（長期・月別）'!AD70)/'[1]原指数（長期・月別）'!AD70*100</f>
        <v>14.216634429400374</v>
      </c>
      <c r="BG35" s="205">
        <v>193.4</v>
      </c>
      <c r="BH35" s="206">
        <f>(BG35-'[1]原指数（長期・月別）'!AE70)/'[1]原指数（長期・月別）'!AE70*100</f>
        <v>2.872340425531918</v>
      </c>
      <c r="BI35" s="228">
        <v>104.3</v>
      </c>
      <c r="BJ35" s="207">
        <f>(BI35-'[1]原指数（長期・月別）'!AF70)/'[1]原指数（長期・月別）'!AF70*100</f>
        <v>5.35353535353535</v>
      </c>
      <c r="BK35" s="205">
        <v>98.8</v>
      </c>
      <c r="BL35" s="207">
        <f>(BK35-'[1]原指数（長期・月別）'!AG70)/'[1]原指数（長期・月別）'!AG70*100</f>
        <v>4.7720042417815485</v>
      </c>
      <c r="BM35" s="227">
        <v>70</v>
      </c>
      <c r="BN35" s="207">
        <f>(BM35-'[1]原指数（長期・月別）'!AH70)/'[1]原指数（長期・月別）'!AH70*100</f>
        <v>5.421686746987943</v>
      </c>
      <c r="BO35" s="205">
        <v>118.4</v>
      </c>
      <c r="BP35" s="207">
        <f>(BO35-'[1]原指数（長期・月別）'!AI70)/'[1]原指数（長期・月別）'!AI70*100</f>
        <v>5.24444444444445</v>
      </c>
      <c r="BQ35" s="227">
        <v>139.4</v>
      </c>
      <c r="BR35" s="207">
        <f>(BQ35-'[1]原指数（長期・月別）'!AJ70)/'[1]原指数（長期・月別）'!AJ70*100</f>
        <v>26.958105646630244</v>
      </c>
      <c r="BS35" s="210" t="str">
        <f>AJ35</f>
        <v>26年 1月</v>
      </c>
      <c r="BT35" s="113"/>
    </row>
    <row r="36" spans="1:72" ht="22.5" customHeight="1">
      <c r="A36" s="113"/>
      <c r="B36" s="223" t="s">
        <v>86</v>
      </c>
      <c r="C36" s="205">
        <v>105.5</v>
      </c>
      <c r="D36" s="207">
        <f>('[1]原指数（長期・月別）'!D83-'[1]原指数（長期・月別）'!D71)/'[1]原指数（長期・月別）'!D71*100</f>
        <v>8.762886597938143</v>
      </c>
      <c r="E36" s="227">
        <v>105.5</v>
      </c>
      <c r="F36" s="207">
        <f>('[1]原指数（長期・月別）'!E83-'[1]原指数（長期・月別）'!E71)/'[1]原指数（長期・月別）'!E71*100</f>
        <v>8.875128998968002</v>
      </c>
      <c r="G36" s="228">
        <v>88.1</v>
      </c>
      <c r="H36" s="207">
        <f>('[1]原指数（長期・月別）'!F83-'[1]原指数（長期・月別）'!F71)/'[1]原指数（長期・月別）'!F71*100</f>
        <v>1.2643678160919474</v>
      </c>
      <c r="I36" s="227">
        <v>93.7</v>
      </c>
      <c r="J36" s="207">
        <f>('[1]原指数（長期・月別）'!G83-'[1]原指数（長期・月別）'!G71)/'[1]原指数（長期・月別）'!G71*100</f>
        <v>6.598407281001134</v>
      </c>
      <c r="K36" s="228">
        <v>107.6</v>
      </c>
      <c r="L36" s="207">
        <f>('[1]原指数（長期・月別）'!H83-'[1]原指数（長期・月別）'!H71)/'[1]原指数（長期・月別）'!H71*100</f>
        <v>13.983050847457616</v>
      </c>
      <c r="M36" s="229">
        <v>136</v>
      </c>
      <c r="N36" s="207">
        <f>('[1]原指数（長期・月別）'!I83-'[1]原指数（長期・月別）'!I71)/'[1]原指数（長期・月別）'!I71*100</f>
        <v>30.01912045889102</v>
      </c>
      <c r="O36" s="228">
        <v>129.9</v>
      </c>
      <c r="P36" s="207">
        <f>('[1]原指数（長期・月別）'!J83-'[1]原指数（長期・月別）'!J71)/'[1]原指数（長期・月別）'!J71*100</f>
        <v>16.293643688451212</v>
      </c>
      <c r="Q36" s="228">
        <v>138.7</v>
      </c>
      <c r="R36" s="206">
        <f>('[1]原指数（長期・月別）'!K83-'[1]原指数（長期・月別）'!K71)/'[1]原指数（長期・月別）'!K71*100</f>
        <v>36.92003948667324</v>
      </c>
      <c r="S36" s="229">
        <v>137.4</v>
      </c>
      <c r="T36" s="207">
        <f>('[1]原指数（長期・月別）'!L83-'[1]原指数（長期・月別）'!L71)/'[1]原指数（長期・月別）'!L71*100</f>
        <v>33.139534883720934</v>
      </c>
      <c r="U36" s="229">
        <v>57.9</v>
      </c>
      <c r="V36" s="207">
        <f>('[1]原指数（長期・月別）'!M83-'[1]原指数（長期・月別）'!M71)/'[1]原指数（長期・月別）'!M71*100</f>
        <v>7.2222222222222205</v>
      </c>
      <c r="W36" s="229">
        <v>80</v>
      </c>
      <c r="X36" s="207">
        <f>('[1]原指数（長期・月別）'!N83-'[1]原指数（長期・月別）'!N71)/'[1]原指数（長期・月別）'!N71*100</f>
        <v>3.3591731266149796</v>
      </c>
      <c r="Y36" s="228">
        <v>53.3</v>
      </c>
      <c r="Z36" s="207">
        <f>('[1]原指数（長期・月別）'!O83-'[1]原指数（長期・月別）'!O71)/'[1]原指数（長期・月別）'!O71*100</f>
        <v>-22.303206997084544</v>
      </c>
      <c r="AA36" s="229">
        <v>68.4</v>
      </c>
      <c r="AB36" s="207">
        <f>('[1]原指数（長期・月別）'!P83-'[1]原指数（長期・月別）'!P71)/'[1]原指数（長期・月別）'!P71*100</f>
        <v>-14.285714285714276</v>
      </c>
      <c r="AC36" s="227">
        <v>96.6</v>
      </c>
      <c r="AD36" s="207">
        <f>('[1]原指数（長期・月別）'!Q83-'[1]原指数（長期・月別）'!Q71)/'[1]原指数（長期・月別）'!Q71*100</f>
        <v>-11.049723756906078</v>
      </c>
      <c r="AE36" s="229">
        <v>107.1</v>
      </c>
      <c r="AF36" s="207">
        <f>('[1]原指数（長期・月別）'!R83-'[1]原指数（長期・月別）'!R71)/'[1]原指数（長期・月別）'!R71*100</f>
        <v>2.783109404990395</v>
      </c>
      <c r="AG36" s="227">
        <v>95.6</v>
      </c>
      <c r="AH36" s="206">
        <f>('[1]原指数（長期・月別）'!S83-'[1]原指数（長期・月別）'!S71)/'[1]原指数（長期・月別）'!S71*100</f>
        <v>-17.157712305026003</v>
      </c>
      <c r="AI36" s="230" t="s">
        <v>98</v>
      </c>
      <c r="AJ36" s="257" t="s">
        <v>98</v>
      </c>
      <c r="AK36" s="227">
        <v>91.6</v>
      </c>
      <c r="AL36" s="207">
        <f>(AK36-'[1]原指数（長期・月別）'!T71)/'[1]原指数（長期・月別）'!T71*100</f>
        <v>-0.7583965330444234</v>
      </c>
      <c r="AM36" s="227">
        <v>100.6</v>
      </c>
      <c r="AN36" s="207">
        <f>(AM36-'[1]原指数（長期・月別）'!U71)/'[1]原指数（長期・月別）'!U71*100</f>
        <v>-0.2973240832507546</v>
      </c>
      <c r="AO36" s="227">
        <v>84.2</v>
      </c>
      <c r="AP36" s="207">
        <f>(AO36-'[1]原指数（長期・月別）'!V71)/'[1]原指数（長期・月別）'!V71*100</f>
        <v>21.50072150072151</v>
      </c>
      <c r="AQ36" s="227">
        <v>109.3</v>
      </c>
      <c r="AR36" s="207">
        <f>(AQ36-'[1]原指数（長期・月別）'!W71)/'[1]原指数（長期・月別）'!W71*100</f>
        <v>2.629107981220655</v>
      </c>
      <c r="AS36" s="228">
        <v>115.7</v>
      </c>
      <c r="AT36" s="207">
        <f>(AS36-'[1]原指数（長期・月別）'!X71)/'[1]原指数（長期・月別）'!X71*100</f>
        <v>3.3035714285714315</v>
      </c>
      <c r="AU36" s="205">
        <v>74.8</v>
      </c>
      <c r="AV36" s="207">
        <f>(AU36-'[1]原指数（長期・月別）'!Y71)/'[1]原指数（長期・月別）'!Y71*100</f>
        <v>-0.9271523178807984</v>
      </c>
      <c r="AW36" s="227">
        <v>225.8</v>
      </c>
      <c r="AX36" s="207">
        <f>(AW36-'[1]原指数（長期・月別）'!Z71)/'[1]原指数（長期・月別）'!Z71*100</f>
        <v>12.39422598307616</v>
      </c>
      <c r="AY36" s="205">
        <v>145.4</v>
      </c>
      <c r="AZ36" s="209">
        <f>(AY36-'[1]原指数（長期・月別）'!AA71)/'[1]原指数（長期・月別）'!AA71*100</f>
        <v>-0.5471956224350089</v>
      </c>
      <c r="BA36" s="229">
        <v>120.6</v>
      </c>
      <c r="BB36" s="207">
        <f>(BA36-'[1]原指数（長期・月別）'!AB71)/'[1]原指数（長期・月別）'!AB71*100</f>
        <v>15.627996164908915</v>
      </c>
      <c r="BC36" s="205">
        <v>91.8</v>
      </c>
      <c r="BD36" s="207">
        <f>(BC36-'[1]原指数（長期・月別）'!AC71)/'[1]原指数（長期・月別）'!AC71*100</f>
        <v>-1.3963480128893633</v>
      </c>
      <c r="BE36" s="227">
        <v>115.4</v>
      </c>
      <c r="BF36" s="207">
        <f>(BE36-'[1]原指数（長期・月別）'!AD71)/'[1]原指数（長期・月別）'!AD71*100</f>
        <v>-23.626737260092646</v>
      </c>
      <c r="BG36" s="205">
        <v>205.9</v>
      </c>
      <c r="BH36" s="206">
        <f>(BG36-'[1]原指数（長期・月別）'!AE71)/'[1]原指数（長期・月別）'!AE71*100</f>
        <v>24.33574879227054</v>
      </c>
      <c r="BI36" s="228">
        <v>108.6</v>
      </c>
      <c r="BJ36" s="207">
        <f>(BI36-'[1]原指数（長期・月別）'!AF71)/'[1]原指数（長期・月別）'!AF71*100</f>
        <v>9.58627648839556</v>
      </c>
      <c r="BK36" s="205">
        <v>109.8</v>
      </c>
      <c r="BL36" s="207">
        <f>(BK36-'[1]原指数（長期・月別）'!AG71)/'[1]原指数（長期・月別）'!AG71*100</f>
        <v>19.868995633187776</v>
      </c>
      <c r="BM36" s="227">
        <v>72.7</v>
      </c>
      <c r="BN36" s="207">
        <f>(BM36-'[1]原指数（長期・月別）'!AH71)/'[1]原指数（長期・月別）'!AH71*100</f>
        <v>2.2503516174402374</v>
      </c>
      <c r="BO36" s="205">
        <v>135.2</v>
      </c>
      <c r="BP36" s="207">
        <f>(BO36-'[1]原指数（長期・月別）'!AI71)/'[1]原指数（長期・月別）'!AI71*100</f>
        <v>29.50191570881224</v>
      </c>
      <c r="BQ36" s="227">
        <v>153</v>
      </c>
      <c r="BR36" s="207">
        <f>(BQ36-'[1]原指数（長期・月別）'!AJ71)/'[1]原指数（長期・月別）'!AJ71*100</f>
        <v>40.10989010989011</v>
      </c>
      <c r="BS36" s="210" t="s">
        <v>109</v>
      </c>
      <c r="BT36" s="113"/>
    </row>
    <row r="37" spans="1:71" ht="22.5" customHeight="1">
      <c r="A37" s="107"/>
      <c r="B37" s="223" t="s">
        <v>87</v>
      </c>
      <c r="C37" s="205">
        <v>129.3</v>
      </c>
      <c r="D37" s="207">
        <f>('[1]原指数（長期・月別）'!D84-'[1]原指数（長期・月別）'!D72)/'[1]原指数（長期・月別）'!D72*100</f>
        <v>9.669211195928758</v>
      </c>
      <c r="E37" s="227">
        <v>129.3</v>
      </c>
      <c r="F37" s="207">
        <f>('[1]原指数（長期・月別）'!E84-'[1]原指数（長期・月別）'!E72)/'[1]原指数（長期・月別）'!E72*100</f>
        <v>9.762308998302219</v>
      </c>
      <c r="G37" s="228">
        <v>97.8</v>
      </c>
      <c r="H37" s="207">
        <f>('[1]原指数（長期・月別）'!F84-'[1]原指数（長期・月別）'!F72)/'[1]原指数（長期・月別）'!F72*100</f>
        <v>-3.4550839091806513</v>
      </c>
      <c r="I37" s="227">
        <v>109.3</v>
      </c>
      <c r="J37" s="207">
        <f>('[1]原指数（長期・月別）'!G84-'[1]原指数（長期・月別）'!G72)/'[1]原指数（長期・月別）'!G72*100</f>
        <v>10.739614994934138</v>
      </c>
      <c r="K37" s="228">
        <v>119.6</v>
      </c>
      <c r="L37" s="207">
        <f>('[1]原指数（長期・月別）'!H84-'[1]原指数（長期・月別）'!H72)/'[1]原指数（長期・月別）'!H72*100</f>
        <v>14.889529298751203</v>
      </c>
      <c r="M37" s="229">
        <v>158.4</v>
      </c>
      <c r="N37" s="207">
        <f>('[1]原指数（長期・月別）'!I84-'[1]原指数（長期・月別）'!I72)/'[1]原指数（長期・月別）'!I72*100</f>
        <v>21.19357306809489</v>
      </c>
      <c r="O37" s="228">
        <v>128.5</v>
      </c>
      <c r="P37" s="207">
        <f>('[1]原指数（長期・月別）'!J84-'[1]原指数（長期・月別）'!J72)/'[1]原指数（長期・月別）'!J72*100</f>
        <v>-11.805078929306788</v>
      </c>
      <c r="Q37" s="228">
        <v>171.7</v>
      </c>
      <c r="R37" s="206">
        <f>('[1]原指数（長期・月別）'!K84-'[1]原指数（長期・月別）'!K72)/'[1]原指数（長期・月別）'!K72*100</f>
        <v>42.13576158940397</v>
      </c>
      <c r="S37" s="229">
        <v>168.7</v>
      </c>
      <c r="T37" s="207">
        <f>('[1]原指数（長期・月別）'!L84-'[1]原指数（長期・月別）'!L72)/'[1]原指数（長期・月別）'!L72*100</f>
        <v>1.4431749849669133</v>
      </c>
      <c r="U37" s="229">
        <v>70.9</v>
      </c>
      <c r="V37" s="207">
        <f>('[1]原指数（長期・月別）'!M84-'[1]原指数（長期・月別）'!M72)/'[1]原指数（長期・月別）'!M72*100</f>
        <v>21.612349914236724</v>
      </c>
      <c r="W37" s="229">
        <v>181.8</v>
      </c>
      <c r="X37" s="207">
        <f>('[1]原指数（長期・月別）'!N84-'[1]原指数（長期・月別）'!N72)/'[1]原指数（長期・月別）'!N72*100</f>
        <v>-6.433350488934638</v>
      </c>
      <c r="Y37" s="228">
        <v>49.8</v>
      </c>
      <c r="Z37" s="207">
        <f>('[1]原指数（長期・月別）'!O84-'[1]原指数（長期・月別）'!O72)/'[1]原指数（長期・月別）'!O72*100</f>
        <v>-20.320000000000004</v>
      </c>
      <c r="AA37" s="229">
        <v>69.4</v>
      </c>
      <c r="AB37" s="207">
        <f>('[1]原指数（長期・月別）'!P84-'[1]原指数（長期・月別）'!P72)/'[1]原指数（長期・月別）'!P72*100</f>
        <v>-18.256772673733803</v>
      </c>
      <c r="AC37" s="227">
        <v>110.9</v>
      </c>
      <c r="AD37" s="207">
        <f>('[1]原指数（長期・月別）'!Q84-'[1]原指数（長期・月別）'!Q72)/'[1]原指数（長期・月別）'!Q72*100</f>
        <v>-3.8994800693240896</v>
      </c>
      <c r="AE37" s="229">
        <v>124.9</v>
      </c>
      <c r="AF37" s="207">
        <f>('[1]原指数（長期・月別）'!R84-'[1]原指数（長期・月別）'!R72)/'[1]原指数（長期・月別）'!R72*100</f>
        <v>17.497648165569153</v>
      </c>
      <c r="AG37" s="227">
        <v>108.6</v>
      </c>
      <c r="AH37" s="206">
        <f>('[1]原指数（長期・月別）'!S84-'[1]原指数（長期・月別）'!S72)/'[1]原指数（長期・月別）'!S72*100</f>
        <v>-6.940874035989725</v>
      </c>
      <c r="AI37" s="230" t="s">
        <v>99</v>
      </c>
      <c r="AJ37" s="257" t="s">
        <v>99</v>
      </c>
      <c r="AK37" s="227">
        <v>101.2</v>
      </c>
      <c r="AL37" s="207">
        <f>(AK37-'[1]原指数（長期・月別）'!T72)/'[1]原指数（長期・月別）'!T72*100</f>
        <v>-1.2682926829268266</v>
      </c>
      <c r="AM37" s="228">
        <v>118.5</v>
      </c>
      <c r="AN37" s="207">
        <f>(AM37-'[1]原指数（長期・月別）'!U72)/'[1]原指数（長期・月別）'!U72*100</f>
        <v>9.11602209944752</v>
      </c>
      <c r="AO37" s="228">
        <v>88.9</v>
      </c>
      <c r="AP37" s="207">
        <f>(AO37-'[1]原指数（長期・月別）'!V72)/'[1]原指数（長期・月別）'!V72*100</f>
        <v>24.335664335664344</v>
      </c>
      <c r="AQ37" s="228">
        <v>129.4</v>
      </c>
      <c r="AR37" s="207">
        <f>(AQ37-'[1]原指数（長期・月別）'!W72)/'[1]原指数（長期・月別）'!W72*100</f>
        <v>14.81810115350488</v>
      </c>
      <c r="AS37" s="228">
        <v>119.5</v>
      </c>
      <c r="AT37" s="207">
        <f>(AS37-'[1]原指数（長期・月別）'!X72)/'[1]原指数（長期・月別）'!X72*100</f>
        <v>1.788756388415668</v>
      </c>
      <c r="AU37" s="205">
        <v>76.4</v>
      </c>
      <c r="AV37" s="207">
        <f>(AU37-'[1]原指数（長期・月別）'!Y72)/'[1]原指数（長期・月別）'!Y72*100</f>
        <v>-2.1766965428937115</v>
      </c>
      <c r="AW37" s="227">
        <v>197.4</v>
      </c>
      <c r="AX37" s="207">
        <f>(AW37-'[1]原指数（長期・月別）'!Z72)/'[1]原指数（長期・月別）'!Z72*100</f>
        <v>10.464465584778969</v>
      </c>
      <c r="AY37" s="205">
        <v>154.9</v>
      </c>
      <c r="AZ37" s="209">
        <f>(AY37-'[1]原指数（長期・月別）'!AA72)/'[1]原指数（長期・月別）'!AA72*100</f>
        <v>-0.32175032175032175</v>
      </c>
      <c r="BA37" s="229">
        <v>123.8</v>
      </c>
      <c r="BB37" s="207">
        <f>(BA37-'[1]原指数（長期・月別）'!AB72)/'[1]原指数（長期・月別）'!AB72*100</f>
        <v>0.8964955175224076</v>
      </c>
      <c r="BC37" s="205">
        <v>103.6</v>
      </c>
      <c r="BD37" s="207">
        <f>(BC37-'[1]原指数（長期・月別）'!AC72)/'[1]原指数（長期・月別）'!AC72*100</f>
        <v>13.97139713971396</v>
      </c>
      <c r="BE37" s="227">
        <v>152.4</v>
      </c>
      <c r="BF37" s="207">
        <f>(BE37-'[1]原指数（長期・月別）'!AD72)/'[1]原指数（長期・月別）'!AD72*100</f>
        <v>3.5326086956521854</v>
      </c>
      <c r="BG37" s="205">
        <v>190.2</v>
      </c>
      <c r="BH37" s="206">
        <f>(BG37-'[1]原指数（長期・月別）'!AE72)/'[1]原指数（長期・月別）'!AE72*100</f>
        <v>63.26180257510728</v>
      </c>
      <c r="BI37" s="228">
        <v>131.2</v>
      </c>
      <c r="BJ37" s="207">
        <f>(BI37-'[1]原指数（長期・月別）'!AF72)/'[1]原指数（長期・月別）'!AF72*100</f>
        <v>11.375212224108653</v>
      </c>
      <c r="BK37" s="205">
        <v>147.2</v>
      </c>
      <c r="BL37" s="207">
        <f>(BK37-'[1]原指数（長期・月別）'!AG72)/'[1]原指数（長期・月別）'!AG72*100</f>
        <v>9.687034277198213</v>
      </c>
      <c r="BM37" s="227">
        <v>145.5</v>
      </c>
      <c r="BN37" s="207">
        <f>(BM37-'[1]原指数（長期・月別）'!AH72)/'[1]原指数（長期・月別）'!AH72*100</f>
        <v>-4.276315789473684</v>
      </c>
      <c r="BO37" s="205">
        <v>157.1</v>
      </c>
      <c r="BP37" s="207">
        <f>(BO37-'[1]原指数（長期・月別）'!AI72)/'[1]原指数（長期・月別）'!AI72*100</f>
        <v>22.256809338521396</v>
      </c>
      <c r="BQ37" s="227">
        <v>187.9</v>
      </c>
      <c r="BR37" s="207">
        <f>(BQ37-'[1]原指数（長期・月別）'!AJ72)/'[1]原指数（長期・月別）'!AJ72*100</f>
        <v>4.215196894065443</v>
      </c>
      <c r="BS37" s="210" t="s">
        <v>110</v>
      </c>
    </row>
    <row r="38" spans="1:71" ht="22.5" customHeight="1">
      <c r="A38" s="113"/>
      <c r="B38" s="223" t="s">
        <v>88</v>
      </c>
      <c r="C38" s="205">
        <v>109.3</v>
      </c>
      <c r="D38" s="207">
        <f>('[1]原指数（長期・月別）'!D85-'[1]原指数（長期・月別）'!D73)/'[1]原指数（長期・月別）'!D73*100</f>
        <v>8.540218470705058</v>
      </c>
      <c r="E38" s="228">
        <v>109.3</v>
      </c>
      <c r="F38" s="207">
        <f>('[1]原指数（長期・月別）'!E85-'[1]原指数（長期・月別）'!E73)/'[1]原指数（長期・月別）'!E73*100</f>
        <v>8.540218470705058</v>
      </c>
      <c r="G38" s="228">
        <v>94.5</v>
      </c>
      <c r="H38" s="207">
        <f>('[1]原指数（長期・月別）'!F85-'[1]原指数（長期・月別）'!F73)/'[1]原指数（長期・月別）'!F73*100</f>
        <v>15.384615384615378</v>
      </c>
      <c r="I38" s="227">
        <v>87.5</v>
      </c>
      <c r="J38" s="207">
        <f>('[1]原指数（長期・月別）'!G85-'[1]原指数（長期・月別）'!G73)/'[1]原指数（長期・月別）'!G73*100</f>
        <v>-0.45506257110353315</v>
      </c>
      <c r="K38" s="228">
        <v>110.3</v>
      </c>
      <c r="L38" s="207">
        <f>('[1]原指数（長期・月別）'!H85-'[1]原指数（長期・月別）'!H73)/'[1]原指数（長期・月別）'!H73*100</f>
        <v>3.665413533834578</v>
      </c>
      <c r="M38" s="229">
        <v>137.5</v>
      </c>
      <c r="N38" s="207">
        <f>('[1]原指数（長期・月別）'!I85-'[1]原指数（長期・月別）'!I73)/'[1]原指数（長期・月別）'!I73*100</f>
        <v>51.93370165745856</v>
      </c>
      <c r="O38" s="228">
        <v>83.3</v>
      </c>
      <c r="P38" s="207">
        <f>('[1]原指数（長期・月別）'!J85-'[1]原指数（長期・月別）'!J73)/'[1]原指数（長期・月別）'!J73*100</f>
        <v>3.865336658354108</v>
      </c>
      <c r="Q38" s="228">
        <v>162.1</v>
      </c>
      <c r="R38" s="206">
        <f>('[1]原指数（長期・月別）'!K85-'[1]原指数（長期・月別）'!K73)/'[1]原指数（長期・月別）'!K73*100</f>
        <v>72.26354941551541</v>
      </c>
      <c r="S38" s="229">
        <v>152.9</v>
      </c>
      <c r="T38" s="207">
        <f>('[1]原指数（長期・月別）'!L85-'[1]原指数（長期・月別）'!L73)/'[1]原指数（長期・月別）'!L73*100</f>
        <v>43.83819379115711</v>
      </c>
      <c r="U38" s="229">
        <v>64.4</v>
      </c>
      <c r="V38" s="207">
        <f>('[1]原指数（長期・月別）'!M85-'[1]原指数（長期・月別）'!M73)/'[1]原指数（長期・月別）'!M73*100</f>
        <v>-7.60401721664275</v>
      </c>
      <c r="W38" s="229">
        <v>67.4</v>
      </c>
      <c r="X38" s="207">
        <f>('[1]原指数（長期・月別）'!N85-'[1]原指数（長期・月別）'!N73)/'[1]原指数（長期・月別）'!N73*100</f>
        <v>6.814580031695727</v>
      </c>
      <c r="Y38" s="228">
        <v>33.7</v>
      </c>
      <c r="Z38" s="207">
        <f>('[1]原指数（長期・月別）'!O85-'[1]原指数（長期・月別）'!O73)/'[1]原指数（長期・月別）'!O73*100</f>
        <v>-33.53057199211045</v>
      </c>
      <c r="AA38" s="229">
        <v>79.7</v>
      </c>
      <c r="AB38" s="207">
        <f>('[1]原指数（長期・月別）'!P85-'[1]原指数（長期・月別）'!P73)/'[1]原指数（長期・月別）'!P73*100</f>
        <v>-1.8472906403940885</v>
      </c>
      <c r="AC38" s="227">
        <v>105.8</v>
      </c>
      <c r="AD38" s="207">
        <f>('[1]原指数（長期・月別）'!Q85-'[1]原指数（長期・月別）'!Q73)/'[1]原指数（長期・月別）'!Q73*100</f>
        <v>-5.871886120996448</v>
      </c>
      <c r="AE38" s="229">
        <v>114.2</v>
      </c>
      <c r="AF38" s="207">
        <f>('[1]原指数（長期・月別）'!R85-'[1]原指数（長期・月別）'!R73)/'[1]原指数（長期・月別）'!R73*100</f>
        <v>-16.581446311176045</v>
      </c>
      <c r="AG38" s="227">
        <v>104.6</v>
      </c>
      <c r="AH38" s="206">
        <f>('[1]原指数（長期・月別）'!S85-'[1]原指数（長期・月別）'!S73)/'[1]原指数（長期・月別）'!S73*100</f>
        <v>-0.19083969465649128</v>
      </c>
      <c r="AI38" s="230" t="s">
        <v>100</v>
      </c>
      <c r="AJ38" s="257" t="s">
        <v>100</v>
      </c>
      <c r="AK38" s="227">
        <v>98.4</v>
      </c>
      <c r="AL38" s="207">
        <f>(AK38-'[1]原指数（長期・月別）'!T73)/'[1]原指数（長期・月別）'!T73*100</f>
        <v>0.30581039755352846</v>
      </c>
      <c r="AM38" s="228">
        <v>109.6</v>
      </c>
      <c r="AN38" s="207">
        <f>(AM38-'[1]原指数（長期・月別）'!U73)/'[1]原指数（長期・月別）'!U73*100</f>
        <v>-3.5211267605633805</v>
      </c>
      <c r="AO38" s="228">
        <v>80.7</v>
      </c>
      <c r="AP38" s="207">
        <f>(AO38-'[1]原指数（長期・月別）'!V73)/'[1]原指数（長期・月別）'!V73*100</f>
        <v>11.157024793388443</v>
      </c>
      <c r="AQ38" s="228">
        <v>124.8</v>
      </c>
      <c r="AR38" s="207">
        <f>(AQ38-'[1]原指数（長期・月別）'!W73)/'[1]原指数（長期・月別）'!W73*100</f>
        <v>3.7406483790523692</v>
      </c>
      <c r="AS38" s="228">
        <v>110.6</v>
      </c>
      <c r="AT38" s="207">
        <f>(AS38-'[1]原指数（長期・月別）'!X73)/'[1]原指数（長期・月別）'!X73*100</f>
        <v>-5.227077977720659</v>
      </c>
      <c r="AU38" s="205">
        <v>73.4</v>
      </c>
      <c r="AV38" s="207">
        <f>(AU38-'[1]原指数（長期・月別）'!Y73)/'[1]原指数（長期・月別）'!Y73*100</f>
        <v>-9.7170971709717</v>
      </c>
      <c r="AW38" s="227">
        <v>176.9</v>
      </c>
      <c r="AX38" s="207">
        <f>(AW38-'[1]原指数（長期・月別）'!Z73)/'[1]原指数（長期・月別）'!Z73*100</f>
        <v>9.671419714817107</v>
      </c>
      <c r="AY38" s="205">
        <v>144.7</v>
      </c>
      <c r="AZ38" s="209">
        <f>(AY38-'[1]原指数（長期・月別）'!AA73)/'[1]原指数（長期・月別）'!AA73*100</f>
        <v>-5.176933158584538</v>
      </c>
      <c r="BA38" s="229">
        <v>111.1</v>
      </c>
      <c r="BB38" s="207">
        <f>(BA38-'[1]原指数（長期・月別）'!AB73)/'[1]原指数（長期・月別）'!AB73*100</f>
        <v>-6.323777403035413</v>
      </c>
      <c r="BC38" s="205">
        <v>92.7</v>
      </c>
      <c r="BD38" s="207">
        <f>(BC38-'[1]原指数（長期・月別）'!AC73)/'[1]原指数（長期・月別）'!AC73*100</f>
        <v>-5.6008146639511205</v>
      </c>
      <c r="BE38" s="227">
        <v>131</v>
      </c>
      <c r="BF38" s="207">
        <f>(BE38-'[1]原指数（長期・月別）'!AD73)/'[1]原指数（長期・月別）'!AD73*100</f>
        <v>-10.21247429746402</v>
      </c>
      <c r="BG38" s="205">
        <v>117.9</v>
      </c>
      <c r="BH38" s="206">
        <f>(BG38-'[1]原指数（長期・月別）'!AE73)/'[1]原指数（長期・月別）'!AE73*100</f>
        <v>22.049689440993802</v>
      </c>
      <c r="BI38" s="228">
        <v>109.6</v>
      </c>
      <c r="BJ38" s="207">
        <f>(BI38-'[1]原指数（長期・月別）'!AF73)/'[1]原指数（長期・月別）'!AF73*100</f>
        <v>8.946322067594433</v>
      </c>
      <c r="BK38" s="205">
        <v>108.8</v>
      </c>
      <c r="BL38" s="207">
        <f>(BK38-'[1]原指数（長期・月別）'!AG73)/'[1]原指数（長期・月別）'!AG73*100</f>
        <v>34.487021013597015</v>
      </c>
      <c r="BM38" s="227">
        <v>64.2</v>
      </c>
      <c r="BN38" s="207">
        <f>(BM38-'[1]原指数（長期・月別）'!AH73)/'[1]原指数（長期・月別）'!AH73*100</f>
        <v>0.7849293563579277</v>
      </c>
      <c r="BO38" s="205">
        <v>136.2</v>
      </c>
      <c r="BP38" s="207">
        <f>(BO38-'[1]原指数（長期・月別）'!AI73)/'[1]原指数（長期・月別）'!AI73*100</f>
        <v>52.00892857142857</v>
      </c>
      <c r="BQ38" s="227">
        <v>168.7</v>
      </c>
      <c r="BR38" s="207">
        <f>(BQ38-'[1]原指数（長期・月別）'!AJ73)/'[1]原指数（長期・月別）'!AJ73*100</f>
        <v>53.503184713375774</v>
      </c>
      <c r="BS38" s="210" t="s">
        <v>111</v>
      </c>
    </row>
    <row r="39" spans="1:71" ht="22.5" customHeight="1">
      <c r="A39" s="113"/>
      <c r="B39" s="223" t="s">
        <v>89</v>
      </c>
      <c r="C39" s="205">
        <v>98.7</v>
      </c>
      <c r="D39" s="207">
        <f>('[1]原指数（長期・月別）'!D86-'[1]原指数（長期・月別）'!D74)/'[1]原指数（長期・月別）'!D74*100</f>
        <v>2.0682523267838677</v>
      </c>
      <c r="E39" s="228">
        <v>98.8</v>
      </c>
      <c r="F39" s="207">
        <f>('[1]原指数（長期・月別）'!E86-'[1]原指数（長期・月別）'!E74)/'[1]原指数（長期・月別）'!E74*100</f>
        <v>2.066115702479339</v>
      </c>
      <c r="G39" s="228">
        <v>93.6</v>
      </c>
      <c r="H39" s="207">
        <f>('[1]原指数（長期・月別）'!F86-'[1]原指数（長期・月別）'!F74)/'[1]原指数（長期・月別）'!F74*100</f>
        <v>-0.4255319148936231</v>
      </c>
      <c r="I39" s="227">
        <v>84.5</v>
      </c>
      <c r="J39" s="207">
        <f>('[1]原指数（長期・月別）'!G86-'[1]原指数（長期・月別）'!G74)/'[1]原指数（長期・月別）'!G74*100</f>
        <v>0.2372479240806677</v>
      </c>
      <c r="K39" s="228">
        <v>106.4</v>
      </c>
      <c r="L39" s="207">
        <f>('[1]原指数（長期・月別）'!H86-'[1]原指数（長期・月別）'!H74)/'[1]原指数（長期・月別）'!H74*100</f>
        <v>-3.5358114233907454</v>
      </c>
      <c r="M39" s="229">
        <v>136.9</v>
      </c>
      <c r="N39" s="207">
        <f>('[1]原指数（長期・月別）'!I86-'[1]原指数（長期・月別）'!I74)/'[1]原指数（長期・月別）'!I74*100</f>
        <v>41.86528497409327</v>
      </c>
      <c r="O39" s="228">
        <v>79.4</v>
      </c>
      <c r="P39" s="207">
        <f>('[1]原指数（長期・月別）'!J86-'[1]原指数（長期・月別）'!J74)/'[1]原指数（長期・月別）'!J74*100</f>
        <v>-6.9167643610785365</v>
      </c>
      <c r="Q39" s="228">
        <v>164</v>
      </c>
      <c r="R39" s="206">
        <f>('[1]原指数（長期・月別）'!K86-'[1]原指数（長期・月別）'!K74)/'[1]原指数（長期・月別）'!K74*100</f>
        <v>62.8599801390268</v>
      </c>
      <c r="S39" s="229">
        <v>138.7</v>
      </c>
      <c r="T39" s="207">
        <f>('[1]原指数（長期・月別）'!L86-'[1]原指数（長期・月別）'!L74)/'[1]原指数（長期・月別）'!L74*100</f>
        <v>25.406871609403254</v>
      </c>
      <c r="U39" s="229">
        <v>56.8</v>
      </c>
      <c r="V39" s="207">
        <f>('[1]原指数（長期・月別）'!M86-'[1]原指数（長期・月別）'!M74)/'[1]原指数（長期・月別）'!M74*100</f>
        <v>-9.697933227344995</v>
      </c>
      <c r="W39" s="229">
        <v>65.7</v>
      </c>
      <c r="X39" s="207">
        <f>('[1]原指数（長期・月別）'!N86-'[1]原指数（長期・月別）'!N74)/'[1]原指数（長期・月別）'!N74*100</f>
        <v>-0.15197568389056887</v>
      </c>
      <c r="Y39" s="228">
        <v>29.5</v>
      </c>
      <c r="Z39" s="207">
        <f>('[1]原指数（長期・月別）'!O86-'[1]原指数（長期・月別）'!O74)/'[1]原指数（長期・月別）'!O74*100</f>
        <v>-38.923395445134574</v>
      </c>
      <c r="AA39" s="229">
        <v>74</v>
      </c>
      <c r="AB39" s="207">
        <f>('[1]原指数（長期・月別）'!P86-'[1]原指数（長期・月別）'!P74)/'[1]原指数（長期・月別）'!P74*100</f>
        <v>-2.759526938239152</v>
      </c>
      <c r="AC39" s="227">
        <v>92.2</v>
      </c>
      <c r="AD39" s="207">
        <f>('[1]原指数（長期・月別）'!Q86-'[1]原指数（長期・月別）'!Q74)/'[1]原指数（長期・月別）'!Q74*100</f>
        <v>-18.909410729991205</v>
      </c>
      <c r="AE39" s="229">
        <v>63.1</v>
      </c>
      <c r="AF39" s="207">
        <f>('[1]原指数（長期・月別）'!R86-'[1]原指数（長期・月別）'!R74)/'[1]原指数（長期・月別）'!R74*100</f>
        <v>-41.13805970149254</v>
      </c>
      <c r="AG39" s="227">
        <v>34.1</v>
      </c>
      <c r="AH39" s="206">
        <f>('[1]原指数（長期・月別）'!S86-'[1]原指数（長期・月別）'!S74)/'[1]原指数（長期・月別）'!S74*100</f>
        <v>-67.05314009661836</v>
      </c>
      <c r="AI39" s="230" t="s">
        <v>101</v>
      </c>
      <c r="AJ39" s="257" t="s">
        <v>101</v>
      </c>
      <c r="AK39" s="227">
        <v>103.5</v>
      </c>
      <c r="AL39" s="207">
        <f>(AK39-'[1]原指数（長期・月別）'!T74)/'[1]原指数（長期・月別）'!T74*100</f>
        <v>1.3712047012732673</v>
      </c>
      <c r="AM39" s="228">
        <v>99.3</v>
      </c>
      <c r="AN39" s="207">
        <f>(AM39-'[1]原指数（長期・月別）'!U74)/'[1]原指数（長期・月別）'!U74*100</f>
        <v>-6.320754716981135</v>
      </c>
      <c r="AO39" s="228">
        <v>75.7</v>
      </c>
      <c r="AP39" s="207">
        <f>(AO39-'[1]原指数（長期・月別）'!V74)/'[1]原指数（長期・月別）'!V74*100</f>
        <v>11.982248520710073</v>
      </c>
      <c r="AQ39" s="228">
        <v>122.3</v>
      </c>
      <c r="AR39" s="207">
        <f>(AQ39-'[1]原指数（長期・月別）'!W74)/'[1]原指数（長期・月別）'!W74*100</f>
        <v>9.587813620071687</v>
      </c>
      <c r="AS39" s="228">
        <v>98.4</v>
      </c>
      <c r="AT39" s="207">
        <f>(AS39-'[1]原指数（長期・月別）'!X74)/'[1]原指数（長期・月別）'!X74*100</f>
        <v>-9.057301293900181</v>
      </c>
      <c r="AU39" s="205">
        <v>73.4</v>
      </c>
      <c r="AV39" s="207">
        <f>(AU39-'[1]原指数（長期・月別）'!Y74)/'[1]原指数（長期・月別）'!Y74*100</f>
        <v>-3.038309114927341</v>
      </c>
      <c r="AW39" s="227">
        <v>130.4</v>
      </c>
      <c r="AX39" s="207">
        <f>(AW39-'[1]原指数（長期・月別）'!Z74)/'[1]原指数（長期・月別）'!Z74*100</f>
        <v>-8.683473389355747</v>
      </c>
      <c r="AY39" s="205">
        <v>118.8</v>
      </c>
      <c r="AZ39" s="209">
        <f>(AY39-'[1]原指数（長期・月別）'!AA74)/'[1]原指数（長期・月別）'!AA74*100</f>
        <v>-14.716439339554926</v>
      </c>
      <c r="BA39" s="229">
        <v>98.5</v>
      </c>
      <c r="BB39" s="207">
        <f>(BA39-'[1]原指数（長期・月別）'!AB74)/'[1]原指数（長期・月別）'!AB74*100</f>
        <v>-13.062665489849953</v>
      </c>
      <c r="BC39" s="205">
        <v>100</v>
      </c>
      <c r="BD39" s="207">
        <f>(BC39-'[1]原指数（長期・月別）'!AC74)/'[1]原指数（長期・月別）'!AC74*100</f>
        <v>6.269925611052078</v>
      </c>
      <c r="BE39" s="227">
        <v>39.1</v>
      </c>
      <c r="BF39" s="207">
        <f>(BE39-'[1]原指数（長期・月別）'!AD74)/'[1]原指数（長期・月別）'!AD74*100</f>
        <v>-26.365348399246702</v>
      </c>
      <c r="BG39" s="205">
        <v>107.1</v>
      </c>
      <c r="BH39" s="206">
        <f>(BG39-'[1]原指数（長期・月別）'!AE74)/'[1]原指数（長期・月別）'!AE74*100</f>
        <v>-9.237288135593225</v>
      </c>
      <c r="BI39" s="228">
        <v>99</v>
      </c>
      <c r="BJ39" s="207">
        <f>(BI39-'[1]原指数（長期・月別）'!AF74)/'[1]原指数（長期・月別）'!AF74*100</f>
        <v>1.642710472279255</v>
      </c>
      <c r="BK39" s="205">
        <v>106.8</v>
      </c>
      <c r="BL39" s="207">
        <f>(BK39-'[1]原指数（長期・月別）'!AG74)/'[1]原指数（長期・月別）'!AG74*100</f>
        <v>26.99167657550536</v>
      </c>
      <c r="BM39" s="227">
        <v>60.9</v>
      </c>
      <c r="BN39" s="207">
        <f>(BM39-'[1]原指数（長期・月別）'!AH74)/'[1]原指数（長期・月別）'!AH74*100</f>
        <v>-4.545454545454543</v>
      </c>
      <c r="BO39" s="205">
        <v>136.4</v>
      </c>
      <c r="BP39" s="207">
        <f>(BO39-'[1]原指数（長期・月別）'!AI74)/'[1]原指数（長期・月別）'!AI74*100</f>
        <v>42.67782426778244</v>
      </c>
      <c r="BQ39" s="227">
        <v>148.6</v>
      </c>
      <c r="BR39" s="207">
        <f>(BQ39-'[1]原指数（長期・月別）'!AJ74)/'[1]原指数（長期・月別）'!AJ74*100</f>
        <v>27.773000859845226</v>
      </c>
      <c r="BS39" s="210" t="s">
        <v>112</v>
      </c>
    </row>
    <row r="40" spans="1:72" ht="22.5" customHeight="1">
      <c r="A40" s="113"/>
      <c r="B40" s="223" t="s">
        <v>90</v>
      </c>
      <c r="C40" s="205">
        <v>104.9</v>
      </c>
      <c r="D40" s="207">
        <f>('[1]原指数（長期・月別）'!D87-'[1]原指数（長期・月別）'!D75)/'[1]原指数（長期・月別）'!D75*100</f>
        <v>5.21564694082247</v>
      </c>
      <c r="E40" s="228">
        <v>104.9</v>
      </c>
      <c r="F40" s="207">
        <f>('[1]原指数（長期・月別）'!E87-'[1]原指数（長期・月別）'!E75)/'[1]原指数（長期・月別）'!E75*100</f>
        <v>5.21564694082247</v>
      </c>
      <c r="G40" s="228">
        <v>92</v>
      </c>
      <c r="H40" s="207">
        <f>('[1]原指数（長期・月別）'!F87-'[1]原指数（長期・月別）'!F75)/'[1]原指数（長期・月別）'!F75*100</f>
        <v>1.098901098901099</v>
      </c>
      <c r="I40" s="227">
        <v>91.7</v>
      </c>
      <c r="J40" s="207">
        <f>('[1]原指数（長期・月別）'!G87-'[1]原指数（長期・月別）'!G75)/'[1]原指数（長期・月別）'!G75*100</f>
        <v>9.296781883194274</v>
      </c>
      <c r="K40" s="228">
        <v>112.5</v>
      </c>
      <c r="L40" s="207">
        <f>('[1]原指数（長期・月別）'!H87-'[1]原指数（長期・月別）'!H75)/'[1]原指数（長期・月別）'!H75*100</f>
        <v>1.3513513513513513</v>
      </c>
      <c r="M40" s="229">
        <v>158</v>
      </c>
      <c r="N40" s="207">
        <f>('[1]原指数（長期・月別）'!I87-'[1]原指数（長期・月別）'!I75)/'[1]原指数（長期・月別）'!I75*100</f>
        <v>41.95867026055706</v>
      </c>
      <c r="O40" s="228">
        <v>98.8</v>
      </c>
      <c r="P40" s="207">
        <f>('[1]原指数（長期・月別）'!J87-'[1]原指数（長期・月別）'!J75)/'[1]原指数（長期・月別）'!J75*100</f>
        <v>-18.008298755186726</v>
      </c>
      <c r="Q40" s="228">
        <v>186</v>
      </c>
      <c r="R40" s="206">
        <f>('[1]原指数（長期・月別）'!K87-'[1]原指数（長期・月別）'!K75)/'[1]原指数（長期・月別）'!K75*100</f>
        <v>73.66946778711485</v>
      </c>
      <c r="S40" s="229">
        <v>158.2</v>
      </c>
      <c r="T40" s="207">
        <f>('[1]原指数（長期・月別）'!L87-'[1]原指数（長期・月別）'!L75)/'[1]原指数（長期・月別）'!L75*100</f>
        <v>43.818181818181806</v>
      </c>
      <c r="U40" s="229">
        <v>64.2</v>
      </c>
      <c r="V40" s="207">
        <f>('[1]原指数（長期・月別）'!M87-'[1]原指数（長期・月別）'!M75)/'[1]原指数（長期・月別）'!M75*100</f>
        <v>-4.888888888888885</v>
      </c>
      <c r="W40" s="229">
        <v>91.1</v>
      </c>
      <c r="X40" s="207">
        <f>('[1]原指数（長期・月別）'!N87-'[1]原指数（長期・月別）'!N75)/'[1]原指数（長期・月別）'!N75*100</f>
        <v>17.396907216494846</v>
      </c>
      <c r="Y40" s="228">
        <v>33.6</v>
      </c>
      <c r="Z40" s="207">
        <f>('[1]原指数（長期・月別）'!O87-'[1]原指数（長期・月別）'!O75)/'[1]原指数（長期・月別）'!O75*100</f>
        <v>-32.8</v>
      </c>
      <c r="AA40" s="229">
        <v>75.7</v>
      </c>
      <c r="AB40" s="207">
        <f>('[1]原指数（長期・月別）'!P87-'[1]原指数（長期・月別）'!P75)/'[1]原指数（長期・月別）'!P75*100</f>
        <v>-1.0457516339869244</v>
      </c>
      <c r="AC40" s="227">
        <v>98</v>
      </c>
      <c r="AD40" s="207">
        <f>('[1]原指数（長期・月別）'!Q87-'[1]原指数（長期・月別）'!Q75)/'[1]原指数（長期・月別）'!Q75*100</f>
        <v>-11.552346570397109</v>
      </c>
      <c r="AE40" s="229">
        <v>51.2</v>
      </c>
      <c r="AF40" s="207">
        <f>('[1]原指数（長期・月別）'!R87-'[1]原指数（長期・月別）'!R75)/'[1]原指数（長期・月別）'!R75*100</f>
        <v>-48.23053589484327</v>
      </c>
      <c r="AG40" s="227">
        <v>24.4</v>
      </c>
      <c r="AH40" s="206">
        <f>('[1]原指数（長期・月別）'!S87-'[1]原指数（長期・月別）'!S75)/'[1]原指数（長期・月別）'!S75*100</f>
        <v>-75.30364372469637</v>
      </c>
      <c r="AI40" s="230" t="s">
        <v>102</v>
      </c>
      <c r="AJ40" s="257" t="s">
        <v>102</v>
      </c>
      <c r="AK40" s="227">
        <v>97.1</v>
      </c>
      <c r="AL40" s="207">
        <f>(AK40-'[1]原指数（長期・月別）'!T75)/'[1]原指数（長期・月別）'!T75*100</f>
        <v>-6.724303554274737</v>
      </c>
      <c r="AM40" s="228">
        <v>106</v>
      </c>
      <c r="AN40" s="207">
        <f>(AM40-'[1]原指数（長期・月別）'!U75)/'[1]原指数（長期・月別）'!U75*100</f>
        <v>-1.9426456984273768</v>
      </c>
      <c r="AO40" s="228">
        <v>79.5</v>
      </c>
      <c r="AP40" s="207">
        <f>(AO40-'[1]原指数（長期・月別）'!V75)/'[1]原指数（長期・月別）'!V75*100</f>
        <v>21.745788667687602</v>
      </c>
      <c r="AQ40" s="228">
        <v>120.3</v>
      </c>
      <c r="AR40" s="207">
        <f>(AQ40-'[1]原指数（長期・月別）'!W75)/'[1]原指数（長期・月別）'!W75*100</f>
        <v>11.182994454713487</v>
      </c>
      <c r="AS40" s="228">
        <v>107.2</v>
      </c>
      <c r="AT40" s="207">
        <f>(AS40-'[1]原指数（長期・月別）'!X75)/'[1]原指数（長期・月別）'!X75*100</f>
        <v>-5.04871567759079</v>
      </c>
      <c r="AU40" s="205">
        <v>78.4</v>
      </c>
      <c r="AV40" s="207">
        <f>(AU40-'[1]原指数（長期・月別）'!Y75)/'[1]原指数（長期・月別）'!Y75*100</f>
        <v>1.8181818181818257</v>
      </c>
      <c r="AW40" s="227">
        <v>153</v>
      </c>
      <c r="AX40" s="207">
        <f>(AW40-'[1]原指数（長期・月別）'!Z75)/'[1]原指数（長期・月別）'!Z75*100</f>
        <v>-0.9708737864077669</v>
      </c>
      <c r="AY40" s="205">
        <v>128.5</v>
      </c>
      <c r="AZ40" s="209">
        <f>(AY40-'[1]原指数（長期・月別）'!AA75)/'[1]原指数（長期・月別）'!AA75*100</f>
        <v>-13.234301147873056</v>
      </c>
      <c r="BA40" s="229">
        <v>113.3</v>
      </c>
      <c r="BB40" s="207">
        <f>(BA40-'[1]原指数（長期・月別）'!AB75)/'[1]原指数（長期・月別）'!AB75*100</f>
        <v>-6.595218466611706</v>
      </c>
      <c r="BC40" s="205">
        <v>100.6</v>
      </c>
      <c r="BD40" s="207">
        <f>(BC40-'[1]原指数（長期・月別）'!AC75)/'[1]原指数（長期・月別）'!AC75*100</f>
        <v>12.026726057906457</v>
      </c>
      <c r="BE40" s="227">
        <v>135.8</v>
      </c>
      <c r="BF40" s="207">
        <f>(BE40-'[1]原指数（長期・月別）'!AD75)/'[1]原指数（長期・月別）'!AD75*100</f>
        <v>-15.965346534653454</v>
      </c>
      <c r="BG40" s="205">
        <v>140.6</v>
      </c>
      <c r="BH40" s="206">
        <f>(BG40-'[1]原指数（長期・月別）'!AE75)/'[1]原指数（長期・月別）'!AE75*100</f>
        <v>35.06243996157541</v>
      </c>
      <c r="BI40" s="228">
        <v>106</v>
      </c>
      <c r="BJ40" s="207">
        <f>(BI40-'[1]原指数（長期・月別）'!AF75)/'[1]原指数（長期・月別）'!AF75*100</f>
        <v>6.1061061061061</v>
      </c>
      <c r="BK40" s="205">
        <v>125.9</v>
      </c>
      <c r="BL40" s="207">
        <f>(BK40-'[1]原指数（長期・月別）'!AG75)/'[1]原指数（長期・月別）'!AG75*100</f>
        <v>31.14583333333334</v>
      </c>
      <c r="BM40" s="227">
        <v>80.5</v>
      </c>
      <c r="BN40" s="207">
        <f>(BM40-'[1]原指数（長期・月別）'!AH75)/'[1]原指数（長期・月別）'!AH75*100</f>
        <v>10.123119015047887</v>
      </c>
      <c r="BO40" s="205">
        <v>157.5</v>
      </c>
      <c r="BP40" s="207">
        <f>(BO40-'[1]原指数（長期・月別）'!AI75)/'[1]原指数（長期・月別）'!AI75*100</f>
        <v>41.63669064748201</v>
      </c>
      <c r="BQ40" s="227">
        <v>170.4</v>
      </c>
      <c r="BR40" s="207">
        <f>(BQ40-'[1]原指数（長期・月別）'!AJ75)/'[1]原指数（長期・月別）'!AJ75*100</f>
        <v>48.302872062663184</v>
      </c>
      <c r="BS40" s="210" t="s">
        <v>113</v>
      </c>
      <c r="BT40" s="113"/>
    </row>
    <row r="41" spans="1:72" ht="22.5" customHeight="1">
      <c r="A41" s="113"/>
      <c r="B41" s="223"/>
      <c r="C41" s="205"/>
      <c r="D41" s="207"/>
      <c r="E41" s="228"/>
      <c r="F41" s="207"/>
      <c r="G41" s="228"/>
      <c r="H41" s="207"/>
      <c r="I41" s="227"/>
      <c r="J41" s="207"/>
      <c r="K41" s="228"/>
      <c r="L41" s="207"/>
      <c r="M41" s="229"/>
      <c r="N41" s="207"/>
      <c r="O41" s="228"/>
      <c r="P41" s="207"/>
      <c r="Q41" s="228"/>
      <c r="R41" s="206"/>
      <c r="S41" s="229"/>
      <c r="T41" s="207"/>
      <c r="U41" s="229"/>
      <c r="V41" s="207"/>
      <c r="W41" s="229"/>
      <c r="X41" s="207"/>
      <c r="Y41" s="228"/>
      <c r="Z41" s="207"/>
      <c r="AA41" s="229"/>
      <c r="AB41" s="207"/>
      <c r="AC41" s="227"/>
      <c r="AD41" s="207"/>
      <c r="AE41" s="229"/>
      <c r="AF41" s="207"/>
      <c r="AG41" s="227"/>
      <c r="AH41" s="206"/>
      <c r="AI41" s="230"/>
      <c r="AJ41" s="257"/>
      <c r="AK41" s="227"/>
      <c r="AL41" s="207"/>
      <c r="AM41" s="228"/>
      <c r="AN41" s="207"/>
      <c r="AO41" s="228"/>
      <c r="AP41" s="207"/>
      <c r="AQ41" s="228"/>
      <c r="AR41" s="207"/>
      <c r="AS41" s="228"/>
      <c r="AT41" s="207"/>
      <c r="AU41" s="205"/>
      <c r="AV41" s="207"/>
      <c r="AW41" s="227"/>
      <c r="AX41" s="207"/>
      <c r="AY41" s="205"/>
      <c r="AZ41" s="209"/>
      <c r="BA41" s="229"/>
      <c r="BB41" s="207"/>
      <c r="BC41" s="205"/>
      <c r="BD41" s="207"/>
      <c r="BE41" s="227"/>
      <c r="BF41" s="207"/>
      <c r="BG41" s="205"/>
      <c r="BH41" s="206"/>
      <c r="BI41" s="228"/>
      <c r="BJ41" s="207"/>
      <c r="BK41" s="205"/>
      <c r="BL41" s="207"/>
      <c r="BM41" s="227"/>
      <c r="BN41" s="207"/>
      <c r="BO41" s="205"/>
      <c r="BP41" s="207"/>
      <c r="BQ41" s="227"/>
      <c r="BR41" s="207"/>
      <c r="BS41" s="210"/>
      <c r="BT41" s="113"/>
    </row>
    <row r="42" spans="1:71" ht="22.5" customHeight="1">
      <c r="A42" s="107"/>
      <c r="B42" s="223" t="s">
        <v>91</v>
      </c>
      <c r="C42" s="205">
        <v>118.9</v>
      </c>
      <c r="D42" s="207">
        <f>('[1]原指数（長期・月別）'!D88-'[1]原指数（長期・月別）'!D76)/'[1]原指数（長期・月別）'!D76*100</f>
        <v>9.383624655013802</v>
      </c>
      <c r="E42" s="228">
        <v>118.9</v>
      </c>
      <c r="F42" s="207">
        <f>('[1]原指数（長期・月別）'!E88-'[1]原指数（長期・月別）'!E76)/'[1]原指数（長期・月別）'!E76*100</f>
        <v>9.383624655013802</v>
      </c>
      <c r="G42" s="228">
        <v>98.7</v>
      </c>
      <c r="H42" s="207">
        <f>('[1]原指数（長期・月別）'!F88-'[1]原指数（長期・月別）'!F76)/'[1]原指数（長期・月別）'!F76*100</f>
        <v>2.0682523267838677</v>
      </c>
      <c r="I42" s="227">
        <v>93</v>
      </c>
      <c r="J42" s="207">
        <f>('[1]原指数（長期・月別）'!G88-'[1]原指数（長期・月別）'!G76)/'[1]原指数（長期・月別）'!G76*100</f>
        <v>12.590799031477005</v>
      </c>
      <c r="K42" s="228">
        <v>121.1</v>
      </c>
      <c r="L42" s="207">
        <f>('[1]原指数（長期・月別）'!H88-'[1]原指数（長期・月別）'!H76)/'[1]原指数（長期・月別）'!H76*100</f>
        <v>-1.7045454545454612</v>
      </c>
      <c r="M42" s="229">
        <v>173.9</v>
      </c>
      <c r="N42" s="207">
        <f>('[1]原指数（長期・月別）'!I88-'[1]原指数（長期・月別）'!I76)/'[1]原指数（長期・月別）'!I76*100</f>
        <v>40.35512510088781</v>
      </c>
      <c r="O42" s="228">
        <v>128.5</v>
      </c>
      <c r="P42" s="207">
        <f>('[1]原指数（長期・月別）'!J88-'[1]原指数（長期・月別）'!J76)/'[1]原指数（長期・月別）'!J76*100</f>
        <v>3.9644012944983866</v>
      </c>
      <c r="Q42" s="228">
        <v>197.1</v>
      </c>
      <c r="R42" s="206">
        <f>('[1]原指数（長期・月別）'!K88-'[1]原指数（長期・月別）'!K76)/'[1]原指数（長期・月別）'!K76*100</f>
        <v>58.44051446945336</v>
      </c>
      <c r="S42" s="229">
        <v>152.1</v>
      </c>
      <c r="T42" s="207">
        <f>('[1]原指数（長期・月別）'!L88-'[1]原指数（長期・月別）'!L76)/'[1]原指数（長期・月別）'!L76*100</f>
        <v>26.961602671118527</v>
      </c>
      <c r="U42" s="229">
        <v>68.6</v>
      </c>
      <c r="V42" s="207">
        <f>('[1]原指数（長期・月別）'!M88-'[1]原指数（長期・月別）'!M76)/'[1]原指数（長期・月別）'!M76*100</f>
        <v>-16.13691931540343</v>
      </c>
      <c r="W42" s="229">
        <v>71.3</v>
      </c>
      <c r="X42" s="207">
        <f>('[1]原指数（長期・月別）'!N88-'[1]原指数（長期・月別）'!N76)/'[1]原指数（長期・月別）'!N76*100</f>
        <v>-0.834492350486799</v>
      </c>
      <c r="Y42" s="228">
        <v>33</v>
      </c>
      <c r="Z42" s="207">
        <f>('[1]原指数（長期・月別）'!O88-'[1]原指数（長期・月別）'!O76)/'[1]原指数（長期・月別）'!O76*100</f>
        <v>-34.78260869565218</v>
      </c>
      <c r="AA42" s="229">
        <v>84</v>
      </c>
      <c r="AB42" s="207">
        <f>('[1]原指数（長期・月別）'!P88-'[1]原指数（長期・月別）'!P76)/'[1]原指数（長期・月別）'!P76*100</f>
        <v>-10.35218783351121</v>
      </c>
      <c r="AC42" s="227">
        <v>102.4</v>
      </c>
      <c r="AD42" s="207">
        <f>('[1]原指数（長期・月別）'!Q88-'[1]原指数（長期・月別）'!Q76)/'[1]原指数（長期・月別）'!Q76*100</f>
        <v>-10.254163014899202</v>
      </c>
      <c r="AE42" s="229">
        <v>103.8</v>
      </c>
      <c r="AF42" s="207">
        <f>('[1]原指数（長期・月別）'!R88-'[1]原指数（長期・月別）'!R76)/'[1]原指数（長期・月別）'!R76*100</f>
        <v>-10.517241379310347</v>
      </c>
      <c r="AG42" s="227">
        <v>78.6</v>
      </c>
      <c r="AH42" s="206">
        <f>('[1]原指数（長期・月別）'!S88-'[1]原指数（長期・月別）'!S76)/'[1]原指数（長期・月別）'!S76*100</f>
        <v>-28.284671532846716</v>
      </c>
      <c r="AI42" s="230" t="s">
        <v>103</v>
      </c>
      <c r="AJ42" s="257" t="s">
        <v>103</v>
      </c>
      <c r="AK42" s="227">
        <v>102.7</v>
      </c>
      <c r="AL42" s="207">
        <f>(AK42-'[1]原指数（長期・月別）'!T76)/'[1]原指数（長期・月別）'!T76*100</f>
        <v>-1.8164435946462634</v>
      </c>
      <c r="AM42" s="228">
        <v>110</v>
      </c>
      <c r="AN42" s="207">
        <f>(AM42-'[1]原指数（長期・月別）'!U76)/'[1]原指数（長期・月別）'!U76*100</f>
        <v>-1.6979445933869575</v>
      </c>
      <c r="AO42" s="228">
        <v>85.3</v>
      </c>
      <c r="AP42" s="207">
        <f>(AO42-'[1]原指数（長期・月別）'!V76)/'[1]原指数（長期・月別）'!V76*100</f>
        <v>23.265895953757216</v>
      </c>
      <c r="AQ42" s="228">
        <v>132.9</v>
      </c>
      <c r="AR42" s="207">
        <f>(AQ42-'[1]原指数（長期・月別）'!W76)/'[1]原指数（長期・月別）'!W76*100</f>
        <v>10.565723793677206</v>
      </c>
      <c r="AS42" s="228">
        <v>108</v>
      </c>
      <c r="AT42" s="207">
        <f>(AS42-'[1]原指数（長期・月別）'!X76)/'[1]原指数（長期・月別）'!X76*100</f>
        <v>-8.163265306122444</v>
      </c>
      <c r="AU42" s="205">
        <v>80.6</v>
      </c>
      <c r="AV42" s="207">
        <f>(AU42-'[1]原指数（長期・月別）'!Y76)/'[1]原指数（長期・月別）'!Y76*100</f>
        <v>-4.389086595492293</v>
      </c>
      <c r="AW42" s="227">
        <v>158.3</v>
      </c>
      <c r="AX42" s="207">
        <f>(AW42-'[1]原指数（長期・月別）'!Z76)/'[1]原指数（長期・月別）'!Z76*100</f>
        <v>-4.408212560386463</v>
      </c>
      <c r="AY42" s="205">
        <v>127</v>
      </c>
      <c r="AZ42" s="209">
        <f>(AY42-'[1]原指数（長期・月別）'!AA76)/'[1]原指数（長期・月別）'!AA76*100</f>
        <v>-13.07323750855578</v>
      </c>
      <c r="BA42" s="229">
        <v>113.2</v>
      </c>
      <c r="BB42" s="207">
        <f>(BA42-'[1]原指数（長期・月別）'!AB76)/'[1]原指数（長期・月別）'!AB76*100</f>
        <v>-10.58451816745655</v>
      </c>
      <c r="BC42" s="205">
        <v>103.1</v>
      </c>
      <c r="BD42" s="207">
        <f>(BC42-'[1]原指数（長期・月別）'!AC76)/'[1]原指数（長期・月別）'!AC76*100</f>
        <v>3.0999999999999943</v>
      </c>
      <c r="BE42" s="227">
        <v>143.8</v>
      </c>
      <c r="BF42" s="207">
        <f>(BE42-'[1]原指数（長期・月別）'!AD76)/'[1]原指数（長期・月別）'!AD76*100</f>
        <v>-4.005340453938584</v>
      </c>
      <c r="BG42" s="205">
        <v>160.1</v>
      </c>
      <c r="BH42" s="206">
        <f>(BG42-'[1]原指数（長期・月別）'!AE76)/'[1]原指数（長期・月別）'!AE76*100</f>
        <v>-0.18703241895262554</v>
      </c>
      <c r="BI42" s="228">
        <v>120.2</v>
      </c>
      <c r="BJ42" s="207">
        <f>(BI42-'[1]原指数（長期・月別）'!AF76)/'[1]原指数（長期・月別）'!AF76*100</f>
        <v>8.876811594202895</v>
      </c>
      <c r="BK42" s="205">
        <v>131.8</v>
      </c>
      <c r="BL42" s="207">
        <f>(BK42-'[1]原指数（長期・月別）'!AG76)/'[1]原指数（長期・月別）'!AG76*100</f>
        <v>26.00382409177822</v>
      </c>
      <c r="BM42" s="227">
        <v>67.9</v>
      </c>
      <c r="BN42" s="207">
        <f>(BM42-'[1]原指数（長期・月別）'!AH76)/'[1]原指数（長期・月別）'!AH76*100</f>
        <v>-6.602475928473172</v>
      </c>
      <c r="BO42" s="205">
        <v>174.3</v>
      </c>
      <c r="BP42" s="207">
        <f>(BO42-'[1]原指数（長期・月別）'!AI76)/'[1]原指数（長期・月別）'!AI76*100</f>
        <v>40.90541632983024</v>
      </c>
      <c r="BQ42" s="227">
        <v>165.5</v>
      </c>
      <c r="BR42" s="207">
        <f>(BQ42-'[1]原指数（長期・月別）'!AJ76)/'[1]原指数（長期・月別）'!AJ76*100</f>
        <v>28.493788819875764</v>
      </c>
      <c r="BS42" s="210" t="s">
        <v>114</v>
      </c>
    </row>
    <row r="43" spans="1:71" ht="22.5" customHeight="1">
      <c r="A43" s="107"/>
      <c r="B43" s="223" t="s">
        <v>92</v>
      </c>
      <c r="C43" s="228">
        <v>105.2</v>
      </c>
      <c r="D43" s="207">
        <f>('[1]原指数（長期・月別）'!D89-'[1]原指数（長期・月別）'!D77)/'[1]原指数（長期・月別）'!D77*100</f>
        <v>8.902691511387173</v>
      </c>
      <c r="E43" s="228">
        <v>105.2</v>
      </c>
      <c r="F43" s="207">
        <f>('[1]原指数（長期・月別）'!E89-'[1]原指数（長期・月別）'!E77)/'[1]原指数（長期・月別）'!E77*100</f>
        <v>9.01554404145078</v>
      </c>
      <c r="G43" s="228">
        <v>99.2</v>
      </c>
      <c r="H43" s="207">
        <f>('[1]原指数（長期・月別）'!F89-'[1]原指数（長期・月別）'!F77)/'[1]原指数（長期・月別）'!F77*100</f>
        <v>11.711711711711718</v>
      </c>
      <c r="I43" s="227">
        <v>79.9</v>
      </c>
      <c r="J43" s="207">
        <f>('[1]原指数（長期・月別）'!G89-'[1]原指数（長期・月別）'!G77)/'[1]原指数（長期・月別）'!G77*100</f>
        <v>1.139240506329121</v>
      </c>
      <c r="K43" s="228">
        <v>107.2</v>
      </c>
      <c r="L43" s="207">
        <f>('[1]原指数（長期・月別）'!H89-'[1]原指数（長期・月別）'!H77)/'[1]原指数（長期・月別）'!H77*100</f>
        <v>-7.266435986159163</v>
      </c>
      <c r="M43" s="229">
        <v>131.3</v>
      </c>
      <c r="N43" s="207">
        <f>('[1]原指数（長期・月別）'!I89-'[1]原指数（長期・月別）'!I77)/'[1]原指数（長期・月別）'!I77*100</f>
        <v>30.128840436075325</v>
      </c>
      <c r="O43" s="228">
        <v>81.3</v>
      </c>
      <c r="P43" s="207">
        <f>('[1]原指数（長期・月別）'!J89-'[1]原指数（長期・月別）'!J77)/'[1]原指数（長期・月別）'!J77*100</f>
        <v>-12.392241379310345</v>
      </c>
      <c r="Q43" s="228">
        <v>155.9</v>
      </c>
      <c r="R43" s="206">
        <f>('[1]原指数（長期・月別）'!K89-'[1]原指数（長期・月別）'!K77)/'[1]原指数（長期・月別）'!K77*100</f>
        <v>51.065891472868216</v>
      </c>
      <c r="S43" s="229">
        <v>119.2</v>
      </c>
      <c r="T43" s="207">
        <f>('[1]原指数（長期・月別）'!L89-'[1]原指数（長期・月別）'!L77)/'[1]原指数（長期・月別）'!L77*100</f>
        <v>-2.5347506132461115</v>
      </c>
      <c r="U43" s="229">
        <v>60.5</v>
      </c>
      <c r="V43" s="207">
        <f>('[1]原指数（長期・月別）'!M89-'[1]原指数（長期・月別）'!M77)/'[1]原指数（長期・月別）'!M77*100</f>
        <v>-2.733118971061098</v>
      </c>
      <c r="W43" s="229">
        <v>70.4</v>
      </c>
      <c r="X43" s="207">
        <f>('[1]原指数（長期・月別）'!N89-'[1]原指数（長期・月別）'!N77)/'[1]原指数（長期・月別）'!N77*100</f>
        <v>1.5873015873015996</v>
      </c>
      <c r="Y43" s="228">
        <v>25.8</v>
      </c>
      <c r="Z43" s="207">
        <f>('[1]原指数（長期・月別）'!O89-'[1]原指数（長期・月別）'!O77)/'[1]原指数（長期・月別）'!O77*100</f>
        <v>-45.1063829787234</v>
      </c>
      <c r="AA43" s="229">
        <v>62.2</v>
      </c>
      <c r="AB43" s="207">
        <f>('[1]原指数（長期・月別）'!P89-'[1]原指数（長期・月別）'!P77)/'[1]原指数（長期・月別）'!P77*100</f>
        <v>-11.269614835948634</v>
      </c>
      <c r="AC43" s="227">
        <v>96.4</v>
      </c>
      <c r="AD43" s="207">
        <f>('[1]原指数（長期・月別）'!Q89-'[1]原指数（長期・月別）'!Q77)/'[1]原指数（長期・月別）'!Q77*100</f>
        <v>-9.227871939736342</v>
      </c>
      <c r="AE43" s="229">
        <v>104.7</v>
      </c>
      <c r="AF43" s="207">
        <f>('[1]原指数（長期・月別）'!R89-'[1]原指数（長期・月別）'!R77)/'[1]原指数（長期・月別）'!R77*100</f>
        <v>-5.845323741007194</v>
      </c>
      <c r="AG43" s="227">
        <v>91.3</v>
      </c>
      <c r="AH43" s="206">
        <f>('[1]原指数（長期・月別）'!S89-'[1]原指数（長期・月別）'!S77)/'[1]原指数（長期・月別）'!S77*100</f>
        <v>-18.043087971274694</v>
      </c>
      <c r="AI43" s="230" t="s">
        <v>104</v>
      </c>
      <c r="AJ43" s="257" t="s">
        <v>104</v>
      </c>
      <c r="AK43" s="227">
        <v>92.8</v>
      </c>
      <c r="AL43" s="207">
        <f>(AK43-'[1]原指数（長期・月別）'!T77)/'[1]原指数（長期・月別）'!T77*100</f>
        <v>3.2258064516128933</v>
      </c>
      <c r="AM43" s="228">
        <v>90</v>
      </c>
      <c r="AN43" s="207">
        <f>(AM43-'[1]原指数（長期・月別）'!U77)/'[1]原指数（長期・月別）'!U77*100</f>
        <v>-5.462184873949583</v>
      </c>
      <c r="AO43" s="228">
        <v>70.9</v>
      </c>
      <c r="AP43" s="207">
        <f>(AO43-'[1]原指数（長期・月別）'!V77)/'[1]原指数（長期・月別）'!V77*100</f>
        <v>14.724919093851147</v>
      </c>
      <c r="AQ43" s="228">
        <v>131.6</v>
      </c>
      <c r="AR43" s="207">
        <f>(AQ43-'[1]原指数（長期・月別）'!W77)/'[1]原指数（長期・月別）'!W77*100</f>
        <v>21.514312096029546</v>
      </c>
      <c r="AS43" s="228">
        <v>98.2</v>
      </c>
      <c r="AT43" s="207">
        <f>(AS43-'[1]原指数（長期・月別）'!X77)/'[1]原指数（長期・月別）'!X77*100</f>
        <v>-6.476190476190473</v>
      </c>
      <c r="AU43" s="205">
        <v>67.2</v>
      </c>
      <c r="AV43" s="207">
        <f>(AU43-'[1]原指数（長期・月別）'!Y77)/'[1]原指数（長期・月別）'!Y77*100</f>
        <v>-2.7496382054992643</v>
      </c>
      <c r="AW43" s="227">
        <v>149.2</v>
      </c>
      <c r="AX43" s="207">
        <f>(AW43-'[1]原指数（長期・月別）'!Z77)/'[1]原指数（長期・月別）'!Z77*100</f>
        <v>-11.506524317912222</v>
      </c>
      <c r="AY43" s="205">
        <v>107.9</v>
      </c>
      <c r="AZ43" s="209">
        <f>(AY43-'[1]原指数（長期・月別）'!AA77)/'[1]原指数（長期・月別）'!AA77*100</f>
        <v>-19.054763690922734</v>
      </c>
      <c r="BA43" s="229">
        <v>131.3</v>
      </c>
      <c r="BB43" s="207">
        <f>(BA43-'[1]原指数（長期・月別）'!AB77)/'[1]原指数（長期・月別）'!AB77*100</f>
        <v>20.238095238095248</v>
      </c>
      <c r="BC43" s="205">
        <v>85.6</v>
      </c>
      <c r="BD43" s="207">
        <f>(BC43-'[1]原指数（長期・月別）'!AC77)/'[1]原指数（長期・月別）'!AC77*100</f>
        <v>-9.129511677282387</v>
      </c>
      <c r="BE43" s="227">
        <v>135.5</v>
      </c>
      <c r="BF43" s="207">
        <f>(BE43-'[1]原指数（長期・月別）'!AD77)/'[1]原指数（長期・月別）'!AD77*100</f>
        <v>-3.283369022127048</v>
      </c>
      <c r="BG43" s="205">
        <v>160.4</v>
      </c>
      <c r="BH43" s="206">
        <f>(BG43-'[1]原指数（長期・月別）'!AE77)/'[1]原指数（長期・月別）'!AE77*100</f>
        <v>-11.283185840707967</v>
      </c>
      <c r="BI43" s="228">
        <v>106.9</v>
      </c>
      <c r="BJ43" s="207">
        <f>(BI43-'[1]原指数（長期・月別）'!AF77)/'[1]原指数（長期・月別）'!AF77*100</f>
        <v>7.762096774193552</v>
      </c>
      <c r="BK43" s="205">
        <v>103.9</v>
      </c>
      <c r="BL43" s="207">
        <f>(BK43-'[1]原指数（長期・月別）'!AG77)/'[1]原指数（長期・月別）'!AG77*100</f>
        <v>19.425287356321846</v>
      </c>
      <c r="BM43" s="227">
        <v>64.7</v>
      </c>
      <c r="BN43" s="207">
        <f>(BM43-'[1]原指数（長期・月別）'!AH77)/'[1]原指数（長期・月別）'!AH77*100</f>
        <v>-1.9696969696969653</v>
      </c>
      <c r="BO43" s="205">
        <v>131.3</v>
      </c>
      <c r="BP43" s="207">
        <f>(BO43-'[1]原指数（長期・月別）'!AI77)/'[1]原指数（長期・月別）'!AI77*100</f>
        <v>31.959798994974886</v>
      </c>
      <c r="BQ43" s="227">
        <v>132</v>
      </c>
      <c r="BR43" s="207">
        <f>(BQ43-'[1]原指数（長期・月別）'!AJ77)/'[1]原指数（長期・月別）'!AJ77*100</f>
        <v>-2.51107828655835</v>
      </c>
      <c r="BS43" s="210" t="s">
        <v>115</v>
      </c>
    </row>
    <row r="44" spans="1:71" ht="22.5" customHeight="1">
      <c r="A44" s="113"/>
      <c r="B44" s="223" t="s">
        <v>93</v>
      </c>
      <c r="C44" s="228">
        <v>120.3</v>
      </c>
      <c r="D44" s="207">
        <f>('[1]原指数（長期・月別）'!D90-'[1]原指数（長期・月別）'!D78)/'[1]原指数（長期・月別）'!D78*100</f>
        <v>13.705103969754253</v>
      </c>
      <c r="E44" s="228">
        <v>120.3</v>
      </c>
      <c r="F44" s="207">
        <f>('[1]原指数（長期・月別）'!E90-'[1]原指数（長期・月別）'!E78)/'[1]原指数（長期・月別）'!E78*100</f>
        <v>13.705103969754253</v>
      </c>
      <c r="G44" s="228">
        <v>96.3</v>
      </c>
      <c r="H44" s="207">
        <f>('[1]原指数（長期・月別）'!F90-'[1]原指数（長期・月別）'!F78)/'[1]原指数（長期・月別）'!F78*100</f>
        <v>0.9433962264150852</v>
      </c>
      <c r="I44" s="227">
        <v>102.6</v>
      </c>
      <c r="J44" s="207">
        <f>('[1]原指数（長期・月別）'!G90-'[1]原指数（長期・月別）'!G78)/'[1]原指数（長期・月別）'!G78*100</f>
        <v>16.85649202733485</v>
      </c>
      <c r="K44" s="228">
        <v>116.6</v>
      </c>
      <c r="L44" s="207">
        <f>('[1]原指数（長期・月別）'!H90-'[1]原指数（長期・月別）'!H78)/'[1]原指数（長期・月別）'!H78*100</f>
        <v>3.4605146406388565</v>
      </c>
      <c r="M44" s="229">
        <v>174.2</v>
      </c>
      <c r="N44" s="207">
        <f>('[1]原指数（長期・月別）'!I90-'[1]原指数（長期・月別）'!I78)/'[1]原指数（長期・月別）'!I78*100</f>
        <v>41.741253051261175</v>
      </c>
      <c r="O44" s="228">
        <v>145.9</v>
      </c>
      <c r="P44" s="207">
        <f>('[1]原指数（長期・月別）'!J90-'[1]原指数（長期・月別）'!J78)/'[1]原指数（長期・月別）'!J78*100</f>
        <v>23.43485617597293</v>
      </c>
      <c r="Q44" s="228">
        <v>192.2</v>
      </c>
      <c r="R44" s="206">
        <f>('[1]原指数（長期・月別）'!K90-'[1]原指数（長期・月別）'!K78)/'[1]原指数（長期・月別）'!K78*100</f>
        <v>53.759999999999984</v>
      </c>
      <c r="S44" s="229">
        <v>115.5</v>
      </c>
      <c r="T44" s="207">
        <f>('[1]原指数（長期・月別）'!L90-'[1]原指数（長期・月別）'!L78)/'[1]原指数（長期・月別）'!L78*100</f>
        <v>-6.7043618739903055</v>
      </c>
      <c r="U44" s="229">
        <v>74.1</v>
      </c>
      <c r="V44" s="207">
        <f>('[1]原指数（長期・月別）'!M90-'[1]原指数（長期・月別）'!M78)/'[1]原指数（長期・月別）'!M78*100</f>
        <v>10.26785714285713</v>
      </c>
      <c r="W44" s="229">
        <v>110.4</v>
      </c>
      <c r="X44" s="207">
        <f>('[1]原指数（長期・月別）'!N90-'[1]原指数（長期・月別）'!N78)/'[1]原指数（長期・月別）'!N78*100</f>
        <v>9.632571996027808</v>
      </c>
      <c r="Y44" s="228">
        <v>46.7</v>
      </c>
      <c r="Z44" s="207">
        <f>('[1]原指数（長期・月別）'!O90-'[1]原指数（長期・月別）'!O78)/'[1]原指数（長期・月別）'!O78*100</f>
        <v>-19.759450171821307</v>
      </c>
      <c r="AA44" s="229">
        <v>82.9</v>
      </c>
      <c r="AB44" s="207">
        <f>('[1]原指数（長期・月別）'!P90-'[1]原指数（長期・月別）'!P78)/'[1]原指数（長期・月別）'!P78*100</f>
        <v>-4.050925925925926</v>
      </c>
      <c r="AC44" s="227">
        <v>103.2</v>
      </c>
      <c r="AD44" s="207">
        <f>('[1]原指数（長期・月別）'!Q90-'[1]原指数（長期・月別）'!Q78)/'[1]原指数（長期・月別）'!Q78*100</f>
        <v>-9.074889867841406</v>
      </c>
      <c r="AE44" s="229">
        <v>106.8</v>
      </c>
      <c r="AF44" s="207">
        <f>('[1]原指数（長期・月別）'!R90-'[1]原指数（長期・月別）'!R78)/'[1]原指数（長期・月別）'!R78*100</f>
        <v>8.42639593908629</v>
      </c>
      <c r="AG44" s="227">
        <v>101.5</v>
      </c>
      <c r="AH44" s="206">
        <f>('[1]原指数（長期・月別）'!S90-'[1]原指数（長期・月別）'!S78)/'[1]原指数（長期・月別）'!S78*100</f>
        <v>-5.405405405405403</v>
      </c>
      <c r="AI44" s="230" t="s">
        <v>105</v>
      </c>
      <c r="AJ44" s="257" t="s">
        <v>105</v>
      </c>
      <c r="AK44" s="227">
        <v>93.3</v>
      </c>
      <c r="AL44" s="207">
        <f>(AK44-'[1]原指数（長期・月別）'!T78)/'[1]原指数（長期・月別）'!T78*100</f>
        <v>-8.169291338582676</v>
      </c>
      <c r="AM44" s="228">
        <v>104.5</v>
      </c>
      <c r="AN44" s="207">
        <f>(AM44-'[1]原指数（長期・月別）'!U78)/'[1]原指数（長期・月別）'!U78*100</f>
        <v>-1.9699812382739161</v>
      </c>
      <c r="AO44" s="228">
        <v>78</v>
      </c>
      <c r="AP44" s="207">
        <f>(AO44-'[1]原指数（長期・月別）'!V78)/'[1]原指数（長期・月別）'!V78*100</f>
        <v>10.638297872340425</v>
      </c>
      <c r="AQ44" s="228">
        <v>114.8</v>
      </c>
      <c r="AR44" s="207">
        <f>(AQ44-'[1]原指数（長期・月別）'!W78)/'[1]原指数（長期・月別）'!W78*100</f>
        <v>3.9855072463768035</v>
      </c>
      <c r="AS44" s="228">
        <v>109.7</v>
      </c>
      <c r="AT44" s="207">
        <f>(AS44-'[1]原指数（長期・月別）'!X78)/'[1]原指数（長期・月別）'!X78*100</f>
        <v>-6.638297872340424</v>
      </c>
      <c r="AU44" s="205">
        <v>77.4</v>
      </c>
      <c r="AV44" s="207">
        <f>(AU44-'[1]原指数（長期・月別）'!Y78)/'[1]原指数（長期・月別）'!Y78*100</f>
        <v>-5.03067484662576</v>
      </c>
      <c r="AW44" s="227">
        <v>165.7</v>
      </c>
      <c r="AX44" s="207">
        <f>(AW44-'[1]原指数（長期・月別）'!Z78)/'[1]原指数（長期・月別）'!Z78*100</f>
        <v>1.4075887392900752</v>
      </c>
      <c r="AY44" s="205">
        <v>134.9</v>
      </c>
      <c r="AZ44" s="209">
        <f>(AY44-'[1]原指数（長期・月別）'!AA78)/'[1]原指数（長期・月別）'!AA78*100</f>
        <v>-11.772400261608894</v>
      </c>
      <c r="BA44" s="229">
        <v>119.8</v>
      </c>
      <c r="BB44" s="207">
        <f>(BA44-'[1]原指数（長期・月別）'!AB78)/'[1]原指数（長期・月別）'!AB78*100</f>
        <v>-3.620273531777957</v>
      </c>
      <c r="BC44" s="205">
        <v>92.3</v>
      </c>
      <c r="BD44" s="207">
        <f>(BC44-'[1]原指数（長期・月別）'!AC78)/'[1]原指数（長期・月別）'!AC78*100</f>
        <v>-2.0169851380042525</v>
      </c>
      <c r="BE44" s="227">
        <v>135.8</v>
      </c>
      <c r="BF44" s="207">
        <f>(BE44-'[1]原指数（長期・月別）'!AD78)/'[1]原指数（長期・月別）'!AD78*100</f>
        <v>47.76931447225245</v>
      </c>
      <c r="BG44" s="205">
        <v>103.1</v>
      </c>
      <c r="BH44" s="206">
        <f>(BG44-'[1]原指数（長期・月別）'!AE78)/'[1]原指数（長期・月別）'!AE78*100</f>
        <v>-22.655663915979005</v>
      </c>
      <c r="BI44" s="228">
        <v>119.8</v>
      </c>
      <c r="BJ44" s="207">
        <f>(BI44-'[1]原指数（長期・月別）'!AF78)/'[1]原指数（長期・月別）'!AF78*100</f>
        <v>12.382739212007507</v>
      </c>
      <c r="BK44" s="205">
        <v>141.6</v>
      </c>
      <c r="BL44" s="207">
        <f>(BK44-'[1]原指数（長期・月別）'!AG78)/'[1]原指数（長期・月別）'!AG78*100</f>
        <v>29.90825688073394</v>
      </c>
      <c r="BM44" s="227">
        <v>97</v>
      </c>
      <c r="BN44" s="207">
        <f>(BM44-'[1]原指数（長期・月別）'!AH78)/'[1]原指数（長期・月別）'!AH78*100</f>
        <v>8.379888268156424</v>
      </c>
      <c r="BO44" s="205">
        <v>176.3</v>
      </c>
      <c r="BP44" s="207">
        <f>(BO44-'[1]原指数（長期・月別）'!AI78)/'[1]原指数（長期・月別）'!AI78*100</f>
        <v>44.153720359771064</v>
      </c>
      <c r="BQ44" s="227">
        <v>126.5</v>
      </c>
      <c r="BR44" s="207">
        <f>(BQ44-'[1]原指数（長期・月別）'!AJ78)/'[1]原指数（長期・月別）'!AJ78*100</f>
        <v>-6.848306332842423</v>
      </c>
      <c r="BS44" s="210" t="s">
        <v>116</v>
      </c>
    </row>
    <row r="45" spans="1:71" ht="22.5" customHeight="1">
      <c r="A45" s="113"/>
      <c r="B45" s="223" t="s">
        <v>94</v>
      </c>
      <c r="C45" s="228">
        <v>122.8</v>
      </c>
      <c r="D45" s="207">
        <f>('[1]原指数（長期・月別）'!D91-'[1]原指数（長期・月別）'!D79)/'[1]原指数（長期・月別）'!D79*100</f>
        <v>16.28787878787879</v>
      </c>
      <c r="E45" s="228">
        <v>122.8</v>
      </c>
      <c r="F45" s="207">
        <f>('[1]原指数（長期・月別）'!E91-'[1]原指数（長期・月別）'!E79)/'[1]原指数（長期・月別）'!E79*100</f>
        <v>16.39810426540284</v>
      </c>
      <c r="G45" s="228">
        <v>97.3</v>
      </c>
      <c r="H45" s="207">
        <f>('[1]原指数（長期・月別）'!F91-'[1]原指数（長期・月別）'!F79)/'[1]原指数（長期・月別）'!F79*100</f>
        <v>5.646036916395226</v>
      </c>
      <c r="I45" s="227">
        <v>100.8</v>
      </c>
      <c r="J45" s="207">
        <f>('[1]原指数（長期・月別）'!G91-'[1]原指数（長期・月別）'!G79)/'[1]原指数（長期・月別）'!G79*100</f>
        <v>0.3984063745019835</v>
      </c>
      <c r="K45" s="228">
        <v>119.9</v>
      </c>
      <c r="L45" s="207">
        <f>('[1]原指数（長期・月別）'!H91-'[1]原指数（長期・月別）'!H79)/'[1]原指数（長期・月別）'!H79*100</f>
        <v>-2.122448979591832</v>
      </c>
      <c r="M45" s="229">
        <v>178.4</v>
      </c>
      <c r="N45" s="207">
        <f>('[1]原指数（長期・月別）'!I91-'[1]原指数（長期・月別）'!I79)/'[1]原指数（長期・月別）'!I79*100</f>
        <v>51.700680272108855</v>
      </c>
      <c r="O45" s="228">
        <v>163.4</v>
      </c>
      <c r="P45" s="207">
        <f>('[1]原指数（長期・月別）'!J91-'[1]原指数（長期・月別）'!J79)/'[1]原指数（長期・月別）'!J79*100</f>
        <v>64.38631790744466</v>
      </c>
      <c r="Q45" s="228">
        <v>187.4</v>
      </c>
      <c r="R45" s="206">
        <f>('[1]原指数（長期・月別）'!K91-'[1]原指数（長期・月別）'!K79)/'[1]原指数（長期・月別）'!K79*100</f>
        <v>48.49445324881142</v>
      </c>
      <c r="S45" s="229">
        <v>153.1</v>
      </c>
      <c r="T45" s="207">
        <f>('[1]原指数（長期・月別）'!L91-'[1]原指数（長期・月別）'!L79)/'[1]原指数（長期・月別）'!L79*100</f>
        <v>29.855810008481754</v>
      </c>
      <c r="U45" s="229">
        <v>75.5</v>
      </c>
      <c r="V45" s="207">
        <f>('[1]原指数（長期・月別）'!M91-'[1]原指数（長期・月別）'!M79)/'[1]原指数（長期・月別）'!M79*100</f>
        <v>10.541727672035144</v>
      </c>
      <c r="W45" s="229">
        <v>79</v>
      </c>
      <c r="X45" s="207">
        <f>('[1]原指数（長期・月別）'!N91-'[1]原指数（長期・月別）'!N79)/'[1]原指数（長期・月別）'!N79*100</f>
        <v>30.148270181219104</v>
      </c>
      <c r="Y45" s="228">
        <v>43.3</v>
      </c>
      <c r="Z45" s="207">
        <f>('[1]原指数（長期・月別）'!O91-'[1]原指数（長期・月別）'!O79)/'[1]原指数（長期・月別）'!O79*100</f>
        <v>-25.473321858864033</v>
      </c>
      <c r="AA45" s="229">
        <v>90.7</v>
      </c>
      <c r="AB45" s="207">
        <f>('[1]原指数（長期・月別）'!P91-'[1]原指数（長期・月別）'!P79)/'[1]原指数（長期・月別）'!P79*100</f>
        <v>-7.543323139653407</v>
      </c>
      <c r="AC45" s="227">
        <v>115.2</v>
      </c>
      <c r="AD45" s="207">
        <f>('[1]原指数（長期・月別）'!Q91-'[1]原指数（長期・月別）'!Q79)/'[1]原指数（長期・月別）'!Q79*100</f>
        <v>-4.239401496259347</v>
      </c>
      <c r="AE45" s="229">
        <v>111.4</v>
      </c>
      <c r="AF45" s="207">
        <f>('[1]原指数（長期・月別）'!R91-'[1]原指数（長期・月別）'!R79)/'[1]原指数（長期・月別）'!R79*100</f>
        <v>3.821062441752105</v>
      </c>
      <c r="AG45" s="227">
        <v>112.9</v>
      </c>
      <c r="AH45" s="206">
        <f>('[1]原指数（長期・月別）'!S91-'[1]原指数（長期・月別）'!S79)/'[1]原指数（長期・月別）'!S79*100</f>
        <v>3.9594843462246883</v>
      </c>
      <c r="AI45" s="230" t="s">
        <v>106</v>
      </c>
      <c r="AJ45" s="257" t="s">
        <v>106</v>
      </c>
      <c r="AK45" s="227">
        <v>102.3</v>
      </c>
      <c r="AL45" s="207">
        <f>(AK45-'[1]原指数（長期・月別）'!T79)/'[1]原指数（長期・月別）'!T79*100</f>
        <v>1.3875123885034601</v>
      </c>
      <c r="AM45" s="228">
        <v>112.5</v>
      </c>
      <c r="AN45" s="207">
        <f>(AM45-'[1]原指数（長期・月別）'!U79)/'[1]原指数（長期・月別）'!U79*100</f>
        <v>-4.336734693877546</v>
      </c>
      <c r="AO45" s="228">
        <v>87</v>
      </c>
      <c r="AP45" s="207">
        <f>(AO45-'[1]原指数（長期・月別）'!V79)/'[1]原指数（長期・月別）'!V79*100</f>
        <v>12.69430051813471</v>
      </c>
      <c r="AQ45" s="228">
        <v>126.8</v>
      </c>
      <c r="AR45" s="207">
        <f>(AQ45-'[1]原指数（長期・月別）'!W79)/'[1]原指数（長期・月別）'!W79*100</f>
        <v>6.6442388561816585</v>
      </c>
      <c r="AS45" s="228">
        <v>116.8</v>
      </c>
      <c r="AT45" s="207">
        <f>(AS45-'[1]原指数（長期・月別）'!X79)/'[1]原指数（長期・月別）'!X79*100</f>
        <v>-7.080350039777252</v>
      </c>
      <c r="AU45" s="205">
        <v>81.5</v>
      </c>
      <c r="AV45" s="207">
        <f>(AU45-'[1]原指数（長期・月別）'!Y79)/'[1]原指数（長期・月別）'!Y79*100</f>
        <v>-3.6643026004728068</v>
      </c>
      <c r="AW45" s="227">
        <v>176.1</v>
      </c>
      <c r="AX45" s="207">
        <f>(AW45-'[1]原指数（長期・月別）'!Z79)/'[1]原指数（長期・月別）'!Z79*100</f>
        <v>-9.460154241645247</v>
      </c>
      <c r="AY45" s="205">
        <v>147</v>
      </c>
      <c r="AZ45" s="209">
        <f>(AY45-'[1]原指数（長期・月別）'!AA79)/'[1]原指数（長期・月別）'!AA79*100</f>
        <v>-9.090909090909085</v>
      </c>
      <c r="BA45" s="229">
        <v>120.6</v>
      </c>
      <c r="BB45" s="207">
        <f>(BA45-'[1]原指数（長期・月別）'!AB79)/'[1]原指数（長期・月別）'!AB79*100</f>
        <v>-6.074766355140195</v>
      </c>
      <c r="BC45" s="205">
        <v>103</v>
      </c>
      <c r="BD45" s="207">
        <f>(BC45-'[1]原指数（長期・月別）'!AC79)/'[1]原指数（長期・月別）'!AC79*100</f>
        <v>-5.85009140767825</v>
      </c>
      <c r="BE45" s="227">
        <v>121.1</v>
      </c>
      <c r="BF45" s="207">
        <f>(BE45-'[1]原指数（長期・月別）'!AD79)/'[1]原指数（長期・月別）'!AD79*100</f>
        <v>-24.642190416925946</v>
      </c>
      <c r="BG45" s="205">
        <v>95.6</v>
      </c>
      <c r="BH45" s="206">
        <f>(BG45-'[1]原指数（長期・月別）'!AE79)/'[1]原指数（長期・月別）'!AE79*100</f>
        <v>-12.213039485766767</v>
      </c>
      <c r="BI45" s="228">
        <v>121.9</v>
      </c>
      <c r="BJ45" s="207">
        <f>(BI45-'[1]原指数（長期・月別）'!AF79)/'[1]原指数（長期・月別）'!AF79*100</f>
        <v>15.326395458845793</v>
      </c>
      <c r="BK45" s="205">
        <v>137.5</v>
      </c>
      <c r="BL45" s="207">
        <f>(BK45-'[1]原指数（長期・月別）'!AG79)/'[1]原指数（長期・月別）'!AG79*100</f>
        <v>40.59304703476483</v>
      </c>
      <c r="BM45" s="227">
        <v>75.5</v>
      </c>
      <c r="BN45" s="207">
        <f>(BM45-'[1]原指数（長期・月別）'!AH79)/'[1]原指数（長期・月別）'!AH79*100</f>
        <v>21.18780096308187</v>
      </c>
      <c r="BO45" s="205">
        <v>178.7</v>
      </c>
      <c r="BP45" s="207">
        <f>(BO45-'[1]原指数（長期・月別）'!AI79)/'[1]原指数（長期・月別）'!AI79*100</f>
        <v>52.344416027280474</v>
      </c>
      <c r="BQ45" s="227">
        <v>169.9</v>
      </c>
      <c r="BR45" s="207">
        <f>(BQ45-'[1]原指数（長期・月別）'!AJ79)/'[1]原指数（長期・月別）'!AJ79*100</f>
        <v>35.270700636942685</v>
      </c>
      <c r="BS45" s="210" t="s">
        <v>117</v>
      </c>
    </row>
    <row r="46" spans="1:71" ht="22.5" customHeight="1">
      <c r="A46" s="113"/>
      <c r="B46" s="223" t="s">
        <v>95</v>
      </c>
      <c r="C46" s="228">
        <v>110.2</v>
      </c>
      <c r="D46" s="207">
        <f>('[1]原指数（長期・月別）'!D92-'[1]原指数（長期・月別）'!D80)/'[1]原指数（長期・月別）'!D80*100</f>
        <v>6.473429951690823</v>
      </c>
      <c r="E46" s="228">
        <v>110.1</v>
      </c>
      <c r="F46" s="207">
        <f>('[1]原指数（長期・月別）'!E92-'[1]原指数（長期・月別）'!E80)/'[1]原指数（長期・月別）'!E80*100</f>
        <v>6.479690522243703</v>
      </c>
      <c r="G46" s="228">
        <v>85.2</v>
      </c>
      <c r="H46" s="207">
        <f>('[1]原指数（長期・月別）'!F92-'[1]原指数（長期・月別）'!F80)/'[1]原指数（長期・月別）'!F80*100</f>
        <v>-3.9458850056369785</v>
      </c>
      <c r="I46" s="227">
        <v>90.2</v>
      </c>
      <c r="J46" s="207">
        <f>('[1]原指数（長期・月別）'!G92-'[1]原指数（長期・月別）'!G80)/'[1]原指数（長期・月別）'!G80*100</f>
        <v>-3.2188841201716736</v>
      </c>
      <c r="K46" s="228">
        <v>115.4</v>
      </c>
      <c r="L46" s="207">
        <f>('[1]原指数（長期・月別）'!H92-'[1]原指数（長期・月別）'!H80)/'[1]原指数（長期・月別）'!H80*100</f>
        <v>-0.9442060085836861</v>
      </c>
      <c r="M46" s="229">
        <v>145.1</v>
      </c>
      <c r="N46" s="207">
        <f>('[1]原指数（長期・月別）'!I92-'[1]原指数（長期・月別）'!I80)/'[1]原指数（長期・月別）'!I80*100</f>
        <v>30.8385933273219</v>
      </c>
      <c r="O46" s="228">
        <v>100.4</v>
      </c>
      <c r="P46" s="207">
        <f>('[1]原指数（長期・月別）'!J92-'[1]原指数（長期・月別）'!J80)/'[1]原指数（長期・月別）'!J80*100</f>
        <v>-2.7131782945736407</v>
      </c>
      <c r="Q46" s="228">
        <v>168.3</v>
      </c>
      <c r="R46" s="206">
        <f>('[1]原指数（長期・月別）'!K92-'[1]原指数（長期・月別）'!K80)/'[1]原指数（長期・月別）'!K80*100</f>
        <v>45.71428571428572</v>
      </c>
      <c r="S46" s="229">
        <v>117.8</v>
      </c>
      <c r="T46" s="207">
        <f>('[1]原指数（長期・月別）'!L92-'[1]原指数（長期・月別）'!L80)/'[1]原指数（長期・月別）'!L80*100</f>
        <v>19.11021233569261</v>
      </c>
      <c r="U46" s="229">
        <v>72.1</v>
      </c>
      <c r="V46" s="207">
        <f>('[1]原指数（長期・月別）'!M92-'[1]原指数（長期・月別）'!M80)/'[1]原指数（長期・月別）'!M80*100</f>
        <v>15.54487179487179</v>
      </c>
      <c r="W46" s="229">
        <v>70.8</v>
      </c>
      <c r="X46" s="207">
        <f>('[1]原指数（長期・月別）'!N92-'[1]原指数（長期・月別）'!N80)/'[1]原指数（長期・月別）'!N80*100</f>
        <v>2.9069767441860463</v>
      </c>
      <c r="Y46" s="228">
        <v>49.1</v>
      </c>
      <c r="Z46" s="207">
        <f>('[1]原指数（長期・月別）'!O92-'[1]原指数（長期・月別）'!O80)/'[1]原指数（長期・月別）'!O80*100</f>
        <v>-5.758157389635317</v>
      </c>
      <c r="AA46" s="229">
        <v>77.7</v>
      </c>
      <c r="AB46" s="207">
        <f>('[1]原指数（長期・月別）'!P92-'[1]原指数（長期・月別）'!P80)/'[1]原指数（長期・月別）'!P80*100</f>
        <v>-8.264462809917356</v>
      </c>
      <c r="AC46" s="227">
        <v>110.9</v>
      </c>
      <c r="AD46" s="207">
        <f>('[1]原指数（長期・月別）'!Q92-'[1]原指数（長期・月別）'!Q80)/'[1]原指数（長期・月別）'!Q80*100</f>
        <v>-7.118927973199329</v>
      </c>
      <c r="AE46" s="229">
        <v>103.2</v>
      </c>
      <c r="AF46" s="207">
        <f>('[1]原指数（長期・月別）'!R92-'[1]原指数（長期・月別）'!R80)/'[1]原指数（長期・月別）'!R80*100</f>
        <v>-13.856427378964936</v>
      </c>
      <c r="AG46" s="227">
        <v>101.8</v>
      </c>
      <c r="AH46" s="206">
        <f>('[1]原指数（長期・月別）'!S92-'[1]原指数（長期・月別）'!S80)/'[1]原指数（長期・月別）'!S80*100</f>
        <v>-8.205590622182154</v>
      </c>
      <c r="AI46" s="230" t="s">
        <v>107</v>
      </c>
      <c r="AJ46" s="257" t="s">
        <v>107</v>
      </c>
      <c r="AK46" s="227">
        <v>98.9</v>
      </c>
      <c r="AL46" s="207">
        <f>(AK46-'[1]原指数（長期・月別）'!T80)/'[1]原指数（長期・月別）'!T80*100</f>
        <v>-0.802407221664992</v>
      </c>
      <c r="AM46" s="228">
        <v>106.4</v>
      </c>
      <c r="AN46" s="207">
        <f>(AM46-'[1]原指数（長期・月別）'!U80)/'[1]原指数（長期・月別）'!U80*100</f>
        <v>-8.038029386343991</v>
      </c>
      <c r="AO46" s="228">
        <v>82.5</v>
      </c>
      <c r="AP46" s="207">
        <f>(AO46-'[1]原指数（長期・月別）'!V80)/'[1]原指数（長期・月別）'!V80*100</f>
        <v>6.727037516170767</v>
      </c>
      <c r="AQ46" s="228">
        <v>123.7</v>
      </c>
      <c r="AR46" s="207">
        <f>(AQ46-'[1]原指数（長期・月別）'!W80)/'[1]原指数（長期・月別）'!W80*100</f>
        <v>13.382218148487635</v>
      </c>
      <c r="AS46" s="228">
        <v>113.3</v>
      </c>
      <c r="AT46" s="207">
        <f>(AS46-'[1]原指数（長期・月別）'!X80)/'[1]原指数（長期・月別）'!X80*100</f>
        <v>-7.358953393295176</v>
      </c>
      <c r="AU46" s="205">
        <v>79.1</v>
      </c>
      <c r="AV46" s="207">
        <f>(AU46-'[1]原指数（長期・月別）'!Y80)/'[1]原指数（長期・月別）'!Y80*100</f>
        <v>6.60377358490565</v>
      </c>
      <c r="AW46" s="227">
        <v>165.4</v>
      </c>
      <c r="AX46" s="207">
        <f>(AW46-'[1]原指数（長期・月別）'!Z80)/'[1]原指数（長期・月別）'!Z80*100</f>
        <v>-23.70848708487085</v>
      </c>
      <c r="AY46" s="205">
        <v>143.6</v>
      </c>
      <c r="AZ46" s="209">
        <f>(AY46-'[1]原指数（長期・月別）'!AA80)/'[1]原指数（長期・月別）'!AA80*100</f>
        <v>-12.171253822629973</v>
      </c>
      <c r="BA46" s="229">
        <v>115.7</v>
      </c>
      <c r="BB46" s="207">
        <f>(BA46-'[1]原指数（長期・月別）'!AB80)/'[1]原指数（長期・月別）'!AB80*100</f>
        <v>-5.163934426229506</v>
      </c>
      <c r="BC46" s="205">
        <v>101.6</v>
      </c>
      <c r="BD46" s="207">
        <f>(BC46-'[1]原指数（長期・月別）'!AC80)/'[1]原指数（長期・月別）'!AC80*100</f>
        <v>-2.495201535508645</v>
      </c>
      <c r="BE46" s="227">
        <v>154.4</v>
      </c>
      <c r="BF46" s="207">
        <f>(BE46-'[1]原指数（長期・月別）'!AD80)/'[1]原指数（長期・月別）'!AD80*100</f>
        <v>0.4554326610279877</v>
      </c>
      <c r="BG46" s="205">
        <v>95.1</v>
      </c>
      <c r="BH46" s="206">
        <f>(BG46-'[1]原指数（長期・月別）'!AE80)/'[1]原指数（長期・月別）'!AE80*100</f>
        <v>-8.115942028985511</v>
      </c>
      <c r="BI46" s="228">
        <v>109.7</v>
      </c>
      <c r="BJ46" s="207">
        <f>(BI46-'[1]原指数（長期・月別）'!AF80)/'[1]原指数（長期・月別）'!AF80*100</f>
        <v>5.99033816425121</v>
      </c>
      <c r="BK46" s="205">
        <v>114.8</v>
      </c>
      <c r="BL46" s="207">
        <f>(BK46-'[1]原指数（長期・月別）'!AG80)/'[1]原指数（長期・月別）'!AG80*100</f>
        <v>22.12765957446808</v>
      </c>
      <c r="BM46" s="227">
        <v>69.6</v>
      </c>
      <c r="BN46" s="207">
        <f>(BM46-'[1]原指数（長期・月別）'!AH80)/'[1]原指数（長期・月別）'!AH80*100</f>
        <v>5.295007564296521</v>
      </c>
      <c r="BO46" s="205">
        <v>145.9</v>
      </c>
      <c r="BP46" s="207">
        <f>(BO46-'[1]原指数（長期・月別）'!AI80)/'[1]原指数（長期・月別）'!AI80*100</f>
        <v>31.441441441441448</v>
      </c>
      <c r="BQ46" s="227">
        <v>125.1</v>
      </c>
      <c r="BR46" s="207">
        <f>(BQ46-'[1]原指数（長期・月別）'!AJ80)/'[1]原指数（長期・月別）'!AJ80*100</f>
        <v>14.560439560439553</v>
      </c>
      <c r="BS46" s="210" t="s">
        <v>118</v>
      </c>
    </row>
    <row r="47" spans="1:71" ht="22.5" customHeight="1" thickBot="1">
      <c r="A47" s="107"/>
      <c r="B47" s="223" t="s">
        <v>96</v>
      </c>
      <c r="C47" s="231">
        <v>118.8</v>
      </c>
      <c r="D47" s="232">
        <f>('[1]原指数（長期・月別）'!D93-'[1]原指数（長期・月別）'!D81)/'[1]原指数（長期・月別）'!D81*100</f>
        <v>9.090909090909083</v>
      </c>
      <c r="E47" s="228">
        <v>118.8</v>
      </c>
      <c r="F47" s="207">
        <f>('[1]原指数（長期・月別）'!E93-'[1]原指数（長期・月別）'!E81)/'[1]原指数（長期・月別）'!E81*100</f>
        <v>9.191176470588236</v>
      </c>
      <c r="G47" s="228">
        <v>94.5</v>
      </c>
      <c r="H47" s="207">
        <f>('[1]原指数（長期・月別）'!F93-'[1]原指数（長期・月別）'!F81)/'[1]原指数（長期・月別）'!F81*100</f>
        <v>6.779661016949152</v>
      </c>
      <c r="I47" s="227">
        <v>92.7</v>
      </c>
      <c r="J47" s="207">
        <f>('[1]原指数（長期・月別）'!G93-'[1]原指数（長期・月別）'!G81)/'[1]原指数（長期・月別）'!G81*100</f>
        <v>12.091898428053204</v>
      </c>
      <c r="K47" s="228">
        <v>111.4</v>
      </c>
      <c r="L47" s="207">
        <f>('[1]原指数（長期・月別）'!H93-'[1]原指数（長期・月別）'!H81)/'[1]原指数（長期・月別）'!H81*100</f>
        <v>-1.5901060070671353</v>
      </c>
      <c r="M47" s="229">
        <v>163.2</v>
      </c>
      <c r="N47" s="207">
        <f>('[1]原指数（長期・月別）'!I93-'[1]原指数（長期・月別）'!I81)/'[1]原指数（長期・月別）'!I81*100</f>
        <v>22.06432311144353</v>
      </c>
      <c r="O47" s="228">
        <v>126.3</v>
      </c>
      <c r="P47" s="207">
        <f>('[1]原指数（長期・月別）'!J93-'[1]原指数（長期・月別）'!J81)/'[1]原指数（長期・月別）'!J81*100</f>
        <v>-18.040233614536014</v>
      </c>
      <c r="Q47" s="231">
        <v>183.4</v>
      </c>
      <c r="R47" s="236">
        <f>('[1]原指数（長期・月別）'!K93-'[1]原指数（長期・月別）'!K81)/'[1]原指数（長期・月別）'!K81*100</f>
        <v>46.60271782573942</v>
      </c>
      <c r="S47" s="233">
        <v>128.1</v>
      </c>
      <c r="T47" s="232">
        <f>('[1]原指数（長期・月別）'!L93-'[1]原指数（長期・月別）'!L81)/'[1]原指数（長期・月別）'!L81*100</f>
        <v>5.867768595041318</v>
      </c>
      <c r="U47" s="233">
        <v>71.9</v>
      </c>
      <c r="V47" s="232">
        <f>('[1]原指数（長期・月別）'!M93-'[1]原指数（長期・月別）'!M81)/'[1]原指数（長期・月別）'!M81*100</f>
        <v>19.237147595356564</v>
      </c>
      <c r="W47" s="229">
        <v>99.9</v>
      </c>
      <c r="X47" s="207">
        <f>('[1]原指数（長期・月別）'!N93-'[1]原指数（長期・月別）'!N81)/'[1]原指数（長期・月別）'!N81*100</f>
        <v>24.25373134328358</v>
      </c>
      <c r="Y47" s="228">
        <v>48.5</v>
      </c>
      <c r="Z47" s="207">
        <f>('[1]原指数（長期・月別）'!O93-'[1]原指数（長期・月別）'!O81)/'[1]原指数（長期・月別）'!O81*100</f>
        <v>6.3596491228070136</v>
      </c>
      <c r="AA47" s="229">
        <v>75.7</v>
      </c>
      <c r="AB47" s="207">
        <f>('[1]原指数（長期・月別）'!P93-'[1]原指数（長期・月別）'!P81)/'[1]原指数（長期・月別）'!P81*100</f>
        <v>-7.2303921568627345</v>
      </c>
      <c r="AC47" s="227">
        <v>107.5</v>
      </c>
      <c r="AD47" s="207">
        <f>('[1]原指数（長期・月別）'!Q93-'[1]原指数（長期・月別）'!Q81)/'[1]原指数（長期・月別）'!Q81*100</f>
        <v>-7.80445969125214</v>
      </c>
      <c r="AE47" s="229">
        <v>109</v>
      </c>
      <c r="AF47" s="207">
        <f>('[1]原指数（長期・月別）'!R93-'[1]原指数（長期・月別）'!R81)/'[1]原指数（長期・月別）'!R81*100</f>
        <v>-4.636920384951878</v>
      </c>
      <c r="AG47" s="227">
        <v>109.7</v>
      </c>
      <c r="AH47" s="206">
        <f>('[1]原指数（長期・月別）'!S93-'[1]原指数（長期・月別）'!S81)/'[1]原指数（長期・月別）'!S81*100</f>
        <v>-3.0061892130857575</v>
      </c>
      <c r="AI47" s="234" t="s">
        <v>108</v>
      </c>
      <c r="AJ47" s="258" t="s">
        <v>108</v>
      </c>
      <c r="AK47" s="227">
        <v>96</v>
      </c>
      <c r="AL47" s="207">
        <f>(AK47-'[1]原指数（長期・月別）'!T81)/'[1]原指数（長期・月別）'!T81*100</f>
        <v>-0.7238883143743566</v>
      </c>
      <c r="AM47" s="228">
        <v>106.2</v>
      </c>
      <c r="AN47" s="207">
        <f>(AM47-'[1]原指数（長期・月別）'!U81)/'[1]原指数（長期・月別）'!U81*100</f>
        <v>-2.6581118240146577</v>
      </c>
      <c r="AO47" s="228">
        <v>83.1</v>
      </c>
      <c r="AP47" s="207">
        <f>(AO47-'[1]原指数（長期・月別）'!V81)/'[1]原指数（長期・月別）'!V81*100</f>
        <v>18.714285714285705</v>
      </c>
      <c r="AQ47" s="228">
        <v>130.4</v>
      </c>
      <c r="AR47" s="207">
        <f>(AQ47-'[1]原指数（長期・月別）'!W81)/'[1]原指数（長期・月別）'!W81*100</f>
        <v>9.764309764309772</v>
      </c>
      <c r="AS47" s="228">
        <v>110.1</v>
      </c>
      <c r="AT47" s="207">
        <f>(AS47-'[1]原指数（長期・月別）'!X81)/'[1]原指数（長期・月別）'!X81*100</f>
        <v>-4.922279792746117</v>
      </c>
      <c r="AU47" s="205">
        <v>81.3</v>
      </c>
      <c r="AV47" s="207">
        <f>(AU47-'[1]原指数（長期・月別）'!Y81)/'[1]原指数（長期・月別）'!Y81*100</f>
        <v>7.539682539682543</v>
      </c>
      <c r="AW47" s="227">
        <v>206.6</v>
      </c>
      <c r="AX47" s="207">
        <f>(AW47-'[1]原指数（長期・月別）'!Z81)/'[1]原指数（長期・月別）'!Z81*100</f>
        <v>2.1255561047948506</v>
      </c>
      <c r="AY47" s="235">
        <v>129.2</v>
      </c>
      <c r="AZ47" s="260">
        <f>(AY47-'[1]原指数（長期・月別）'!AA81)/'[1]原指数（長期・月別）'!AA81*100</f>
        <v>-13.05518169582773</v>
      </c>
      <c r="BA47" s="233">
        <v>109.1</v>
      </c>
      <c r="BB47" s="232">
        <f>(BA47-'[1]原指数（長期・月別）'!AB81)/'[1]原指数（長期・月別）'!AB81*100</f>
        <v>-10.057708161582855</v>
      </c>
      <c r="BC47" s="235">
        <v>95.2</v>
      </c>
      <c r="BD47" s="232">
        <f>(BC47-'[1]原指数（長期・月別）'!AC81)/'[1]原指数（長期・月別）'!AC81*100</f>
        <v>3.2537960954446854</v>
      </c>
      <c r="BE47" s="227">
        <v>162.7</v>
      </c>
      <c r="BF47" s="207">
        <f>(BE47-'[1]原指数（長期・月別）'!AD81)/'[1]原指数（長期・月別）'!AD81*100</f>
        <v>4.967741935483864</v>
      </c>
      <c r="BG47" s="205">
        <v>124.5</v>
      </c>
      <c r="BH47" s="206">
        <f>(BG47-'[1]原指数（長期・月別）'!AE81)/'[1]原指数（長期・月別）'!AE81*100</f>
        <v>-12.754029432375608</v>
      </c>
      <c r="BI47" s="231">
        <v>119</v>
      </c>
      <c r="BJ47" s="232">
        <f>(BI47-'[1]原指数（長期・月別）'!AF81)/'[1]原指数（長期・月別）'!AF81*100</f>
        <v>8.280254777070057</v>
      </c>
      <c r="BK47" s="205">
        <v>131.9</v>
      </c>
      <c r="BL47" s="207">
        <f>(BK47-'[1]原指数（長期・月別）'!AG81)/'[1]原指数（長期・月別）'!AG81*100</f>
        <v>20.346715328467166</v>
      </c>
      <c r="BM47" s="227">
        <v>89.4</v>
      </c>
      <c r="BN47" s="207">
        <f>(BM47-'[1]原指数（長期・月別）'!AH81)/'[1]原指数（長期・月別）'!AH81*100</f>
        <v>22.298221614227103</v>
      </c>
      <c r="BO47" s="235">
        <v>164.2</v>
      </c>
      <c r="BP47" s="232">
        <f>(BO47-'[1]原指数（長期・月別）'!AI81)/'[1]原指数（長期・月別）'!AI81*100</f>
        <v>22.904191616766465</v>
      </c>
      <c r="BQ47" s="227">
        <v>139.2</v>
      </c>
      <c r="BR47" s="207">
        <f>(BQ47-'[1]原指数（長期・月別）'!AJ81)/'[1]原指数（長期・月別）'!AJ81*100</f>
        <v>2.428256070640164</v>
      </c>
      <c r="BS47" s="210" t="s">
        <v>119</v>
      </c>
    </row>
    <row r="48" spans="1:71" ht="18.75" customHeight="1">
      <c r="A48" s="113"/>
      <c r="B48" s="237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20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3"/>
      <c r="BP48" s="113"/>
      <c r="BQ48" s="116"/>
      <c r="BR48" s="116"/>
      <c r="BS48" s="116"/>
    </row>
    <row r="49" spans="1:35" ht="18.75" customHeight="1">
      <c r="A49" s="113"/>
      <c r="B49" s="108"/>
      <c r="C49" s="238"/>
      <c r="D49" s="239"/>
      <c r="AI49" s="108"/>
    </row>
    <row r="50" spans="1:35" ht="18.75" customHeight="1">
      <c r="A50" s="113"/>
      <c r="B50" s="96" t="s">
        <v>27</v>
      </c>
      <c r="AI50" s="96" t="s">
        <v>27</v>
      </c>
    </row>
    <row r="51" ht="18.75" customHeight="1">
      <c r="A51" s="113"/>
    </row>
    <row r="52" ht="18.75" customHeight="1">
      <c r="A52" s="113"/>
    </row>
  </sheetData>
  <sheetProtection/>
  <mergeCells count="23">
    <mergeCell ref="BO7:BP9"/>
    <mergeCell ref="BQ7:BR9"/>
    <mergeCell ref="AA7:AB9"/>
    <mergeCell ref="W7:X9"/>
    <mergeCell ref="I7:J9"/>
    <mergeCell ref="K7:L9"/>
    <mergeCell ref="AU7:AV9"/>
    <mergeCell ref="AW7:AX9"/>
    <mergeCell ref="BG7:BH9"/>
    <mergeCell ref="Y7:Z9"/>
    <mergeCell ref="U7:V9"/>
    <mergeCell ref="AG7:AH9"/>
    <mergeCell ref="AC7:AD9"/>
    <mergeCell ref="M7:N9"/>
    <mergeCell ref="O8:P9"/>
    <mergeCell ref="Q8:R9"/>
    <mergeCell ref="S8:T9"/>
    <mergeCell ref="BA7:BB9"/>
    <mergeCell ref="BC7:BD9"/>
    <mergeCell ref="BM7:BN9"/>
    <mergeCell ref="AK7:AL9"/>
    <mergeCell ref="AM7:AN9"/>
    <mergeCell ref="AQ7:AR9"/>
  </mergeCells>
  <printOptions/>
  <pageMargins left="0.984251968503937" right="0.31496062992125984" top="0.7874015748031497" bottom="0.3937007874015748" header="0.5118110236220472" footer="0.6299212598425197"/>
  <pageSetup firstPageNumber="37" useFirstPageNumber="1" horizontalDpi="600" verticalDpi="600" orientation="portrait" paperSize="9" scale="80" r:id="rId1"/>
  <headerFooter alignWithMargins="0">
    <oddFooter>&amp;C&amp;"ＭＳ Ｐ明朝,標準"&amp;12- &amp;P -</oddFooter>
  </headerFooter>
  <colBreaks count="3" manualBreakCount="3">
    <brk id="18" max="46" man="1"/>
    <brk id="35" max="46" man="1"/>
    <brk id="52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51"/>
  <sheetViews>
    <sheetView zoomScaleSheetLayoutView="100" zoomScalePageLayoutView="0" workbookViewId="0" topLeftCell="A1">
      <selection activeCell="G51" sqref="G51"/>
    </sheetView>
  </sheetViews>
  <sheetFormatPr defaultColWidth="9.00390625" defaultRowHeight="13.5"/>
  <cols>
    <col min="1" max="1" width="2.625" style="2" customWidth="1"/>
    <col min="2" max="2" width="12.125" style="2" customWidth="1"/>
    <col min="3" max="14" width="7.25390625" style="2" customWidth="1"/>
    <col min="15" max="24" width="8.625" style="2" customWidth="1"/>
    <col min="25" max="25" width="12.125" style="2" customWidth="1"/>
    <col min="26" max="16384" width="9.00390625" style="2" customWidth="1"/>
  </cols>
  <sheetData>
    <row r="1" s="19" customFormat="1" ht="19.5" customHeight="1">
      <c r="B1" s="1" t="s">
        <v>65</v>
      </c>
    </row>
    <row r="2" spans="2:25" ht="16.5" customHeight="1" thickBot="1">
      <c r="B2" s="347" t="s">
        <v>78</v>
      </c>
      <c r="C2" s="347"/>
      <c r="D2" s="347"/>
      <c r="E2" s="347"/>
      <c r="F2" s="347"/>
      <c r="G2" s="19"/>
      <c r="H2" s="19"/>
      <c r="I2" s="19"/>
      <c r="J2" s="19"/>
      <c r="K2" s="19"/>
      <c r="L2" s="19"/>
      <c r="M2" s="19"/>
      <c r="N2" s="19"/>
      <c r="O2" s="20" t="s">
        <v>0</v>
      </c>
      <c r="P2" s="19"/>
      <c r="Q2" s="19"/>
      <c r="R2" s="19"/>
      <c r="S2" s="19"/>
      <c r="T2" s="19"/>
      <c r="U2" s="19"/>
      <c r="W2" s="21"/>
      <c r="X2" s="21" t="s">
        <v>45</v>
      </c>
      <c r="Y2" s="19"/>
    </row>
    <row r="3" spans="2:25" ht="7.5" customHeight="1">
      <c r="B3" s="22"/>
      <c r="C3" s="88"/>
      <c r="D3" s="8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</row>
    <row r="4" spans="2:25" ht="7.5" customHeight="1">
      <c r="B4" s="25"/>
      <c r="C4" s="90"/>
      <c r="D4" s="37"/>
      <c r="E4" s="31"/>
      <c r="F4" s="28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7"/>
      <c r="T4" s="31"/>
      <c r="U4" s="31"/>
      <c r="V4" s="31"/>
      <c r="W4" s="31"/>
      <c r="X4" s="31"/>
      <c r="Y4" s="32"/>
    </row>
    <row r="5" spans="2:25" ht="7.5" customHeight="1">
      <c r="B5" s="25"/>
      <c r="C5" s="90"/>
      <c r="D5" s="37"/>
      <c r="E5" s="16"/>
      <c r="F5" s="33"/>
      <c r="G5" s="31"/>
      <c r="H5" s="31"/>
      <c r="I5" s="34"/>
      <c r="J5" s="34"/>
      <c r="K5" s="34"/>
      <c r="L5" s="35"/>
      <c r="M5" s="27"/>
      <c r="N5" s="31"/>
      <c r="O5" s="27"/>
      <c r="P5" s="31"/>
      <c r="Q5" s="34"/>
      <c r="R5" s="35"/>
      <c r="S5" s="26"/>
      <c r="T5" s="16"/>
      <c r="U5" s="27"/>
      <c r="V5" s="31"/>
      <c r="W5" s="27"/>
      <c r="X5" s="31"/>
      <c r="Y5" s="32"/>
    </row>
    <row r="6" spans="2:25" ht="7.5" customHeight="1">
      <c r="B6" s="25"/>
      <c r="C6" s="90"/>
      <c r="D6" s="37"/>
      <c r="E6" s="16"/>
      <c r="F6" s="16"/>
      <c r="G6" s="26"/>
      <c r="H6" s="16"/>
      <c r="I6" s="36"/>
      <c r="J6" s="28"/>
      <c r="K6" s="31"/>
      <c r="L6" s="28"/>
      <c r="M6" s="26"/>
      <c r="N6" s="16"/>
      <c r="O6" s="262"/>
      <c r="P6" s="38"/>
      <c r="Q6" s="31"/>
      <c r="R6" s="31"/>
      <c r="S6" s="26"/>
      <c r="T6" s="33"/>
      <c r="U6" s="16"/>
      <c r="V6" s="16"/>
      <c r="W6" s="26"/>
      <c r="X6" s="16"/>
      <c r="Y6" s="32"/>
    </row>
    <row r="7" spans="2:25" ht="18.75" customHeight="1">
      <c r="B7" s="25"/>
      <c r="C7" s="6"/>
      <c r="D7" s="39"/>
      <c r="E7" s="7"/>
      <c r="F7" s="7"/>
      <c r="G7" s="3"/>
      <c r="H7" s="4"/>
      <c r="I7" s="6"/>
      <c r="J7" s="5"/>
      <c r="K7" s="4"/>
      <c r="L7" s="39"/>
      <c r="M7" s="6"/>
      <c r="N7" s="4"/>
      <c r="O7" s="3"/>
      <c r="P7" s="39"/>
      <c r="Q7" s="4"/>
      <c r="R7" s="4"/>
      <c r="S7" s="3"/>
      <c r="T7" s="5"/>
      <c r="U7" s="4"/>
      <c r="V7" s="5"/>
      <c r="W7" s="4"/>
      <c r="X7" s="4"/>
      <c r="Y7" s="32"/>
    </row>
    <row r="8" spans="2:25" ht="18.75" customHeight="1">
      <c r="B8" s="25"/>
      <c r="C8" s="12" t="s">
        <v>3</v>
      </c>
      <c r="D8" s="10"/>
      <c r="E8" s="8" t="s">
        <v>28</v>
      </c>
      <c r="F8" s="9"/>
      <c r="G8" s="8" t="s">
        <v>17</v>
      </c>
      <c r="H8" s="8"/>
      <c r="I8" s="12" t="s">
        <v>18</v>
      </c>
      <c r="J8" s="9"/>
      <c r="K8" s="346" t="s">
        <v>19</v>
      </c>
      <c r="L8" s="346"/>
      <c r="M8" s="11" t="s">
        <v>20</v>
      </c>
      <c r="N8" s="8"/>
      <c r="O8" s="11" t="s">
        <v>21</v>
      </c>
      <c r="P8" s="10"/>
      <c r="Q8" s="8" t="s">
        <v>22</v>
      </c>
      <c r="R8" s="9"/>
      <c r="S8" s="8" t="s">
        <v>23</v>
      </c>
      <c r="T8" s="9"/>
      <c r="U8" s="8" t="s">
        <v>24</v>
      </c>
      <c r="V8" s="9"/>
      <c r="W8" s="8" t="s">
        <v>25</v>
      </c>
      <c r="X8" s="8"/>
      <c r="Y8" s="32"/>
    </row>
    <row r="9" spans="2:25" ht="18.75" customHeight="1">
      <c r="B9" s="25"/>
      <c r="C9" s="91"/>
      <c r="D9" s="92"/>
      <c r="E9" s="7"/>
      <c r="F9" s="7"/>
      <c r="G9" s="11"/>
      <c r="H9" s="8"/>
      <c r="I9" s="12"/>
      <c r="J9" s="9"/>
      <c r="K9" s="13"/>
      <c r="L9" s="15"/>
      <c r="M9" s="12"/>
      <c r="N9" s="8"/>
      <c r="O9" s="263"/>
      <c r="P9" s="15"/>
      <c r="Q9" s="13"/>
      <c r="R9" s="14"/>
      <c r="S9" s="13"/>
      <c r="T9" s="14"/>
      <c r="U9" s="8"/>
      <c r="V9" s="9"/>
      <c r="W9" s="13"/>
      <c r="X9" s="13"/>
      <c r="Y9" s="32"/>
    </row>
    <row r="10" spans="2:25" ht="33.75" customHeight="1">
      <c r="B10" s="60"/>
      <c r="C10" s="62" t="s">
        <v>7</v>
      </c>
      <c r="D10" s="65" t="s">
        <v>62</v>
      </c>
      <c r="E10" s="64" t="s">
        <v>7</v>
      </c>
      <c r="F10" s="52" t="s">
        <v>62</v>
      </c>
      <c r="G10" s="61" t="s">
        <v>7</v>
      </c>
      <c r="H10" s="52" t="s">
        <v>62</v>
      </c>
      <c r="I10" s="62" t="s">
        <v>7</v>
      </c>
      <c r="J10" s="52" t="s">
        <v>62</v>
      </c>
      <c r="K10" s="61" t="s">
        <v>7</v>
      </c>
      <c r="L10" s="52" t="s">
        <v>62</v>
      </c>
      <c r="M10" s="63" t="s">
        <v>7</v>
      </c>
      <c r="N10" s="81" t="s">
        <v>62</v>
      </c>
      <c r="O10" s="61" t="s">
        <v>7</v>
      </c>
      <c r="P10" s="52" t="s">
        <v>62</v>
      </c>
      <c r="Q10" s="64" t="s">
        <v>7</v>
      </c>
      <c r="R10" s="52" t="s">
        <v>62</v>
      </c>
      <c r="S10" s="61" t="s">
        <v>7</v>
      </c>
      <c r="T10" s="52" t="s">
        <v>62</v>
      </c>
      <c r="U10" s="61" t="s">
        <v>7</v>
      </c>
      <c r="V10" s="52" t="s">
        <v>62</v>
      </c>
      <c r="W10" s="61" t="s">
        <v>7</v>
      </c>
      <c r="X10" s="65" t="s">
        <v>62</v>
      </c>
      <c r="Y10" s="66"/>
    </row>
    <row r="11" spans="2:25" ht="22.5" customHeight="1">
      <c r="B11" s="80" t="s">
        <v>66</v>
      </c>
      <c r="C11" s="46">
        <v>100</v>
      </c>
      <c r="D11" s="47">
        <v>20.918984280532037</v>
      </c>
      <c r="E11" s="53">
        <v>100</v>
      </c>
      <c r="F11" s="53">
        <v>19.904076738609106</v>
      </c>
      <c r="G11" s="55">
        <v>100</v>
      </c>
      <c r="H11" s="53">
        <v>32.1003963011889</v>
      </c>
      <c r="I11" s="46">
        <v>100</v>
      </c>
      <c r="J11" s="53">
        <v>43.67816091954025</v>
      </c>
      <c r="K11" s="55">
        <v>100</v>
      </c>
      <c r="L11" s="47">
        <v>4.058272632674304</v>
      </c>
      <c r="M11" s="46">
        <v>100</v>
      </c>
      <c r="N11" s="53">
        <v>4.275286757038576</v>
      </c>
      <c r="O11" s="55">
        <v>100</v>
      </c>
      <c r="P11" s="47">
        <v>9.289617486338798</v>
      </c>
      <c r="Q11" s="53">
        <v>100</v>
      </c>
      <c r="R11" s="54">
        <v>3.6269430051813467</v>
      </c>
      <c r="S11" s="55">
        <v>100</v>
      </c>
      <c r="T11" s="54">
        <v>22.100122100122093</v>
      </c>
      <c r="U11" s="55">
        <v>100</v>
      </c>
      <c r="V11" s="54">
        <v>24.37810945273631</v>
      </c>
      <c r="W11" s="55">
        <v>100</v>
      </c>
      <c r="X11" s="53">
        <v>5.152471083070458</v>
      </c>
      <c r="Y11" s="82" t="str">
        <f aca="true" t="shared" si="0" ref="Y11:Y21">B11</f>
        <v>平成22年</v>
      </c>
    </row>
    <row r="12" spans="2:25" ht="22.5" customHeight="1">
      <c r="B12" s="69" t="s">
        <v>67</v>
      </c>
      <c r="C12" s="40">
        <v>98.2</v>
      </c>
      <c r="D12" s="43">
        <v>-1.7999999999999972</v>
      </c>
      <c r="E12" s="41">
        <v>105.7</v>
      </c>
      <c r="F12" s="41">
        <v>5.700000000000003</v>
      </c>
      <c r="G12" s="42">
        <v>109.8</v>
      </c>
      <c r="H12" s="41">
        <v>9.799999999999997</v>
      </c>
      <c r="I12" s="40">
        <v>112.2</v>
      </c>
      <c r="J12" s="41">
        <v>12.200000000000003</v>
      </c>
      <c r="K12" s="42">
        <v>101.6</v>
      </c>
      <c r="L12" s="43">
        <v>1.5999999999999945</v>
      </c>
      <c r="M12" s="40">
        <v>99.2</v>
      </c>
      <c r="N12" s="41">
        <v>-0.7999999999999973</v>
      </c>
      <c r="O12" s="42">
        <v>98</v>
      </c>
      <c r="P12" s="43">
        <v>-2</v>
      </c>
      <c r="Q12" s="41">
        <v>99.4</v>
      </c>
      <c r="R12" s="44">
        <v>-0.5999999999999943</v>
      </c>
      <c r="S12" s="42">
        <v>89.2</v>
      </c>
      <c r="T12" s="44">
        <v>-10.799999999999997</v>
      </c>
      <c r="U12" s="42">
        <v>88.8</v>
      </c>
      <c r="V12" s="44">
        <v>-11.200000000000003</v>
      </c>
      <c r="W12" s="42">
        <v>92.7</v>
      </c>
      <c r="X12" s="41">
        <v>-7.299999999999997</v>
      </c>
      <c r="Y12" s="56" t="str">
        <f t="shared" si="0"/>
        <v>平成23年</v>
      </c>
    </row>
    <row r="13" spans="2:25" ht="22.5" customHeight="1">
      <c r="B13" s="69" t="s">
        <v>68</v>
      </c>
      <c r="C13" s="40">
        <v>108.8</v>
      </c>
      <c r="D13" s="43">
        <v>10.794297352342152</v>
      </c>
      <c r="E13" s="41">
        <v>120</v>
      </c>
      <c r="F13" s="41">
        <v>13.528855250709551</v>
      </c>
      <c r="G13" s="42">
        <v>131</v>
      </c>
      <c r="H13" s="41">
        <v>19.307832422586525</v>
      </c>
      <c r="I13" s="40">
        <v>134.8</v>
      </c>
      <c r="J13" s="41">
        <v>20.14260249554368</v>
      </c>
      <c r="K13" s="42">
        <v>118.2</v>
      </c>
      <c r="L13" s="43">
        <v>16.338582677165363</v>
      </c>
      <c r="M13" s="40">
        <v>102.4</v>
      </c>
      <c r="N13" s="41">
        <v>3.2258064516129057</v>
      </c>
      <c r="O13" s="42">
        <v>68.9</v>
      </c>
      <c r="P13" s="43">
        <v>-29.693877551020403</v>
      </c>
      <c r="Q13" s="41">
        <v>107</v>
      </c>
      <c r="R13" s="44">
        <v>7.645875251509048</v>
      </c>
      <c r="S13" s="42">
        <v>95.5</v>
      </c>
      <c r="T13" s="44">
        <v>7.062780269058293</v>
      </c>
      <c r="U13" s="42">
        <v>94.3</v>
      </c>
      <c r="V13" s="44">
        <v>6.193693693693693</v>
      </c>
      <c r="W13" s="42">
        <v>105.6</v>
      </c>
      <c r="X13" s="41">
        <v>13.915857605177983</v>
      </c>
      <c r="Y13" s="56" t="str">
        <f t="shared" si="0"/>
        <v>平成24年</v>
      </c>
    </row>
    <row r="14" spans="2:25" ht="22.5" customHeight="1">
      <c r="B14" s="69" t="s">
        <v>72</v>
      </c>
      <c r="C14" s="40">
        <v>103.1</v>
      </c>
      <c r="D14" s="43">
        <f>-5.23897058823529</f>
        <v>-5.23897058823529</v>
      </c>
      <c r="E14" s="41">
        <v>108.4</v>
      </c>
      <c r="F14" s="41">
        <v>-9.666666666666657</v>
      </c>
      <c r="G14" s="42">
        <v>107.2</v>
      </c>
      <c r="H14" s="41">
        <v>-18.167938931297712</v>
      </c>
      <c r="I14" s="40">
        <v>104.3</v>
      </c>
      <c r="J14" s="41">
        <v>-22.626112759643924</v>
      </c>
      <c r="K14" s="42">
        <v>116.7</v>
      </c>
      <c r="L14" s="43">
        <v>-1.269035532994922</v>
      </c>
      <c r="M14" s="40">
        <v>110.4</v>
      </c>
      <c r="N14" s="41">
        <v>7.8125</v>
      </c>
      <c r="O14" s="42">
        <v>66.4</v>
      </c>
      <c r="P14" s="43">
        <v>-3.6284470246734424</v>
      </c>
      <c r="Q14" s="41">
        <v>116.5</v>
      </c>
      <c r="R14" s="44">
        <v>8.878504672897192</v>
      </c>
      <c r="S14" s="42">
        <v>96.8</v>
      </c>
      <c r="T14" s="44">
        <v>1.3612565445026092</v>
      </c>
      <c r="U14" s="42">
        <v>95.4</v>
      </c>
      <c r="V14" s="44">
        <v>1.166489925768821</v>
      </c>
      <c r="W14" s="42">
        <v>108.2</v>
      </c>
      <c r="X14" s="41">
        <v>2.4621212121212155</v>
      </c>
      <c r="Y14" s="56" t="str">
        <f t="shared" si="0"/>
        <v>平成25年</v>
      </c>
    </row>
    <row r="15" spans="2:25" ht="22.5" customHeight="1">
      <c r="B15" s="72" t="s">
        <v>80</v>
      </c>
      <c r="C15" s="79">
        <v>112.1</v>
      </c>
      <c r="D15" s="50">
        <f>(C15-C14)/C14*100</f>
        <v>8.729388942774007</v>
      </c>
      <c r="E15" s="51">
        <v>127.5</v>
      </c>
      <c r="F15" s="51">
        <f>(E15-E14)/E14*100</f>
        <v>17.619926199261986</v>
      </c>
      <c r="G15" s="59">
        <v>135.5</v>
      </c>
      <c r="H15" s="51">
        <f>(G15-G14)/G14*100</f>
        <v>26.39925373134328</v>
      </c>
      <c r="I15" s="79">
        <v>142.5</v>
      </c>
      <c r="J15" s="51">
        <f>(I15-I14)/I14*100</f>
        <v>36.62511984659636</v>
      </c>
      <c r="K15" s="59">
        <v>112.3</v>
      </c>
      <c r="L15" s="51">
        <f>(K15-K14)/K14*100</f>
        <v>-3.7703513281919503</v>
      </c>
      <c r="M15" s="79">
        <v>114.7</v>
      </c>
      <c r="N15" s="51">
        <f>(M15-M14)/M14*100</f>
        <v>3.894927536231881</v>
      </c>
      <c r="O15" s="59">
        <v>59.8</v>
      </c>
      <c r="P15" s="50">
        <f>(O15-O14)/O14*100</f>
        <v>-9.93975903614459</v>
      </c>
      <c r="Q15" s="51">
        <v>122.3</v>
      </c>
      <c r="R15" s="51">
        <f>(Q15-Q14)/Q14*100</f>
        <v>4.978540772532186</v>
      </c>
      <c r="S15" s="59">
        <v>93.8</v>
      </c>
      <c r="T15" s="51">
        <f>(S15-S14)/S14*100</f>
        <v>-3.0991735537190084</v>
      </c>
      <c r="U15" s="59">
        <v>92.8</v>
      </c>
      <c r="V15" s="51">
        <f>(U15-U14)/U14*100</f>
        <v>-2.7253668763102814</v>
      </c>
      <c r="W15" s="59">
        <v>102.3</v>
      </c>
      <c r="X15" s="51">
        <f>(W15-W14)/W14*100</f>
        <v>-5.452865064695015</v>
      </c>
      <c r="Y15" s="83" t="str">
        <f t="shared" si="0"/>
        <v>平成26年</v>
      </c>
    </row>
    <row r="16" spans="2:25" ht="22.5" customHeight="1">
      <c r="B16" s="69" t="s">
        <v>69</v>
      </c>
      <c r="C16" s="40">
        <v>98.8</v>
      </c>
      <c r="D16" s="43">
        <v>14.484356894553882</v>
      </c>
      <c r="E16" s="41">
        <v>100.5</v>
      </c>
      <c r="F16" s="41">
        <v>19.217081850533813</v>
      </c>
      <c r="G16" s="42">
        <v>101.5</v>
      </c>
      <c r="H16" s="41">
        <v>31.306597671410096</v>
      </c>
      <c r="I16" s="40">
        <v>102.1</v>
      </c>
      <c r="J16" s="41">
        <v>42.39888423988841</v>
      </c>
      <c r="K16" s="42">
        <v>99.5</v>
      </c>
      <c r="L16" s="43">
        <v>3.6458333333333335</v>
      </c>
      <c r="M16" s="40">
        <v>98.7</v>
      </c>
      <c r="N16" s="41">
        <v>3.2426778242677914</v>
      </c>
      <c r="O16" s="42">
        <v>99.7</v>
      </c>
      <c r="P16" s="43">
        <v>10.044150110375286</v>
      </c>
      <c r="Q16" s="41">
        <v>98.6</v>
      </c>
      <c r="R16" s="44">
        <v>2.494802494802486</v>
      </c>
      <c r="S16" s="42">
        <v>96.8</v>
      </c>
      <c r="T16" s="44">
        <v>9.255079006772013</v>
      </c>
      <c r="U16" s="42">
        <v>96.6</v>
      </c>
      <c r="V16" s="44">
        <v>10.399999999999993</v>
      </c>
      <c r="W16" s="42">
        <v>98.8</v>
      </c>
      <c r="X16" s="41">
        <v>0.9193054136874274</v>
      </c>
      <c r="Y16" s="56" t="str">
        <f t="shared" si="0"/>
        <v>平成22年度</v>
      </c>
    </row>
    <row r="17" spans="2:25" ht="22.5" customHeight="1">
      <c r="B17" s="69" t="s">
        <v>70</v>
      </c>
      <c r="C17" s="40">
        <v>103.5</v>
      </c>
      <c r="D17" s="43">
        <v>4.7570850202429185</v>
      </c>
      <c r="E17" s="41">
        <v>113</v>
      </c>
      <c r="F17" s="41">
        <v>12.437810945273633</v>
      </c>
      <c r="G17" s="42">
        <v>119.8</v>
      </c>
      <c r="H17" s="41">
        <v>18.029556650246302</v>
      </c>
      <c r="I17" s="40">
        <v>122.7</v>
      </c>
      <c r="J17" s="41">
        <v>20.17629774730657</v>
      </c>
      <c r="K17" s="42">
        <v>109.9</v>
      </c>
      <c r="L17" s="43">
        <v>10.45226130653267</v>
      </c>
      <c r="M17" s="40">
        <v>102.2</v>
      </c>
      <c r="N17" s="41">
        <v>3.546099290780141</v>
      </c>
      <c r="O17" s="42">
        <v>93.3</v>
      </c>
      <c r="P17" s="43">
        <v>-6.419257773319965</v>
      </c>
      <c r="Q17" s="41">
        <v>103.4</v>
      </c>
      <c r="R17" s="44">
        <v>4.868154158215022</v>
      </c>
      <c r="S17" s="42">
        <v>92.2</v>
      </c>
      <c r="T17" s="44">
        <v>-4.7520661157024735</v>
      </c>
      <c r="U17" s="42">
        <v>91.9</v>
      </c>
      <c r="V17" s="44">
        <v>-4.86542443064181</v>
      </c>
      <c r="W17" s="42">
        <v>94.6</v>
      </c>
      <c r="X17" s="41">
        <v>-4.251012145748991</v>
      </c>
      <c r="Y17" s="56" t="str">
        <f t="shared" si="0"/>
        <v>平成23年度</v>
      </c>
    </row>
    <row r="18" spans="2:25" ht="22.5" customHeight="1">
      <c r="B18" s="69" t="s">
        <v>71</v>
      </c>
      <c r="C18" s="40">
        <v>106.2</v>
      </c>
      <c r="D18" s="43">
        <v>2.60869565217392</v>
      </c>
      <c r="E18" s="41">
        <v>116.1</v>
      </c>
      <c r="F18" s="41">
        <v>2.743362831858409</v>
      </c>
      <c r="G18" s="42">
        <v>124.1</v>
      </c>
      <c r="H18" s="41">
        <v>3.5893155258764686</v>
      </c>
      <c r="I18" s="40">
        <v>127</v>
      </c>
      <c r="J18" s="41">
        <v>3.5044824775876116</v>
      </c>
      <c r="K18" s="42">
        <v>114.4</v>
      </c>
      <c r="L18" s="43">
        <v>4.094631483166511</v>
      </c>
      <c r="M18" s="40">
        <v>103.1</v>
      </c>
      <c r="N18" s="41">
        <v>0.8806262230919737</v>
      </c>
      <c r="O18" s="42">
        <v>69.4</v>
      </c>
      <c r="P18" s="43">
        <v>-25.616291532690237</v>
      </c>
      <c r="Q18" s="41">
        <v>107.8</v>
      </c>
      <c r="R18" s="44">
        <v>4.255319148936154</v>
      </c>
      <c r="S18" s="42">
        <v>94.3</v>
      </c>
      <c r="T18" s="44">
        <v>2.2776572668112838</v>
      </c>
      <c r="U18" s="42">
        <v>92.9</v>
      </c>
      <c r="V18" s="44">
        <v>1.088139281828071</v>
      </c>
      <c r="W18" s="42">
        <v>106.4</v>
      </c>
      <c r="X18" s="41">
        <v>12.473572938689227</v>
      </c>
      <c r="Y18" s="56" t="str">
        <f t="shared" si="0"/>
        <v>平成24年度</v>
      </c>
    </row>
    <row r="19" spans="2:25" ht="22.5" customHeight="1">
      <c r="B19" s="69" t="s">
        <v>73</v>
      </c>
      <c r="C19" s="40">
        <v>105.2</v>
      </c>
      <c r="D19" s="43">
        <v>-0.941619585687381</v>
      </c>
      <c r="E19" s="41">
        <v>114.3</v>
      </c>
      <c r="F19" s="68" t="s">
        <v>145</v>
      </c>
      <c r="G19" s="42">
        <v>110.9</v>
      </c>
      <c r="H19" s="41">
        <v>-10.556003223207089</v>
      </c>
      <c r="I19" s="40">
        <v>108.9</v>
      </c>
      <c r="J19" s="68" t="s">
        <v>146</v>
      </c>
      <c r="K19" s="42">
        <v>117.6</v>
      </c>
      <c r="L19" s="43">
        <v>2.8</v>
      </c>
      <c r="M19" s="40">
        <v>112</v>
      </c>
      <c r="N19" s="41">
        <v>8.632395732298747</v>
      </c>
      <c r="O19" s="42">
        <v>66.2</v>
      </c>
      <c r="P19" s="43">
        <v>-4.610951008645536</v>
      </c>
      <c r="Q19" s="41">
        <v>118.4</v>
      </c>
      <c r="R19" s="44">
        <v>9.83302411873841</v>
      </c>
      <c r="S19" s="42">
        <v>97.9</v>
      </c>
      <c r="T19" s="44">
        <v>3.8</v>
      </c>
      <c r="U19" s="42">
        <v>96.8</v>
      </c>
      <c r="V19" s="44">
        <v>4.2</v>
      </c>
      <c r="W19" s="42">
        <v>107.6</v>
      </c>
      <c r="X19" s="41">
        <v>1.1</v>
      </c>
      <c r="Y19" s="56" t="str">
        <f t="shared" si="0"/>
        <v>平成25年度</v>
      </c>
    </row>
    <row r="20" spans="2:25" ht="22.5" customHeight="1">
      <c r="B20" s="69" t="s">
        <v>84</v>
      </c>
      <c r="C20" s="40">
        <v>113.6</v>
      </c>
      <c r="D20" s="43">
        <f>(C20-C19)/C19*100</f>
        <v>7.984790874524707</v>
      </c>
      <c r="E20" s="41">
        <v>130.6</v>
      </c>
      <c r="F20" s="41">
        <f>(E20-E19)/E19*100</f>
        <v>14.260717410323705</v>
      </c>
      <c r="G20" s="42">
        <v>139.7</v>
      </c>
      <c r="H20" s="41">
        <f>(G20-G19)/G19*100</f>
        <v>25.9693417493237</v>
      </c>
      <c r="I20" s="40">
        <v>148.5</v>
      </c>
      <c r="J20" s="41">
        <f>(I20-I19)/I19*100</f>
        <v>36.36363636363636</v>
      </c>
      <c r="K20" s="42">
        <v>110.6</v>
      </c>
      <c r="L20" s="41">
        <f>(K20-K19)/K19*100</f>
        <v>-5.9523809523809526</v>
      </c>
      <c r="M20" s="40">
        <v>116</v>
      </c>
      <c r="N20" s="41">
        <f>(M20-M19)/M19*100</f>
        <v>3.571428571428571</v>
      </c>
      <c r="O20" s="42">
        <v>56.8</v>
      </c>
      <c r="P20" s="43">
        <f>(O20-O19)/O19*100</f>
        <v>-14.199395770392757</v>
      </c>
      <c r="Q20" s="41">
        <v>124.2</v>
      </c>
      <c r="R20" s="41">
        <f>(Q20-Q19)/Q19*100</f>
        <v>4.898648648648646</v>
      </c>
      <c r="S20" s="42">
        <v>93.3</v>
      </c>
      <c r="T20" s="41">
        <f>(S20-S19)/S19*100</f>
        <v>-4.69867211440246</v>
      </c>
      <c r="U20" s="42">
        <v>92.4</v>
      </c>
      <c r="V20" s="41">
        <f>(U20-U19)/U19*100</f>
        <v>-4.545454545454537</v>
      </c>
      <c r="W20" s="42">
        <v>101.7</v>
      </c>
      <c r="X20" s="41">
        <f>(W20-W19)/W19*100</f>
        <v>-5.4832713754646765</v>
      </c>
      <c r="Y20" s="56" t="str">
        <f t="shared" si="0"/>
        <v>平成26年度</v>
      </c>
    </row>
    <row r="21" spans="2:25" ht="22.5" customHeight="1">
      <c r="B21" s="58" t="str">
        <f>'生産指数'!B21</f>
        <v>24年   １～３月</v>
      </c>
      <c r="C21" s="46">
        <v>114.4</v>
      </c>
      <c r="D21" s="47">
        <v>22.878625134264247</v>
      </c>
      <c r="E21" s="53">
        <v>127.9</v>
      </c>
      <c r="F21" s="53">
        <v>29.584599797365758</v>
      </c>
      <c r="G21" s="46">
        <v>145.6</v>
      </c>
      <c r="H21" s="53">
        <v>38.00947867298577</v>
      </c>
      <c r="I21" s="46">
        <v>150.3</v>
      </c>
      <c r="J21" s="53">
        <v>39.03792784458836</v>
      </c>
      <c r="K21" s="46">
        <v>129.9</v>
      </c>
      <c r="L21" s="53">
        <v>34.332988624612206</v>
      </c>
      <c r="M21" s="46">
        <v>99.6</v>
      </c>
      <c r="N21" s="53">
        <v>13.568985176738874</v>
      </c>
      <c r="O21" s="55">
        <v>67.7</v>
      </c>
      <c r="P21" s="47">
        <v>-21.734104046242773</v>
      </c>
      <c r="Q21" s="46">
        <v>104</v>
      </c>
      <c r="R21" s="53">
        <v>18.316268486916943</v>
      </c>
      <c r="S21" s="46">
        <v>98.2</v>
      </c>
      <c r="T21" s="53">
        <v>13.526011560693647</v>
      </c>
      <c r="U21" s="46">
        <v>97.6</v>
      </c>
      <c r="V21" s="53">
        <v>14.152046783625725</v>
      </c>
      <c r="W21" s="46">
        <v>102.8</v>
      </c>
      <c r="X21" s="53">
        <v>8.096740273396428</v>
      </c>
      <c r="Y21" s="57" t="str">
        <f t="shared" si="0"/>
        <v>24年   １～３月</v>
      </c>
    </row>
    <row r="22" spans="2:25" ht="22.5" customHeight="1">
      <c r="B22" s="85" t="s">
        <v>8</v>
      </c>
      <c r="C22" s="40">
        <v>105.5</v>
      </c>
      <c r="D22" s="43">
        <v>18.940248027057493</v>
      </c>
      <c r="E22" s="41">
        <v>118.8</v>
      </c>
      <c r="F22" s="41">
        <v>20.364741641337382</v>
      </c>
      <c r="G22" s="40">
        <v>127.9</v>
      </c>
      <c r="H22" s="41">
        <v>29.584599797365758</v>
      </c>
      <c r="I22" s="40">
        <v>133.8</v>
      </c>
      <c r="J22" s="41">
        <v>32.34421364985165</v>
      </c>
      <c r="K22" s="40">
        <v>108.5</v>
      </c>
      <c r="L22" s="41">
        <v>19.493392070484585</v>
      </c>
      <c r="M22" s="40">
        <v>104.1</v>
      </c>
      <c r="N22" s="41">
        <v>5.364372469635625</v>
      </c>
      <c r="O22" s="42">
        <v>73.7</v>
      </c>
      <c r="P22" s="43">
        <v>-31.94829178208679</v>
      </c>
      <c r="Q22" s="40">
        <v>108.3</v>
      </c>
      <c r="R22" s="41">
        <v>11.190965092402456</v>
      </c>
      <c r="S22" s="40">
        <v>89.6</v>
      </c>
      <c r="T22" s="41">
        <v>16.818774445893077</v>
      </c>
      <c r="U22" s="40">
        <v>88.1</v>
      </c>
      <c r="V22" s="41">
        <v>16.22691292875989</v>
      </c>
      <c r="W22" s="40">
        <v>102.9</v>
      </c>
      <c r="X22" s="41">
        <v>22.354340071343653</v>
      </c>
      <c r="Y22" s="45" t="s">
        <v>8</v>
      </c>
    </row>
    <row r="23" spans="2:25" ht="22.5" customHeight="1">
      <c r="B23" s="85" t="s">
        <v>9</v>
      </c>
      <c r="C23" s="40">
        <v>109.4</v>
      </c>
      <c r="D23" s="43">
        <v>7.889546351084813</v>
      </c>
      <c r="E23" s="41">
        <v>120.1</v>
      </c>
      <c r="F23" s="41">
        <v>13.088512241054605</v>
      </c>
      <c r="G23" s="40">
        <v>130.7</v>
      </c>
      <c r="H23" s="41">
        <v>18.387681159420275</v>
      </c>
      <c r="I23" s="40">
        <v>136.1</v>
      </c>
      <c r="J23" s="41">
        <v>19.70096745822339</v>
      </c>
      <c r="K23" s="40">
        <v>112.4</v>
      </c>
      <c r="L23" s="41">
        <v>13.078470824949697</v>
      </c>
      <c r="M23" s="40">
        <v>103</v>
      </c>
      <c r="N23" s="41">
        <v>3.6217303822937565</v>
      </c>
      <c r="O23" s="42">
        <v>63.5</v>
      </c>
      <c r="P23" s="43">
        <v>-23.860911270983216</v>
      </c>
      <c r="Q23" s="40">
        <v>108.5</v>
      </c>
      <c r="R23" s="41">
        <v>6.791338582677171</v>
      </c>
      <c r="S23" s="40">
        <v>96.6</v>
      </c>
      <c r="T23" s="41">
        <v>0.9404388714733453</v>
      </c>
      <c r="U23" s="40">
        <v>95.7</v>
      </c>
      <c r="V23" s="41">
        <v>-0.6230529595015517</v>
      </c>
      <c r="W23" s="40">
        <v>104.8</v>
      </c>
      <c r="X23" s="41">
        <v>16.70378619153675</v>
      </c>
      <c r="Y23" s="45" t="s">
        <v>9</v>
      </c>
    </row>
    <row r="24" spans="2:25" ht="22.5" customHeight="1">
      <c r="B24" s="85" t="s">
        <v>10</v>
      </c>
      <c r="C24" s="40">
        <v>106</v>
      </c>
      <c r="D24" s="43">
        <v>-3.2846715328467107</v>
      </c>
      <c r="E24" s="41">
        <v>113.2</v>
      </c>
      <c r="F24" s="41">
        <v>-5.033557046979865</v>
      </c>
      <c r="G24" s="40">
        <v>119.6</v>
      </c>
      <c r="H24" s="41">
        <v>-3.858520900321552</v>
      </c>
      <c r="I24" s="40">
        <v>118.9</v>
      </c>
      <c r="J24" s="41">
        <v>-5.484896661367243</v>
      </c>
      <c r="K24" s="40">
        <v>122.1</v>
      </c>
      <c r="L24" s="41">
        <v>2.0903010033444818</v>
      </c>
      <c r="M24" s="40">
        <v>102.7</v>
      </c>
      <c r="N24" s="41">
        <v>-7.477477477477475</v>
      </c>
      <c r="O24" s="42">
        <v>70.8</v>
      </c>
      <c r="P24" s="41">
        <v>-37.840210711150135</v>
      </c>
      <c r="Q24" s="40">
        <v>107.1</v>
      </c>
      <c r="R24" s="41">
        <v>-3.1645569620253164</v>
      </c>
      <c r="S24" s="40">
        <v>97.5</v>
      </c>
      <c r="T24" s="41">
        <v>-0.5102040816326531</v>
      </c>
      <c r="U24" s="40">
        <v>95.9</v>
      </c>
      <c r="V24" s="41">
        <v>-1.741803278688513</v>
      </c>
      <c r="W24" s="40">
        <v>111.7</v>
      </c>
      <c r="X24" s="41">
        <v>9.83284169124877</v>
      </c>
      <c r="Y24" s="45" t="s">
        <v>10</v>
      </c>
    </row>
    <row r="25" spans="2:25" ht="22.5" customHeight="1">
      <c r="B25" s="85"/>
      <c r="C25" s="40"/>
      <c r="D25" s="43"/>
      <c r="E25" s="41"/>
      <c r="F25" s="43"/>
      <c r="G25" s="41"/>
      <c r="H25" s="41"/>
      <c r="I25" s="40"/>
      <c r="J25" s="43"/>
      <c r="K25" s="41"/>
      <c r="L25" s="41"/>
      <c r="M25" s="40"/>
      <c r="N25" s="41"/>
      <c r="O25" s="42"/>
      <c r="P25" s="43"/>
      <c r="Q25" s="41"/>
      <c r="R25" s="43"/>
      <c r="S25" s="41"/>
      <c r="T25" s="43"/>
      <c r="U25" s="41"/>
      <c r="V25" s="43"/>
      <c r="W25" s="41"/>
      <c r="X25" s="41"/>
      <c r="Y25" s="45"/>
    </row>
    <row r="26" spans="2:25" ht="22.5" customHeight="1">
      <c r="B26" s="85" t="str">
        <f>'生産指数'!B26</f>
        <v>25年   １～３月</v>
      </c>
      <c r="C26" s="40">
        <v>103.7</v>
      </c>
      <c r="D26" s="43">
        <v>-9.353146853146855</v>
      </c>
      <c r="E26" s="41">
        <v>112.2</v>
      </c>
      <c r="F26" s="70">
        <f>(E26-E21)/E21*100</f>
        <v>-12.275215011727914</v>
      </c>
      <c r="G26" s="40">
        <v>118.1</v>
      </c>
      <c r="H26" s="70">
        <f>(G26-G21)/G21*100</f>
        <v>-18.887362637362635</v>
      </c>
      <c r="I26" s="40">
        <v>119.1</v>
      </c>
      <c r="J26" s="70">
        <f>(I26-I21)/I21*100</f>
        <v>-20.758483033932144</v>
      </c>
      <c r="K26" s="40">
        <v>114.4</v>
      </c>
      <c r="L26" s="70">
        <f>(K26-K21)/K21*100</f>
        <v>-11.93225558121632</v>
      </c>
      <c r="M26" s="40">
        <v>102.7</v>
      </c>
      <c r="N26" s="70">
        <f>(M26-M21)/M21*100</f>
        <v>3.112449799196796</v>
      </c>
      <c r="O26" s="42">
        <v>69.7</v>
      </c>
      <c r="P26" s="70">
        <f>(O26-O21)/O21*100</f>
        <v>2.954209748892171</v>
      </c>
      <c r="Q26" s="40">
        <v>107.2</v>
      </c>
      <c r="R26" s="70">
        <f>(Q26-Q21)/Q21*100</f>
        <v>3.0769230769230793</v>
      </c>
      <c r="S26" s="40">
        <v>93.6</v>
      </c>
      <c r="T26" s="70">
        <f>(S26-S21)/S21*100</f>
        <v>-4.684317718940945</v>
      </c>
      <c r="U26" s="40">
        <v>92.1</v>
      </c>
      <c r="V26" s="70">
        <f>(U26-U21)/U21*100</f>
        <v>-5.635245901639344</v>
      </c>
      <c r="W26" s="40">
        <v>106.2</v>
      </c>
      <c r="X26" s="70">
        <f>(W26-W21)/W21*100</f>
        <v>3.307392996108955</v>
      </c>
      <c r="Y26" s="45" t="str">
        <f>B26</f>
        <v>25年   １～３月</v>
      </c>
    </row>
    <row r="27" spans="2:25" ht="22.5" customHeight="1">
      <c r="B27" s="85" t="s">
        <v>8</v>
      </c>
      <c r="C27" s="40">
        <v>99</v>
      </c>
      <c r="D27" s="43">
        <v>-6.161137440758294</v>
      </c>
      <c r="E27" s="41">
        <v>103.5</v>
      </c>
      <c r="F27" s="70">
        <f>(E27-E22)/E22*100</f>
        <v>-12.878787878787875</v>
      </c>
      <c r="G27" s="40">
        <v>94.9</v>
      </c>
      <c r="H27" s="70">
        <f>(G27-G22)/G22*100</f>
        <v>-25.80140734949179</v>
      </c>
      <c r="I27" s="40">
        <v>90.6</v>
      </c>
      <c r="J27" s="70">
        <f>(I27-I22)/I22*100</f>
        <v>-32.286995515695075</v>
      </c>
      <c r="K27" s="40">
        <v>109</v>
      </c>
      <c r="L27" s="70">
        <f>(K27-K22)/K22*100</f>
        <v>0.4608294930875576</v>
      </c>
      <c r="M27" s="40">
        <v>117.4</v>
      </c>
      <c r="N27" s="70">
        <f>(M27-M22)/M22*100</f>
        <v>12.776176753122009</v>
      </c>
      <c r="O27" s="42">
        <v>62.8</v>
      </c>
      <c r="P27" s="70">
        <f>(O27-O22)/O22*100</f>
        <v>-14.78968792401629</v>
      </c>
      <c r="Q27" s="40">
        <v>124.9</v>
      </c>
      <c r="R27" s="70">
        <f>(Q27-Q22)/Q22*100</f>
        <v>15.327793167128355</v>
      </c>
      <c r="S27" s="40">
        <v>93.8</v>
      </c>
      <c r="T27" s="70">
        <f>(S27-S22)/S22*100</f>
        <v>4.6875000000000036</v>
      </c>
      <c r="U27" s="40">
        <v>92</v>
      </c>
      <c r="V27" s="70">
        <f>(U27-U22)/U22*100</f>
        <v>4.426787741203185</v>
      </c>
      <c r="W27" s="40">
        <v>108.9</v>
      </c>
      <c r="X27" s="70">
        <f>(W27-W22)/W22*100</f>
        <v>5.830903790087463</v>
      </c>
      <c r="Y27" s="45" t="s">
        <v>8</v>
      </c>
    </row>
    <row r="28" spans="2:25" ht="22.5" customHeight="1">
      <c r="B28" s="85" t="s">
        <v>9</v>
      </c>
      <c r="C28" s="40">
        <v>103.7</v>
      </c>
      <c r="D28" s="43">
        <v>-5.210237659963439</v>
      </c>
      <c r="E28" s="41">
        <v>107.5</v>
      </c>
      <c r="F28" s="70">
        <f>(E28-E23)/E23*100</f>
        <v>-10.491257285595333</v>
      </c>
      <c r="G28" s="40">
        <v>106.8</v>
      </c>
      <c r="H28" s="70">
        <f>(G28-G23)/G23*100</f>
        <v>-18.28615149196633</v>
      </c>
      <c r="I28" s="40">
        <v>103.7</v>
      </c>
      <c r="J28" s="70">
        <f>(I28-I23)/I23*100</f>
        <v>-23.80602498163115</v>
      </c>
      <c r="K28" s="40">
        <v>117.2</v>
      </c>
      <c r="L28" s="70">
        <f>(K28-K23)/K23*100</f>
        <v>4.270462633451954</v>
      </c>
      <c r="M28" s="40">
        <v>108.7</v>
      </c>
      <c r="N28" s="70">
        <f>(M28-M23)/M23*100</f>
        <v>5.533980582524275</v>
      </c>
      <c r="O28" s="42">
        <v>59.5</v>
      </c>
      <c r="P28" s="70">
        <f>(O28-O23)/O23*100</f>
        <v>-6.299212598425196</v>
      </c>
      <c r="Q28" s="40">
        <v>115.5</v>
      </c>
      <c r="R28" s="70">
        <f>(Q28-Q23)/Q23*100</f>
        <v>6.451612903225806</v>
      </c>
      <c r="S28" s="40">
        <v>99.1</v>
      </c>
      <c r="T28" s="70">
        <f>(S28-S23)/S23*100</f>
        <v>2.587991718426501</v>
      </c>
      <c r="U28" s="40">
        <v>98.4</v>
      </c>
      <c r="V28" s="70">
        <f>(U28-U23)/U23*100</f>
        <v>2.8213166144200654</v>
      </c>
      <c r="W28" s="40">
        <v>105.1</v>
      </c>
      <c r="X28" s="70">
        <f>(W28-W23)/W23*100</f>
        <v>0.28625954198473014</v>
      </c>
      <c r="Y28" s="45" t="s">
        <v>9</v>
      </c>
    </row>
    <row r="29" spans="2:25" ht="22.5" customHeight="1">
      <c r="B29" s="85" t="s">
        <v>10</v>
      </c>
      <c r="C29" s="40">
        <v>106</v>
      </c>
      <c r="D29" s="43">
        <v>0</v>
      </c>
      <c r="E29" s="41">
        <v>110.5</v>
      </c>
      <c r="F29" s="70">
        <f>(E29-E24)/E24*100</f>
        <v>-2.385159010600709</v>
      </c>
      <c r="G29" s="40">
        <v>108.9</v>
      </c>
      <c r="H29" s="70">
        <f>(G29-G24)/G24*100</f>
        <v>-8.946488294314372</v>
      </c>
      <c r="I29" s="40">
        <v>103.7</v>
      </c>
      <c r="J29" s="70">
        <f>(I29-I24)/I24*100</f>
        <v>-12.7838519764508</v>
      </c>
      <c r="K29" s="40">
        <v>126.2</v>
      </c>
      <c r="L29" s="70">
        <f>(K29-K24)/K24*100</f>
        <v>3.357903357903365</v>
      </c>
      <c r="M29" s="40">
        <v>113</v>
      </c>
      <c r="N29" s="70">
        <f>(M29-M24)/M24*100</f>
        <v>10.029211295034077</v>
      </c>
      <c r="O29" s="42">
        <v>73.7</v>
      </c>
      <c r="P29" s="70">
        <f>(O29-O24)/O24*100</f>
        <v>4.096045197740121</v>
      </c>
      <c r="Q29" s="40">
        <v>118.4</v>
      </c>
      <c r="R29" s="70">
        <f>(Q29-Q24)/Q24*100</f>
        <v>10.550887021475267</v>
      </c>
      <c r="S29" s="40">
        <v>100.6</v>
      </c>
      <c r="T29" s="70">
        <f>(S29-S24)/S24*100</f>
        <v>3.1794871794871735</v>
      </c>
      <c r="U29" s="40">
        <v>99.2</v>
      </c>
      <c r="V29" s="70">
        <f>(U29-U24)/U24*100</f>
        <v>3.44108446298227</v>
      </c>
      <c r="W29" s="40">
        <v>112.6</v>
      </c>
      <c r="X29" s="70">
        <f>(W29-W24)/W24*100</f>
        <v>0.8057296329453819</v>
      </c>
      <c r="Y29" s="45" t="s">
        <v>10</v>
      </c>
    </row>
    <row r="30" spans="2:25" ht="22.5" customHeight="1">
      <c r="B30" s="85"/>
      <c r="C30" s="40"/>
      <c r="D30" s="43"/>
      <c r="E30" s="41"/>
      <c r="F30" s="43"/>
      <c r="G30" s="41"/>
      <c r="H30" s="41"/>
      <c r="I30" s="40"/>
      <c r="J30" s="43"/>
      <c r="K30" s="41"/>
      <c r="L30" s="41"/>
      <c r="M30" s="40"/>
      <c r="N30" s="41"/>
      <c r="O30" s="42"/>
      <c r="P30" s="43"/>
      <c r="Q30" s="41"/>
      <c r="R30" s="43"/>
      <c r="S30" s="41"/>
      <c r="T30" s="43"/>
      <c r="U30" s="41"/>
      <c r="V30" s="43"/>
      <c r="W30" s="41"/>
      <c r="X30" s="41"/>
      <c r="Y30" s="45"/>
    </row>
    <row r="31" spans="2:25" ht="22.5" customHeight="1">
      <c r="B31" s="85" t="s">
        <v>81</v>
      </c>
      <c r="C31" s="40">
        <v>112.1</v>
      </c>
      <c r="D31" s="43">
        <f>(C31-C26)/C26*100</f>
        <v>8.10028929604628</v>
      </c>
      <c r="E31" s="41">
        <v>123.8</v>
      </c>
      <c r="F31" s="43">
        <f aca="true" t="shared" si="1" ref="F31:H34">(E31-E26)/E26*100</f>
        <v>10.338680926916217</v>
      </c>
      <c r="G31" s="40">
        <v>133</v>
      </c>
      <c r="H31" s="43">
        <f t="shared" si="1"/>
        <v>12.61642675698561</v>
      </c>
      <c r="I31" s="40">
        <v>137.5</v>
      </c>
      <c r="J31" s="43">
        <f>(I31-I26)/I26*100</f>
        <v>15.44920235096558</v>
      </c>
      <c r="K31" s="40">
        <v>117.8</v>
      </c>
      <c r="L31" s="43">
        <f>(K31-K26)/K26*100</f>
        <v>2.9720279720279645</v>
      </c>
      <c r="M31" s="40">
        <v>109.1</v>
      </c>
      <c r="N31" s="41">
        <f>(M31-M26)/M26*100</f>
        <v>6.2317429406036915</v>
      </c>
      <c r="O31" s="42">
        <v>68.6</v>
      </c>
      <c r="P31" s="43">
        <f>(O31-O26)/O26*100</f>
        <v>-1.5781922525107726</v>
      </c>
      <c r="Q31" s="40">
        <v>114.7</v>
      </c>
      <c r="R31" s="43">
        <f>(Q31-Q26)/Q26*100</f>
        <v>6.996268656716417</v>
      </c>
      <c r="S31" s="40">
        <v>98.1</v>
      </c>
      <c r="T31" s="43">
        <f>(S31-S26)/S26*100</f>
        <v>4.807692307692308</v>
      </c>
      <c r="U31" s="40">
        <v>97.4</v>
      </c>
      <c r="V31" s="43">
        <f>(U31-U26)/U26*100</f>
        <v>5.754614549402836</v>
      </c>
      <c r="W31" s="40">
        <v>103.9</v>
      </c>
      <c r="X31" s="43">
        <f>(W31-W26)/W26*100</f>
        <v>-2.1657250470809766</v>
      </c>
      <c r="Y31" s="45" t="str">
        <f>B31</f>
        <v>26年　1～3月</v>
      </c>
    </row>
    <row r="32" spans="2:25" ht="22.5" customHeight="1">
      <c r="B32" s="85" t="s">
        <v>8</v>
      </c>
      <c r="C32" s="40">
        <v>104.3</v>
      </c>
      <c r="D32" s="43">
        <f>(C32-C27)/C27*100</f>
        <v>5.35353535353535</v>
      </c>
      <c r="E32" s="41">
        <v>120.9</v>
      </c>
      <c r="F32" s="43">
        <f t="shared" si="1"/>
        <v>16.811594202898554</v>
      </c>
      <c r="G32" s="40">
        <v>125.9</v>
      </c>
      <c r="H32" s="43">
        <f t="shared" si="1"/>
        <v>32.66596417281349</v>
      </c>
      <c r="I32" s="40">
        <v>132.8</v>
      </c>
      <c r="J32" s="43">
        <f>(I32-I27)/I27*100</f>
        <v>46.57836644591614</v>
      </c>
      <c r="K32" s="40">
        <v>103.1</v>
      </c>
      <c r="L32" s="43">
        <f>(K32-K27)/K27*100</f>
        <v>-5.412844036697253</v>
      </c>
      <c r="M32" s="40">
        <v>112.9</v>
      </c>
      <c r="N32" s="41">
        <f>(M32-M27)/M27*100</f>
        <v>-3.83304940374787</v>
      </c>
      <c r="O32" s="42">
        <v>59.5</v>
      </c>
      <c r="P32" s="43">
        <f>(O32-O27)/O27*100</f>
        <v>-5.254777070063691</v>
      </c>
      <c r="Q32" s="40">
        <v>120.2</v>
      </c>
      <c r="R32" s="43">
        <f>(Q32-Q27)/Q27*100</f>
        <v>-3.7630104083266636</v>
      </c>
      <c r="S32" s="40">
        <v>84.6</v>
      </c>
      <c r="T32" s="43">
        <f>(S32-S27)/S27*100</f>
        <v>-9.808102345415781</v>
      </c>
      <c r="U32" s="40">
        <v>83.1</v>
      </c>
      <c r="V32" s="43">
        <f>(U32-U27)/U27*100</f>
        <v>-9.673913043478267</v>
      </c>
      <c r="W32" s="40">
        <v>97.5</v>
      </c>
      <c r="X32" s="43">
        <f>(W32-W27)/W27*100</f>
        <v>-10.468319559228654</v>
      </c>
      <c r="Y32" s="45" t="s">
        <v>8</v>
      </c>
    </row>
    <row r="33" spans="2:25" ht="22.5" customHeight="1">
      <c r="B33" s="85" t="s">
        <v>9</v>
      </c>
      <c r="C33" s="40">
        <v>114.8</v>
      </c>
      <c r="D33" s="43">
        <f>(C33-C28)/C28*100</f>
        <v>10.703953712632588</v>
      </c>
      <c r="E33" s="41">
        <v>131.8</v>
      </c>
      <c r="F33" s="43">
        <f t="shared" si="1"/>
        <v>22.60465116279071</v>
      </c>
      <c r="G33" s="40">
        <v>139.7</v>
      </c>
      <c r="H33" s="43">
        <f t="shared" si="1"/>
        <v>30.805243445692877</v>
      </c>
      <c r="I33" s="40">
        <v>148.7</v>
      </c>
      <c r="J33" s="43">
        <f>(I33-I28)/I28*100</f>
        <v>43.394406943105096</v>
      </c>
      <c r="K33" s="40">
        <v>109.7</v>
      </c>
      <c r="L33" s="43">
        <f>(K33-K28)/K28*100</f>
        <v>-6.399317406143344</v>
      </c>
      <c r="M33" s="40">
        <v>119.2</v>
      </c>
      <c r="N33" s="41">
        <f>(M33-M28)/M28*100</f>
        <v>9.659613615455381</v>
      </c>
      <c r="O33" s="42">
        <v>47.6</v>
      </c>
      <c r="P33" s="43">
        <f>(O33-O28)/O28*100</f>
        <v>-20</v>
      </c>
      <c r="Q33" s="40">
        <v>129.1</v>
      </c>
      <c r="R33" s="43">
        <f>(Q33-Q28)/Q28*100</f>
        <v>11.77489177489177</v>
      </c>
      <c r="S33" s="40">
        <v>94.6</v>
      </c>
      <c r="T33" s="43">
        <f>(S33-S28)/S28*100</f>
        <v>-4.540867810292634</v>
      </c>
      <c r="U33" s="40">
        <v>94.2</v>
      </c>
      <c r="V33" s="43">
        <f>(U33-U28)/U28*100</f>
        <v>-4.268292682926831</v>
      </c>
      <c r="W33" s="40">
        <v>98.2</v>
      </c>
      <c r="X33" s="43">
        <f>(W33-W28)/W28*100</f>
        <v>-6.565176022835387</v>
      </c>
      <c r="Y33" s="45" t="s">
        <v>9</v>
      </c>
    </row>
    <row r="34" spans="2:25" ht="22.5" customHeight="1">
      <c r="B34" s="86" t="s">
        <v>10</v>
      </c>
      <c r="C34" s="79">
        <v>117.3</v>
      </c>
      <c r="D34" s="50">
        <f>(C34-C29)/C29*100</f>
        <v>10.660377358490564</v>
      </c>
      <c r="E34" s="51">
        <v>133.6</v>
      </c>
      <c r="F34" s="50">
        <f t="shared" si="1"/>
        <v>20.904977375565608</v>
      </c>
      <c r="G34" s="79">
        <v>143.5</v>
      </c>
      <c r="H34" s="50">
        <f t="shared" si="1"/>
        <v>31.77226813590449</v>
      </c>
      <c r="I34" s="79">
        <v>150.9</v>
      </c>
      <c r="J34" s="50">
        <f>(I34-I29)/I29*100</f>
        <v>45.51591128254581</v>
      </c>
      <c r="K34" s="79">
        <v>118.6</v>
      </c>
      <c r="L34" s="50">
        <f>(K34-K29)/K29*100</f>
        <v>-6.022187004754365</v>
      </c>
      <c r="M34" s="79">
        <v>117.7</v>
      </c>
      <c r="N34" s="51">
        <f>(M34-M29)/M29*100</f>
        <v>4.159292035398233</v>
      </c>
      <c r="O34" s="59">
        <v>63.5</v>
      </c>
      <c r="P34" s="50">
        <f>(O34-O29)/O29*100</f>
        <v>-13.839891451831754</v>
      </c>
      <c r="Q34" s="79">
        <v>125.2</v>
      </c>
      <c r="R34" s="50">
        <f>(Q34-Q29)/Q29*100</f>
        <v>5.743243243243241</v>
      </c>
      <c r="S34" s="79">
        <v>97.8</v>
      </c>
      <c r="T34" s="50">
        <f>(S34-S29)/S29*100</f>
        <v>-2.7833001988071544</v>
      </c>
      <c r="U34" s="79">
        <v>96.4</v>
      </c>
      <c r="V34" s="50">
        <f>(U34-U29)/U29*100</f>
        <v>-2.8225806451612874</v>
      </c>
      <c r="W34" s="79">
        <v>109.8</v>
      </c>
      <c r="X34" s="50">
        <f>(W34-W29)/W29*100</f>
        <v>-2.4866785079928926</v>
      </c>
      <c r="Y34" s="84" t="s">
        <v>10</v>
      </c>
    </row>
    <row r="35" spans="2:25" ht="22.5" customHeight="1">
      <c r="B35" s="69" t="s">
        <v>132</v>
      </c>
      <c r="C35" s="40">
        <v>101.4</v>
      </c>
      <c r="D35" s="43">
        <v>5.4</v>
      </c>
      <c r="E35" s="49">
        <v>106.8</v>
      </c>
      <c r="F35" s="243">
        <f>('[1]原指数（長期・月別）'!AK82-'[1]原指数（長期・月別）'!AK70)/'[1]原指数（長期・月別）'!AK70*100</f>
        <v>5.429417571569595</v>
      </c>
      <c r="G35" s="76">
        <v>112.5</v>
      </c>
      <c r="H35" s="243">
        <f>('[1]原指数（長期・月別）'!AL82-'[1]原指数（長期・月別）'!AL70)/'[1]原指数（長期・月別）'!AL70*100</f>
        <v>5.733082706766911</v>
      </c>
      <c r="I35" s="240">
        <v>110.4</v>
      </c>
      <c r="J35" s="243">
        <f>('[1]原指数（長期・月別）'!AM82-'[1]原指数（長期・月別）'!AM70)/'[1]原指数（長期・月別）'!AM70*100</f>
        <v>5.747126436781609</v>
      </c>
      <c r="K35" s="75">
        <v>119.4</v>
      </c>
      <c r="L35" s="242">
        <f>('[1]原指数（長期・月別）'!AN82-'[1]原指数（長期・月別）'!AN70)/'[1]原指数（長期・月別）'!AN70*100</f>
        <v>5.757307351638618</v>
      </c>
      <c r="M35" s="240">
        <v>97.6</v>
      </c>
      <c r="N35" s="70">
        <f>('[1]原指数（長期・月別）'!AO82-'[1]原指数（長期・月別）'!AO70)/'[1]原指数（長期・月別）'!AO70*100</f>
        <v>4.7210300429184455</v>
      </c>
      <c r="O35" s="264">
        <v>68.7</v>
      </c>
      <c r="P35" s="242">
        <f>('[1]原指数（長期・月別）'!AP82-'[1]原指数（長期・月別）'!AP70)/'[1]原指数（長期・月別）'!AP70*100</f>
        <v>-1.1510791366906434</v>
      </c>
      <c r="Q35" s="240">
        <v>101.6</v>
      </c>
      <c r="R35" s="244">
        <f>('[1]原指数（長期・月別）'!AQ82-'[1]原指数（長期・月別）'!AQ70)/'[1]原指数（長期・月別）'!AQ70*100</f>
        <v>5.3941908713692825</v>
      </c>
      <c r="S35" s="75">
        <v>95</v>
      </c>
      <c r="T35" s="244">
        <f>('[1]原指数（長期・月別）'!AR82-'[1]原指数（長期・月別）'!AR70)/'[1]原指数（長期・月別）'!AR70*100</f>
        <v>5.438401775804668</v>
      </c>
      <c r="U35" s="240">
        <v>94.3</v>
      </c>
      <c r="V35" s="244">
        <f>('[1]原指数（長期・月別）'!AS82-'[1]原指数（長期・月別）'!AS70)/'[1]原指数（長期・月別）'!AS70*100</f>
        <v>6.193693693693693</v>
      </c>
      <c r="W35" s="76">
        <v>101</v>
      </c>
      <c r="X35" s="244">
        <f>('[1]原指数（長期・月別）'!AT82-'[1]原指数（長期・月別）'!AT70)/'[1]原指数（長期・月別）'!AT70*100</f>
        <v>0</v>
      </c>
      <c r="Y35" s="73" t="str">
        <f>B35</f>
        <v>　　26年　1月</v>
      </c>
    </row>
    <row r="36" spans="2:25" ht="22.5" customHeight="1">
      <c r="B36" s="69" t="s">
        <v>121</v>
      </c>
      <c r="C36" s="40">
        <v>105.5</v>
      </c>
      <c r="D36" s="43">
        <v>8.8</v>
      </c>
      <c r="E36" s="49">
        <v>113.9</v>
      </c>
      <c r="F36" s="243">
        <f>('[1]原指数（長期・月別）'!AK83-'[1]原指数（長期・月別）'!AK71)/'[1]原指数（長期・月別）'!AK71*100</f>
        <v>9.624639076034649</v>
      </c>
      <c r="G36" s="76">
        <v>119.2</v>
      </c>
      <c r="H36" s="243">
        <f>('[1]原指数（長期・月別）'!AL83-'[1]原指数（長期・月別）'!AL71)/'[1]原指数（長期・月別）'!AL71*100</f>
        <v>17.09233791748527</v>
      </c>
      <c r="I36" s="240">
        <v>121.4</v>
      </c>
      <c r="J36" s="243">
        <f>('[1]原指数（長期・月別）'!AM83-'[1]原指数（長期・月別）'!AM71)/'[1]原指数（長期・月別）'!AM71*100</f>
        <v>23.3739837398374</v>
      </c>
      <c r="K36" s="75">
        <v>111.7</v>
      </c>
      <c r="L36" s="242">
        <f>('[1]原指数（長期・月別）'!AN83-'[1]原指数（長期・月別）'!AN71)/'[1]原指数（長期・月別）'!AN71*100</f>
        <v>-1.2378426171529546</v>
      </c>
      <c r="M36" s="240">
        <v>105.4</v>
      </c>
      <c r="N36" s="70">
        <f>('[1]原指数（長期・月別）'!AO83-'[1]原指数（長期・月別）'!AO71)/'[1]原指数（長期・月別）'!AO71*100</f>
        <v>-1.6791044776119375</v>
      </c>
      <c r="O36" s="264">
        <v>67.2</v>
      </c>
      <c r="P36" s="242">
        <f>('[1]原指数（長期・月別）'!AP83-'[1]原指数（長期・月別）'!AP71)/'[1]原指数（長期・月別）'!AP71*100</f>
        <v>-7.818930041152266</v>
      </c>
      <c r="Q36" s="240">
        <v>110.7</v>
      </c>
      <c r="R36" s="244">
        <f>('[1]原指数（長期・月別）'!AQ83-'[1]原指数（長期・月別）'!AQ71)/'[1]原指数（長期・月別）'!AQ71*100</f>
        <v>-1.1607142857142831</v>
      </c>
      <c r="S36" s="75">
        <v>95.4</v>
      </c>
      <c r="T36" s="244">
        <f>('[1]原指数（長期・月別）'!AR83-'[1]原指数（長期・月別）'!AR71)/'[1]原指数（長期・月別）'!AR71*100</f>
        <v>7.553551296505076</v>
      </c>
      <c r="U36" s="240">
        <v>94.8</v>
      </c>
      <c r="V36" s="244">
        <f>('[1]原指数（長期・月別）'!AS83-'[1]原指数（長期・月別）'!AS71)/'[1]原指数（長期・月別）'!AS71*100</f>
        <v>9.342560553633211</v>
      </c>
      <c r="W36" s="76">
        <v>101.4</v>
      </c>
      <c r="X36" s="244">
        <f>('[1]原指数（長期・月別）'!AT83-'[1]原指数（長期・月別）'!AT71)/'[1]原指数（長期・月別）'!AT71*100</f>
        <v>-4.5197740112994325</v>
      </c>
      <c r="Y36" s="73" t="s">
        <v>30</v>
      </c>
    </row>
    <row r="37" spans="2:25" ht="22.5" customHeight="1">
      <c r="B37" s="69" t="s">
        <v>122</v>
      </c>
      <c r="C37" s="40">
        <v>129.3</v>
      </c>
      <c r="D37" s="43">
        <v>9.7</v>
      </c>
      <c r="E37" s="49">
        <v>150.7</v>
      </c>
      <c r="F37" s="243">
        <f>('[1]原指数（長期・月別）'!AK84-'[1]原指数（長期・月別）'!AK72)/'[1]原指数（長期・月別）'!AK72*100</f>
        <v>14.775323686214756</v>
      </c>
      <c r="G37" s="76">
        <v>167.2</v>
      </c>
      <c r="H37" s="243">
        <f>('[1]原指数（長期・月別）'!AL84-'[1]原指数（長期・月別）'!AL72)/'[1]原指数（長期・月別）'!AL72*100</f>
        <v>14.520547945205472</v>
      </c>
      <c r="I37" s="240">
        <v>180.7</v>
      </c>
      <c r="J37" s="243">
        <f>('[1]原指数（長期・月別）'!AM84-'[1]原指数（長期・月別）'!AM72)/'[1]原指数（長期・月別）'!AM72*100</f>
        <v>16.882276843467007</v>
      </c>
      <c r="K37" s="75">
        <v>122.4</v>
      </c>
      <c r="L37" s="242">
        <f>('[1]原指数（長期・月別）'!AN84-'[1]原指数（長期・月別）'!AN72)/'[1]原指数（長期・月別）'!AN72*100</f>
        <v>4.3478260869565295</v>
      </c>
      <c r="M37" s="240">
        <v>124.2</v>
      </c>
      <c r="N37" s="70">
        <f>('[1]原指数（長期・月別）'!AO84-'[1]原指数（長期・月別）'!AO72)/'[1]原指数（長期・月別）'!AO72*100</f>
        <v>15.427509293680306</v>
      </c>
      <c r="O37" s="264">
        <v>69.9</v>
      </c>
      <c r="P37" s="242">
        <f>('[1]原指数（長期・月別）'!AP84-'[1]原指数（長期・月別）'!AP72)/'[1]原指数（長期・月別）'!AP72*100</f>
        <v>4.797601199400304</v>
      </c>
      <c r="Q37" s="240">
        <v>131.7</v>
      </c>
      <c r="R37" s="244">
        <f>('[1]原指数（長期・月別）'!AQ84-'[1]原指数（長期・月別）'!AQ72)/'[1]原指数（長期・月別）'!AQ72*100</f>
        <v>16.24007060900264</v>
      </c>
      <c r="S37" s="75">
        <v>103.8</v>
      </c>
      <c r="T37" s="244">
        <f>('[1]原指数（長期・月別）'!AR84-'[1]原指数（長期・月別）'!AR72)/'[1]原指数（長期・月別）'!AR72*100</f>
        <v>1.864573110893024</v>
      </c>
      <c r="U37" s="240">
        <v>103.2</v>
      </c>
      <c r="V37" s="244">
        <f>('[1]原指数（長期・月別）'!AS84-'[1]原指数（長期・月別）'!AS72)/'[1]原指数（長期・月別）'!AS72*100</f>
        <v>2.3809523809523867</v>
      </c>
      <c r="W37" s="76">
        <v>109.2</v>
      </c>
      <c r="X37" s="244">
        <f>('[1]原指数（長期・月別）'!AT84-'[1]原指数（長期・月別）'!AT72)/'[1]原指数（長期・月別）'!AT72*100</f>
        <v>-1.8867924528301838</v>
      </c>
      <c r="Y37" s="73" t="s">
        <v>31</v>
      </c>
    </row>
    <row r="38" spans="2:25" ht="22.5" customHeight="1">
      <c r="B38" s="69" t="s">
        <v>123</v>
      </c>
      <c r="C38" s="40">
        <v>109.3</v>
      </c>
      <c r="D38" s="43">
        <v>8.5</v>
      </c>
      <c r="E38" s="49">
        <v>118.8</v>
      </c>
      <c r="F38" s="243">
        <f>('[1]原指数（長期・月別）'!AK85-'[1]原指数（長期・月別）'!AK73)/'[1]原指数（長期・月別）'!AK73*100</f>
        <v>10.101946246524552</v>
      </c>
      <c r="G38" s="76">
        <v>121.3</v>
      </c>
      <c r="H38" s="243">
        <f>('[1]原指数（長期・月別）'!AL85-'[1]原指数（長期・月別）'!AL73)/'[1]原指数（長期・月別）'!AL73*100</f>
        <v>36.5990990990991</v>
      </c>
      <c r="I38" s="240">
        <v>125</v>
      </c>
      <c r="J38" s="243">
        <f>('[1]原指数（長期・月別）'!AM85-'[1]原指数（長期・月別）'!AM73)/'[1]原指数（長期・月別）'!AM73*100</f>
        <v>49.52153110047848</v>
      </c>
      <c r="K38" s="75">
        <v>108.8</v>
      </c>
      <c r="L38" s="242">
        <f>('[1]原指数（長期・月別）'!AN85-'[1]原指数（長期・月別）'!AN73)/'[1]原指数（長期・月別）'!AN73*100</f>
        <v>2.6415094339622613</v>
      </c>
      <c r="M38" s="240">
        <v>114.9</v>
      </c>
      <c r="N38" s="70">
        <f>('[1]原指数（長期・月別）'!AO85-'[1]原指数（長期・月別）'!AO73)/'[1]原指数（長期・月別）'!AO73*100</f>
        <v>-17.219020172910664</v>
      </c>
      <c r="O38" s="264">
        <v>64.8</v>
      </c>
      <c r="P38" s="242">
        <f>('[1]原指数（長期・月別）'!AP85-'[1]原指数（長期・月別）'!AP73)/'[1]原指数（長期・月別）'!AP73*100</f>
        <v>-7.823613086770982</v>
      </c>
      <c r="Q38" s="240">
        <v>121.8</v>
      </c>
      <c r="R38" s="244">
        <f>('[1]原指数（長期・月別）'!AQ85-'[1]原指数（長期・月別）'!AQ73)/'[1]原指数（長期・月別）'!AQ73*100</f>
        <v>-17.81376518218623</v>
      </c>
      <c r="S38" s="75">
        <v>98</v>
      </c>
      <c r="T38" s="244">
        <f>('[1]原指数（長期・月別）'!AR85-'[1]原指数（長期・月別）'!AR73)/'[1]原指数（長期・月別）'!AR73*100</f>
        <v>6.290672451193055</v>
      </c>
      <c r="U38" s="240">
        <v>97.5</v>
      </c>
      <c r="V38" s="244">
        <f>('[1]原指数（長期・月別）'!AS85-'[1]原指数（長期・月別）'!AS73)/'[1]原指数（長期・月別）'!AS73*100</f>
        <v>9.060402684563751</v>
      </c>
      <c r="W38" s="76">
        <v>102.5</v>
      </c>
      <c r="X38" s="244">
        <f>('[1]原指数（長期・月別）'!AT85-'[1]原指数（長期・月別）'!AT73)/'[1]原指数（長期・月別）'!AT73*100</f>
        <v>-11.485319516407596</v>
      </c>
      <c r="Y38" s="73" t="s">
        <v>32</v>
      </c>
    </row>
    <row r="39" spans="2:25" ht="22.5" customHeight="1">
      <c r="B39" s="69" t="s">
        <v>124</v>
      </c>
      <c r="C39" s="40">
        <v>98.7</v>
      </c>
      <c r="D39" s="43">
        <v>2.1</v>
      </c>
      <c r="E39" s="49">
        <v>115.7</v>
      </c>
      <c r="F39" s="243">
        <f>('[1]原指数（長期・月別）'!AK86-'[1]原指数（長期・月別）'!AK74)/'[1]原指数（長期・月別）'!AK74*100</f>
        <v>16.28140703517588</v>
      </c>
      <c r="G39" s="76">
        <v>118.5</v>
      </c>
      <c r="H39" s="243">
        <f>('[1]原指数（長期・月別）'!AL86-'[1]原指数（長期・月別）'!AL74)/'[1]原指数（長期・月別）'!AL74*100</f>
        <v>28.246753246753237</v>
      </c>
      <c r="I39" s="240">
        <v>125</v>
      </c>
      <c r="J39" s="243">
        <f>('[1]原指数（長期・月別）'!AM86-'[1]原指数（長期・月別）'!AM74)/'[1]原指数（長期・月別）'!AM74*100</f>
        <v>42.53135689851767</v>
      </c>
      <c r="K39" s="75">
        <v>97.1</v>
      </c>
      <c r="L39" s="242">
        <f>('[1]原指数（長期・月別）'!AN86-'[1]原指数（長期・月別）'!AN74)/'[1]原指数（長期・月別）'!AN74*100</f>
        <v>-10.175763182238668</v>
      </c>
      <c r="M39" s="240">
        <v>111.2</v>
      </c>
      <c r="N39" s="70">
        <f>('[1]原指数（長期・月別）'!AO86-'[1]原指数（長期・月別）'!AO74)/'[1]原指数（長期・月別）'!AO74*100</f>
        <v>0.18018018018018275</v>
      </c>
      <c r="O39" s="264">
        <v>56.2</v>
      </c>
      <c r="P39" s="242">
        <f>('[1]原指数（長期・月別）'!AP86-'[1]原指数（長期・月別）'!AP74)/'[1]原指数（長期・月別）'!AP74*100</f>
        <v>-10.079999999999997</v>
      </c>
      <c r="Q39" s="240">
        <v>118.8</v>
      </c>
      <c r="R39" s="244">
        <f>('[1]原指数（長期・月別）'!AQ86-'[1]原指数（長期・月別）'!AQ74)/'[1]原指数（長期・月別）'!AQ74*100</f>
        <v>0.9345794392523316</v>
      </c>
      <c r="S39" s="75">
        <v>78.5</v>
      </c>
      <c r="T39" s="244">
        <f>('[1]原指数（長期・月別）'!AR86-'[1]原指数（長期・月別）'!AR74)/'[1]原指数（長期・月別）'!AR74*100</f>
        <v>-15.952890792291225</v>
      </c>
      <c r="U39" s="240">
        <v>76.6</v>
      </c>
      <c r="V39" s="244">
        <f>('[1]原指数（長期・月別）'!AS86-'[1]原指数（長期・月別）'!AS74)/'[1]原指数（長期・月別）'!AS74*100</f>
        <v>-16.82953311617807</v>
      </c>
      <c r="W39" s="76">
        <v>94.9</v>
      </c>
      <c r="X39" s="244">
        <f>('[1]原指数（長期・月別）'!AT86-'[1]原指数（長期・月別）'!AT74)/'[1]原指数（長期・月別）'!AT74*100</f>
        <v>-9.446564885496175</v>
      </c>
      <c r="Y39" s="73" t="s">
        <v>33</v>
      </c>
    </row>
    <row r="40" spans="2:25" ht="22.5" customHeight="1">
      <c r="B40" s="69" t="s">
        <v>125</v>
      </c>
      <c r="C40" s="40">
        <v>104.9</v>
      </c>
      <c r="D40" s="43">
        <v>5.2</v>
      </c>
      <c r="E40" s="49">
        <v>128.2</v>
      </c>
      <c r="F40" s="243">
        <f>('[1]原指数（長期・月別）'!AK87-'[1]原指数（長期・月別）'!AK75)/'[1]原指数（長期・月別）'!AK75*100</f>
        <v>24.345295829291945</v>
      </c>
      <c r="G40" s="76">
        <v>138</v>
      </c>
      <c r="H40" s="243">
        <f>('[1]原指数（長期・月別）'!AL87-'[1]原指数（長期・月別）'!AL75)/'[1]原指数（長期・月別）'!AL75*100</f>
        <v>33.4622823984526</v>
      </c>
      <c r="I40" s="240">
        <v>148.4</v>
      </c>
      <c r="J40" s="243">
        <f>('[1]原指数（長期・月別）'!AM87-'[1]原指数（長期・月別）'!AM75)/'[1]原指数（長期・月別）'!AM75*100</f>
        <v>47.51491053677934</v>
      </c>
      <c r="K40" s="75">
        <v>103.4</v>
      </c>
      <c r="L40" s="242">
        <f>('[1]原指数（長期・月別）'!AN87-'[1]原指数（長期・月別）'!AN75)/'[1]原指数（長期・月別）'!AN75*100</f>
        <v>-8.41452612931798</v>
      </c>
      <c r="M40" s="240">
        <v>112.5</v>
      </c>
      <c r="N40" s="70">
        <f>('[1]原指数（長期・月別）'!AO87-'[1]原指数（長期・月別）'!AO75)/'[1]原指数（長期・月別）'!AO75*100</f>
        <v>9.863281249999995</v>
      </c>
      <c r="O40" s="264">
        <v>57.5</v>
      </c>
      <c r="P40" s="242">
        <f>('[1]原指数（長期・月別）'!AP87-'[1]原指数（長期・月別）'!AP75)/'[1]原指数（長期・月別）'!AP75*100</f>
        <v>3.6036036036036037</v>
      </c>
      <c r="Q40" s="240">
        <v>120.1</v>
      </c>
      <c r="R40" s="244">
        <f>('[1]原指数（長期・月別）'!AQ87-'[1]原指数（長期・月別）'!AQ75)/'[1]原指数（長期・月別）'!AQ75*100</f>
        <v>10.284664830119365</v>
      </c>
      <c r="S40" s="75">
        <v>77.2</v>
      </c>
      <c r="T40" s="244">
        <f>('[1]原指数（長期・月別）'!AR87-'[1]原指数（長期・月別）'!AR75)/'[1]原指数（長期・月別）'!AR75*100</f>
        <v>-19.415448851774524</v>
      </c>
      <c r="U40" s="240">
        <v>75.1</v>
      </c>
      <c r="V40" s="244">
        <f>('[1]原指数（長期・月別）'!AS87-'[1]原指数（長期・月別）'!AS75)/'[1]原指数（長期・月別）'!AS75*100</f>
        <v>-20.61310782241015</v>
      </c>
      <c r="W40" s="76">
        <v>95</v>
      </c>
      <c r="X40" s="244">
        <f>('[1]原指数（長期・月別）'!AT87-'[1]原指数（長期・月別）'!AT75)/'[1]原指数（長期・月別）'!AT75*100</f>
        <v>-10.377358490566039</v>
      </c>
      <c r="Y40" s="73" t="s">
        <v>34</v>
      </c>
    </row>
    <row r="41" spans="2:25" ht="22.5" customHeight="1">
      <c r="B41" s="69"/>
      <c r="C41" s="40"/>
      <c r="D41" s="43"/>
      <c r="E41" s="49"/>
      <c r="F41" s="243"/>
      <c r="G41" s="76"/>
      <c r="H41" s="243"/>
      <c r="I41" s="240"/>
      <c r="J41" s="243"/>
      <c r="K41" s="75"/>
      <c r="L41" s="242"/>
      <c r="M41" s="240"/>
      <c r="N41" s="70"/>
      <c r="O41" s="264"/>
      <c r="P41" s="242"/>
      <c r="Q41" s="240"/>
      <c r="R41" s="244"/>
      <c r="S41" s="75"/>
      <c r="T41" s="244"/>
      <c r="U41" s="240"/>
      <c r="V41" s="244"/>
      <c r="W41" s="76"/>
      <c r="X41" s="244"/>
      <c r="Y41" s="73"/>
    </row>
    <row r="42" spans="2:25" ht="22.5" customHeight="1">
      <c r="B42" s="69" t="s">
        <v>126</v>
      </c>
      <c r="C42" s="40">
        <v>118.9</v>
      </c>
      <c r="D42" s="43">
        <v>9.4</v>
      </c>
      <c r="E42" s="49">
        <v>138.4</v>
      </c>
      <c r="F42" s="243">
        <f>('[1]原指数（長期・月別）'!AK88-'[1]原指数（長期・月別）'!AK76)/'[1]原指数（長期・月別）'!AK76*100</f>
        <v>27.205882352941185</v>
      </c>
      <c r="G42" s="76">
        <v>143.9</v>
      </c>
      <c r="H42" s="243">
        <f>('[1]原指数（長期・月別）'!AL88-'[1]原指数（長期・月別）'!AL76)/'[1]原指数（長期・月別）'!AL76*100</f>
        <v>36.78707224334601</v>
      </c>
      <c r="I42" s="240">
        <v>153.9</v>
      </c>
      <c r="J42" s="243">
        <f>('[1]原指数（長期・月別）'!AM88-'[1]原指数（長期・月別）'!AM76)/'[1]原指数（長期・月別）'!AM76*100</f>
        <v>51.03042198233562</v>
      </c>
      <c r="K42" s="75">
        <v>110.3</v>
      </c>
      <c r="L42" s="242">
        <f>('[1]原指数（長期・月別）'!AN88-'[1]原指数（長期・月別）'!AN76)/'[1]原指数（長期・月別）'!AN76*100</f>
        <v>-5.077452667814118</v>
      </c>
      <c r="M42" s="240">
        <v>129.5</v>
      </c>
      <c r="N42" s="70">
        <f>('[1]原指数（長期・月別）'!AO88-'[1]原指数（長期・月別）'!AO76)/'[1]原指数（長期・月別）'!AO76*100</f>
        <v>13.100436681222707</v>
      </c>
      <c r="O42" s="264">
        <v>50.9</v>
      </c>
      <c r="P42" s="242">
        <f>('[1]原指数（長期・月別）'!AP88-'[1]原指数（長期・月別）'!AP76)/'[1]原指数（長期・月別）'!AP76*100</f>
        <v>-17.50405186385738</v>
      </c>
      <c r="Q42" s="240">
        <v>140.4</v>
      </c>
      <c r="R42" s="244">
        <f>('[1]原指数（長期・月別）'!AQ88-'[1]原指数（長期・月別）'!AQ76)/'[1]原指数（長期・月別）'!AQ76*100</f>
        <v>15.270935960591139</v>
      </c>
      <c r="S42" s="75">
        <v>95.8</v>
      </c>
      <c r="T42" s="244">
        <f>('[1]原指数（長期・月別）'!AR88-'[1]原指数（長期・月別）'!AR76)/'[1]原指数（長期・月別）'!AR76*100</f>
        <v>-11.867525298988046</v>
      </c>
      <c r="U42" s="240">
        <v>95.1</v>
      </c>
      <c r="V42" s="244">
        <f>('[1]原指数（長期・月別）'!AS88-'[1]原指数（長期・月別）'!AS76)/'[1]原指数（長期・月別）'!AS76*100</f>
        <v>-12.672176308539953</v>
      </c>
      <c r="W42" s="76">
        <v>101.9</v>
      </c>
      <c r="X42" s="244">
        <f>('[1]原指数（長期・月別）'!AT88-'[1]原指数（長期・月別）'!AT76)/'[1]原指数（長期・月別）'!AT76*100</f>
        <v>-5.20930232558139</v>
      </c>
      <c r="Y42" s="73" t="s">
        <v>35</v>
      </c>
    </row>
    <row r="43" spans="2:25" ht="22.5" customHeight="1">
      <c r="B43" s="69" t="s">
        <v>127</v>
      </c>
      <c r="C43" s="48">
        <v>105.2</v>
      </c>
      <c r="D43" s="43">
        <v>8.9</v>
      </c>
      <c r="E43" s="49">
        <v>117.8</v>
      </c>
      <c r="F43" s="243">
        <f>('[1]原指数（長期・月別）'!AK89-'[1]原指数（長期・月別）'!AK77)/'[1]原指数（長期・月別）'!AK77*100</f>
        <v>16.98113207547169</v>
      </c>
      <c r="G43" s="76">
        <v>117.4</v>
      </c>
      <c r="H43" s="243">
        <f>('[1]原指数（長期・月別）'!AL89-'[1]原指数（長期・月別）'!AL77)/'[1]原指数（長期・月別）'!AL77*100</f>
        <v>20.040899795501034</v>
      </c>
      <c r="I43" s="240">
        <v>121.7</v>
      </c>
      <c r="J43" s="243">
        <f>('[1]原指数（長期・月別）'!AM89-'[1]原指数（長期・月別）'!AM77)/'[1]原指数（長期・月別）'!AM77*100</f>
        <v>31.142241379310352</v>
      </c>
      <c r="K43" s="75">
        <v>102.9</v>
      </c>
      <c r="L43" s="242">
        <f>('[1]原指数（長期・月別）'!AN89-'[1]原指数（長期・月別）'!AN77)/'[1]原指数（長期・月別）'!AN77*100</f>
        <v>-9.973753280839889</v>
      </c>
      <c r="M43" s="240">
        <v>118.6</v>
      </c>
      <c r="N43" s="70">
        <f>('[1]原指数（長期・月別）'!AO89-'[1]原指数（長期・月別）'!AO77)/'[1]原指数（長期・月別）'!AO77*100</f>
        <v>12.630579297245962</v>
      </c>
      <c r="O43" s="264">
        <v>41.2</v>
      </c>
      <c r="P43" s="242">
        <f>('[1]原指数（長期・月別）'!AP89-'[1]原指数（長期・月別）'!AP77)/'[1]原指数（長期・月別）'!AP77*100</f>
        <v>-25.090909090909086</v>
      </c>
      <c r="Q43" s="240">
        <v>129.3</v>
      </c>
      <c r="R43" s="244">
        <f>('[1]原指数（長期・月別）'!AQ89-'[1]原指数（長期・月別）'!AQ77)/'[1]原指数（長期・月別）'!AQ77*100</f>
        <v>15.138023152270716</v>
      </c>
      <c r="S43" s="75">
        <v>90.2</v>
      </c>
      <c r="T43" s="244">
        <f>('[1]原指数（長期・月別）'!AR89-'[1]原指数（長期・月別）'!AR77)/'[1]原指数（長期・月別）'!AR77*100</f>
        <v>-1.6357688113413305</v>
      </c>
      <c r="U43" s="240">
        <v>90.1</v>
      </c>
      <c r="V43" s="244">
        <f>('[1]原指数（長期・月別）'!AS89-'[1]原指数（長期・月別）'!AS77)/'[1]原指数（長期・月別）'!AS77*100</f>
        <v>-0.7709251101321617</v>
      </c>
      <c r="W43" s="76">
        <v>91.1</v>
      </c>
      <c r="X43" s="244">
        <f>('[1]原指数（長期・月別）'!AT89-'[1]原指数（長期・月別）'!AT77)/'[1]原指数（長期・月別）'!AT77*100</f>
        <v>-8.35010060362174</v>
      </c>
      <c r="Y43" s="73" t="s">
        <v>36</v>
      </c>
    </row>
    <row r="44" spans="2:25" ht="22.5" customHeight="1">
      <c r="B44" s="69" t="s">
        <v>128</v>
      </c>
      <c r="C44" s="48">
        <v>120.3</v>
      </c>
      <c r="D44" s="43">
        <v>13.7</v>
      </c>
      <c r="E44" s="49">
        <v>139.3</v>
      </c>
      <c r="F44" s="243">
        <f>('[1]原指数（長期・月別）'!AK90-'[1]原指数（長期・月別）'!AK78)/'[1]原指数（長期・月別）'!AK78*100</f>
        <v>23.165340406719732</v>
      </c>
      <c r="G44" s="76">
        <v>157.8</v>
      </c>
      <c r="H44" s="243">
        <f>('[1]原指数（長期・月別）'!AL90-'[1]原指数（長期・月別）'!AL78)/'[1]原指数（長期・月別）'!AL78*100</f>
        <v>34.29787234042554</v>
      </c>
      <c r="I44" s="240">
        <v>170.4</v>
      </c>
      <c r="J44" s="243">
        <f>('[1]原指数（長期・月別）'!AM90-'[1]原指数（長期・月別）'!AM78)/'[1]原指数（長期・月別）'!AM78*100</f>
        <v>46.391752577319586</v>
      </c>
      <c r="K44" s="75">
        <v>116</v>
      </c>
      <c r="L44" s="242">
        <f>('[1]原指数（長期・月別）'!AN90-'[1]原指数（長期・月別）'!AN78)/'[1]原指数（長期・月別）'!AN78*100</f>
        <v>-4.132231404958678</v>
      </c>
      <c r="M44" s="240">
        <v>109.6</v>
      </c>
      <c r="N44" s="70">
        <f>('[1]原指数（長期・月別）'!AO90-'[1]原指数（長期・月別）'!AO78)/'[1]原指数（長期・月別）'!AO78*100</f>
        <v>3.2015065913370915</v>
      </c>
      <c r="O44" s="264">
        <v>50.8</v>
      </c>
      <c r="P44" s="242">
        <f>('[1]原指数（長期・月別）'!AP90-'[1]原指数（長期・月別）'!AP78)/'[1]原指数（長期・月別）'!AP78*100</f>
        <v>-17.93214862681745</v>
      </c>
      <c r="Q44" s="240">
        <v>117.7</v>
      </c>
      <c r="R44" s="244">
        <f>('[1]原指数（長期・月別）'!AQ90-'[1]原指数（長期・月別）'!AQ78)/'[1]原指数（長期・月別）'!AQ78*100</f>
        <v>4.808548530721287</v>
      </c>
      <c r="S44" s="75">
        <v>97.7</v>
      </c>
      <c r="T44" s="244">
        <f>('[1]原指数（長期・月別）'!AR90-'[1]原指数（長期・月別）'!AR78)/'[1]原指数（長期・月別）'!AR78*100</f>
        <v>0.7216494845360854</v>
      </c>
      <c r="U44" s="240">
        <v>97.3</v>
      </c>
      <c r="V44" s="244">
        <f>('[1]原指数（長期・月別）'!AS90-'[1]原指数（長期・月別）'!AS78)/'[1]原指数（長期・月別）'!AS78*100</f>
        <v>1.778242677824271</v>
      </c>
      <c r="W44" s="76">
        <v>101.7</v>
      </c>
      <c r="X44" s="244">
        <f>('[1]原指数（長期・月別）'!AT90-'[1]原指数（長期・月別）'!AT78)/'[1]原指数（長期・月別）'!AT78*100</f>
        <v>-6.267281105990781</v>
      </c>
      <c r="Y44" s="73" t="s">
        <v>133</v>
      </c>
    </row>
    <row r="45" spans="2:25" ht="22.5" customHeight="1">
      <c r="B45" s="69" t="s">
        <v>129</v>
      </c>
      <c r="C45" s="48">
        <v>122.8</v>
      </c>
      <c r="D45" s="43">
        <v>16.3</v>
      </c>
      <c r="E45" s="49">
        <v>141.4</v>
      </c>
      <c r="F45" s="243">
        <f>('[1]原指数（長期・月別）'!AK91-'[1]原指数（長期・月別）'!AK79)/'[1]原指数（長期・月別）'!AK79*100</f>
        <v>26.816143497757857</v>
      </c>
      <c r="G45" s="76">
        <v>154.2</v>
      </c>
      <c r="H45" s="243">
        <f>('[1]原指数（長期・月別）'!AL91-'[1]原指数（長期・月別）'!AL79)/'[1]原指数（長期・月別）'!AL79*100</f>
        <v>40.309372156505894</v>
      </c>
      <c r="I45" s="240">
        <v>163.8</v>
      </c>
      <c r="J45" s="243">
        <f>('[1]原指数（長期・月別）'!AM91-'[1]原指数（長期・月別）'!AM79)/'[1]原指数（長期・月別）'!AM79*100</f>
        <v>56.297709923664144</v>
      </c>
      <c r="K45" s="75">
        <v>122.4</v>
      </c>
      <c r="L45" s="242">
        <f>('[1]原指数（長期・月別）'!AN91-'[1]原指数（長期・月別）'!AN79)/'[1]原指数（長期・月別）'!AN79*100</f>
        <v>-3.4700315457413184</v>
      </c>
      <c r="M45" s="240">
        <v>120.7</v>
      </c>
      <c r="N45" s="70">
        <f>('[1]原指数（長期・月別）'!AO91-'[1]原指数（長期・月別）'!AO79)/'[1]原指数（長期・月別）'!AO79*100</f>
        <v>5.97014925373134</v>
      </c>
      <c r="O45" s="264">
        <v>64</v>
      </c>
      <c r="P45" s="242">
        <f>('[1]原指数（長期・月別）'!AP91-'[1]原指数（長期・月別）'!AP79)/'[1]原指数（長期・月別）'!AP79*100</f>
        <v>-11.234396671289868</v>
      </c>
      <c r="Q45" s="240">
        <v>128.5</v>
      </c>
      <c r="R45" s="244">
        <f>('[1]原指数（長期・月別）'!AQ91-'[1]原指数（長期・月別）'!AQ79)/'[1]原指数（長期・月別）'!AQ79*100</f>
        <v>7.3517126148705065</v>
      </c>
      <c r="S45" s="75">
        <v>100.7</v>
      </c>
      <c r="T45" s="244">
        <f>('[1]原指数（長期・月別）'!AR91-'[1]原指数（長期・月別）'!AR79)/'[1]原指数（長期・月別）'!AR79*100</f>
        <v>2.1298174442190754</v>
      </c>
      <c r="U45" s="240">
        <v>99.5</v>
      </c>
      <c r="V45" s="244">
        <f>('[1]原指数（長期・月別）'!AS91-'[1]原指数（長期・月別）'!AS79)/'[1]原指数（長期・月別）'!AS79*100</f>
        <v>2.8955532574974114</v>
      </c>
      <c r="W45" s="76">
        <v>110.9</v>
      </c>
      <c r="X45" s="244">
        <f>('[1]原指数（長期・月別）'!AT91-'[1]原指数（長期・月別）'!AT79)/'[1]原指数（長期・月別）'!AT79*100</f>
        <v>-3.4812880765883376</v>
      </c>
      <c r="Y45" s="73" t="s">
        <v>134</v>
      </c>
    </row>
    <row r="46" spans="2:27" ht="22.5" customHeight="1">
      <c r="B46" s="69" t="s">
        <v>130</v>
      </c>
      <c r="C46" s="48">
        <v>110.2</v>
      </c>
      <c r="D46" s="43">
        <v>6.5</v>
      </c>
      <c r="E46" s="49">
        <v>123.5</v>
      </c>
      <c r="F46" s="243">
        <f>('[1]原指数（長期・月別）'!AK92-'[1]原指数（長期・月別）'!AK80)/'[1]原指数（長期・月別）'!AK80*100</f>
        <v>14.883720930232558</v>
      </c>
      <c r="G46" s="76">
        <v>130.3</v>
      </c>
      <c r="H46" s="243">
        <f>('[1]原指数（長期・月別）'!AL92-'[1]原指数（長期・月別）'!AL80)/'[1]原指数（長期・月別）'!AL80*100</f>
        <v>24.80842911877395</v>
      </c>
      <c r="I46" s="240">
        <v>134.4</v>
      </c>
      <c r="J46" s="243">
        <f>('[1]原指数（長期・月別）'!AM92-'[1]原指数（長期・月別）'!AM80)/'[1]原指数（長期・月別）'!AM80*100</f>
        <v>38.55670103092784</v>
      </c>
      <c r="K46" s="75">
        <v>116.5</v>
      </c>
      <c r="L46" s="242">
        <f>('[1]原指数（長期・月別）'!AN92-'[1]原指数（長期・月別）'!AN80)/'[1]原指数（長期・月別）'!AN80*100</f>
        <v>-9.549689440993797</v>
      </c>
      <c r="M46" s="240">
        <v>112.4</v>
      </c>
      <c r="N46" s="70">
        <f>('[1]原指数（長期・月別）'!AO92-'[1]原指数（長期・月別）'!AO80)/'[1]原指数（長期・月別）'!AO80*100</f>
        <v>-0.2661934338952947</v>
      </c>
      <c r="O46" s="264">
        <v>60.8</v>
      </c>
      <c r="P46" s="242">
        <f>('[1]原指数（長期・月別）'!AP92-'[1]原指数（長期・月別）'!AP80)/'[1]原指数（長期・月別）'!AP80*100</f>
        <v>-19.68295904887715</v>
      </c>
      <c r="Q46" s="240">
        <v>119.6</v>
      </c>
      <c r="R46" s="244">
        <f>('[1]原指数（長期・月別）'!AQ92-'[1]原指数（長期・月別）'!AQ80)/'[1]原指数（長期・月別）'!AQ80*100</f>
        <v>1.5280135823429517</v>
      </c>
      <c r="S46" s="75">
        <v>94.4</v>
      </c>
      <c r="T46" s="244">
        <f>('[1]原指数（長期・月別）'!AR92-'[1]原指数（長期・月別）'!AR80)/'[1]原指数（長期・月別）'!AR80*100</f>
        <v>-4.259634888438122</v>
      </c>
      <c r="U46" s="240">
        <v>92.4</v>
      </c>
      <c r="V46" s="244">
        <f>('[1]原指数（長期・月別）'!AS92-'[1]原指数（長期・月別）'!AS80)/'[1]原指数（長期・月別）'!AS80*100</f>
        <v>-4.545454545454537</v>
      </c>
      <c r="W46" s="76">
        <v>111.2</v>
      </c>
      <c r="X46" s="244">
        <f>('[1]原指数（長期・月別）'!AT92-'[1]原指数（長期・月別）'!AT80)/'[1]原指数（長期・月別）'!AT80*100</f>
        <v>-2.370500438981565</v>
      </c>
      <c r="Y46" s="73" t="s">
        <v>135</v>
      </c>
      <c r="AA46" s="16"/>
    </row>
    <row r="47" spans="2:25" ht="22.5" customHeight="1" thickBot="1">
      <c r="B47" s="69" t="s">
        <v>131</v>
      </c>
      <c r="C47" s="74">
        <v>118.8</v>
      </c>
      <c r="D47" s="67">
        <v>9.1</v>
      </c>
      <c r="E47" s="87">
        <v>136</v>
      </c>
      <c r="F47" s="245">
        <f>('[1]原指数（長期・月別）'!AK93-'[1]原指数（長期・月別）'!AK81)/'[1]原指数（長期・月別）'!AK81*100</f>
        <v>20.88888888888889</v>
      </c>
      <c r="G47" s="77">
        <v>146</v>
      </c>
      <c r="H47" s="245">
        <f>('[1]原指数（長期・月別）'!AL93-'[1]原指数（長期・月別）'!AL81)/'[1]原指数（長期・月別）'!AL81*100</f>
        <v>29.777777777777775</v>
      </c>
      <c r="I47" s="241">
        <v>154.6</v>
      </c>
      <c r="J47" s="245">
        <f>('[1]原指数（長期・月別）'!AM93-'[1]原指数（長期・月別）'!AM81)/'[1]原指数（長期・月別）'!AM81*100</f>
        <v>41.4455626715462</v>
      </c>
      <c r="K47" s="78">
        <v>117</v>
      </c>
      <c r="L47" s="246">
        <f>('[1]原指数（長期・月別）'!AN93-'[1]原指数（長期・月別）'!AN81)/'[1]原指数（長期・月別）'!AN81*100</f>
        <v>-4.955320877335495</v>
      </c>
      <c r="M47" s="241">
        <v>120.1</v>
      </c>
      <c r="N47" s="261">
        <f>('[1]原指数（長期・月別）'!AO93-'[1]原指数（長期・月別）'!AO81)/'[1]原指数（長期・月別）'!AO81*100</f>
        <v>6.85053380782917</v>
      </c>
      <c r="O47" s="265">
        <v>65.6</v>
      </c>
      <c r="P47" s="246">
        <f>('[1]原指数（長期・月別）'!AP93-'[1]原指数（長期・月別）'!AP81)/'[1]原指数（長期・月別）'!AP81*100</f>
        <v>-10.626702997275219</v>
      </c>
      <c r="Q47" s="241">
        <v>127.6</v>
      </c>
      <c r="R47" s="247">
        <f>('[1]原指数（長期・月別）'!AQ93-'[1]原指数（長期・月別）'!AQ81)/'[1]原指数（長期・月別）'!AQ81*100</f>
        <v>8.319185059422749</v>
      </c>
      <c r="S47" s="78">
        <v>98.3</v>
      </c>
      <c r="T47" s="247">
        <f>('[1]原指数（長期・月別）'!AR93-'[1]原指数（長期・月別）'!AR81)/'[1]原指数（長期・月別）'!AR81*100</f>
        <v>-6.022944550669214</v>
      </c>
      <c r="U47" s="241">
        <v>97.3</v>
      </c>
      <c r="V47" s="247">
        <f>('[1]原指数（長期・月別）'!AS93-'[1]原指数（長期・月別）'!AS81)/'[1]原指数（長期・月別）'!AS81*100</f>
        <v>-6.532180595581169</v>
      </c>
      <c r="W47" s="77">
        <v>107.2</v>
      </c>
      <c r="X47" s="247">
        <f>('[1]原指数（長期・月別）'!AT93-'[1]原指数（長期・月別）'!AT81)/'[1]原指数（長期・月別）'!AT81*100</f>
        <v>-1.651376146788988</v>
      </c>
      <c r="Y47" s="73" t="s">
        <v>136</v>
      </c>
    </row>
    <row r="48" spans="2:25" ht="18.75" customHeight="1">
      <c r="B48" s="71"/>
      <c r="C48" s="23"/>
      <c r="D48" s="23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71"/>
    </row>
    <row r="49" spans="2:25" ht="18.75" customHeight="1">
      <c r="B49" s="7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70"/>
    </row>
    <row r="50" spans="2:25" ht="13.5">
      <c r="B50" s="17"/>
      <c r="Y50" s="17"/>
    </row>
    <row r="51" spans="2:25" ht="13.5">
      <c r="B51" s="17" t="s">
        <v>27</v>
      </c>
      <c r="C51" s="18"/>
      <c r="Y51" s="17" t="s">
        <v>27</v>
      </c>
    </row>
  </sheetData>
  <sheetProtection/>
  <mergeCells count="2">
    <mergeCell ref="K8:L8"/>
    <mergeCell ref="B2:F2"/>
  </mergeCells>
  <printOptions/>
  <pageMargins left="0.984251968503937" right="0.5905511811023623" top="0.7874015748031497" bottom="0.3937007874015748" header="0.5118110236220472" footer="0.6299212598425197"/>
  <pageSetup firstPageNumber="41" useFirstPageNumber="1" horizontalDpi="600" verticalDpi="600" orientation="portrait" paperSize="9" scale="80" r:id="rId1"/>
  <headerFooter alignWithMargins="0">
    <oddFooter>&amp;C&amp;"ＭＳ Ｐ明朝,標準"&amp;12- &amp;P -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user</cp:lastModifiedBy>
  <cp:lastPrinted>2015-10-07T04:53:30Z</cp:lastPrinted>
  <dcterms:created xsi:type="dcterms:W3CDTF">1998-07-02T00:51:11Z</dcterms:created>
  <dcterms:modified xsi:type="dcterms:W3CDTF">2015-10-13T04:59:30Z</dcterms:modified>
  <cp:category/>
  <cp:version/>
  <cp:contentType/>
  <cp:contentStatus/>
</cp:coreProperties>
</file>