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<sst xmlns="http://schemas.openxmlformats.org/spreadsheetml/2006/main" count="104" uniqueCount="46">
  <si>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計</t>
  </si>
  <si>
    <t>男</t>
  </si>
  <si>
    <t>女</t>
  </si>
  <si>
    <t>区分</t>
  </si>
  <si>
    <t>計</t>
  </si>
  <si>
    <t>本校･本園</t>
  </si>
  <si>
    <t>分校･分園</t>
  </si>
  <si>
    <r>
      <t>学 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
(学級)</t>
    </r>
  </si>
  <si>
    <r>
      <t>職　員　数 (</t>
    </r>
    <r>
      <rPr>
        <sz val="9"/>
        <rFont val="ＭＳ 明朝"/>
        <family val="1"/>
      </rPr>
      <t>本　務　者</t>
    </r>
    <r>
      <rPr>
        <sz val="9"/>
        <rFont val="ＭＳ 明朝"/>
        <family val="1"/>
      </rPr>
      <t>)　(人)</t>
    </r>
  </si>
  <si>
    <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数・園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　(校・園)</t>
    </r>
  </si>
  <si>
    <t>特別支援学校</t>
  </si>
  <si>
    <t>幼稚園</t>
  </si>
  <si>
    <t>小学校</t>
  </si>
  <si>
    <t>第１表　総　　括</t>
  </si>
  <si>
    <t>本務者</t>
  </si>
  <si>
    <t>兼務者</t>
  </si>
  <si>
    <t>計</t>
  </si>
  <si>
    <t>国　立</t>
  </si>
  <si>
    <t>公　立</t>
  </si>
  <si>
    <t>私　立</t>
  </si>
  <si>
    <t>計</t>
  </si>
  <si>
    <t>国　立</t>
  </si>
  <si>
    <t>公　立</t>
  </si>
  <si>
    <t>私　立</t>
  </si>
  <si>
    <t>中　学　校</t>
  </si>
  <si>
    <t>高　等　学　校
(全日制･定時制)</t>
  </si>
  <si>
    <t>国　立</t>
  </si>
  <si>
    <t>公　立</t>
  </si>
  <si>
    <t>私　立</t>
  </si>
  <si>
    <t>高　等　学　校
(通信制)</t>
  </si>
  <si>
    <t>専　修　学　校</t>
  </si>
  <si>
    <t>国　立</t>
  </si>
  <si>
    <t>公　立</t>
  </si>
  <si>
    <t>私　立</t>
  </si>
  <si>
    <t>各　種　学　校</t>
  </si>
  <si>
    <t>…</t>
  </si>
  <si>
    <t>…</t>
  </si>
  <si>
    <r>
      <t>中等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>校</t>
    </r>
  </si>
  <si>
    <t>(注) 1. 学級数は，｢単式学級｣，｢複式学級｣及び｢特別支援学級｣の合計による。</t>
  </si>
  <si>
    <t xml:space="preserve"> 　  3. 幼稚園の｢教員数｣には，教育補助員は含んでいない。</t>
  </si>
  <si>
    <t xml:space="preserve"> 　  4. 平成19年度から法律の改正により，盲学校・聾学校・養護学校の区分がなくなり特別支援学校となった。</t>
  </si>
  <si>
    <t xml:space="preserve"> 　  2. 高等学校(通信制)の｢教員数｣の兼務者数は，当該学校で全日制または定時制の課程を本務としながら，兼ねて通信制課程</t>
  </si>
  <si>
    <t>を担当している者の人数。協力校などからの兼務者は含んでいない。</t>
  </si>
  <si>
    <r>
      <t xml:space="preserve">園　児・児　童 
 </t>
    </r>
    <r>
      <rPr>
        <sz val="9"/>
        <rFont val="ＭＳ 明朝"/>
        <family val="1"/>
      </rPr>
      <t>生　徒　数　(人)</t>
    </r>
  </si>
  <si>
    <t>幼保連携型認定こども園</t>
  </si>
  <si>
    <r>
      <t>教　員 ・教　育・保 育 職 員　</t>
    </r>
    <r>
      <rPr>
        <sz val="9"/>
        <rFont val="ＭＳ 明朝"/>
        <family val="1"/>
      </rPr>
      <t>数　　　(人)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</si>
</sst>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Alignment="1" applyProtection="1" quotePrefix="1">
      <alignment horizontal="right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41" fontId="0" fillId="0" borderId="0" xfId="93" applyNumberFormat="1" applyFont="1" applyFill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41" fontId="4" fillId="0" borderId="0" xfId="93" applyNumberFormat="1" applyFont="1" applyFill="1" applyAlignment="1">
      <alignment vertical="center" shrinkToFit="1"/>
      <protection/>
    </xf>
    <xf numFmtId="41" fontId="0" fillId="0" borderId="0" xfId="93" applyNumberFormat="1" applyFont="1" applyFill="1" applyAlignment="1">
      <alignment vertical="center" shrinkToFit="1"/>
      <protection/>
    </xf>
    <xf numFmtId="41" fontId="4" fillId="0" borderId="0" xfId="93" applyNumberFormat="1" applyFont="1" applyFill="1" applyAlignment="1">
      <alignment horizontal="right" vertical="center"/>
      <protection/>
    </xf>
    <xf numFmtId="41" fontId="0" fillId="0" borderId="0" xfId="93" applyNumberFormat="1" applyFont="1" applyFill="1" applyAlignment="1">
      <alignment horizontal="right" vertical="center"/>
      <protection/>
    </xf>
    <xf numFmtId="41" fontId="0" fillId="0" borderId="0" xfId="93" applyNumberFormat="1" applyFont="1" applyFill="1" applyAlignment="1">
      <alignment horizontal="right" vertical="center" shrinkToFit="1"/>
      <protection/>
    </xf>
    <xf numFmtId="41" fontId="7" fillId="0" borderId="0" xfId="93" applyNumberFormat="1" applyFont="1" applyFill="1" applyAlignment="1">
      <alignment horizontal="right" vertical="center"/>
      <protection/>
    </xf>
    <xf numFmtId="41" fontId="8" fillId="0" borderId="0" xfId="93" applyNumberFormat="1" applyFont="1" applyFill="1" applyAlignment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1" fontId="4" fillId="0" borderId="0" xfId="93" applyNumberFormat="1" applyFont="1" applyFill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 wrapText="1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１表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38100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8763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38100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09700" y="245745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38100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3248025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38100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09700" y="40386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38100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09700" y="4829175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38100</xdr:colOff>
      <xdr:row>55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09700" y="8010525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4</xdr:col>
      <xdr:colOff>47625</xdr:colOff>
      <xdr:row>60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19225" y="880110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38100</xdr:colOff>
      <xdr:row>45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1409700" y="6429375"/>
          <a:ext cx="114300" cy="676275"/>
        </a:xfrm>
        <a:prstGeom prst="leftBrace">
          <a:avLst>
            <a:gd name="adj" fmla="val 6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38100</xdr:colOff>
      <xdr:row>50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1409700" y="7219950"/>
          <a:ext cx="114300" cy="676275"/>
        </a:xfrm>
        <a:prstGeom prst="leftBrace">
          <a:avLst>
            <a:gd name="adj" fmla="val 6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38100</xdr:colOff>
      <xdr:row>40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09700" y="5619750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38100</xdr:colOff>
      <xdr:row>15</xdr:row>
      <xdr:rowOff>0</xdr:rowOff>
    </xdr:to>
    <xdr:sp>
      <xdr:nvSpPr>
        <xdr:cNvPr id="11" name="AutoShape 2"/>
        <xdr:cNvSpPr>
          <a:spLocks/>
        </xdr:cNvSpPr>
      </xdr:nvSpPr>
      <xdr:spPr>
        <a:xfrm>
          <a:off x="1409700" y="1666875"/>
          <a:ext cx="1143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SheetLayoutView="100" zoomScalePageLayoutView="0" workbookViewId="0" topLeftCell="A1">
      <pane xSplit="6" ySplit="5" topLeftCell="G6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B1" sqref="B1"/>
    </sheetView>
  </sheetViews>
  <sheetFormatPr defaultColWidth="9.00390625" defaultRowHeight="12"/>
  <cols>
    <col min="1" max="1" width="1.00390625" style="3" customWidth="1"/>
    <col min="2" max="2" width="16.50390625" style="21" customWidth="1"/>
    <col min="3" max="4" width="1.00390625" style="3" customWidth="1"/>
    <col min="5" max="5" width="7.50390625" style="2" customWidth="1"/>
    <col min="6" max="6" width="1.00390625" style="2" customWidth="1"/>
    <col min="7" max="12" width="11.00390625" style="3" customWidth="1"/>
    <col min="13" max="13" width="11.125" style="3" customWidth="1"/>
    <col min="14" max="22" width="11.625" style="3" customWidth="1"/>
    <col min="23" max="16384" width="9.375" style="3" customWidth="1"/>
  </cols>
  <sheetData>
    <row r="1" spans="2:22" ht="15">
      <c r="B1" s="1" t="s">
        <v>13</v>
      </c>
      <c r="T1" s="31"/>
      <c r="U1" s="31"/>
      <c r="V1" s="31"/>
    </row>
    <row r="2" ht="4.5" customHeight="1"/>
    <row r="3" spans="1:22" ht="12.75" customHeight="1">
      <c r="A3" s="13"/>
      <c r="B3" s="22"/>
      <c r="C3" s="13"/>
      <c r="D3" s="13"/>
      <c r="E3" s="12"/>
      <c r="F3" s="11"/>
      <c r="G3" s="56" t="s">
        <v>9</v>
      </c>
      <c r="H3" s="57"/>
      <c r="I3" s="58"/>
      <c r="J3" s="75" t="s">
        <v>7</v>
      </c>
      <c r="K3" s="69" t="s">
        <v>43</v>
      </c>
      <c r="L3" s="70"/>
      <c r="M3" s="71"/>
      <c r="N3" s="66" t="s">
        <v>45</v>
      </c>
      <c r="O3" s="67"/>
      <c r="P3" s="67"/>
      <c r="Q3" s="67"/>
      <c r="R3" s="67"/>
      <c r="S3" s="68"/>
      <c r="T3" s="56" t="s">
        <v>8</v>
      </c>
      <c r="U3" s="62"/>
      <c r="V3" s="62"/>
    </row>
    <row r="4" spans="1:22" ht="12.75" customHeight="1">
      <c r="A4" s="6"/>
      <c r="B4" s="53" t="s">
        <v>3</v>
      </c>
      <c r="C4" s="53"/>
      <c r="D4" s="53"/>
      <c r="E4" s="53"/>
      <c r="F4" s="5"/>
      <c r="G4" s="59"/>
      <c r="H4" s="60"/>
      <c r="I4" s="61"/>
      <c r="J4" s="76"/>
      <c r="K4" s="72"/>
      <c r="L4" s="73"/>
      <c r="M4" s="74"/>
      <c r="N4" s="65" t="s">
        <v>14</v>
      </c>
      <c r="O4" s="65"/>
      <c r="P4" s="65"/>
      <c r="Q4" s="65" t="s">
        <v>15</v>
      </c>
      <c r="R4" s="65"/>
      <c r="S4" s="65"/>
      <c r="T4" s="63"/>
      <c r="U4" s="64"/>
      <c r="V4" s="64"/>
    </row>
    <row r="5" spans="1:22" s="2" customFormat="1" ht="12.75" customHeight="1">
      <c r="A5" s="9"/>
      <c r="B5" s="23"/>
      <c r="C5" s="9"/>
      <c r="D5" s="9"/>
      <c r="E5" s="9"/>
      <c r="F5" s="10"/>
      <c r="G5" s="26" t="s">
        <v>0</v>
      </c>
      <c r="H5" s="27" t="s">
        <v>5</v>
      </c>
      <c r="I5" s="27" t="s">
        <v>6</v>
      </c>
      <c r="J5" s="77"/>
      <c r="K5" s="7" t="s">
        <v>0</v>
      </c>
      <c r="L5" s="7" t="s">
        <v>1</v>
      </c>
      <c r="M5" s="7" t="s">
        <v>2</v>
      </c>
      <c r="N5" s="7" t="s">
        <v>0</v>
      </c>
      <c r="O5" s="7" t="s">
        <v>1</v>
      </c>
      <c r="P5" s="7" t="s">
        <v>2</v>
      </c>
      <c r="Q5" s="7" t="s">
        <v>0</v>
      </c>
      <c r="R5" s="7" t="s">
        <v>1</v>
      </c>
      <c r="S5" s="7" t="s">
        <v>2</v>
      </c>
      <c r="T5" s="7" t="s">
        <v>0</v>
      </c>
      <c r="U5" s="7" t="s">
        <v>1</v>
      </c>
      <c r="V5" s="8" t="s">
        <v>2</v>
      </c>
    </row>
    <row r="6" spans="2:22" s="15" customFormat="1" ht="11.25" customHeight="1">
      <c r="B6" s="24"/>
      <c r="E6" s="16"/>
      <c r="F6" s="17"/>
      <c r="G6" s="3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2:22" s="45" customFormat="1" ht="12.75" customHeight="1">
      <c r="B7" s="54" t="s">
        <v>0</v>
      </c>
      <c r="E7" s="46" t="s">
        <v>16</v>
      </c>
      <c r="F7" s="47"/>
      <c r="G7" s="48">
        <f aca="true" t="shared" si="0" ref="G7:I10">G12+G17+G22+G27+G32+G37+G42+G47+G52+G57</f>
        <v>1385</v>
      </c>
      <c r="H7" s="48">
        <f t="shared" si="0"/>
        <v>1384</v>
      </c>
      <c r="I7" s="48">
        <f t="shared" si="0"/>
        <v>1</v>
      </c>
      <c r="J7" s="48">
        <f>J12+J17+J22+J27+J47</f>
        <v>12549</v>
      </c>
      <c r="K7" s="48">
        <f aca="true" t="shared" si="1" ref="K7:V7">K12+K17+K22+K27+K32+K37+K42+K47+K52+K57</f>
        <v>390237</v>
      </c>
      <c r="L7" s="48">
        <f t="shared" si="1"/>
        <v>199070</v>
      </c>
      <c r="M7" s="48">
        <f t="shared" si="1"/>
        <v>191167</v>
      </c>
      <c r="N7" s="48">
        <f t="shared" si="1"/>
        <v>29218</v>
      </c>
      <c r="O7" s="48">
        <f t="shared" si="1"/>
        <v>12714</v>
      </c>
      <c r="P7" s="48">
        <f t="shared" si="1"/>
        <v>16504</v>
      </c>
      <c r="Q7" s="48">
        <f t="shared" si="1"/>
        <v>6932</v>
      </c>
      <c r="R7" s="48">
        <f t="shared" si="1"/>
        <v>2936</v>
      </c>
      <c r="S7" s="48">
        <f t="shared" si="1"/>
        <v>3996</v>
      </c>
      <c r="T7" s="48">
        <f t="shared" si="1"/>
        <v>3627</v>
      </c>
      <c r="U7" s="48">
        <f t="shared" si="1"/>
        <v>1360</v>
      </c>
      <c r="V7" s="48">
        <f t="shared" si="1"/>
        <v>2267</v>
      </c>
    </row>
    <row r="8" spans="2:22" s="45" customFormat="1" ht="12.75" customHeight="1">
      <c r="B8" s="54"/>
      <c r="E8" s="46" t="s">
        <v>17</v>
      </c>
      <c r="F8" s="47"/>
      <c r="G8" s="48">
        <f t="shared" si="0"/>
        <v>4</v>
      </c>
      <c r="H8" s="48">
        <f t="shared" si="0"/>
        <v>4</v>
      </c>
      <c r="I8" s="48">
        <f t="shared" si="0"/>
        <v>0</v>
      </c>
      <c r="J8" s="48">
        <f>J13+J18+J23+J28+J48</f>
        <v>45</v>
      </c>
      <c r="K8" s="48">
        <f aca="true" t="shared" si="2" ref="K8:M10">K13+K18+K23+K28+K33+K38+K43+K48+K53+K58</f>
        <v>1272</v>
      </c>
      <c r="L8" s="48">
        <f t="shared" si="2"/>
        <v>645</v>
      </c>
      <c r="M8" s="48">
        <f t="shared" si="2"/>
        <v>627</v>
      </c>
      <c r="N8" s="48">
        <f aca="true" t="shared" si="3" ref="N8:V8">N13+N18+N23+N28+N33+N38+N43+N48+N53+N58</f>
        <v>89</v>
      </c>
      <c r="O8" s="48">
        <f t="shared" si="3"/>
        <v>46</v>
      </c>
      <c r="P8" s="48">
        <f t="shared" si="3"/>
        <v>43</v>
      </c>
      <c r="Q8" s="48">
        <f t="shared" si="3"/>
        <v>22</v>
      </c>
      <c r="R8" s="48">
        <f t="shared" si="3"/>
        <v>10</v>
      </c>
      <c r="S8" s="48">
        <f t="shared" si="3"/>
        <v>12</v>
      </c>
      <c r="T8" s="48">
        <f t="shared" si="3"/>
        <v>7</v>
      </c>
      <c r="U8" s="48">
        <f t="shared" si="3"/>
        <v>4</v>
      </c>
      <c r="V8" s="48">
        <f t="shared" si="3"/>
        <v>3</v>
      </c>
    </row>
    <row r="9" spans="2:22" s="45" customFormat="1" ht="12.75" customHeight="1">
      <c r="B9" s="54"/>
      <c r="E9" s="46" t="s">
        <v>18</v>
      </c>
      <c r="F9" s="47"/>
      <c r="G9" s="48">
        <f t="shared" si="0"/>
        <v>1034</v>
      </c>
      <c r="H9" s="48">
        <f t="shared" si="0"/>
        <v>1033</v>
      </c>
      <c r="I9" s="48">
        <f t="shared" si="0"/>
        <v>1</v>
      </c>
      <c r="J9" s="48">
        <f>J14+J19+J24+J29+J49</f>
        <v>11029</v>
      </c>
      <c r="K9" s="48">
        <f t="shared" si="2"/>
        <v>305651</v>
      </c>
      <c r="L9" s="48">
        <f t="shared" si="2"/>
        <v>156728</v>
      </c>
      <c r="M9" s="48">
        <f t="shared" si="2"/>
        <v>148923</v>
      </c>
      <c r="N9" s="48">
        <f aca="true" t="shared" si="4" ref="N9:V9">N14+N19+N24+N29+N34+N39+N44+N49+N54+N59</f>
        <v>23661</v>
      </c>
      <c r="O9" s="48">
        <f t="shared" si="4"/>
        <v>10812</v>
      </c>
      <c r="P9" s="48">
        <f t="shared" si="4"/>
        <v>12849</v>
      </c>
      <c r="Q9" s="48">
        <f t="shared" si="4"/>
        <v>3057</v>
      </c>
      <c r="R9" s="48">
        <f t="shared" si="4"/>
        <v>1183</v>
      </c>
      <c r="S9" s="48">
        <f t="shared" si="4"/>
        <v>1874</v>
      </c>
      <c r="T9" s="48">
        <f t="shared" si="4"/>
        <v>2557</v>
      </c>
      <c r="U9" s="48">
        <f t="shared" si="4"/>
        <v>878</v>
      </c>
      <c r="V9" s="48">
        <f t="shared" si="4"/>
        <v>1679</v>
      </c>
    </row>
    <row r="10" spans="2:22" s="45" customFormat="1" ht="12.75" customHeight="1">
      <c r="B10" s="54"/>
      <c r="E10" s="46" t="s">
        <v>19</v>
      </c>
      <c r="F10" s="47"/>
      <c r="G10" s="48">
        <f t="shared" si="0"/>
        <v>347</v>
      </c>
      <c r="H10" s="48">
        <f t="shared" si="0"/>
        <v>347</v>
      </c>
      <c r="I10" s="48">
        <f t="shared" si="0"/>
        <v>0</v>
      </c>
      <c r="J10" s="48">
        <f>J15+J25+J20+J30+J50</f>
        <v>1475</v>
      </c>
      <c r="K10" s="48">
        <f t="shared" si="2"/>
        <v>83314</v>
      </c>
      <c r="L10" s="48">
        <f t="shared" si="2"/>
        <v>41697</v>
      </c>
      <c r="M10" s="48">
        <f t="shared" si="2"/>
        <v>41617</v>
      </c>
      <c r="N10" s="48">
        <f aca="true" t="shared" si="5" ref="N10:V10">N15+N20+N25+N30+N35+N40+N45+N50+N55+N60</f>
        <v>5468</v>
      </c>
      <c r="O10" s="48">
        <f t="shared" si="5"/>
        <v>1856</v>
      </c>
      <c r="P10" s="48">
        <f t="shared" si="5"/>
        <v>3612</v>
      </c>
      <c r="Q10" s="48">
        <f t="shared" si="5"/>
        <v>3853</v>
      </c>
      <c r="R10" s="48">
        <f t="shared" si="5"/>
        <v>1743</v>
      </c>
      <c r="S10" s="48">
        <f t="shared" si="5"/>
        <v>2110</v>
      </c>
      <c r="T10" s="48">
        <f t="shared" si="5"/>
        <v>1063</v>
      </c>
      <c r="U10" s="48">
        <f t="shared" si="5"/>
        <v>478</v>
      </c>
      <c r="V10" s="48">
        <f t="shared" si="5"/>
        <v>585</v>
      </c>
    </row>
    <row r="11" spans="2:22" s="19" customFormat="1" ht="11.25" customHeight="1">
      <c r="B11" s="24"/>
      <c r="E11" s="16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2:22" s="28" customFormat="1" ht="12.75" customHeight="1">
      <c r="B12" s="52" t="s">
        <v>11</v>
      </c>
      <c r="E12" s="29" t="s">
        <v>16</v>
      </c>
      <c r="F12" s="30"/>
      <c r="G12" s="38">
        <f aca="true" t="shared" si="6" ref="G12:L12">SUM(G13:G15)</f>
        <v>292</v>
      </c>
      <c r="H12" s="38">
        <f t="shared" si="6"/>
        <v>292</v>
      </c>
      <c r="I12" s="38">
        <f t="shared" si="6"/>
        <v>0</v>
      </c>
      <c r="J12" s="38">
        <f t="shared" si="6"/>
        <v>1297</v>
      </c>
      <c r="K12" s="38">
        <f t="shared" si="6"/>
        <v>28413</v>
      </c>
      <c r="L12" s="38">
        <f t="shared" si="6"/>
        <v>14658</v>
      </c>
      <c r="M12" s="38">
        <f aca="true" t="shared" si="7" ref="M12:U12">SUM(M13:M15)</f>
        <v>13755</v>
      </c>
      <c r="N12" s="38">
        <f t="shared" si="7"/>
        <v>2108</v>
      </c>
      <c r="O12" s="38">
        <f t="shared" si="7"/>
        <v>121</v>
      </c>
      <c r="P12" s="38">
        <f t="shared" si="7"/>
        <v>1987</v>
      </c>
      <c r="Q12" s="38">
        <f t="shared" si="7"/>
        <v>657</v>
      </c>
      <c r="R12" s="38">
        <f t="shared" si="7"/>
        <v>74</v>
      </c>
      <c r="S12" s="38">
        <f t="shared" si="7"/>
        <v>583</v>
      </c>
      <c r="T12" s="38">
        <f t="shared" si="7"/>
        <v>212</v>
      </c>
      <c r="U12" s="38">
        <f t="shared" si="7"/>
        <v>119</v>
      </c>
      <c r="V12" s="38">
        <f>SUM(V13:V15)</f>
        <v>93</v>
      </c>
    </row>
    <row r="13" spans="2:22" ht="12.75" customHeight="1">
      <c r="B13" s="52"/>
      <c r="E13" s="4" t="s">
        <v>17</v>
      </c>
      <c r="F13" s="5"/>
      <c r="G13" s="39">
        <v>1</v>
      </c>
      <c r="H13" s="39">
        <v>1</v>
      </c>
      <c r="I13" s="36">
        <v>0</v>
      </c>
      <c r="J13" s="39">
        <v>5</v>
      </c>
      <c r="K13" s="39">
        <v>108</v>
      </c>
      <c r="L13" s="39">
        <v>48</v>
      </c>
      <c r="M13" s="39">
        <v>60</v>
      </c>
      <c r="N13" s="39">
        <v>7</v>
      </c>
      <c r="O13" s="39">
        <v>0</v>
      </c>
      <c r="P13" s="39">
        <v>7</v>
      </c>
      <c r="Q13" s="39">
        <v>4</v>
      </c>
      <c r="R13" s="39">
        <v>1</v>
      </c>
      <c r="S13" s="39">
        <v>3</v>
      </c>
      <c r="T13" s="39">
        <v>0</v>
      </c>
      <c r="U13" s="39">
        <v>0</v>
      </c>
      <c r="V13" s="39">
        <v>0</v>
      </c>
    </row>
    <row r="14" spans="2:22" ht="12.75" customHeight="1">
      <c r="B14" s="52"/>
      <c r="E14" s="4" t="s">
        <v>18</v>
      </c>
      <c r="F14" s="5"/>
      <c r="G14" s="39">
        <v>157</v>
      </c>
      <c r="H14" s="39">
        <v>157</v>
      </c>
      <c r="I14" s="39">
        <v>0</v>
      </c>
      <c r="J14" s="39">
        <v>445</v>
      </c>
      <c r="K14" s="39">
        <v>8213</v>
      </c>
      <c r="L14" s="39">
        <v>4259</v>
      </c>
      <c r="M14" s="39">
        <v>3954</v>
      </c>
      <c r="N14" s="39">
        <v>757</v>
      </c>
      <c r="O14" s="39">
        <v>35</v>
      </c>
      <c r="P14" s="39">
        <v>722</v>
      </c>
      <c r="Q14" s="39">
        <v>259</v>
      </c>
      <c r="R14" s="39">
        <v>50</v>
      </c>
      <c r="S14" s="39">
        <v>209</v>
      </c>
      <c r="T14" s="39">
        <v>24</v>
      </c>
      <c r="U14" s="39">
        <v>4</v>
      </c>
      <c r="V14" s="39">
        <v>20</v>
      </c>
    </row>
    <row r="15" spans="2:22" ht="12.75" customHeight="1">
      <c r="B15" s="52"/>
      <c r="E15" s="4" t="s">
        <v>19</v>
      </c>
      <c r="F15" s="5"/>
      <c r="G15" s="39">
        <v>134</v>
      </c>
      <c r="H15" s="39">
        <v>134</v>
      </c>
      <c r="I15" s="39">
        <v>0</v>
      </c>
      <c r="J15" s="39">
        <v>847</v>
      </c>
      <c r="K15" s="39">
        <v>20092</v>
      </c>
      <c r="L15" s="39">
        <v>10351</v>
      </c>
      <c r="M15" s="39">
        <v>9741</v>
      </c>
      <c r="N15" s="39">
        <v>1344</v>
      </c>
      <c r="O15" s="39">
        <v>86</v>
      </c>
      <c r="P15" s="39">
        <v>1258</v>
      </c>
      <c r="Q15" s="39">
        <v>394</v>
      </c>
      <c r="R15" s="39">
        <v>23</v>
      </c>
      <c r="S15" s="39">
        <v>371</v>
      </c>
      <c r="T15" s="39">
        <v>188</v>
      </c>
      <c r="U15" s="39">
        <v>115</v>
      </c>
      <c r="V15" s="39">
        <v>73</v>
      </c>
    </row>
    <row r="16" spans="2:22" s="19" customFormat="1" ht="11.25" customHeight="1">
      <c r="B16" s="24"/>
      <c r="E16" s="16"/>
      <c r="F16" s="17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2:22" s="28" customFormat="1" ht="12.75" customHeight="1">
      <c r="B17" s="55" t="s">
        <v>44</v>
      </c>
      <c r="E17" s="29" t="s">
        <v>16</v>
      </c>
      <c r="F17" s="30"/>
      <c r="G17" s="38">
        <f>SUM(G18:G20)</f>
        <v>94</v>
      </c>
      <c r="H17" s="38">
        <f>SUM(H18:H20)</f>
        <v>94</v>
      </c>
      <c r="I17" s="38">
        <f>SUM(I18:I20)</f>
        <v>0</v>
      </c>
      <c r="J17" s="38">
        <f>SUM(J18:J20)</f>
        <v>527</v>
      </c>
      <c r="K17" s="38">
        <f aca="true" t="shared" si="8" ref="K17:V17">SUM(K18:K20)</f>
        <v>14693</v>
      </c>
      <c r="L17" s="38">
        <f t="shared" si="8"/>
        <v>7616</v>
      </c>
      <c r="M17" s="38">
        <f t="shared" si="8"/>
        <v>7077</v>
      </c>
      <c r="N17" s="38">
        <f t="shared" si="8"/>
        <v>1620</v>
      </c>
      <c r="O17" s="38">
        <f t="shared" si="8"/>
        <v>89</v>
      </c>
      <c r="P17" s="38">
        <f t="shared" si="8"/>
        <v>1531</v>
      </c>
      <c r="Q17" s="38">
        <f t="shared" si="8"/>
        <v>375</v>
      </c>
      <c r="R17" s="38">
        <f t="shared" si="8"/>
        <v>13</v>
      </c>
      <c r="S17" s="38">
        <f t="shared" si="8"/>
        <v>362</v>
      </c>
      <c r="T17" s="38">
        <f t="shared" si="8"/>
        <v>308</v>
      </c>
      <c r="U17" s="38">
        <f t="shared" si="8"/>
        <v>87</v>
      </c>
      <c r="V17" s="38">
        <f t="shared" si="8"/>
        <v>221</v>
      </c>
    </row>
    <row r="18" spans="2:22" ht="12.75" customHeight="1">
      <c r="B18" s="52"/>
      <c r="E18" s="4" t="s">
        <v>17</v>
      </c>
      <c r="F18" s="5"/>
      <c r="G18" s="39">
        <v>0</v>
      </c>
      <c r="H18" s="36">
        <v>0</v>
      </c>
      <c r="I18" s="36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2:22" ht="12.75" customHeight="1">
      <c r="B19" s="52"/>
      <c r="E19" s="4" t="s">
        <v>18</v>
      </c>
      <c r="F19" s="5"/>
      <c r="G19" s="39">
        <v>9</v>
      </c>
      <c r="H19" s="39">
        <v>9</v>
      </c>
      <c r="I19" s="39">
        <v>0</v>
      </c>
      <c r="J19" s="39">
        <v>61</v>
      </c>
      <c r="K19" s="39">
        <v>1444</v>
      </c>
      <c r="L19" s="39">
        <v>770</v>
      </c>
      <c r="M19" s="39">
        <v>674</v>
      </c>
      <c r="N19" s="39">
        <v>166</v>
      </c>
      <c r="O19" s="39">
        <v>5</v>
      </c>
      <c r="P19" s="39">
        <v>161</v>
      </c>
      <c r="Q19" s="39">
        <v>48</v>
      </c>
      <c r="R19" s="39">
        <v>1</v>
      </c>
      <c r="S19" s="39">
        <v>47</v>
      </c>
      <c r="T19" s="39">
        <v>18</v>
      </c>
      <c r="U19" s="39">
        <v>0</v>
      </c>
      <c r="V19" s="39">
        <v>18</v>
      </c>
    </row>
    <row r="20" spans="2:22" ht="12.75" customHeight="1">
      <c r="B20" s="52"/>
      <c r="E20" s="4" t="s">
        <v>19</v>
      </c>
      <c r="F20" s="5"/>
      <c r="G20" s="39">
        <v>85</v>
      </c>
      <c r="H20" s="39">
        <v>85</v>
      </c>
      <c r="I20" s="39">
        <v>0</v>
      </c>
      <c r="J20" s="39">
        <v>466</v>
      </c>
      <c r="K20" s="39">
        <v>13249</v>
      </c>
      <c r="L20" s="39">
        <v>6846</v>
      </c>
      <c r="M20" s="39">
        <v>6403</v>
      </c>
      <c r="N20" s="39">
        <v>1454</v>
      </c>
      <c r="O20" s="39">
        <v>84</v>
      </c>
      <c r="P20" s="39">
        <v>1370</v>
      </c>
      <c r="Q20" s="39">
        <v>327</v>
      </c>
      <c r="R20" s="39">
        <v>12</v>
      </c>
      <c r="S20" s="39">
        <v>315</v>
      </c>
      <c r="T20" s="39">
        <v>290</v>
      </c>
      <c r="U20" s="39">
        <v>87</v>
      </c>
      <c r="V20" s="39">
        <v>203</v>
      </c>
    </row>
    <row r="21" spans="2:22" s="19" customFormat="1" ht="11.25" customHeight="1">
      <c r="B21" s="24"/>
      <c r="E21" s="16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s="28" customFormat="1" ht="12.75" customHeight="1">
      <c r="B22" s="52" t="s">
        <v>12</v>
      </c>
      <c r="E22" s="29" t="s">
        <v>20</v>
      </c>
      <c r="F22" s="30"/>
      <c r="G22" s="38">
        <f>SUM(G23:G25)</f>
        <v>529</v>
      </c>
      <c r="H22" s="38">
        <f>SUM(H23:H25)</f>
        <v>529</v>
      </c>
      <c r="I22" s="38">
        <f>SUM(I23:I25)</f>
        <v>0</v>
      </c>
      <c r="J22" s="38">
        <f>SUM(J23:J25)</f>
        <v>6790</v>
      </c>
      <c r="K22" s="38">
        <f aca="true" t="shared" si="9" ref="K22:V22">SUM(K23:K25)</f>
        <v>153843</v>
      </c>
      <c r="L22" s="38">
        <f t="shared" si="9"/>
        <v>78935</v>
      </c>
      <c r="M22" s="38">
        <f t="shared" si="9"/>
        <v>74908</v>
      </c>
      <c r="N22" s="38">
        <f t="shared" si="9"/>
        <v>10158</v>
      </c>
      <c r="O22" s="38">
        <f t="shared" si="9"/>
        <v>3579</v>
      </c>
      <c r="P22" s="38">
        <f t="shared" si="9"/>
        <v>6579</v>
      </c>
      <c r="Q22" s="38">
        <f t="shared" si="9"/>
        <v>1011</v>
      </c>
      <c r="R22" s="38">
        <f t="shared" si="9"/>
        <v>242</v>
      </c>
      <c r="S22" s="38">
        <f t="shared" si="9"/>
        <v>769</v>
      </c>
      <c r="T22" s="38">
        <f t="shared" si="9"/>
        <v>913</v>
      </c>
      <c r="U22" s="38">
        <f t="shared" si="9"/>
        <v>149</v>
      </c>
      <c r="V22" s="38">
        <f t="shared" si="9"/>
        <v>764</v>
      </c>
    </row>
    <row r="23" spans="2:22" ht="12.75" customHeight="1">
      <c r="B23" s="52"/>
      <c r="E23" s="4" t="s">
        <v>21</v>
      </c>
      <c r="F23" s="5"/>
      <c r="G23" s="39">
        <v>1</v>
      </c>
      <c r="H23" s="39">
        <v>1</v>
      </c>
      <c r="I23" s="39">
        <v>0</v>
      </c>
      <c r="J23" s="39">
        <v>19</v>
      </c>
      <c r="K23" s="39">
        <v>636</v>
      </c>
      <c r="L23" s="39">
        <v>318</v>
      </c>
      <c r="M23" s="39">
        <v>318</v>
      </c>
      <c r="N23" s="39">
        <v>27</v>
      </c>
      <c r="O23" s="39">
        <v>16</v>
      </c>
      <c r="P23" s="39">
        <v>11</v>
      </c>
      <c r="Q23" s="39">
        <v>10</v>
      </c>
      <c r="R23" s="39">
        <v>5</v>
      </c>
      <c r="S23" s="39">
        <v>5</v>
      </c>
      <c r="T23" s="39">
        <v>2</v>
      </c>
      <c r="U23" s="39">
        <v>1</v>
      </c>
      <c r="V23" s="39">
        <v>1</v>
      </c>
    </row>
    <row r="24" spans="2:22" ht="12.75" customHeight="1">
      <c r="B24" s="52"/>
      <c r="E24" s="4" t="s">
        <v>22</v>
      </c>
      <c r="F24" s="5"/>
      <c r="G24" s="39">
        <v>521</v>
      </c>
      <c r="H24" s="39">
        <v>521</v>
      </c>
      <c r="I24" s="39">
        <v>0</v>
      </c>
      <c r="J24" s="39">
        <v>6723</v>
      </c>
      <c r="K24" s="39">
        <v>152353</v>
      </c>
      <c r="L24" s="39">
        <v>78183</v>
      </c>
      <c r="M24" s="39">
        <v>74170</v>
      </c>
      <c r="N24" s="39">
        <v>10035</v>
      </c>
      <c r="O24" s="39">
        <v>3526</v>
      </c>
      <c r="P24" s="39">
        <v>6509</v>
      </c>
      <c r="Q24" s="39">
        <v>971</v>
      </c>
      <c r="R24" s="39">
        <v>223</v>
      </c>
      <c r="S24" s="39">
        <v>748</v>
      </c>
      <c r="T24" s="39">
        <v>891</v>
      </c>
      <c r="U24" s="39">
        <v>135</v>
      </c>
      <c r="V24" s="39">
        <v>756</v>
      </c>
    </row>
    <row r="25" spans="2:22" ht="12.75" customHeight="1">
      <c r="B25" s="52"/>
      <c r="E25" s="4" t="s">
        <v>23</v>
      </c>
      <c r="F25" s="5"/>
      <c r="G25" s="39">
        <v>7</v>
      </c>
      <c r="H25" s="39">
        <v>7</v>
      </c>
      <c r="I25" s="39">
        <v>0</v>
      </c>
      <c r="J25" s="39">
        <v>48</v>
      </c>
      <c r="K25" s="39">
        <v>854</v>
      </c>
      <c r="L25" s="39">
        <v>434</v>
      </c>
      <c r="M25" s="39">
        <v>420</v>
      </c>
      <c r="N25" s="39">
        <v>96</v>
      </c>
      <c r="O25" s="39">
        <v>37</v>
      </c>
      <c r="P25" s="39">
        <v>59</v>
      </c>
      <c r="Q25" s="39">
        <v>30</v>
      </c>
      <c r="R25" s="39">
        <v>14</v>
      </c>
      <c r="S25" s="39">
        <v>16</v>
      </c>
      <c r="T25" s="39">
        <v>20</v>
      </c>
      <c r="U25" s="39">
        <v>13</v>
      </c>
      <c r="V25" s="39">
        <v>7</v>
      </c>
    </row>
    <row r="26" spans="2:22" s="19" customFormat="1" ht="11.25" customHeight="1">
      <c r="B26" s="35"/>
      <c r="E26" s="16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2:22" s="28" customFormat="1" ht="12.75" customHeight="1">
      <c r="B27" s="52" t="s">
        <v>24</v>
      </c>
      <c r="E27" s="29" t="s">
        <v>0</v>
      </c>
      <c r="F27" s="30"/>
      <c r="G27" s="38">
        <f>SUM(G28:G30)</f>
        <v>235</v>
      </c>
      <c r="H27" s="38">
        <v>235</v>
      </c>
      <c r="I27" s="38">
        <v>0</v>
      </c>
      <c r="J27" s="38">
        <f>SUM(J28:J30)</f>
        <v>2978</v>
      </c>
      <c r="K27" s="38">
        <f aca="true" t="shared" si="10" ref="K27:V27">SUM(K28:K30)</f>
        <v>82599</v>
      </c>
      <c r="L27" s="38">
        <f t="shared" si="10"/>
        <v>42124</v>
      </c>
      <c r="M27" s="38">
        <f t="shared" si="10"/>
        <v>40475</v>
      </c>
      <c r="N27" s="38">
        <f t="shared" si="10"/>
        <v>6187</v>
      </c>
      <c r="O27" s="38">
        <f t="shared" si="10"/>
        <v>3550</v>
      </c>
      <c r="P27" s="38">
        <f t="shared" si="10"/>
        <v>2637</v>
      </c>
      <c r="Q27" s="38">
        <f t="shared" si="10"/>
        <v>835</v>
      </c>
      <c r="R27" s="38">
        <f t="shared" si="10"/>
        <v>398</v>
      </c>
      <c r="S27" s="38">
        <f t="shared" si="10"/>
        <v>437</v>
      </c>
      <c r="T27" s="38">
        <f t="shared" si="10"/>
        <v>430</v>
      </c>
      <c r="U27" s="38">
        <f t="shared" si="10"/>
        <v>121</v>
      </c>
      <c r="V27" s="38">
        <f t="shared" si="10"/>
        <v>309</v>
      </c>
    </row>
    <row r="28" spans="2:22" ht="12.75" customHeight="1">
      <c r="B28" s="52"/>
      <c r="E28" s="4" t="s">
        <v>21</v>
      </c>
      <c r="F28" s="5"/>
      <c r="G28" s="39">
        <v>1</v>
      </c>
      <c r="H28" s="39">
        <v>1</v>
      </c>
      <c r="I28" s="39">
        <v>0</v>
      </c>
      <c r="J28" s="39">
        <v>12</v>
      </c>
      <c r="K28" s="39">
        <v>475</v>
      </c>
      <c r="L28" s="39">
        <v>244</v>
      </c>
      <c r="M28" s="39">
        <v>231</v>
      </c>
      <c r="N28" s="39">
        <v>23</v>
      </c>
      <c r="O28" s="39">
        <v>17</v>
      </c>
      <c r="P28" s="39">
        <v>6</v>
      </c>
      <c r="Q28" s="39">
        <v>6</v>
      </c>
      <c r="R28" s="39">
        <v>3</v>
      </c>
      <c r="S28" s="39">
        <v>3</v>
      </c>
      <c r="T28" s="39">
        <v>2</v>
      </c>
      <c r="U28" s="39">
        <v>1</v>
      </c>
      <c r="V28" s="39">
        <v>1</v>
      </c>
    </row>
    <row r="29" spans="2:22" ht="12.75" customHeight="1">
      <c r="B29" s="52"/>
      <c r="E29" s="4" t="s">
        <v>22</v>
      </c>
      <c r="F29" s="5"/>
      <c r="G29" s="39">
        <v>222</v>
      </c>
      <c r="H29" s="39">
        <v>222</v>
      </c>
      <c r="I29" s="39">
        <v>0</v>
      </c>
      <c r="J29" s="39">
        <v>2852</v>
      </c>
      <c r="K29" s="39">
        <v>78226</v>
      </c>
      <c r="L29" s="39">
        <v>39960</v>
      </c>
      <c r="M29" s="39">
        <v>38266</v>
      </c>
      <c r="N29" s="39">
        <v>5892</v>
      </c>
      <c r="O29" s="39">
        <v>3353</v>
      </c>
      <c r="P29" s="39">
        <v>2539</v>
      </c>
      <c r="Q29" s="39">
        <v>590</v>
      </c>
      <c r="R29" s="39">
        <v>261</v>
      </c>
      <c r="S29" s="39">
        <v>329</v>
      </c>
      <c r="T29" s="39">
        <v>387</v>
      </c>
      <c r="U29" s="39">
        <v>100</v>
      </c>
      <c r="V29" s="39">
        <v>287</v>
      </c>
    </row>
    <row r="30" spans="2:22" ht="12.75" customHeight="1">
      <c r="B30" s="52"/>
      <c r="E30" s="4" t="s">
        <v>23</v>
      </c>
      <c r="F30" s="5"/>
      <c r="G30" s="39">
        <v>12</v>
      </c>
      <c r="H30" s="36">
        <v>12</v>
      </c>
      <c r="I30" s="39">
        <v>0</v>
      </c>
      <c r="J30" s="39">
        <v>114</v>
      </c>
      <c r="K30" s="39">
        <v>3898</v>
      </c>
      <c r="L30" s="39">
        <v>1920</v>
      </c>
      <c r="M30" s="39">
        <v>1978</v>
      </c>
      <c r="N30" s="39">
        <v>272</v>
      </c>
      <c r="O30" s="39">
        <v>180</v>
      </c>
      <c r="P30" s="39">
        <v>92</v>
      </c>
      <c r="Q30" s="39">
        <v>239</v>
      </c>
      <c r="R30" s="39">
        <v>134</v>
      </c>
      <c r="S30" s="39">
        <v>105</v>
      </c>
      <c r="T30" s="39">
        <v>41</v>
      </c>
      <c r="U30" s="39">
        <v>20</v>
      </c>
      <c r="V30" s="39">
        <v>21</v>
      </c>
    </row>
    <row r="31" spans="2:22" s="19" customFormat="1" ht="11.25" customHeight="1">
      <c r="B31" s="24"/>
      <c r="E31" s="16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2:22" s="28" customFormat="1" ht="12.75" customHeight="1">
      <c r="B32" s="51" t="s">
        <v>25</v>
      </c>
      <c r="E32" s="29" t="s">
        <v>4</v>
      </c>
      <c r="F32" s="30"/>
      <c r="G32" s="38">
        <f>SUM(G33:G35)</f>
        <v>120</v>
      </c>
      <c r="H32" s="38">
        <f>SUM(H33:H35)</f>
        <v>119</v>
      </c>
      <c r="I32" s="38">
        <f>SUM(I33:I35)</f>
        <v>1</v>
      </c>
      <c r="J32" s="40" t="s">
        <v>36</v>
      </c>
      <c r="K32" s="38">
        <f>SUM(K33:K35)</f>
        <v>79077</v>
      </c>
      <c r="L32" s="38">
        <f aca="true" t="shared" si="11" ref="L32:V32">SUM(L33:L35)</f>
        <v>40226</v>
      </c>
      <c r="M32" s="38">
        <f t="shared" si="11"/>
        <v>38851</v>
      </c>
      <c r="N32" s="38">
        <f t="shared" si="11"/>
        <v>5714</v>
      </c>
      <c r="O32" s="38">
        <f t="shared" si="11"/>
        <v>3990</v>
      </c>
      <c r="P32" s="38">
        <f t="shared" si="11"/>
        <v>1724</v>
      </c>
      <c r="Q32" s="38">
        <f t="shared" si="11"/>
        <v>1462</v>
      </c>
      <c r="R32" s="38">
        <f t="shared" si="11"/>
        <v>806</v>
      </c>
      <c r="S32" s="38">
        <f t="shared" si="11"/>
        <v>656</v>
      </c>
      <c r="T32" s="38">
        <f t="shared" si="11"/>
        <v>1064</v>
      </c>
      <c r="U32" s="38">
        <f t="shared" si="11"/>
        <v>622</v>
      </c>
      <c r="V32" s="38">
        <f t="shared" si="11"/>
        <v>442</v>
      </c>
    </row>
    <row r="33" spans="2:22" ht="12.75" customHeight="1">
      <c r="B33" s="51"/>
      <c r="E33" s="4" t="s">
        <v>26</v>
      </c>
      <c r="F33" s="5"/>
      <c r="G33" s="39">
        <v>0</v>
      </c>
      <c r="H33" s="36">
        <v>0</v>
      </c>
      <c r="I33" s="36">
        <v>0</v>
      </c>
      <c r="J33" s="41" t="s">
        <v>35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</row>
    <row r="34" spans="2:22" ht="12.75" customHeight="1">
      <c r="B34" s="52"/>
      <c r="E34" s="4" t="s">
        <v>27</v>
      </c>
      <c r="F34" s="5"/>
      <c r="G34" s="39">
        <v>96</v>
      </c>
      <c r="H34" s="36">
        <v>95</v>
      </c>
      <c r="I34" s="36">
        <v>1</v>
      </c>
      <c r="J34" s="41" t="s">
        <v>35</v>
      </c>
      <c r="K34" s="39">
        <v>58285</v>
      </c>
      <c r="L34" s="39">
        <v>29528</v>
      </c>
      <c r="M34" s="39">
        <v>28757</v>
      </c>
      <c r="N34" s="39">
        <v>4455</v>
      </c>
      <c r="O34" s="39">
        <v>3037</v>
      </c>
      <c r="P34" s="39">
        <v>1418</v>
      </c>
      <c r="Q34" s="39">
        <v>788</v>
      </c>
      <c r="R34" s="39">
        <v>470</v>
      </c>
      <c r="S34" s="39">
        <v>318</v>
      </c>
      <c r="T34" s="39">
        <v>869</v>
      </c>
      <c r="U34" s="39">
        <v>515</v>
      </c>
      <c r="V34" s="39">
        <v>354</v>
      </c>
    </row>
    <row r="35" spans="2:22" ht="12.75" customHeight="1">
      <c r="B35" s="52"/>
      <c r="E35" s="4" t="s">
        <v>28</v>
      </c>
      <c r="F35" s="5"/>
      <c r="G35" s="39">
        <v>24</v>
      </c>
      <c r="H35" s="36">
        <v>24</v>
      </c>
      <c r="I35" s="36">
        <v>0</v>
      </c>
      <c r="J35" s="41" t="s">
        <v>35</v>
      </c>
      <c r="K35" s="39">
        <v>20792</v>
      </c>
      <c r="L35" s="39">
        <v>10698</v>
      </c>
      <c r="M35" s="39">
        <v>10094</v>
      </c>
      <c r="N35" s="39">
        <v>1259</v>
      </c>
      <c r="O35" s="39">
        <v>953</v>
      </c>
      <c r="P35" s="39">
        <v>306</v>
      </c>
      <c r="Q35" s="39">
        <v>674</v>
      </c>
      <c r="R35" s="39">
        <v>336</v>
      </c>
      <c r="S35" s="39">
        <v>338</v>
      </c>
      <c r="T35" s="39">
        <v>195</v>
      </c>
      <c r="U35" s="39">
        <v>107</v>
      </c>
      <c r="V35" s="39">
        <v>88</v>
      </c>
    </row>
    <row r="36" spans="2:22" ht="11.25" customHeight="1">
      <c r="B36" s="24"/>
      <c r="E36" s="4"/>
      <c r="F36" s="5"/>
      <c r="G36" s="33"/>
      <c r="H36" s="20"/>
      <c r="I36" s="20"/>
      <c r="J36" s="34"/>
      <c r="K36" s="33"/>
      <c r="L36" s="20"/>
      <c r="M36" s="20"/>
      <c r="N36" s="33"/>
      <c r="O36" s="20"/>
      <c r="P36" s="20"/>
      <c r="Q36" s="33"/>
      <c r="R36" s="20"/>
      <c r="S36" s="20"/>
      <c r="T36" s="33"/>
      <c r="U36" s="20"/>
      <c r="V36" s="20"/>
    </row>
    <row r="37" spans="2:22" s="28" customFormat="1" ht="12.75" customHeight="1">
      <c r="B37" s="49" t="s">
        <v>29</v>
      </c>
      <c r="E37" s="29" t="s">
        <v>4</v>
      </c>
      <c r="F37" s="30"/>
      <c r="G37" s="38">
        <f>SUM(G38:G40)</f>
        <v>10</v>
      </c>
      <c r="H37" s="38">
        <v>10</v>
      </c>
      <c r="I37" s="38">
        <v>0</v>
      </c>
      <c r="J37" s="40" t="s">
        <v>35</v>
      </c>
      <c r="K37" s="38">
        <f aca="true" t="shared" si="12" ref="K37:R37">SUM(K38:K40)</f>
        <v>14598</v>
      </c>
      <c r="L37" s="38">
        <f t="shared" si="12"/>
        <v>7441</v>
      </c>
      <c r="M37" s="38">
        <f t="shared" si="12"/>
        <v>7157</v>
      </c>
      <c r="N37" s="38">
        <f t="shared" si="12"/>
        <v>157</v>
      </c>
      <c r="O37" s="38">
        <f t="shared" si="12"/>
        <v>109</v>
      </c>
      <c r="P37" s="38">
        <f t="shared" si="12"/>
        <v>48</v>
      </c>
      <c r="Q37" s="38">
        <f t="shared" si="12"/>
        <v>54</v>
      </c>
      <c r="R37" s="38">
        <f t="shared" si="12"/>
        <v>30</v>
      </c>
      <c r="S37" s="38">
        <v>24</v>
      </c>
      <c r="T37" s="38">
        <f>SUM(T38:T40)</f>
        <v>49</v>
      </c>
      <c r="U37" s="38">
        <v>23</v>
      </c>
      <c r="V37" s="38">
        <f>SUM(V38:V40)</f>
        <v>26</v>
      </c>
    </row>
    <row r="38" spans="2:22" ht="12.75" customHeight="1">
      <c r="B38" s="49"/>
      <c r="E38" s="4" t="s">
        <v>26</v>
      </c>
      <c r="F38" s="5"/>
      <c r="G38" s="39">
        <v>0</v>
      </c>
      <c r="H38" s="36">
        <v>0</v>
      </c>
      <c r="I38" s="36">
        <v>0</v>
      </c>
      <c r="J38" s="41" t="s">
        <v>35</v>
      </c>
      <c r="K38" s="39">
        <v>0</v>
      </c>
      <c r="L38" s="36">
        <v>0</v>
      </c>
      <c r="M38" s="36">
        <v>0</v>
      </c>
      <c r="N38" s="39">
        <v>0</v>
      </c>
      <c r="O38" s="36">
        <v>0</v>
      </c>
      <c r="P38" s="36">
        <v>0</v>
      </c>
      <c r="Q38" s="39">
        <v>0</v>
      </c>
      <c r="R38" s="36">
        <v>0</v>
      </c>
      <c r="S38" s="36">
        <v>0</v>
      </c>
      <c r="T38" s="39">
        <v>0</v>
      </c>
      <c r="U38" s="36">
        <v>0</v>
      </c>
      <c r="V38" s="36">
        <v>0</v>
      </c>
    </row>
    <row r="39" spans="2:22" ht="12.75" customHeight="1">
      <c r="B39" s="50"/>
      <c r="E39" s="4" t="s">
        <v>27</v>
      </c>
      <c r="F39" s="5"/>
      <c r="G39" s="39">
        <v>1</v>
      </c>
      <c r="H39" s="36">
        <v>1</v>
      </c>
      <c r="I39" s="36">
        <v>0</v>
      </c>
      <c r="J39" s="41" t="s">
        <v>35</v>
      </c>
      <c r="K39" s="39">
        <v>1434</v>
      </c>
      <c r="L39" s="39">
        <v>683</v>
      </c>
      <c r="M39" s="39">
        <v>751</v>
      </c>
      <c r="N39" s="39">
        <v>28</v>
      </c>
      <c r="O39" s="36">
        <v>24</v>
      </c>
      <c r="P39" s="36">
        <v>4</v>
      </c>
      <c r="Q39" s="39">
        <v>9</v>
      </c>
      <c r="R39" s="36">
        <v>6</v>
      </c>
      <c r="S39" s="36">
        <v>3</v>
      </c>
      <c r="T39" s="39">
        <v>3</v>
      </c>
      <c r="U39" s="36">
        <v>2</v>
      </c>
      <c r="V39" s="36">
        <v>1</v>
      </c>
    </row>
    <row r="40" spans="2:22" ht="12.75" customHeight="1">
      <c r="B40" s="50"/>
      <c r="E40" s="4" t="s">
        <v>28</v>
      </c>
      <c r="F40" s="5"/>
      <c r="G40" s="39">
        <v>9</v>
      </c>
      <c r="H40" s="36">
        <v>9</v>
      </c>
      <c r="I40" s="36">
        <v>0</v>
      </c>
      <c r="J40" s="41" t="s">
        <v>35</v>
      </c>
      <c r="K40" s="39">
        <v>13164</v>
      </c>
      <c r="L40" s="39">
        <v>6758</v>
      </c>
      <c r="M40" s="39">
        <v>6406</v>
      </c>
      <c r="N40" s="39">
        <v>129</v>
      </c>
      <c r="O40" s="36">
        <v>85</v>
      </c>
      <c r="P40" s="36">
        <v>44</v>
      </c>
      <c r="Q40" s="39">
        <v>45</v>
      </c>
      <c r="R40" s="36">
        <v>24</v>
      </c>
      <c r="S40" s="36">
        <f>S37-S39</f>
        <v>21</v>
      </c>
      <c r="T40" s="39">
        <v>46</v>
      </c>
      <c r="U40" s="36">
        <f>U37-U39</f>
        <v>21</v>
      </c>
      <c r="V40" s="36">
        <v>25</v>
      </c>
    </row>
    <row r="41" spans="2:22" ht="12.75" customHeight="1">
      <c r="B41" s="35"/>
      <c r="E41" s="4"/>
      <c r="F41" s="5"/>
      <c r="G41" s="33"/>
      <c r="H41" s="20"/>
      <c r="I41" s="20"/>
      <c r="J41" s="34"/>
      <c r="K41" s="33"/>
      <c r="L41" s="20"/>
      <c r="M41" s="20"/>
      <c r="N41" s="33"/>
      <c r="O41" s="20"/>
      <c r="P41" s="20"/>
      <c r="Q41" s="33"/>
      <c r="R41" s="20"/>
      <c r="S41" s="20"/>
      <c r="T41" s="33"/>
      <c r="U41" s="20"/>
      <c r="V41" s="20"/>
    </row>
    <row r="42" spans="2:22" s="28" customFormat="1" ht="12.75" customHeight="1">
      <c r="B42" s="49" t="s">
        <v>37</v>
      </c>
      <c r="E42" s="29" t="s">
        <v>4</v>
      </c>
      <c r="F42" s="30"/>
      <c r="G42" s="38">
        <f>SUM(G43:G45)</f>
        <v>4</v>
      </c>
      <c r="H42" s="38">
        <v>4</v>
      </c>
      <c r="I42" s="38">
        <v>0</v>
      </c>
      <c r="J42" s="40" t="s">
        <v>35</v>
      </c>
      <c r="K42" s="38">
        <f>SUM(K43:K45)</f>
        <v>2061</v>
      </c>
      <c r="L42" s="38">
        <v>999</v>
      </c>
      <c r="M42" s="38">
        <v>1062</v>
      </c>
      <c r="N42" s="38">
        <v>177</v>
      </c>
      <c r="O42" s="38">
        <v>123</v>
      </c>
      <c r="P42" s="38">
        <v>54</v>
      </c>
      <c r="Q42" s="38">
        <v>30</v>
      </c>
      <c r="R42" s="38">
        <v>10</v>
      </c>
      <c r="S42" s="38">
        <v>20</v>
      </c>
      <c r="T42" s="38">
        <v>21</v>
      </c>
      <c r="U42" s="38">
        <v>8</v>
      </c>
      <c r="V42" s="38">
        <v>13</v>
      </c>
    </row>
    <row r="43" spans="2:22" ht="12.75" customHeight="1">
      <c r="B43" s="49"/>
      <c r="E43" s="4" t="s">
        <v>26</v>
      </c>
      <c r="F43" s="5"/>
      <c r="G43" s="39">
        <v>0</v>
      </c>
      <c r="H43" s="36">
        <v>0</v>
      </c>
      <c r="I43" s="36">
        <v>0</v>
      </c>
      <c r="J43" s="41" t="s">
        <v>35</v>
      </c>
      <c r="K43" s="39">
        <v>0</v>
      </c>
      <c r="L43" s="36">
        <v>0</v>
      </c>
      <c r="M43" s="36">
        <v>0</v>
      </c>
      <c r="N43" s="39">
        <v>0</v>
      </c>
      <c r="O43" s="36">
        <v>0</v>
      </c>
      <c r="P43" s="36">
        <v>0</v>
      </c>
      <c r="Q43" s="39">
        <v>0</v>
      </c>
      <c r="R43" s="36">
        <v>0</v>
      </c>
      <c r="S43" s="36">
        <v>0</v>
      </c>
      <c r="T43" s="39">
        <v>0</v>
      </c>
      <c r="U43" s="36">
        <v>0</v>
      </c>
      <c r="V43" s="36">
        <v>0</v>
      </c>
    </row>
    <row r="44" spans="2:22" ht="12.75" customHeight="1">
      <c r="B44" s="50"/>
      <c r="E44" s="4" t="s">
        <v>27</v>
      </c>
      <c r="F44" s="5"/>
      <c r="G44" s="39">
        <v>2</v>
      </c>
      <c r="H44" s="36">
        <v>2</v>
      </c>
      <c r="I44" s="36">
        <v>0</v>
      </c>
      <c r="J44" s="41" t="s">
        <v>35</v>
      </c>
      <c r="K44" s="39">
        <v>1308</v>
      </c>
      <c r="L44" s="36">
        <v>655</v>
      </c>
      <c r="M44" s="36">
        <v>653</v>
      </c>
      <c r="N44" s="39">
        <v>92</v>
      </c>
      <c r="O44" s="36">
        <v>62</v>
      </c>
      <c r="P44" s="36">
        <v>30</v>
      </c>
      <c r="Q44" s="39">
        <v>12</v>
      </c>
      <c r="R44" s="36">
        <v>4</v>
      </c>
      <c r="S44" s="36">
        <v>8</v>
      </c>
      <c r="T44" s="39">
        <v>10</v>
      </c>
      <c r="U44" s="36">
        <v>3</v>
      </c>
      <c r="V44" s="36">
        <v>7</v>
      </c>
    </row>
    <row r="45" spans="2:22" ht="12.75" customHeight="1">
      <c r="B45" s="50"/>
      <c r="E45" s="4" t="s">
        <v>28</v>
      </c>
      <c r="F45" s="5"/>
      <c r="G45" s="39">
        <v>2</v>
      </c>
      <c r="H45" s="36">
        <v>2</v>
      </c>
      <c r="I45" s="36">
        <v>0</v>
      </c>
      <c r="J45" s="41" t="s">
        <v>35</v>
      </c>
      <c r="K45" s="39">
        <v>753</v>
      </c>
      <c r="L45" s="36">
        <v>344</v>
      </c>
      <c r="M45" s="36">
        <v>409</v>
      </c>
      <c r="N45" s="39">
        <v>85</v>
      </c>
      <c r="O45" s="36">
        <v>61</v>
      </c>
      <c r="P45" s="36">
        <v>24</v>
      </c>
      <c r="Q45" s="39">
        <v>18</v>
      </c>
      <c r="R45" s="36">
        <v>6</v>
      </c>
      <c r="S45" s="36">
        <v>12</v>
      </c>
      <c r="T45" s="39">
        <v>11</v>
      </c>
      <c r="U45" s="36">
        <v>5</v>
      </c>
      <c r="V45" s="36">
        <v>6</v>
      </c>
    </row>
    <row r="46" spans="2:22" ht="11.25" customHeight="1">
      <c r="B46" s="35"/>
      <c r="E46" s="4"/>
      <c r="F46" s="5"/>
      <c r="G46" s="33"/>
      <c r="H46" s="20"/>
      <c r="I46" s="20"/>
      <c r="J46" s="20"/>
      <c r="K46" s="33"/>
      <c r="L46" s="20"/>
      <c r="M46" s="20"/>
      <c r="N46" s="33"/>
      <c r="O46" s="20"/>
      <c r="P46" s="20"/>
      <c r="Q46" s="33"/>
      <c r="R46" s="20"/>
      <c r="S46" s="20"/>
      <c r="T46" s="33"/>
      <c r="U46" s="20"/>
      <c r="V46" s="20"/>
    </row>
    <row r="47" spans="2:22" s="28" customFormat="1" ht="12.75" customHeight="1">
      <c r="B47" s="52" t="s">
        <v>10</v>
      </c>
      <c r="E47" s="29" t="s">
        <v>4</v>
      </c>
      <c r="F47" s="30"/>
      <c r="G47" s="38">
        <f>SUM(G48:G50)</f>
        <v>24</v>
      </c>
      <c r="H47" s="38">
        <f aca="true" t="shared" si="13" ref="H47:V47">SUM(H48:H50)</f>
        <v>24</v>
      </c>
      <c r="I47" s="38">
        <f t="shared" si="13"/>
        <v>0</v>
      </c>
      <c r="J47" s="38">
        <f>SUM(J48:J50)</f>
        <v>957</v>
      </c>
      <c r="K47" s="38">
        <f>SUM(K48:K50)</f>
        <v>3971</v>
      </c>
      <c r="L47" s="38">
        <f t="shared" si="13"/>
        <v>2599</v>
      </c>
      <c r="M47" s="38">
        <f t="shared" si="13"/>
        <v>1372</v>
      </c>
      <c r="N47" s="38">
        <f t="shared" si="13"/>
        <v>2200</v>
      </c>
      <c r="O47" s="38">
        <f t="shared" si="13"/>
        <v>760</v>
      </c>
      <c r="P47" s="38">
        <f t="shared" si="13"/>
        <v>1440</v>
      </c>
      <c r="Q47" s="38">
        <f t="shared" si="13"/>
        <v>77</v>
      </c>
      <c r="R47" s="38">
        <f t="shared" si="13"/>
        <v>18</v>
      </c>
      <c r="S47" s="38">
        <f t="shared" si="13"/>
        <v>59</v>
      </c>
      <c r="T47" s="38">
        <f t="shared" si="13"/>
        <v>338</v>
      </c>
      <c r="U47" s="38">
        <f t="shared" si="13"/>
        <v>114</v>
      </c>
      <c r="V47" s="38">
        <f t="shared" si="13"/>
        <v>224</v>
      </c>
    </row>
    <row r="48" spans="2:22" ht="12.75" customHeight="1">
      <c r="B48" s="52"/>
      <c r="E48" s="4" t="s">
        <v>26</v>
      </c>
      <c r="F48" s="5"/>
      <c r="G48" s="39">
        <v>1</v>
      </c>
      <c r="H48" s="39">
        <v>1</v>
      </c>
      <c r="I48" s="36">
        <v>0</v>
      </c>
      <c r="J48" s="39">
        <v>9</v>
      </c>
      <c r="K48" s="39">
        <v>53</v>
      </c>
      <c r="L48" s="39">
        <v>35</v>
      </c>
      <c r="M48" s="39">
        <v>18</v>
      </c>
      <c r="N48" s="39">
        <v>32</v>
      </c>
      <c r="O48" s="39">
        <v>13</v>
      </c>
      <c r="P48" s="39">
        <v>19</v>
      </c>
      <c r="Q48" s="39">
        <v>2</v>
      </c>
      <c r="R48" s="39">
        <v>1</v>
      </c>
      <c r="S48" s="39">
        <v>1</v>
      </c>
      <c r="T48" s="39">
        <v>3</v>
      </c>
      <c r="U48" s="39">
        <v>2</v>
      </c>
      <c r="V48" s="39">
        <v>1</v>
      </c>
    </row>
    <row r="49" spans="2:22" ht="12.75" customHeight="1">
      <c r="B49" s="52"/>
      <c r="E49" s="4" t="s">
        <v>27</v>
      </c>
      <c r="F49" s="5"/>
      <c r="G49" s="39">
        <v>23</v>
      </c>
      <c r="H49" s="39">
        <v>23</v>
      </c>
      <c r="I49" s="39">
        <v>0</v>
      </c>
      <c r="J49" s="39">
        <v>948</v>
      </c>
      <c r="K49" s="39">
        <v>3918</v>
      </c>
      <c r="L49" s="39">
        <v>2564</v>
      </c>
      <c r="M49" s="39">
        <v>1354</v>
      </c>
      <c r="N49" s="39">
        <v>2168</v>
      </c>
      <c r="O49" s="39">
        <v>747</v>
      </c>
      <c r="P49" s="39">
        <v>1421</v>
      </c>
      <c r="Q49" s="39">
        <v>75</v>
      </c>
      <c r="R49" s="39">
        <v>17</v>
      </c>
      <c r="S49" s="39">
        <v>58</v>
      </c>
      <c r="T49" s="39">
        <v>335</v>
      </c>
      <c r="U49" s="39">
        <v>112</v>
      </c>
      <c r="V49" s="39">
        <v>223</v>
      </c>
    </row>
    <row r="50" spans="2:22" ht="12.75" customHeight="1">
      <c r="B50" s="52"/>
      <c r="E50" s="4" t="s">
        <v>28</v>
      </c>
      <c r="F50" s="5"/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42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</row>
    <row r="51" spans="2:22" ht="11.25" customHeight="1">
      <c r="B51" s="35"/>
      <c r="E51" s="4"/>
      <c r="F51" s="5"/>
      <c r="G51" s="33"/>
      <c r="H51" s="20"/>
      <c r="I51" s="20"/>
      <c r="J51" s="20"/>
      <c r="K51" s="33"/>
      <c r="L51" s="20"/>
      <c r="M51" s="20"/>
      <c r="N51" s="33"/>
      <c r="O51" s="20"/>
      <c r="P51" s="20"/>
      <c r="Q51" s="33"/>
      <c r="R51" s="20"/>
      <c r="S51" s="20"/>
      <c r="T51" s="33"/>
      <c r="U51" s="20"/>
      <c r="V51" s="20"/>
    </row>
    <row r="52" spans="2:22" s="28" customFormat="1" ht="12.75" customHeight="1">
      <c r="B52" s="52" t="s">
        <v>30</v>
      </c>
      <c r="E52" s="29" t="s">
        <v>0</v>
      </c>
      <c r="F52" s="30"/>
      <c r="G52" s="38">
        <f>SUM(G53:G55)</f>
        <v>65</v>
      </c>
      <c r="H52" s="38">
        <f>SUM(H53:H55)</f>
        <v>65</v>
      </c>
      <c r="I52" s="38">
        <f>SUM(I53:I55)</f>
        <v>0</v>
      </c>
      <c r="J52" s="43" t="s">
        <v>35</v>
      </c>
      <c r="K52" s="38">
        <f>SUM(K53:K55)</f>
        <v>10240</v>
      </c>
      <c r="L52" s="38">
        <v>4181</v>
      </c>
      <c r="M52" s="38">
        <v>6059</v>
      </c>
      <c r="N52" s="38">
        <v>819</v>
      </c>
      <c r="O52" s="38">
        <v>363</v>
      </c>
      <c r="P52" s="38">
        <v>456</v>
      </c>
      <c r="Q52" s="38">
        <v>2244</v>
      </c>
      <c r="R52" s="38">
        <v>1236</v>
      </c>
      <c r="S52" s="38">
        <v>1008</v>
      </c>
      <c r="T52" s="38">
        <v>263</v>
      </c>
      <c r="U52" s="38">
        <v>107</v>
      </c>
      <c r="V52" s="38">
        <v>156</v>
      </c>
    </row>
    <row r="53" spans="2:22" ht="12.75" customHeight="1">
      <c r="B53" s="52"/>
      <c r="E53" s="4" t="s">
        <v>31</v>
      </c>
      <c r="F53" s="5"/>
      <c r="G53" s="39">
        <v>0</v>
      </c>
      <c r="H53" s="39">
        <v>0</v>
      </c>
      <c r="I53" s="39">
        <v>0</v>
      </c>
      <c r="J53" s="44" t="s">
        <v>35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</row>
    <row r="54" spans="2:22" ht="12.75" customHeight="1">
      <c r="B54" s="52"/>
      <c r="E54" s="4" t="s">
        <v>32</v>
      </c>
      <c r="F54" s="5"/>
      <c r="G54" s="39">
        <v>3</v>
      </c>
      <c r="H54" s="39">
        <v>3</v>
      </c>
      <c r="I54" s="39">
        <v>0</v>
      </c>
      <c r="J54" s="44" t="s">
        <v>35</v>
      </c>
      <c r="K54" s="39">
        <v>470</v>
      </c>
      <c r="L54" s="39">
        <v>126</v>
      </c>
      <c r="M54" s="39">
        <v>344</v>
      </c>
      <c r="N54" s="39">
        <v>68</v>
      </c>
      <c r="O54" s="39">
        <v>23</v>
      </c>
      <c r="P54" s="39">
        <v>45</v>
      </c>
      <c r="Q54" s="39">
        <v>305</v>
      </c>
      <c r="R54" s="39">
        <v>151</v>
      </c>
      <c r="S54" s="39">
        <v>154</v>
      </c>
      <c r="T54" s="39">
        <v>20</v>
      </c>
      <c r="U54" s="39">
        <v>7</v>
      </c>
      <c r="V54" s="39">
        <v>13</v>
      </c>
    </row>
    <row r="55" spans="2:22" ht="12.75" customHeight="1">
      <c r="B55" s="52"/>
      <c r="E55" s="4" t="s">
        <v>33</v>
      </c>
      <c r="F55" s="5"/>
      <c r="G55" s="39">
        <v>62</v>
      </c>
      <c r="H55" s="39">
        <v>62</v>
      </c>
      <c r="I55" s="39">
        <v>0</v>
      </c>
      <c r="J55" s="44" t="s">
        <v>35</v>
      </c>
      <c r="K55" s="39">
        <v>9770</v>
      </c>
      <c r="L55" s="39">
        <v>4055</v>
      </c>
      <c r="M55" s="39">
        <v>5715</v>
      </c>
      <c r="N55" s="39">
        <v>751</v>
      </c>
      <c r="O55" s="39">
        <v>340</v>
      </c>
      <c r="P55" s="39">
        <v>411</v>
      </c>
      <c r="Q55" s="39">
        <v>1939</v>
      </c>
      <c r="R55" s="39">
        <v>1085</v>
      </c>
      <c r="S55" s="39">
        <v>854</v>
      </c>
      <c r="T55" s="39">
        <v>243</v>
      </c>
      <c r="U55" s="39">
        <v>100</v>
      </c>
      <c r="V55" s="39">
        <v>143</v>
      </c>
    </row>
    <row r="56" spans="2:22" s="19" customFormat="1" ht="11.25" customHeight="1">
      <c r="B56" s="24"/>
      <c r="E56" s="16"/>
      <c r="F56" s="17"/>
      <c r="G56" s="20"/>
      <c r="H56" s="20"/>
      <c r="I56" s="20"/>
      <c r="J56" s="34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2:22" s="28" customFormat="1" ht="12.75" customHeight="1">
      <c r="B57" s="52" t="s">
        <v>34</v>
      </c>
      <c r="E57" s="29" t="s">
        <v>0</v>
      </c>
      <c r="F57" s="30"/>
      <c r="G57" s="38">
        <f>SUM(G58:G60)</f>
        <v>12</v>
      </c>
      <c r="H57" s="38">
        <v>12</v>
      </c>
      <c r="I57" s="38">
        <v>0</v>
      </c>
      <c r="J57" s="43" t="s">
        <v>35</v>
      </c>
      <c r="K57" s="38">
        <f>SUM(K58:K60)</f>
        <v>742</v>
      </c>
      <c r="L57" s="38">
        <v>291</v>
      </c>
      <c r="M57" s="38">
        <v>451</v>
      </c>
      <c r="N57" s="38">
        <v>78</v>
      </c>
      <c r="O57" s="38">
        <v>30</v>
      </c>
      <c r="P57" s="38">
        <v>48</v>
      </c>
      <c r="Q57" s="38">
        <v>187</v>
      </c>
      <c r="R57" s="38">
        <v>109</v>
      </c>
      <c r="S57" s="38">
        <v>78</v>
      </c>
      <c r="T57" s="38">
        <v>29</v>
      </c>
      <c r="U57" s="38">
        <v>10</v>
      </c>
      <c r="V57" s="38">
        <v>19</v>
      </c>
    </row>
    <row r="58" spans="2:22" ht="12.75" customHeight="1">
      <c r="B58" s="52"/>
      <c r="E58" s="4" t="s">
        <v>31</v>
      </c>
      <c r="F58" s="5"/>
      <c r="G58" s="39">
        <v>0</v>
      </c>
      <c r="H58" s="39">
        <v>0</v>
      </c>
      <c r="I58" s="39">
        <v>0</v>
      </c>
      <c r="J58" s="44" t="s">
        <v>35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</row>
    <row r="59" spans="2:22" ht="12.75" customHeight="1">
      <c r="B59" s="52"/>
      <c r="E59" s="4" t="s">
        <v>32</v>
      </c>
      <c r="F59" s="5"/>
      <c r="G59" s="39">
        <v>0</v>
      </c>
      <c r="H59" s="39">
        <v>0</v>
      </c>
      <c r="I59" s="39">
        <v>0</v>
      </c>
      <c r="J59" s="44" t="s">
        <v>35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</row>
    <row r="60" spans="1:22" ht="12.75" customHeight="1">
      <c r="A60" s="6"/>
      <c r="B60" s="52"/>
      <c r="C60" s="6"/>
      <c r="D60" s="6"/>
      <c r="E60" s="4" t="s">
        <v>33</v>
      </c>
      <c r="F60" s="5"/>
      <c r="G60" s="39">
        <v>12</v>
      </c>
      <c r="H60" s="39">
        <v>12</v>
      </c>
      <c r="I60" s="39">
        <v>0</v>
      </c>
      <c r="J60" s="44" t="s">
        <v>35</v>
      </c>
      <c r="K60" s="39">
        <v>742</v>
      </c>
      <c r="L60" s="39">
        <v>291</v>
      </c>
      <c r="M60" s="39">
        <v>451</v>
      </c>
      <c r="N60" s="39">
        <v>78</v>
      </c>
      <c r="O60" s="39">
        <v>30</v>
      </c>
      <c r="P60" s="39">
        <v>48</v>
      </c>
      <c r="Q60" s="39">
        <v>187</v>
      </c>
      <c r="R60" s="39">
        <v>109</v>
      </c>
      <c r="S60" s="39">
        <v>78</v>
      </c>
      <c r="T60" s="39">
        <v>29</v>
      </c>
      <c r="U60" s="39">
        <v>10</v>
      </c>
      <c r="V60" s="39">
        <v>19</v>
      </c>
    </row>
    <row r="61" spans="1:22" ht="7.5" customHeight="1">
      <c r="A61" s="14"/>
      <c r="B61" s="23"/>
      <c r="C61" s="14"/>
      <c r="D61" s="14"/>
      <c r="E61" s="9"/>
      <c r="F61" s="10"/>
      <c r="G61" s="2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ht="3.75" customHeight="1"/>
    <row r="63" ht="11.25">
      <c r="B63" s="37" t="s">
        <v>38</v>
      </c>
    </row>
    <row r="64" spans="2:16" ht="11.25" customHeight="1">
      <c r="B64" s="37" t="s">
        <v>41</v>
      </c>
      <c r="N64" s="37" t="s">
        <v>42</v>
      </c>
      <c r="P64" s="37"/>
    </row>
    <row r="65" ht="11.25" customHeight="1">
      <c r="B65" s="37" t="s">
        <v>39</v>
      </c>
    </row>
    <row r="66" ht="11.25" customHeight="1">
      <c r="B66" s="37" t="s">
        <v>40</v>
      </c>
    </row>
  </sheetData>
  <sheetProtection/>
  <mergeCells count="19">
    <mergeCell ref="B22:B25"/>
    <mergeCell ref="G3:I4"/>
    <mergeCell ref="T3:V4"/>
    <mergeCell ref="Q4:S4"/>
    <mergeCell ref="N3:S3"/>
    <mergeCell ref="K3:M4"/>
    <mergeCell ref="N4:P4"/>
    <mergeCell ref="J3:J5"/>
    <mergeCell ref="B12:B15"/>
    <mergeCell ref="B42:B45"/>
    <mergeCell ref="B32:B35"/>
    <mergeCell ref="B4:E4"/>
    <mergeCell ref="B57:B60"/>
    <mergeCell ref="B47:B50"/>
    <mergeCell ref="B52:B55"/>
    <mergeCell ref="B37:B40"/>
    <mergeCell ref="B7:B10"/>
    <mergeCell ref="B17:B20"/>
    <mergeCell ref="B27:B30"/>
  </mergeCells>
  <printOptions/>
  <pageMargins left="0.7874015748031497" right="0.5905511811023623" top="0.7874015748031497" bottom="0.5905511811023623" header="0.5905511811023623" footer="0.3937007874015748"/>
  <pageSetup blackAndWhite="1" firstPageNumber="40" useFirstPageNumber="1" horizontalDpi="600" verticalDpi="600" orientation="portrait" pageOrder="overThenDown" paperSize="9" r:id="rId2"/>
  <ignoredErrors>
    <ignoredError sqref="J7:J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2016-03-21T13:03:51Z</cp:lastPrinted>
  <dcterms:created xsi:type="dcterms:W3CDTF">1999-08-03T06:46:31Z</dcterms:created>
  <dcterms:modified xsi:type="dcterms:W3CDTF">2016-03-24T06:37:06Z</dcterms:modified>
  <cp:category/>
  <cp:version/>
  <cp:contentType/>
  <cp:contentStatus/>
</cp:coreProperties>
</file>