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44-1表" sheetId="1" r:id="rId1"/>
  </sheets>
  <definedNames>
    <definedName name="_xlnm.Print_Titles" localSheetId="0">'第44-1表'!$3:$5</definedName>
  </definedNames>
  <calcPr fullCalcOnLoad="1"/>
</workbook>
</file>

<file path=xl/sharedStrings.xml><?xml version="1.0" encoding="utf-8"?>
<sst xmlns="http://schemas.openxmlformats.org/spreadsheetml/2006/main" count="99" uniqueCount="79">
  <si>
    <t>第44-1表　状況別卒業者数〔中学校〕</t>
  </si>
  <si>
    <t>(人)</t>
  </si>
  <si>
    <t>市町村別</t>
  </si>
  <si>
    <t>計　(卒業者総数)</t>
  </si>
  <si>
    <t>高等学校
等進学者</t>
  </si>
  <si>
    <t>専修学校
(高等課程)</t>
  </si>
  <si>
    <t>専修学校
(一般課程)</t>
  </si>
  <si>
    <t>公共職業能
力開発施設</t>
  </si>
  <si>
    <t>就職者</t>
  </si>
  <si>
    <t>左記以外
の者</t>
  </si>
  <si>
    <t>不詳・死亡
の者</t>
  </si>
  <si>
    <t>左記(A)の
うち他県への
進学者(再掲)</t>
  </si>
  <si>
    <t>左 記 (A)(B)
(C)(D)のうち
就職している
者 (再掲)</t>
  </si>
  <si>
    <t>高等学校等
進学率
(％)</t>
  </si>
  <si>
    <t>計算式</t>
  </si>
  <si>
    <t>専修学校(高等課程)進学率
(％)</t>
  </si>
  <si>
    <t>卒業者に占める就職者の割合(％)</t>
  </si>
  <si>
    <t>(Ａ)</t>
  </si>
  <si>
    <t>進 学 者　(Ｂ)</t>
  </si>
  <si>
    <t>等入学者　(Ｃ)</t>
  </si>
  <si>
    <t xml:space="preserve"> 等入学者　(Ｄ)</t>
  </si>
  <si>
    <t>(Ｅ)</t>
  </si>
  <si>
    <t>(Ｆ)</t>
  </si>
  <si>
    <t>(Ｇ)</t>
  </si>
  <si>
    <t>男</t>
  </si>
  <si>
    <t>女</t>
  </si>
  <si>
    <t>平成27年3月</t>
  </si>
  <si>
    <t>平成28年3月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</si>
  <si>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</si>
  <si>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</si>
  <si>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</si>
  <si>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</si>
  <si>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</si>
  <si>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</si>
  <si>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</si>
  <si>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</si>
  <si>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</si>
  <si>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</si>
  <si>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</si>
  <si>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</si>
  <si>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</si>
  <si>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</si>
  <si>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</si>
  <si>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</si>
  <si>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</si>
  <si>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</si>
  <si>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</si>
  <si>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</si>
  <si>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</si>
  <si>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</si>
  <si>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</si>
  <si>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</si>
  <si>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</si>
  <si>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</si>
  <si>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</si>
  <si>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</si>
  <si>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</si>
  <si>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</si>
  <si>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</si>
  <si>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</si>
  <si>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</si>
  <si>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</si>
  <si>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</si>
  <si>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</si>
  <si>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</si>
  <si>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</si>
  <si>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</si>
  <si>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</si>
  <si>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</si>
  <si>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</si>
  <si>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</si>
  <si>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</si>
  <si>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</si>
  <si>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</si>
  <si>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</si>
  <si>
    <t>(注) 1. ｢左記以外の者｣とは，家事手伝いをしている者，外国の高等学校等に入学した者又は(A)～(E)の各項目に該当しない者</t>
  </si>
  <si>
    <t>で，進路が未定であることが明らかな者である。</t>
  </si>
  <si>
    <t xml:space="preserve"> 　  2. ｢卒業者に占める就職者の割合｣とは，卒業者総数に対する就職者総数(｢就職者(E)｣と｢左記(A)(B)(C)(D)のうち就職して</t>
  </si>
  <si>
    <t>いる者(再掲)｣とを合算した人数)の割合である。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</si>
</sst>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[Red]* \-#,##0;* &quot;-&quot;;@"/>
    <numFmt numFmtId="177" formatCode="#,##0.0\ ;\-#,##0.0\ ;&quot;-&quot;\ "/>
    <numFmt numFmtId="178" formatCode="* #,##0.0;[Red]* \-#,##0.0;* &quot;-&quot;;@"/>
    <numFmt numFmtId="179" formatCode="* #,##0.0_);[Red]* \-#,##0.0_);* &quot;-&quot;_);@_)"/>
    <numFmt numFmtId="180" formatCode="#,##0_);\(#,##0\)"/>
    <numFmt numFmtId="181" formatCode="#,##0.0_);\(#,##0.0\)"/>
    <numFmt numFmtId="182" formatCode="#,##0_ 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double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distributed"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4" fontId="3" fillId="0" borderId="0" xfId="0" applyNumberFormat="1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distributed" vertical="center" wrapText="1"/>
      <protection locked="0"/>
    </xf>
    <xf numFmtId="0" fontId="0" fillId="0" borderId="11" xfId="0" applyFont="1" applyFill="1" applyBorder="1" applyAlignment="1" applyProtection="1">
      <alignment horizontal="distributed" vertical="center" wrapText="1"/>
      <protection locked="0"/>
    </xf>
    <xf numFmtId="0" fontId="0" fillId="0" borderId="12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13" xfId="0" applyFont="1" applyFill="1" applyBorder="1" applyAlignment="1" applyProtection="1">
      <alignment horizontal="distributed" vertical="center" wrapText="1"/>
      <protection locked="0"/>
    </xf>
    <xf numFmtId="0" fontId="0" fillId="0" borderId="14" xfId="0" applyFont="1" applyFill="1" applyBorder="1" applyAlignment="1" applyProtection="1">
      <alignment horizontal="distributed" vertical="center" wrapText="1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0" fillId="0" borderId="16" xfId="0" applyFont="1" applyFill="1" applyBorder="1" applyAlignment="1" applyProtection="1">
      <alignment horizontal="distributed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distributed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9" fontId="0" fillId="0" borderId="0" xfId="0" applyNumberFormat="1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180" fontId="0" fillId="0" borderId="0" xfId="60" applyNumberFormat="1" applyFont="1" applyFill="1" applyAlignment="1">
      <alignment vertical="center" shrinkToFit="1"/>
      <protection/>
    </xf>
    <xf numFmtId="180" fontId="0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Alignment="1">
      <alignment vertical="center" shrinkToFit="1"/>
      <protection/>
    </xf>
    <xf numFmtId="177" fontId="0" fillId="0" borderId="0" xfId="60" applyNumberFormat="1" applyFont="1" applyFill="1" applyAlignment="1">
      <alignment vertical="center" shrinkToFit="1"/>
      <protection/>
    </xf>
    <xf numFmtId="181" fontId="0" fillId="0" borderId="0" xfId="0" applyNumberFormat="1" applyFont="1" applyFill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0" fontId="10" fillId="0" borderId="13" xfId="0" applyFont="1" applyFill="1" applyBorder="1" applyAlignment="1" applyProtection="1">
      <alignment horizontal="distributed" vertical="center"/>
      <protection locked="0"/>
    </xf>
    <xf numFmtId="176" fontId="10" fillId="0" borderId="0" xfId="0" applyNumberFormat="1" applyFont="1" applyFill="1" applyAlignment="1" applyProtection="1">
      <alignment vertical="center"/>
      <protection locked="0"/>
    </xf>
    <xf numFmtId="41" fontId="10" fillId="0" borderId="0" xfId="0" applyNumberFormat="1" applyFont="1" applyFill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178" fontId="10" fillId="0" borderId="0" xfId="0" applyNumberFormat="1" applyFont="1" applyFill="1" applyAlignment="1" applyProtection="1">
      <alignment vertical="center"/>
      <protection locked="0"/>
    </xf>
    <xf numFmtId="179" fontId="10" fillId="0" borderId="0" xfId="0" applyNumberFormat="1" applyFont="1" applyFill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horizontal="distributed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80" fontId="10" fillId="0" borderId="0" xfId="60" applyNumberFormat="1" applyFont="1" applyFill="1" applyAlignment="1">
      <alignment vertical="center" shrinkToFit="1"/>
      <protection/>
    </xf>
    <xf numFmtId="41" fontId="10" fillId="0" borderId="0" xfId="60" applyNumberFormat="1" applyFont="1" applyFill="1" applyAlignment="1">
      <alignment vertical="center" shrinkToFit="1"/>
      <protection/>
    </xf>
    <xf numFmtId="177" fontId="10" fillId="0" borderId="0" xfId="60" applyNumberFormat="1" applyFont="1" applyFill="1" applyAlignment="1">
      <alignment vertical="center" shrinkToFit="1"/>
      <protection/>
    </xf>
    <xf numFmtId="181" fontId="10" fillId="0" borderId="0" xfId="0" applyNumberFormat="1" applyFont="1" applyFill="1" applyAlignment="1" applyProtection="1">
      <alignment vertical="center"/>
      <protection/>
    </xf>
    <xf numFmtId="17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182" fontId="10" fillId="0" borderId="0" xfId="60" applyNumberFormat="1" applyFont="1" applyFill="1" applyAlignment="1">
      <alignment vertical="center" shrinkToFit="1"/>
      <protection/>
    </xf>
    <xf numFmtId="182" fontId="0" fillId="0" borderId="0" xfId="60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82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13" xfId="0" applyFont="1" applyFill="1" applyBorder="1" applyAlignment="1" applyProtection="1" quotePrefix="1">
      <alignment horizontal="distributed" vertical="center"/>
      <protection locked="0"/>
    </xf>
    <xf numFmtId="0" fontId="0" fillId="0" borderId="14" xfId="0" applyFont="1" applyFill="1" applyBorder="1" applyAlignment="1" applyProtection="1" quotePrefix="1">
      <alignment horizontal="distributed"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41" fontId="0" fillId="0" borderId="0" xfId="0" applyNumberFormat="1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0" fontId="0" fillId="0" borderId="17" xfId="0" applyFont="1" applyFill="1" applyBorder="1" applyAlignment="1" applyProtection="1">
      <alignment horizontal="distributed" vertical="center"/>
      <protection locked="0"/>
    </xf>
    <xf numFmtId="0" fontId="0" fillId="0" borderId="10" xfId="0" applyFont="1" applyFill="1" applyBorder="1" applyAlignment="1" applyProtection="1">
      <alignment horizontal="distributed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horizontal="center" vertical="center" textRotation="255" wrapText="1"/>
      <protection locked="0"/>
    </xf>
    <xf numFmtId="0" fontId="8" fillId="0" borderId="22" xfId="0" applyFont="1" applyFill="1" applyBorder="1" applyAlignment="1" applyProtection="1">
      <alignment horizontal="center" vertical="center" textRotation="255" wrapText="1"/>
      <protection locked="0"/>
    </xf>
    <xf numFmtId="0" fontId="8" fillId="0" borderId="19" xfId="0" applyFont="1" applyFill="1" applyBorder="1" applyAlignment="1" applyProtection="1">
      <alignment horizontal="center" vertical="center" textRotation="255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 locked="0"/>
    </xf>
    <xf numFmtId="0" fontId="0" fillId="0" borderId="11" xfId="0" applyFont="1" applyFill="1" applyBorder="1" applyAlignment="1" applyProtection="1">
      <alignment horizontal="distributed" vertical="center" wrapText="1"/>
      <protection locked="0"/>
    </xf>
    <xf numFmtId="0" fontId="0" fillId="0" borderId="12" xfId="0" applyFont="1" applyFill="1" applyBorder="1" applyAlignment="1" applyProtection="1">
      <alignment horizontal="distributed" wrapText="1"/>
      <protection locked="0"/>
    </xf>
    <xf numFmtId="0" fontId="0" fillId="0" borderId="11" xfId="0" applyFont="1" applyFill="1" applyBorder="1" applyAlignment="1" applyProtection="1">
      <alignment horizontal="distributed" wrapText="1"/>
      <protection locked="0"/>
    </xf>
    <xf numFmtId="0" fontId="0" fillId="0" borderId="23" xfId="0" applyFont="1" applyFill="1" applyBorder="1" applyAlignment="1" applyProtection="1">
      <alignment horizontal="distributed" wrapText="1"/>
      <protection locked="0"/>
    </xf>
    <xf numFmtId="0" fontId="0" fillId="0" borderId="24" xfId="0" applyFont="1" applyFill="1" applyBorder="1" applyAlignment="1" applyProtection="1">
      <alignment horizontal="distributed" vertical="center" wrapText="1"/>
      <protection locked="0"/>
    </xf>
    <xf numFmtId="0" fontId="0" fillId="0" borderId="25" xfId="0" applyFont="1" applyFill="1" applyBorder="1" applyAlignment="1" applyProtection="1">
      <alignment horizontal="distributed" vertical="center" wrapText="1"/>
      <protection locked="0"/>
    </xf>
    <xf numFmtId="0" fontId="0" fillId="0" borderId="16" xfId="0" applyFont="1" applyFill="1" applyBorder="1" applyAlignment="1" applyProtection="1">
      <alignment horizontal="distributed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right" vertical="center" wrapText="1"/>
      <protection locked="0"/>
    </xf>
    <xf numFmtId="0" fontId="0" fillId="0" borderId="16" xfId="0" applyFont="1" applyFill="1" applyBorder="1" applyAlignment="1" applyProtection="1">
      <alignment horizontal="right" vertical="center" wrapText="1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41-1表　【那珂郡まで印刷用】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showGridLines="0" tabSelected="1" zoomScale="85" zoomScaleNormal="85" zoomScaleSheetLayoutView="130" zoomScalePageLayoutView="0" workbookViewId="0" topLeftCell="A1">
      <selection activeCell="A1" sqref="A1"/>
    </sheetView>
  </sheetViews>
  <sheetFormatPr defaultColWidth="9.00390625" defaultRowHeight="12"/>
  <cols>
    <col min="1" max="1" width="1.00390625" style="6" customWidth="1"/>
    <col min="2" max="2" width="13.50390625" style="6" customWidth="1"/>
    <col min="3" max="3" width="1.00390625" style="6" customWidth="1"/>
    <col min="4" max="4" width="8.875" style="7" customWidth="1"/>
    <col min="5" max="14" width="8.125" style="7" customWidth="1"/>
    <col min="15" max="24" width="6.875" style="7" customWidth="1"/>
    <col min="25" max="25" width="7.125" style="7" customWidth="1"/>
    <col min="26" max="26" width="7.125" style="7" hidden="1" customWidth="1"/>
    <col min="27" max="27" width="7.125" style="7" customWidth="1"/>
    <col min="28" max="28" width="7.125" style="7" hidden="1" customWidth="1"/>
    <col min="29" max="29" width="7.125" style="7" customWidth="1"/>
    <col min="30" max="30" width="7.125" style="7" hidden="1" customWidth="1"/>
    <col min="31" max="31" width="1.00390625" style="6" customWidth="1"/>
    <col min="32" max="32" width="13.50390625" style="6" customWidth="1"/>
    <col min="33" max="33" width="1.00390625" style="6" customWidth="1"/>
    <col min="34" max="16384" width="9.375" style="7" customWidth="1"/>
  </cols>
  <sheetData>
    <row r="1" spans="1:33" s="3" customFormat="1" ht="15">
      <c r="A1" s="1"/>
      <c r="B1" s="2" t="s">
        <v>0</v>
      </c>
      <c r="C1" s="1"/>
      <c r="R1" s="4"/>
      <c r="AE1" s="1"/>
      <c r="AF1" s="5" t="s">
        <v>1</v>
      </c>
      <c r="AG1" s="1"/>
    </row>
    <row r="2" ht="4.5" customHeight="1"/>
    <row r="3" spans="1:33" s="11" customFormat="1" ht="27.75" customHeight="1">
      <c r="A3" s="8"/>
      <c r="B3" s="105" t="s">
        <v>2</v>
      </c>
      <c r="C3" s="9"/>
      <c r="D3" s="108" t="s">
        <v>3</v>
      </c>
      <c r="E3" s="109"/>
      <c r="F3" s="110"/>
      <c r="G3" s="89" t="s">
        <v>4</v>
      </c>
      <c r="H3" s="90"/>
      <c r="I3" s="89" t="s">
        <v>5</v>
      </c>
      <c r="J3" s="90"/>
      <c r="K3" s="89" t="s">
        <v>6</v>
      </c>
      <c r="L3" s="90"/>
      <c r="M3" s="89" t="s">
        <v>7</v>
      </c>
      <c r="N3" s="90"/>
      <c r="O3" s="87" t="s">
        <v>8</v>
      </c>
      <c r="P3" s="88"/>
      <c r="Q3" s="89" t="s">
        <v>9</v>
      </c>
      <c r="R3" s="90"/>
      <c r="S3" s="89" t="s">
        <v>10</v>
      </c>
      <c r="T3" s="91"/>
      <c r="U3" s="92" t="s">
        <v>11</v>
      </c>
      <c r="V3" s="88"/>
      <c r="W3" s="95" t="s">
        <v>12</v>
      </c>
      <c r="X3" s="96"/>
      <c r="Y3" s="99" t="s">
        <v>13</v>
      </c>
      <c r="Z3" s="75" t="s">
        <v>14</v>
      </c>
      <c r="AA3" s="78" t="s">
        <v>15</v>
      </c>
      <c r="AB3" s="75" t="s">
        <v>14</v>
      </c>
      <c r="AC3" s="81" t="s">
        <v>16</v>
      </c>
      <c r="AD3" s="75" t="s">
        <v>14</v>
      </c>
      <c r="AE3" s="10"/>
      <c r="AF3" s="84" t="str">
        <f>$B$3</f>
        <v>市町村別</v>
      </c>
      <c r="AG3" s="8"/>
    </row>
    <row r="4" spans="1:33" s="11" customFormat="1" ht="12.75" customHeight="1">
      <c r="A4" s="12"/>
      <c r="B4" s="106"/>
      <c r="C4" s="13"/>
      <c r="D4" s="111"/>
      <c r="E4" s="112"/>
      <c r="F4" s="113"/>
      <c r="G4" s="102" t="s">
        <v>17</v>
      </c>
      <c r="H4" s="103"/>
      <c r="I4" s="114" t="s">
        <v>18</v>
      </c>
      <c r="J4" s="115"/>
      <c r="K4" s="114" t="s">
        <v>19</v>
      </c>
      <c r="L4" s="115"/>
      <c r="M4" s="116" t="s">
        <v>20</v>
      </c>
      <c r="N4" s="117"/>
      <c r="O4" s="102" t="s">
        <v>21</v>
      </c>
      <c r="P4" s="103"/>
      <c r="Q4" s="102" t="s">
        <v>22</v>
      </c>
      <c r="R4" s="103"/>
      <c r="S4" s="102" t="s">
        <v>23</v>
      </c>
      <c r="T4" s="104"/>
      <c r="U4" s="93"/>
      <c r="V4" s="94"/>
      <c r="W4" s="97"/>
      <c r="X4" s="98"/>
      <c r="Y4" s="100"/>
      <c r="Z4" s="76"/>
      <c r="AA4" s="79"/>
      <c r="AB4" s="76"/>
      <c r="AC4" s="82"/>
      <c r="AD4" s="76"/>
      <c r="AE4" s="14"/>
      <c r="AF4" s="85"/>
      <c r="AG4" s="12"/>
    </row>
    <row r="5" spans="1:33" s="11" customFormat="1" ht="12.75" customHeight="1">
      <c r="A5" s="15"/>
      <c r="B5" s="107"/>
      <c r="C5" s="16"/>
      <c r="D5" s="17"/>
      <c r="E5" s="18" t="s">
        <v>24</v>
      </c>
      <c r="F5" s="19" t="s">
        <v>25</v>
      </c>
      <c r="G5" s="20" t="s">
        <v>24</v>
      </c>
      <c r="H5" s="19" t="s">
        <v>25</v>
      </c>
      <c r="I5" s="20" t="s">
        <v>24</v>
      </c>
      <c r="J5" s="19" t="s">
        <v>25</v>
      </c>
      <c r="K5" s="20" t="s">
        <v>24</v>
      </c>
      <c r="L5" s="19" t="s">
        <v>25</v>
      </c>
      <c r="M5" s="20" t="s">
        <v>24</v>
      </c>
      <c r="N5" s="19" t="s">
        <v>25</v>
      </c>
      <c r="O5" s="20" t="s">
        <v>24</v>
      </c>
      <c r="P5" s="19" t="s">
        <v>25</v>
      </c>
      <c r="Q5" s="20" t="s">
        <v>24</v>
      </c>
      <c r="R5" s="19" t="s">
        <v>25</v>
      </c>
      <c r="S5" s="20" t="s">
        <v>24</v>
      </c>
      <c r="T5" s="21" t="s">
        <v>25</v>
      </c>
      <c r="U5" s="22" t="s">
        <v>24</v>
      </c>
      <c r="V5" s="19" t="s">
        <v>25</v>
      </c>
      <c r="W5" s="20" t="s">
        <v>24</v>
      </c>
      <c r="X5" s="19" t="s">
        <v>25</v>
      </c>
      <c r="Y5" s="101"/>
      <c r="Z5" s="77"/>
      <c r="AA5" s="80"/>
      <c r="AB5" s="77"/>
      <c r="AC5" s="83"/>
      <c r="AD5" s="77"/>
      <c r="AE5" s="23"/>
      <c r="AF5" s="86"/>
      <c r="AG5" s="15"/>
    </row>
    <row r="6" spans="1:33" ht="12.75" customHeight="1">
      <c r="A6" s="24"/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  <c r="Z6" s="28"/>
      <c r="AA6" s="27"/>
      <c r="AB6" s="27"/>
      <c r="AC6" s="27"/>
      <c r="AD6" s="29"/>
      <c r="AE6" s="30"/>
      <c r="AF6" s="24"/>
      <c r="AG6" s="24"/>
    </row>
    <row r="7" spans="1:33" s="42" customFormat="1" ht="12.75" customHeight="1">
      <c r="A7" s="31"/>
      <c r="B7" s="31" t="s">
        <v>26</v>
      </c>
      <c r="C7" s="32"/>
      <c r="D7" s="33">
        <v>28197</v>
      </c>
      <c r="E7" s="34">
        <v>14501</v>
      </c>
      <c r="F7" s="34">
        <v>13696</v>
      </c>
      <c r="G7" s="34">
        <v>14278</v>
      </c>
      <c r="H7" s="34">
        <v>13580</v>
      </c>
      <c r="I7" s="35">
        <v>22</v>
      </c>
      <c r="J7" s="35">
        <v>14</v>
      </c>
      <c r="K7" s="35">
        <v>6</v>
      </c>
      <c r="L7" s="35">
        <v>8</v>
      </c>
      <c r="M7" s="35">
        <v>0</v>
      </c>
      <c r="N7" s="35">
        <v>0</v>
      </c>
      <c r="O7" s="35">
        <v>66</v>
      </c>
      <c r="P7" s="35">
        <v>16</v>
      </c>
      <c r="Q7" s="35">
        <v>129</v>
      </c>
      <c r="R7" s="35">
        <v>78</v>
      </c>
      <c r="S7" s="35">
        <v>0</v>
      </c>
      <c r="T7" s="35">
        <v>0</v>
      </c>
      <c r="U7" s="35">
        <v>837</v>
      </c>
      <c r="V7" s="35">
        <v>782</v>
      </c>
      <c r="W7" s="35">
        <v>9</v>
      </c>
      <c r="X7" s="35">
        <v>1</v>
      </c>
      <c r="Y7" s="36">
        <v>98.8</v>
      </c>
      <c r="Z7" s="37">
        <v>98.79774444089797</v>
      </c>
      <c r="AA7" s="36">
        <v>0.12767315671879986</v>
      </c>
      <c r="AB7" s="38">
        <v>0.12767315671879986</v>
      </c>
      <c r="AC7" s="36">
        <v>0.3</v>
      </c>
      <c r="AD7" s="39">
        <f>(W7+X7+O7+P7)/D7*100</f>
        <v>0.3262758449480441</v>
      </c>
      <c r="AE7" s="40"/>
      <c r="AF7" s="41" t="str">
        <f>B7</f>
        <v>平成27年3月</v>
      </c>
      <c r="AG7" s="31"/>
    </row>
    <row r="8" spans="1:33" s="51" customFormat="1" ht="12.75" customHeight="1">
      <c r="A8" s="43"/>
      <c r="B8" s="43"/>
      <c r="C8" s="44"/>
      <c r="D8" s="45"/>
      <c r="E8" s="45"/>
      <c r="F8" s="45"/>
      <c r="G8" s="45"/>
      <c r="H8" s="4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7"/>
      <c r="Z8" s="48"/>
      <c r="AA8" s="47"/>
      <c r="AB8" s="47"/>
      <c r="AC8" s="47"/>
      <c r="AD8" s="49"/>
      <c r="AE8" s="50"/>
      <c r="AF8" s="43"/>
      <c r="AG8" s="43"/>
    </row>
    <row r="9" spans="1:33" s="51" customFormat="1" ht="12.75" customHeight="1">
      <c r="A9" s="43"/>
      <c r="B9" s="43" t="s">
        <v>27</v>
      </c>
      <c r="C9" s="44"/>
      <c r="D9" s="52">
        <f>SUM(D13:D56)</f>
        <v>27753</v>
      </c>
      <c r="E9" s="52">
        <f>SUM(E13:E56)</f>
        <v>14137</v>
      </c>
      <c r="F9" s="52">
        <f aca="true" t="shared" si="0" ref="F9:U9">SUM(F13:F56)</f>
        <v>13616</v>
      </c>
      <c r="G9" s="52">
        <f>SUM(G13:G56)</f>
        <v>13927</v>
      </c>
      <c r="H9" s="52">
        <f>SUM(H13:H56)</f>
        <v>13503</v>
      </c>
      <c r="I9" s="52">
        <f>SUM(I13:I56)</f>
        <v>21</v>
      </c>
      <c r="J9" s="52">
        <f t="shared" si="0"/>
        <v>12</v>
      </c>
      <c r="K9" s="52">
        <f t="shared" si="0"/>
        <v>8</v>
      </c>
      <c r="L9" s="52">
        <f t="shared" si="0"/>
        <v>4</v>
      </c>
      <c r="M9" s="53">
        <f t="shared" si="0"/>
        <v>1</v>
      </c>
      <c r="N9" s="53">
        <f t="shared" si="0"/>
        <v>0</v>
      </c>
      <c r="O9" s="53">
        <f t="shared" si="0"/>
        <v>72</v>
      </c>
      <c r="P9" s="53">
        <f t="shared" si="0"/>
        <v>18</v>
      </c>
      <c r="Q9" s="53">
        <f t="shared" si="0"/>
        <v>104</v>
      </c>
      <c r="R9" s="53">
        <f>SUM(R13:R56)</f>
        <v>77</v>
      </c>
      <c r="S9" s="53">
        <f t="shared" si="0"/>
        <v>4</v>
      </c>
      <c r="T9" s="53">
        <f t="shared" si="0"/>
        <v>2</v>
      </c>
      <c r="U9" s="52">
        <f t="shared" si="0"/>
        <v>780</v>
      </c>
      <c r="V9" s="52">
        <f>SUM(V13:V56)</f>
        <v>835</v>
      </c>
      <c r="W9" s="52">
        <f>SUM(W13:W56)</f>
        <v>11</v>
      </c>
      <c r="X9" s="52">
        <f>SUM(X13:X56)</f>
        <v>1</v>
      </c>
      <c r="Y9" s="54">
        <v>98.8</v>
      </c>
      <c r="Z9" s="55">
        <f>(G9+H9)/D9*100</f>
        <v>98.8361618563759</v>
      </c>
      <c r="AA9" s="54">
        <f>AB9</f>
        <v>0.11890606420927466</v>
      </c>
      <c r="AB9" s="56">
        <f>(I9+J9)/D9*100</f>
        <v>0.11890606420927466</v>
      </c>
      <c r="AC9" s="54">
        <v>0.3</v>
      </c>
      <c r="AD9" s="55">
        <f>(W9+X9+O9+P9)/D9*100</f>
        <v>0.3675278348286672</v>
      </c>
      <c r="AE9" s="50"/>
      <c r="AF9" s="57" t="str">
        <f aca="true" t="shared" si="1" ref="AF9:AF56">B9</f>
        <v>平成28年3月</v>
      </c>
      <c r="AG9" s="43"/>
    </row>
    <row r="10" spans="1:33" s="51" customFormat="1" ht="12.75" customHeight="1">
      <c r="A10" s="43"/>
      <c r="B10" s="43" t="s">
        <v>28</v>
      </c>
      <c r="C10" s="44"/>
      <c r="D10" s="52">
        <v>26494</v>
      </c>
      <c r="E10" s="52">
        <v>13525</v>
      </c>
      <c r="F10" s="52">
        <v>12969</v>
      </c>
      <c r="G10" s="52">
        <v>13320</v>
      </c>
      <c r="H10" s="52">
        <v>12857</v>
      </c>
      <c r="I10" s="53">
        <v>21</v>
      </c>
      <c r="J10" s="53">
        <v>12</v>
      </c>
      <c r="K10" s="53">
        <v>8</v>
      </c>
      <c r="L10" s="53">
        <v>4</v>
      </c>
      <c r="M10" s="53">
        <v>1</v>
      </c>
      <c r="N10" s="53">
        <v>0</v>
      </c>
      <c r="O10" s="53">
        <v>72</v>
      </c>
      <c r="P10" s="53">
        <v>18</v>
      </c>
      <c r="Q10" s="53">
        <v>99</v>
      </c>
      <c r="R10" s="53">
        <v>76</v>
      </c>
      <c r="S10" s="53">
        <v>4</v>
      </c>
      <c r="T10" s="53">
        <v>2</v>
      </c>
      <c r="U10" s="53">
        <v>768</v>
      </c>
      <c r="V10" s="53">
        <v>817</v>
      </c>
      <c r="W10" s="53">
        <v>11</v>
      </c>
      <c r="X10" s="53">
        <v>1</v>
      </c>
      <c r="Y10" s="54">
        <v>98.8035026798521</v>
      </c>
      <c r="Z10" s="55">
        <f>(G10+H10)/D10*100</f>
        <v>98.80350267985204</v>
      </c>
      <c r="AA10" s="54">
        <v>0.1</v>
      </c>
      <c r="AB10" s="56">
        <f>(I10+J10)/D10*100</f>
        <v>0.12455650335925116</v>
      </c>
      <c r="AC10" s="54">
        <v>0.365434221840069</v>
      </c>
      <c r="AD10" s="55">
        <f>(W10+X10+O10+P10)/D10*100</f>
        <v>0.3849928285649581</v>
      </c>
      <c r="AE10" s="50"/>
      <c r="AF10" s="57" t="str">
        <f t="shared" si="1"/>
        <v>公立</v>
      </c>
      <c r="AG10" s="43"/>
    </row>
    <row r="11" spans="1:33" s="51" customFormat="1" ht="12.75" customHeight="1">
      <c r="A11" s="43"/>
      <c r="B11" s="43" t="s">
        <v>29</v>
      </c>
      <c r="C11" s="44"/>
      <c r="D11" s="58">
        <v>1259</v>
      </c>
      <c r="E11" s="58">
        <v>612</v>
      </c>
      <c r="F11" s="58">
        <v>647</v>
      </c>
      <c r="G11" s="58">
        <v>607</v>
      </c>
      <c r="H11" s="58">
        <v>646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5</v>
      </c>
      <c r="R11" s="53">
        <v>1</v>
      </c>
      <c r="S11" s="53">
        <v>0</v>
      </c>
      <c r="T11" s="53">
        <v>0</v>
      </c>
      <c r="U11" s="53">
        <v>12</v>
      </c>
      <c r="V11" s="53">
        <v>18</v>
      </c>
      <c r="W11" s="53">
        <v>0</v>
      </c>
      <c r="X11" s="53">
        <v>0</v>
      </c>
      <c r="Y11" s="54">
        <v>99.5234312946783</v>
      </c>
      <c r="Z11" s="55">
        <f>(G11+H11)/D11*100</f>
        <v>99.52343129467832</v>
      </c>
      <c r="AA11" s="54">
        <v>0</v>
      </c>
      <c r="AB11" s="56">
        <f>(I11+J11)/D11*100</f>
        <v>0</v>
      </c>
      <c r="AC11" s="54">
        <v>0</v>
      </c>
      <c r="AD11" s="55">
        <f>(W11+X11+O11+P11)/D11*100</f>
        <v>0</v>
      </c>
      <c r="AE11" s="50"/>
      <c r="AF11" s="57" t="str">
        <f t="shared" si="1"/>
        <v>私立</v>
      </c>
      <c r="AG11" s="43"/>
    </row>
    <row r="12" spans="1:33" s="51" customFormat="1" ht="12.75" customHeight="1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>
        <f>SUM(Z13:Z56)</f>
        <v>9.526914354524425</v>
      </c>
      <c r="AA12" s="45"/>
      <c r="AB12" s="45">
        <f>SUM(AB13:AB56)</f>
        <v>5.004344285011222</v>
      </c>
      <c r="AC12" s="45"/>
      <c r="AD12" s="49"/>
      <c r="AE12" s="50"/>
      <c r="AF12" s="43"/>
      <c r="AG12" s="43"/>
    </row>
    <row r="13" spans="1:34" ht="12.75" customHeight="1">
      <c r="A13" s="24"/>
      <c r="B13" s="24" t="s">
        <v>30</v>
      </c>
      <c r="C13" s="25"/>
      <c r="D13" s="59">
        <v>2576</v>
      </c>
      <c r="E13" s="59">
        <v>1355</v>
      </c>
      <c r="F13" s="59">
        <v>1221</v>
      </c>
      <c r="G13" s="59">
        <v>1343</v>
      </c>
      <c r="H13" s="59">
        <v>1215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4</v>
      </c>
      <c r="P13" s="35">
        <v>1</v>
      </c>
      <c r="Q13" s="35">
        <v>8</v>
      </c>
      <c r="R13" s="35">
        <v>5</v>
      </c>
      <c r="S13" s="35">
        <v>0</v>
      </c>
      <c r="T13" s="35">
        <v>0</v>
      </c>
      <c r="U13" s="35">
        <v>27</v>
      </c>
      <c r="V13" s="35">
        <v>15</v>
      </c>
      <c r="W13" s="35">
        <v>0</v>
      </c>
      <c r="X13" s="35">
        <v>0</v>
      </c>
      <c r="Y13" s="36">
        <f>SUM(G13:H13)/D13*100</f>
        <v>99.30124223602485</v>
      </c>
      <c r="Z13" s="55">
        <v>0</v>
      </c>
      <c r="AA13" s="36">
        <v>0</v>
      </c>
      <c r="AB13" s="56">
        <f>(I13+J13)/D13*100</f>
        <v>0</v>
      </c>
      <c r="AC13" s="36">
        <f>SUM(O13:P13)/D13*100</f>
        <v>0.19409937888198758</v>
      </c>
      <c r="AD13" s="55">
        <f aca="true" t="shared" si="2" ref="AD13:AD56">(W13+X13+O13+P13)/D13*100</f>
        <v>0.19409937888198758</v>
      </c>
      <c r="AE13" s="30"/>
      <c r="AF13" s="60" t="str">
        <f t="shared" si="1"/>
        <v>水戸市</v>
      </c>
      <c r="AG13" s="24"/>
      <c r="AH13" s="61"/>
    </row>
    <row r="14" spans="1:34" ht="12.75" customHeight="1">
      <c r="A14" s="24"/>
      <c r="B14" s="24" t="s">
        <v>31</v>
      </c>
      <c r="C14" s="25"/>
      <c r="D14" s="59">
        <v>1936</v>
      </c>
      <c r="E14" s="59">
        <v>962</v>
      </c>
      <c r="F14" s="59">
        <v>974</v>
      </c>
      <c r="G14" s="59">
        <v>956</v>
      </c>
      <c r="H14" s="59">
        <v>968</v>
      </c>
      <c r="I14" s="35">
        <v>0</v>
      </c>
      <c r="J14" s="35">
        <v>0</v>
      </c>
      <c r="K14" s="35">
        <v>2</v>
      </c>
      <c r="L14" s="35">
        <v>1</v>
      </c>
      <c r="M14" s="35">
        <v>0</v>
      </c>
      <c r="N14" s="35">
        <v>0</v>
      </c>
      <c r="O14" s="35">
        <v>1</v>
      </c>
      <c r="P14" s="35">
        <v>3</v>
      </c>
      <c r="Q14" s="35">
        <v>2</v>
      </c>
      <c r="R14" s="35">
        <v>2</v>
      </c>
      <c r="S14" s="35">
        <v>1</v>
      </c>
      <c r="T14" s="35">
        <v>0</v>
      </c>
      <c r="U14" s="35">
        <v>21</v>
      </c>
      <c r="V14" s="35">
        <v>5</v>
      </c>
      <c r="W14" s="35">
        <v>0</v>
      </c>
      <c r="X14" s="35">
        <v>0</v>
      </c>
      <c r="Y14" s="36">
        <v>99.3801652892562</v>
      </c>
      <c r="Z14" s="55">
        <v>0</v>
      </c>
      <c r="AA14" s="36">
        <v>0</v>
      </c>
      <c r="AB14" s="56">
        <f aca="true" t="shared" si="3" ref="AB14:AB56">(I14+J14)/D14*100</f>
        <v>0</v>
      </c>
      <c r="AC14" s="36">
        <v>0.206611570247934</v>
      </c>
      <c r="AD14" s="55">
        <f t="shared" si="2"/>
        <v>0.2066115702479339</v>
      </c>
      <c r="AE14" s="30"/>
      <c r="AF14" s="60" t="str">
        <f t="shared" si="1"/>
        <v>日立市</v>
      </c>
      <c r="AG14" s="24"/>
      <c r="AH14" s="61"/>
    </row>
    <row r="15" spans="1:34" ht="12.75" customHeight="1">
      <c r="A15" s="24"/>
      <c r="B15" s="24" t="s">
        <v>32</v>
      </c>
      <c r="C15" s="25"/>
      <c r="D15" s="59">
        <v>1417</v>
      </c>
      <c r="E15" s="59">
        <v>700</v>
      </c>
      <c r="F15" s="59">
        <v>717</v>
      </c>
      <c r="G15" s="59">
        <v>691</v>
      </c>
      <c r="H15" s="59">
        <v>713</v>
      </c>
      <c r="I15" s="35">
        <v>3</v>
      </c>
      <c r="J15" s="35">
        <v>0</v>
      </c>
      <c r="K15" s="35">
        <v>0</v>
      </c>
      <c r="L15" s="35">
        <v>1</v>
      </c>
      <c r="M15" s="35">
        <v>0</v>
      </c>
      <c r="N15" s="35">
        <v>0</v>
      </c>
      <c r="O15" s="35">
        <v>0</v>
      </c>
      <c r="P15" s="35">
        <v>0</v>
      </c>
      <c r="Q15" s="35">
        <v>6</v>
      </c>
      <c r="R15" s="35">
        <v>3</v>
      </c>
      <c r="S15" s="35">
        <v>0</v>
      </c>
      <c r="T15" s="35">
        <v>0</v>
      </c>
      <c r="U15" s="35">
        <v>14</v>
      </c>
      <c r="V15" s="35">
        <v>12</v>
      </c>
      <c r="W15" s="35">
        <v>0</v>
      </c>
      <c r="X15" s="35">
        <v>0</v>
      </c>
      <c r="Y15" s="36">
        <v>99.0825688073395</v>
      </c>
      <c r="Z15" s="55">
        <v>0.21645021645021645</v>
      </c>
      <c r="AA15" s="36">
        <v>0.211714890613973</v>
      </c>
      <c r="AB15" s="56">
        <f t="shared" si="3"/>
        <v>0.2117148906139732</v>
      </c>
      <c r="AC15" s="36">
        <v>0</v>
      </c>
      <c r="AD15" s="55">
        <f t="shared" si="2"/>
        <v>0</v>
      </c>
      <c r="AE15" s="30"/>
      <c r="AF15" s="60" t="str">
        <f t="shared" si="1"/>
        <v>土浦市</v>
      </c>
      <c r="AG15" s="24"/>
      <c r="AH15" s="61"/>
    </row>
    <row r="16" spans="1:34" ht="12.75" customHeight="1">
      <c r="A16" s="24"/>
      <c r="B16" s="24" t="s">
        <v>33</v>
      </c>
      <c r="C16" s="25"/>
      <c r="D16" s="59">
        <v>1229</v>
      </c>
      <c r="E16" s="59">
        <v>608</v>
      </c>
      <c r="F16" s="59">
        <v>621</v>
      </c>
      <c r="G16" s="59">
        <v>591</v>
      </c>
      <c r="H16" s="59">
        <v>615</v>
      </c>
      <c r="I16" s="35">
        <v>0</v>
      </c>
      <c r="J16" s="35">
        <v>1</v>
      </c>
      <c r="K16" s="35">
        <v>0</v>
      </c>
      <c r="L16" s="35">
        <v>0</v>
      </c>
      <c r="M16" s="35">
        <v>0</v>
      </c>
      <c r="N16" s="35">
        <v>0</v>
      </c>
      <c r="O16" s="35">
        <v>12</v>
      </c>
      <c r="P16" s="35">
        <v>2</v>
      </c>
      <c r="Q16" s="35">
        <v>5</v>
      </c>
      <c r="R16" s="35">
        <v>3</v>
      </c>
      <c r="S16" s="35">
        <v>0</v>
      </c>
      <c r="T16" s="35">
        <v>0</v>
      </c>
      <c r="U16" s="35">
        <v>142</v>
      </c>
      <c r="V16" s="35">
        <v>170</v>
      </c>
      <c r="W16" s="35">
        <v>0</v>
      </c>
      <c r="X16" s="35">
        <v>0</v>
      </c>
      <c r="Y16" s="36">
        <v>98.1285598047193</v>
      </c>
      <c r="Z16" s="55">
        <v>0.24154589371980675</v>
      </c>
      <c r="AA16" s="36">
        <v>0.081366965012205</v>
      </c>
      <c r="AB16" s="56">
        <f t="shared" si="3"/>
        <v>0.08136696501220504</v>
      </c>
      <c r="AC16" s="36">
        <v>1.13913751017087</v>
      </c>
      <c r="AD16" s="55">
        <f t="shared" si="2"/>
        <v>1.1391375101708707</v>
      </c>
      <c r="AE16" s="30"/>
      <c r="AF16" s="60" t="str">
        <f t="shared" si="1"/>
        <v>古河市</v>
      </c>
      <c r="AG16" s="24"/>
      <c r="AH16" s="61"/>
    </row>
    <row r="17" spans="1:34" ht="12.75" customHeight="1">
      <c r="A17" s="24"/>
      <c r="B17" s="24" t="s">
        <v>34</v>
      </c>
      <c r="C17" s="25"/>
      <c r="D17" s="59">
        <v>700</v>
      </c>
      <c r="E17" s="59">
        <v>365</v>
      </c>
      <c r="F17" s="59">
        <v>335</v>
      </c>
      <c r="G17" s="59">
        <v>359</v>
      </c>
      <c r="H17" s="59">
        <v>335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3</v>
      </c>
      <c r="P17" s="35">
        <v>0</v>
      </c>
      <c r="Q17" s="35">
        <v>3</v>
      </c>
      <c r="R17" s="35">
        <v>0</v>
      </c>
      <c r="S17" s="35">
        <v>0</v>
      </c>
      <c r="T17" s="35">
        <v>0</v>
      </c>
      <c r="U17" s="35">
        <v>3</v>
      </c>
      <c r="V17" s="35">
        <v>3</v>
      </c>
      <c r="W17" s="35">
        <v>0</v>
      </c>
      <c r="X17" s="35">
        <v>0</v>
      </c>
      <c r="Y17" s="36">
        <v>99.1428571428572</v>
      </c>
      <c r="Z17" s="55">
        <v>0.13793103448275862</v>
      </c>
      <c r="AA17" s="36">
        <v>0</v>
      </c>
      <c r="AB17" s="56">
        <f t="shared" si="3"/>
        <v>0</v>
      </c>
      <c r="AC17" s="36">
        <v>0.428571428571429</v>
      </c>
      <c r="AD17" s="55">
        <f t="shared" si="2"/>
        <v>0.4285714285714286</v>
      </c>
      <c r="AE17" s="30"/>
      <c r="AF17" s="60" t="str">
        <f t="shared" si="1"/>
        <v>石岡市</v>
      </c>
      <c r="AG17" s="24"/>
      <c r="AH17" s="61"/>
    </row>
    <row r="18" spans="1:34" ht="12.75" customHeight="1">
      <c r="A18" s="24"/>
      <c r="B18" s="24" t="s">
        <v>35</v>
      </c>
      <c r="C18" s="25"/>
      <c r="D18" s="59">
        <v>481</v>
      </c>
      <c r="E18" s="59">
        <v>237</v>
      </c>
      <c r="F18" s="59">
        <v>244</v>
      </c>
      <c r="G18" s="59">
        <v>236</v>
      </c>
      <c r="H18" s="59">
        <v>243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1</v>
      </c>
      <c r="P18" s="35">
        <v>0</v>
      </c>
      <c r="Q18" s="35">
        <v>0</v>
      </c>
      <c r="R18" s="35">
        <v>1</v>
      </c>
      <c r="S18" s="35">
        <v>0</v>
      </c>
      <c r="T18" s="35">
        <v>0</v>
      </c>
      <c r="U18" s="35">
        <v>34</v>
      </c>
      <c r="V18" s="35">
        <v>54</v>
      </c>
      <c r="W18" s="35">
        <v>0</v>
      </c>
      <c r="X18" s="35">
        <v>0</v>
      </c>
      <c r="Y18" s="36">
        <v>99.5841995841996</v>
      </c>
      <c r="Z18" s="55">
        <v>0.4166666666666667</v>
      </c>
      <c r="AA18" s="36">
        <v>0</v>
      </c>
      <c r="AB18" s="56">
        <f t="shared" si="3"/>
        <v>0</v>
      </c>
      <c r="AC18" s="36">
        <v>0.207900207900208</v>
      </c>
      <c r="AD18" s="55">
        <f t="shared" si="2"/>
        <v>0.2079002079002079</v>
      </c>
      <c r="AE18" s="30"/>
      <c r="AF18" s="60" t="str">
        <f t="shared" si="1"/>
        <v>結城市</v>
      </c>
      <c r="AG18" s="24"/>
      <c r="AH18" s="61"/>
    </row>
    <row r="19" spans="1:34" ht="12.75" customHeight="1">
      <c r="A19" s="24"/>
      <c r="B19" s="24" t="s">
        <v>36</v>
      </c>
      <c r="C19" s="25"/>
      <c r="D19" s="59">
        <v>735</v>
      </c>
      <c r="E19" s="59">
        <v>386</v>
      </c>
      <c r="F19" s="59">
        <v>349</v>
      </c>
      <c r="G19" s="59">
        <v>377</v>
      </c>
      <c r="H19" s="59">
        <v>345</v>
      </c>
      <c r="I19" s="35">
        <v>1</v>
      </c>
      <c r="J19" s="35">
        <v>1</v>
      </c>
      <c r="K19" s="35">
        <v>0</v>
      </c>
      <c r="L19" s="35">
        <v>0</v>
      </c>
      <c r="M19" s="35">
        <v>0</v>
      </c>
      <c r="N19" s="35">
        <v>0</v>
      </c>
      <c r="O19" s="35">
        <v>4</v>
      </c>
      <c r="P19" s="35">
        <v>0</v>
      </c>
      <c r="Q19" s="35">
        <v>4</v>
      </c>
      <c r="R19" s="35">
        <v>3</v>
      </c>
      <c r="S19" s="35">
        <v>0</v>
      </c>
      <c r="T19" s="35">
        <v>0</v>
      </c>
      <c r="U19" s="35">
        <v>16</v>
      </c>
      <c r="V19" s="35">
        <v>9</v>
      </c>
      <c r="W19" s="35">
        <v>1</v>
      </c>
      <c r="X19" s="35">
        <v>0</v>
      </c>
      <c r="Y19" s="36">
        <v>98.2312925170068</v>
      </c>
      <c r="Z19" s="55">
        <v>0.25412960609911056</v>
      </c>
      <c r="AA19" s="36">
        <v>0.272108843537415</v>
      </c>
      <c r="AB19" s="56">
        <f t="shared" si="3"/>
        <v>0.27210884353741494</v>
      </c>
      <c r="AC19" s="36">
        <v>0.680272108843537</v>
      </c>
      <c r="AD19" s="55">
        <f t="shared" si="2"/>
        <v>0.6802721088435374</v>
      </c>
      <c r="AE19" s="30"/>
      <c r="AF19" s="60" t="str">
        <f t="shared" si="1"/>
        <v>龍ケ崎市</v>
      </c>
      <c r="AG19" s="24"/>
      <c r="AH19" s="61"/>
    </row>
    <row r="20" spans="1:34" ht="12.75" customHeight="1">
      <c r="A20" s="24"/>
      <c r="B20" s="24" t="s">
        <v>37</v>
      </c>
      <c r="C20" s="25"/>
      <c r="D20" s="59">
        <v>452</v>
      </c>
      <c r="E20" s="59">
        <v>238</v>
      </c>
      <c r="F20" s="59">
        <v>214</v>
      </c>
      <c r="G20" s="59">
        <v>233</v>
      </c>
      <c r="H20" s="59">
        <v>210</v>
      </c>
      <c r="I20" s="35">
        <v>1</v>
      </c>
      <c r="J20" s="35">
        <v>1</v>
      </c>
      <c r="K20" s="35">
        <v>0</v>
      </c>
      <c r="L20" s="35">
        <v>0</v>
      </c>
      <c r="M20" s="35">
        <v>0</v>
      </c>
      <c r="N20" s="35">
        <v>0</v>
      </c>
      <c r="O20" s="35">
        <v>3</v>
      </c>
      <c r="P20" s="35">
        <v>1</v>
      </c>
      <c r="Q20" s="35">
        <v>1</v>
      </c>
      <c r="R20" s="35">
        <v>2</v>
      </c>
      <c r="S20" s="35">
        <v>0</v>
      </c>
      <c r="T20" s="35">
        <v>0</v>
      </c>
      <c r="U20" s="35">
        <v>4</v>
      </c>
      <c r="V20" s="35">
        <v>5</v>
      </c>
      <c r="W20" s="35">
        <v>1</v>
      </c>
      <c r="X20" s="35">
        <v>0</v>
      </c>
      <c r="Y20" s="36">
        <v>98.0088495575221</v>
      </c>
      <c r="Z20" s="55">
        <v>0.23752969121140144</v>
      </c>
      <c r="AA20" s="36">
        <v>0.442477876106195</v>
      </c>
      <c r="AB20" s="56">
        <f t="shared" si="3"/>
        <v>0.4424778761061947</v>
      </c>
      <c r="AC20" s="36">
        <v>1.10619469026549</v>
      </c>
      <c r="AD20" s="55">
        <f t="shared" si="2"/>
        <v>1.1061946902654867</v>
      </c>
      <c r="AE20" s="30"/>
      <c r="AF20" s="60" t="str">
        <f t="shared" si="1"/>
        <v>下妻市</v>
      </c>
      <c r="AG20" s="24"/>
      <c r="AH20" s="61"/>
    </row>
    <row r="21" spans="1:34" ht="12.75" customHeight="1">
      <c r="A21" s="24"/>
      <c r="B21" s="24" t="s">
        <v>38</v>
      </c>
      <c r="C21" s="25"/>
      <c r="D21" s="59">
        <v>588</v>
      </c>
      <c r="E21" s="59">
        <v>288</v>
      </c>
      <c r="F21" s="59">
        <v>300</v>
      </c>
      <c r="G21" s="59">
        <v>275</v>
      </c>
      <c r="H21" s="59">
        <v>294</v>
      </c>
      <c r="I21" s="35">
        <v>1</v>
      </c>
      <c r="J21" s="35">
        <v>2</v>
      </c>
      <c r="K21" s="35">
        <v>0</v>
      </c>
      <c r="L21" s="35">
        <v>0</v>
      </c>
      <c r="M21" s="35">
        <v>0</v>
      </c>
      <c r="N21" s="35">
        <v>0</v>
      </c>
      <c r="O21" s="35">
        <v>5</v>
      </c>
      <c r="P21" s="35">
        <v>1</v>
      </c>
      <c r="Q21" s="35">
        <v>7</v>
      </c>
      <c r="R21" s="35">
        <v>3</v>
      </c>
      <c r="S21" s="35">
        <v>0</v>
      </c>
      <c r="T21" s="35">
        <v>0</v>
      </c>
      <c r="U21" s="35">
        <v>7</v>
      </c>
      <c r="V21" s="35">
        <v>7</v>
      </c>
      <c r="W21" s="35">
        <v>1</v>
      </c>
      <c r="X21" s="35">
        <v>0</v>
      </c>
      <c r="Y21" s="36">
        <v>96.7687074829932</v>
      </c>
      <c r="Z21" s="55">
        <v>0.1718213058419244</v>
      </c>
      <c r="AA21" s="36">
        <v>0.510204081632653</v>
      </c>
      <c r="AB21" s="56">
        <f t="shared" si="3"/>
        <v>0.5102040816326531</v>
      </c>
      <c r="AC21" s="36">
        <v>1.19047619047619</v>
      </c>
      <c r="AD21" s="55">
        <f t="shared" si="2"/>
        <v>1.1904761904761905</v>
      </c>
      <c r="AE21" s="30"/>
      <c r="AF21" s="60" t="str">
        <f t="shared" si="1"/>
        <v>常総市</v>
      </c>
      <c r="AG21" s="24"/>
      <c r="AH21" s="61"/>
    </row>
    <row r="22" spans="1:34" ht="12.75" customHeight="1">
      <c r="A22" s="24"/>
      <c r="B22" s="24" t="s">
        <v>39</v>
      </c>
      <c r="C22" s="25"/>
      <c r="D22" s="59">
        <v>463</v>
      </c>
      <c r="E22" s="59">
        <v>240</v>
      </c>
      <c r="F22" s="59">
        <v>223</v>
      </c>
      <c r="G22" s="59">
        <v>236</v>
      </c>
      <c r="H22" s="59">
        <v>222</v>
      </c>
      <c r="I22" s="35">
        <v>1</v>
      </c>
      <c r="J22" s="35">
        <v>0</v>
      </c>
      <c r="K22" s="35">
        <v>1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2</v>
      </c>
      <c r="R22" s="35">
        <v>1</v>
      </c>
      <c r="S22" s="35">
        <v>0</v>
      </c>
      <c r="T22" s="35">
        <v>0</v>
      </c>
      <c r="U22" s="35">
        <v>1</v>
      </c>
      <c r="V22" s="35">
        <v>5</v>
      </c>
      <c r="W22" s="35">
        <v>0</v>
      </c>
      <c r="X22" s="35">
        <v>0</v>
      </c>
      <c r="Y22" s="36">
        <v>98.9200863930886</v>
      </c>
      <c r="Z22" s="55">
        <v>0</v>
      </c>
      <c r="AA22" s="36">
        <v>0.215982721382289</v>
      </c>
      <c r="AB22" s="56">
        <f t="shared" si="3"/>
        <v>0.21598272138228944</v>
      </c>
      <c r="AC22" s="36">
        <v>0</v>
      </c>
      <c r="AD22" s="55">
        <f t="shared" si="2"/>
        <v>0</v>
      </c>
      <c r="AE22" s="30"/>
      <c r="AF22" s="60" t="str">
        <f t="shared" si="1"/>
        <v>常陸太田市</v>
      </c>
      <c r="AG22" s="24"/>
      <c r="AH22" s="61"/>
    </row>
    <row r="23" spans="1:34" ht="12.75" customHeight="1">
      <c r="A23" s="24"/>
      <c r="B23" s="24" t="s">
        <v>40</v>
      </c>
      <c r="C23" s="25"/>
      <c r="D23" s="59">
        <v>257</v>
      </c>
      <c r="E23" s="59">
        <v>124</v>
      </c>
      <c r="F23" s="59">
        <v>133</v>
      </c>
      <c r="G23" s="59">
        <v>124</v>
      </c>
      <c r="H23" s="59">
        <v>131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2</v>
      </c>
      <c r="S23" s="35">
        <v>0</v>
      </c>
      <c r="T23" s="35">
        <v>0</v>
      </c>
      <c r="U23" s="35">
        <v>5</v>
      </c>
      <c r="V23" s="35">
        <v>1</v>
      </c>
      <c r="W23" s="35">
        <v>0</v>
      </c>
      <c r="X23" s="35">
        <v>0</v>
      </c>
      <c r="Y23" s="36">
        <v>99.2217898832685</v>
      </c>
      <c r="Z23" s="55">
        <v>0</v>
      </c>
      <c r="AA23" s="36">
        <v>0</v>
      </c>
      <c r="AB23" s="56">
        <f t="shared" si="3"/>
        <v>0</v>
      </c>
      <c r="AC23" s="36">
        <v>0</v>
      </c>
      <c r="AD23" s="55">
        <f t="shared" si="2"/>
        <v>0</v>
      </c>
      <c r="AE23" s="30"/>
      <c r="AF23" s="60" t="str">
        <f t="shared" si="1"/>
        <v>高萩市</v>
      </c>
      <c r="AG23" s="24"/>
      <c r="AH23" s="61"/>
    </row>
    <row r="24" spans="1:34" ht="12.75" customHeight="1">
      <c r="A24" s="24"/>
      <c r="B24" s="24" t="s">
        <v>41</v>
      </c>
      <c r="C24" s="25"/>
      <c r="D24" s="59">
        <v>394</v>
      </c>
      <c r="E24" s="59">
        <v>204</v>
      </c>
      <c r="F24" s="59">
        <v>190</v>
      </c>
      <c r="G24" s="59">
        <v>201</v>
      </c>
      <c r="H24" s="59">
        <v>188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1</v>
      </c>
      <c r="P24" s="35">
        <v>0</v>
      </c>
      <c r="Q24" s="35">
        <v>1</v>
      </c>
      <c r="R24" s="35">
        <v>2</v>
      </c>
      <c r="S24" s="35">
        <v>1</v>
      </c>
      <c r="T24" s="35">
        <v>0</v>
      </c>
      <c r="U24" s="35">
        <v>25</v>
      </c>
      <c r="V24" s="35">
        <v>9</v>
      </c>
      <c r="W24" s="35">
        <v>0</v>
      </c>
      <c r="X24" s="35">
        <v>0</v>
      </c>
      <c r="Y24" s="36">
        <v>98.7309644670051</v>
      </c>
      <c r="Z24" s="55">
        <v>0</v>
      </c>
      <c r="AA24" s="36">
        <v>0</v>
      </c>
      <c r="AB24" s="56">
        <f t="shared" si="3"/>
        <v>0</v>
      </c>
      <c r="AC24" s="36">
        <v>0.253807106598985</v>
      </c>
      <c r="AD24" s="55">
        <f t="shared" si="2"/>
        <v>0.25380710659898476</v>
      </c>
      <c r="AE24" s="30"/>
      <c r="AF24" s="60" t="str">
        <f t="shared" si="1"/>
        <v>北茨城市</v>
      </c>
      <c r="AG24" s="24"/>
      <c r="AH24" s="61"/>
    </row>
    <row r="25" spans="1:34" ht="12.75" customHeight="1">
      <c r="A25" s="24"/>
      <c r="B25" s="24" t="s">
        <v>42</v>
      </c>
      <c r="C25" s="25"/>
      <c r="D25" s="59">
        <v>670</v>
      </c>
      <c r="E25" s="59">
        <v>346</v>
      </c>
      <c r="F25" s="59">
        <v>324</v>
      </c>
      <c r="G25" s="59">
        <v>341</v>
      </c>
      <c r="H25" s="59">
        <v>322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2</v>
      </c>
      <c r="P25" s="35">
        <v>0</v>
      </c>
      <c r="Q25" s="35">
        <v>3</v>
      </c>
      <c r="R25" s="35">
        <v>2</v>
      </c>
      <c r="S25" s="35">
        <v>0</v>
      </c>
      <c r="T25" s="35">
        <v>0</v>
      </c>
      <c r="U25" s="35">
        <v>6</v>
      </c>
      <c r="V25" s="35">
        <v>1</v>
      </c>
      <c r="W25" s="35">
        <v>2</v>
      </c>
      <c r="X25" s="35">
        <v>0</v>
      </c>
      <c r="Y25" s="36">
        <v>98.955223880597</v>
      </c>
      <c r="Z25" s="55">
        <v>0</v>
      </c>
      <c r="AA25" s="36">
        <v>0</v>
      </c>
      <c r="AB25" s="56">
        <f t="shared" si="3"/>
        <v>0</v>
      </c>
      <c r="AC25" s="36">
        <v>0.597014925373134</v>
      </c>
      <c r="AD25" s="55">
        <f t="shared" si="2"/>
        <v>0.5970149253731344</v>
      </c>
      <c r="AE25" s="30"/>
      <c r="AF25" s="60" t="str">
        <f t="shared" si="1"/>
        <v>笠間市</v>
      </c>
      <c r="AG25" s="24"/>
      <c r="AH25" s="61"/>
    </row>
    <row r="26" spans="1:34" ht="12.75" customHeight="1">
      <c r="A26" s="24"/>
      <c r="B26" s="24" t="s">
        <v>43</v>
      </c>
      <c r="C26" s="25"/>
      <c r="D26" s="59">
        <v>1104</v>
      </c>
      <c r="E26" s="59">
        <v>546</v>
      </c>
      <c r="F26" s="59">
        <v>558</v>
      </c>
      <c r="G26" s="59">
        <v>539</v>
      </c>
      <c r="H26" s="59">
        <v>555</v>
      </c>
      <c r="I26" s="35">
        <v>4</v>
      </c>
      <c r="J26" s="35">
        <v>1</v>
      </c>
      <c r="K26" s="35">
        <v>0</v>
      </c>
      <c r="L26" s="35">
        <v>0</v>
      </c>
      <c r="M26" s="35">
        <v>0</v>
      </c>
      <c r="N26" s="35">
        <v>0</v>
      </c>
      <c r="O26" s="35">
        <v>1</v>
      </c>
      <c r="P26" s="35">
        <v>0</v>
      </c>
      <c r="Q26" s="35">
        <v>2</v>
      </c>
      <c r="R26" s="35">
        <v>2</v>
      </c>
      <c r="S26" s="35">
        <v>0</v>
      </c>
      <c r="T26" s="35">
        <v>0</v>
      </c>
      <c r="U26" s="35">
        <v>52</v>
      </c>
      <c r="V26" s="35">
        <v>54</v>
      </c>
      <c r="W26" s="35">
        <v>0</v>
      </c>
      <c r="X26" s="35">
        <v>0</v>
      </c>
      <c r="Y26" s="36">
        <v>99.0942028985507</v>
      </c>
      <c r="Z26" s="55">
        <v>0.08445945945945946</v>
      </c>
      <c r="AA26" s="36">
        <v>0.452898550724638</v>
      </c>
      <c r="AB26" s="56">
        <f t="shared" si="3"/>
        <v>0.4528985507246377</v>
      </c>
      <c r="AC26" s="36">
        <v>0.0905797101449275</v>
      </c>
      <c r="AD26" s="55">
        <f t="shared" si="2"/>
        <v>0.09057971014492754</v>
      </c>
      <c r="AE26" s="30"/>
      <c r="AF26" s="60" t="str">
        <f t="shared" si="1"/>
        <v>取手市</v>
      </c>
      <c r="AG26" s="24"/>
      <c r="AH26" s="61"/>
    </row>
    <row r="27" spans="1:34" ht="12.75" customHeight="1">
      <c r="A27" s="24"/>
      <c r="B27" s="24" t="s">
        <v>44</v>
      </c>
      <c r="C27" s="25"/>
      <c r="D27" s="59">
        <v>667</v>
      </c>
      <c r="E27" s="59">
        <v>330</v>
      </c>
      <c r="F27" s="59">
        <v>337</v>
      </c>
      <c r="G27" s="59">
        <v>324</v>
      </c>
      <c r="H27" s="59">
        <v>334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3</v>
      </c>
      <c r="P27" s="35">
        <v>0</v>
      </c>
      <c r="Q27" s="35">
        <v>3</v>
      </c>
      <c r="R27" s="35">
        <v>3</v>
      </c>
      <c r="S27" s="35">
        <v>0</v>
      </c>
      <c r="T27" s="35">
        <v>0</v>
      </c>
      <c r="U27" s="35">
        <v>10</v>
      </c>
      <c r="V27" s="35">
        <v>9</v>
      </c>
      <c r="W27" s="35">
        <v>0</v>
      </c>
      <c r="X27" s="35">
        <v>0</v>
      </c>
      <c r="Y27" s="36">
        <v>98.6506746626687</v>
      </c>
      <c r="Z27" s="55">
        <v>0</v>
      </c>
      <c r="AA27" s="36">
        <v>0</v>
      </c>
      <c r="AB27" s="56">
        <f t="shared" si="3"/>
        <v>0</v>
      </c>
      <c r="AC27" s="36">
        <v>0.449775112443778</v>
      </c>
      <c r="AD27" s="55">
        <f t="shared" si="2"/>
        <v>0.4497751124437781</v>
      </c>
      <c r="AE27" s="30"/>
      <c r="AF27" s="60" t="str">
        <f t="shared" si="1"/>
        <v>牛久市</v>
      </c>
      <c r="AG27" s="24"/>
      <c r="AH27" s="61"/>
    </row>
    <row r="28" spans="1:34" ht="12.75" customHeight="1">
      <c r="A28" s="24"/>
      <c r="B28" s="24" t="s">
        <v>45</v>
      </c>
      <c r="C28" s="25"/>
      <c r="D28" s="59">
        <v>2206</v>
      </c>
      <c r="E28" s="59">
        <v>1117</v>
      </c>
      <c r="F28" s="59">
        <v>1089</v>
      </c>
      <c r="G28" s="59">
        <v>1102</v>
      </c>
      <c r="H28" s="59">
        <v>1080</v>
      </c>
      <c r="I28" s="35">
        <v>0</v>
      </c>
      <c r="J28" s="35">
        <v>2</v>
      </c>
      <c r="K28" s="35">
        <v>3</v>
      </c>
      <c r="L28" s="35">
        <v>2</v>
      </c>
      <c r="M28" s="35">
        <v>0</v>
      </c>
      <c r="N28" s="35">
        <v>0</v>
      </c>
      <c r="O28" s="35">
        <v>0</v>
      </c>
      <c r="P28" s="35">
        <v>1</v>
      </c>
      <c r="Q28" s="35">
        <v>12</v>
      </c>
      <c r="R28" s="35">
        <v>4</v>
      </c>
      <c r="S28" s="35">
        <v>0</v>
      </c>
      <c r="T28" s="35">
        <v>0</v>
      </c>
      <c r="U28" s="35">
        <v>37</v>
      </c>
      <c r="V28" s="35">
        <v>32</v>
      </c>
      <c r="W28" s="35">
        <v>0</v>
      </c>
      <c r="X28" s="35">
        <v>0</v>
      </c>
      <c r="Y28" s="36">
        <v>98.9120580235721</v>
      </c>
      <c r="Z28" s="55">
        <v>0.1885014137606032</v>
      </c>
      <c r="AA28" s="36">
        <v>0.0906618313689937</v>
      </c>
      <c r="AB28" s="56">
        <f t="shared" si="3"/>
        <v>0.09066183136899365</v>
      </c>
      <c r="AC28" s="36">
        <v>0.0453309156844968</v>
      </c>
      <c r="AD28" s="55">
        <f t="shared" si="2"/>
        <v>0.04533091568449683</v>
      </c>
      <c r="AE28" s="30"/>
      <c r="AF28" s="60" t="str">
        <f t="shared" si="1"/>
        <v>つくば市</v>
      </c>
      <c r="AG28" s="24"/>
      <c r="AH28" s="61"/>
    </row>
    <row r="29" spans="1:34" ht="12.75" customHeight="1">
      <c r="A29" s="24"/>
      <c r="B29" s="24" t="s">
        <v>46</v>
      </c>
      <c r="C29" s="25"/>
      <c r="D29" s="59">
        <v>1633</v>
      </c>
      <c r="E29" s="59">
        <v>833</v>
      </c>
      <c r="F29" s="59">
        <v>800</v>
      </c>
      <c r="G29" s="59">
        <v>825</v>
      </c>
      <c r="H29" s="59">
        <v>797</v>
      </c>
      <c r="I29" s="35">
        <v>2</v>
      </c>
      <c r="J29" s="35">
        <v>0</v>
      </c>
      <c r="K29" s="35">
        <v>1</v>
      </c>
      <c r="L29" s="35">
        <v>0</v>
      </c>
      <c r="M29" s="35">
        <v>1</v>
      </c>
      <c r="N29" s="35">
        <v>0</v>
      </c>
      <c r="O29" s="35">
        <v>1</v>
      </c>
      <c r="P29" s="35">
        <v>0</v>
      </c>
      <c r="Q29" s="35">
        <v>3</v>
      </c>
      <c r="R29" s="35">
        <v>3</v>
      </c>
      <c r="S29" s="35">
        <v>0</v>
      </c>
      <c r="T29" s="35">
        <v>0</v>
      </c>
      <c r="U29" s="35">
        <v>15</v>
      </c>
      <c r="V29" s="35">
        <v>15</v>
      </c>
      <c r="W29" s="35">
        <v>1</v>
      </c>
      <c r="X29" s="35">
        <v>0</v>
      </c>
      <c r="Y29" s="36">
        <v>99.3263931414574</v>
      </c>
      <c r="Z29" s="55">
        <v>0.18214936247723132</v>
      </c>
      <c r="AA29" s="36">
        <v>0.122473974280465</v>
      </c>
      <c r="AB29" s="56">
        <f t="shared" si="3"/>
        <v>0.1224739742804654</v>
      </c>
      <c r="AC29" s="36">
        <v>0.122473974280465</v>
      </c>
      <c r="AD29" s="55">
        <f t="shared" si="2"/>
        <v>0.1224739742804654</v>
      </c>
      <c r="AE29" s="30"/>
      <c r="AF29" s="60" t="str">
        <f t="shared" si="1"/>
        <v>ひたちなか市</v>
      </c>
      <c r="AG29" s="24"/>
      <c r="AH29" s="61"/>
    </row>
    <row r="30" spans="1:34" ht="12.75" customHeight="1">
      <c r="A30" s="24"/>
      <c r="B30" s="24" t="s">
        <v>47</v>
      </c>
      <c r="C30" s="25"/>
      <c r="D30" s="59">
        <v>733</v>
      </c>
      <c r="E30" s="59">
        <v>371</v>
      </c>
      <c r="F30" s="59">
        <v>362</v>
      </c>
      <c r="G30" s="59">
        <v>364</v>
      </c>
      <c r="H30" s="59">
        <v>360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5</v>
      </c>
      <c r="P30" s="35">
        <v>1</v>
      </c>
      <c r="Q30" s="35">
        <v>2</v>
      </c>
      <c r="R30" s="35">
        <v>1</v>
      </c>
      <c r="S30" s="35">
        <v>0</v>
      </c>
      <c r="T30" s="35">
        <v>0</v>
      </c>
      <c r="U30" s="35">
        <v>25</v>
      </c>
      <c r="V30" s="35">
        <v>33</v>
      </c>
      <c r="W30" s="35">
        <v>0</v>
      </c>
      <c r="X30" s="35">
        <v>0</v>
      </c>
      <c r="Y30" s="36">
        <v>98.7721691678036</v>
      </c>
      <c r="Z30" s="55">
        <v>0</v>
      </c>
      <c r="AA30" s="36">
        <v>0</v>
      </c>
      <c r="AB30" s="56">
        <f t="shared" si="3"/>
        <v>0</v>
      </c>
      <c r="AC30" s="36">
        <v>0.818553888130969</v>
      </c>
      <c r="AD30" s="55">
        <f t="shared" si="2"/>
        <v>0.8185538881309686</v>
      </c>
      <c r="AE30" s="30"/>
      <c r="AF30" s="60" t="str">
        <f t="shared" si="1"/>
        <v>鹿嶋市</v>
      </c>
      <c r="AG30" s="24"/>
      <c r="AH30" s="61"/>
    </row>
    <row r="31" spans="1:34" ht="12.75" customHeight="1">
      <c r="A31" s="24"/>
      <c r="B31" s="24" t="s">
        <v>48</v>
      </c>
      <c r="C31" s="25"/>
      <c r="D31" s="59">
        <v>250</v>
      </c>
      <c r="E31" s="59">
        <v>113</v>
      </c>
      <c r="F31" s="59">
        <v>137</v>
      </c>
      <c r="G31" s="59">
        <v>110</v>
      </c>
      <c r="H31" s="59">
        <v>133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2</v>
      </c>
      <c r="P31" s="35">
        <v>0</v>
      </c>
      <c r="Q31" s="35">
        <v>1</v>
      </c>
      <c r="R31" s="35">
        <v>4</v>
      </c>
      <c r="S31" s="35">
        <v>0</v>
      </c>
      <c r="T31" s="35">
        <v>0</v>
      </c>
      <c r="U31" s="35">
        <v>11</v>
      </c>
      <c r="V31" s="35">
        <v>20</v>
      </c>
      <c r="W31" s="35">
        <v>0</v>
      </c>
      <c r="X31" s="35">
        <v>0</v>
      </c>
      <c r="Y31" s="36">
        <v>97.2</v>
      </c>
      <c r="Z31" s="55">
        <v>0</v>
      </c>
      <c r="AA31" s="36">
        <v>0</v>
      </c>
      <c r="AB31" s="56">
        <f t="shared" si="3"/>
        <v>0</v>
      </c>
      <c r="AC31" s="36">
        <v>0.8</v>
      </c>
      <c r="AD31" s="55">
        <f t="shared" si="2"/>
        <v>0.8</v>
      </c>
      <c r="AE31" s="30"/>
      <c r="AF31" s="60" t="str">
        <f t="shared" si="1"/>
        <v>潮来市</v>
      </c>
      <c r="AG31" s="24"/>
      <c r="AH31" s="61"/>
    </row>
    <row r="32" spans="1:34" ht="12.75" customHeight="1">
      <c r="A32" s="24"/>
      <c r="B32" s="24" t="s">
        <v>49</v>
      </c>
      <c r="C32" s="25"/>
      <c r="D32" s="59">
        <v>564</v>
      </c>
      <c r="E32" s="59">
        <v>310</v>
      </c>
      <c r="F32" s="59">
        <v>254</v>
      </c>
      <c r="G32" s="59">
        <v>308</v>
      </c>
      <c r="H32" s="59">
        <v>252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2</v>
      </c>
      <c r="R32" s="35">
        <v>2</v>
      </c>
      <c r="S32" s="35">
        <v>0</v>
      </c>
      <c r="T32" s="35">
        <v>0</v>
      </c>
      <c r="U32" s="35">
        <v>27</v>
      </c>
      <c r="V32" s="35">
        <v>31</v>
      </c>
      <c r="W32" s="35">
        <v>1</v>
      </c>
      <c r="X32" s="35">
        <v>0</v>
      </c>
      <c r="Y32" s="36">
        <v>99.290780141844</v>
      </c>
      <c r="Z32" s="55">
        <v>0</v>
      </c>
      <c r="AA32" s="36">
        <v>0</v>
      </c>
      <c r="AB32" s="56">
        <f t="shared" si="3"/>
        <v>0</v>
      </c>
      <c r="AC32" s="36">
        <v>0.177304964539007</v>
      </c>
      <c r="AD32" s="55">
        <f t="shared" si="2"/>
        <v>0.1773049645390071</v>
      </c>
      <c r="AE32" s="30"/>
      <c r="AF32" s="60" t="str">
        <f t="shared" si="1"/>
        <v>守谷市</v>
      </c>
      <c r="AG32" s="24"/>
      <c r="AH32" s="61"/>
    </row>
    <row r="33" spans="1:34" ht="12.75" customHeight="1">
      <c r="A33" s="24"/>
      <c r="B33" s="24" t="s">
        <v>50</v>
      </c>
      <c r="C33" s="25"/>
      <c r="D33" s="59">
        <v>394</v>
      </c>
      <c r="E33" s="59">
        <v>210</v>
      </c>
      <c r="F33" s="59">
        <v>184</v>
      </c>
      <c r="G33" s="59">
        <v>209</v>
      </c>
      <c r="H33" s="59">
        <v>184</v>
      </c>
      <c r="I33" s="35">
        <v>1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5</v>
      </c>
      <c r="V33" s="35">
        <v>1</v>
      </c>
      <c r="W33" s="35">
        <v>1</v>
      </c>
      <c r="X33" s="35">
        <v>0</v>
      </c>
      <c r="Y33" s="36">
        <v>99.746192893401</v>
      </c>
      <c r="Z33" s="55">
        <v>0.5263157894736842</v>
      </c>
      <c r="AA33" s="36">
        <v>0.253807106598985</v>
      </c>
      <c r="AB33" s="56">
        <f t="shared" si="3"/>
        <v>0.25380710659898476</v>
      </c>
      <c r="AC33" s="36">
        <v>0.253807106598985</v>
      </c>
      <c r="AD33" s="55">
        <f t="shared" si="2"/>
        <v>0.25380710659898476</v>
      </c>
      <c r="AE33" s="30"/>
      <c r="AF33" s="60" t="str">
        <f t="shared" si="1"/>
        <v>常陸大宮市</v>
      </c>
      <c r="AG33" s="24"/>
      <c r="AH33" s="61"/>
    </row>
    <row r="34" spans="1:34" ht="12.75" customHeight="1">
      <c r="A34" s="24"/>
      <c r="B34" s="24" t="s">
        <v>51</v>
      </c>
      <c r="C34" s="25"/>
      <c r="D34" s="59">
        <v>534</v>
      </c>
      <c r="E34" s="59">
        <v>282</v>
      </c>
      <c r="F34" s="59">
        <v>252</v>
      </c>
      <c r="G34" s="59">
        <v>278</v>
      </c>
      <c r="H34" s="59">
        <v>251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2</v>
      </c>
      <c r="P34" s="35">
        <v>1</v>
      </c>
      <c r="Q34" s="35">
        <v>2</v>
      </c>
      <c r="R34" s="35">
        <v>0</v>
      </c>
      <c r="S34" s="35">
        <v>0</v>
      </c>
      <c r="T34" s="35">
        <v>0</v>
      </c>
      <c r="U34" s="35">
        <v>5</v>
      </c>
      <c r="V34" s="35">
        <v>2</v>
      </c>
      <c r="W34" s="35">
        <v>0</v>
      </c>
      <c r="X34" s="35">
        <v>0</v>
      </c>
      <c r="Y34" s="36">
        <v>99.063670411985</v>
      </c>
      <c r="Z34" s="55">
        <v>0</v>
      </c>
      <c r="AA34" s="36">
        <v>0</v>
      </c>
      <c r="AB34" s="56">
        <f t="shared" si="3"/>
        <v>0</v>
      </c>
      <c r="AC34" s="36">
        <v>0.561797752808989</v>
      </c>
      <c r="AD34" s="55">
        <f t="shared" si="2"/>
        <v>0.5617977528089888</v>
      </c>
      <c r="AE34" s="30"/>
      <c r="AF34" s="60" t="str">
        <f t="shared" si="1"/>
        <v>那珂市</v>
      </c>
      <c r="AG34" s="24"/>
      <c r="AH34" s="61"/>
    </row>
    <row r="35" spans="1:34" ht="12.75" customHeight="1">
      <c r="A35" s="24"/>
      <c r="B35" s="24" t="s">
        <v>52</v>
      </c>
      <c r="C35" s="25"/>
      <c r="D35" s="59">
        <v>1041</v>
      </c>
      <c r="E35" s="59">
        <v>522</v>
      </c>
      <c r="F35" s="59">
        <v>519</v>
      </c>
      <c r="G35" s="59">
        <v>511</v>
      </c>
      <c r="H35" s="59">
        <v>511</v>
      </c>
      <c r="I35" s="35">
        <v>3</v>
      </c>
      <c r="J35" s="35">
        <v>2</v>
      </c>
      <c r="K35" s="35">
        <v>0</v>
      </c>
      <c r="L35" s="35">
        <v>0</v>
      </c>
      <c r="M35" s="35">
        <v>0</v>
      </c>
      <c r="N35" s="35">
        <v>0</v>
      </c>
      <c r="O35" s="35">
        <v>3</v>
      </c>
      <c r="P35" s="35">
        <v>1</v>
      </c>
      <c r="Q35" s="35">
        <v>5</v>
      </c>
      <c r="R35" s="35">
        <v>5</v>
      </c>
      <c r="S35" s="35">
        <v>0</v>
      </c>
      <c r="T35" s="35">
        <v>0</v>
      </c>
      <c r="U35" s="35">
        <v>26</v>
      </c>
      <c r="V35" s="35">
        <v>23</v>
      </c>
      <c r="W35" s="35">
        <v>1</v>
      </c>
      <c r="X35" s="35">
        <v>0</v>
      </c>
      <c r="Y35" s="36">
        <v>98.1748318924112</v>
      </c>
      <c r="Z35" s="55">
        <v>0.09541984732824427</v>
      </c>
      <c r="AA35" s="36">
        <v>0.48030739673391</v>
      </c>
      <c r="AB35" s="56">
        <f t="shared" si="3"/>
        <v>0.48030739673390976</v>
      </c>
      <c r="AC35" s="36">
        <v>0.48030739673391</v>
      </c>
      <c r="AD35" s="55">
        <f t="shared" si="2"/>
        <v>0.48030739673390976</v>
      </c>
      <c r="AE35" s="30"/>
      <c r="AF35" s="60" t="str">
        <f t="shared" si="1"/>
        <v>筑西市</v>
      </c>
      <c r="AG35" s="24"/>
      <c r="AH35" s="61"/>
    </row>
    <row r="36" spans="1:34" ht="12.75" customHeight="1">
      <c r="A36" s="24"/>
      <c r="B36" s="24" t="s">
        <v>53</v>
      </c>
      <c r="C36" s="25"/>
      <c r="D36" s="59">
        <v>497</v>
      </c>
      <c r="E36" s="59">
        <v>277</v>
      </c>
      <c r="F36" s="59">
        <v>220</v>
      </c>
      <c r="G36" s="59">
        <v>267</v>
      </c>
      <c r="H36" s="59">
        <v>216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4</v>
      </c>
      <c r="P36" s="35">
        <v>1</v>
      </c>
      <c r="Q36" s="35">
        <v>6</v>
      </c>
      <c r="R36" s="35">
        <v>3</v>
      </c>
      <c r="S36" s="35">
        <v>0</v>
      </c>
      <c r="T36" s="35">
        <v>0</v>
      </c>
      <c r="U36" s="35">
        <v>21</v>
      </c>
      <c r="V36" s="35">
        <v>20</v>
      </c>
      <c r="W36" s="35">
        <v>0</v>
      </c>
      <c r="X36" s="35">
        <v>0</v>
      </c>
      <c r="Y36" s="36">
        <v>97.1830985915493</v>
      </c>
      <c r="Z36" s="55">
        <v>0</v>
      </c>
      <c r="AA36" s="36">
        <v>0</v>
      </c>
      <c r="AB36" s="56">
        <f t="shared" si="3"/>
        <v>0</v>
      </c>
      <c r="AC36" s="36">
        <v>1.00603621730382</v>
      </c>
      <c r="AD36" s="55">
        <f t="shared" si="2"/>
        <v>1.0060362173038229</v>
      </c>
      <c r="AE36" s="30"/>
      <c r="AF36" s="60" t="str">
        <f t="shared" si="1"/>
        <v>坂東市</v>
      </c>
      <c r="AG36" s="24"/>
      <c r="AH36" s="61"/>
    </row>
    <row r="37" spans="1:34" ht="12.75" customHeight="1">
      <c r="A37" s="24"/>
      <c r="B37" s="24" t="s">
        <v>54</v>
      </c>
      <c r="C37" s="25"/>
      <c r="D37" s="59">
        <v>351</v>
      </c>
      <c r="E37" s="59">
        <v>182</v>
      </c>
      <c r="F37" s="59">
        <v>169</v>
      </c>
      <c r="G37" s="59">
        <v>175</v>
      </c>
      <c r="H37" s="59">
        <v>164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5</v>
      </c>
      <c r="P37" s="35">
        <v>2</v>
      </c>
      <c r="Q37" s="35">
        <v>2</v>
      </c>
      <c r="R37" s="35">
        <v>3</v>
      </c>
      <c r="S37" s="35">
        <v>0</v>
      </c>
      <c r="T37" s="35">
        <v>0</v>
      </c>
      <c r="U37" s="35">
        <v>17</v>
      </c>
      <c r="V37" s="35">
        <v>24</v>
      </c>
      <c r="W37" s="35">
        <v>0</v>
      </c>
      <c r="X37" s="35">
        <v>1</v>
      </c>
      <c r="Y37" s="36">
        <v>96.5811965811966</v>
      </c>
      <c r="Z37" s="55">
        <v>0</v>
      </c>
      <c r="AA37" s="36">
        <v>0</v>
      </c>
      <c r="AB37" s="56">
        <f t="shared" si="3"/>
        <v>0</v>
      </c>
      <c r="AC37" s="36">
        <v>2.27920227920228</v>
      </c>
      <c r="AD37" s="55">
        <f t="shared" si="2"/>
        <v>2.2792022792022792</v>
      </c>
      <c r="AE37" s="30"/>
      <c r="AF37" s="60" t="str">
        <f t="shared" si="1"/>
        <v>稲敷市</v>
      </c>
      <c r="AG37" s="24"/>
      <c r="AH37" s="61"/>
    </row>
    <row r="38" spans="1:34" ht="12.75" customHeight="1">
      <c r="A38" s="24"/>
      <c r="B38" s="62" t="s">
        <v>55</v>
      </c>
      <c r="C38" s="25"/>
      <c r="D38" s="59">
        <v>399</v>
      </c>
      <c r="E38" s="59">
        <v>218</v>
      </c>
      <c r="F38" s="59">
        <v>181</v>
      </c>
      <c r="G38" s="59">
        <v>215</v>
      </c>
      <c r="H38" s="59">
        <v>180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1</v>
      </c>
      <c r="P38" s="35">
        <v>0</v>
      </c>
      <c r="Q38" s="35">
        <v>2</v>
      </c>
      <c r="R38" s="35">
        <v>1</v>
      </c>
      <c r="S38" s="35">
        <v>0</v>
      </c>
      <c r="T38" s="35">
        <v>0</v>
      </c>
      <c r="U38" s="35">
        <v>2</v>
      </c>
      <c r="V38" s="35">
        <v>0</v>
      </c>
      <c r="W38" s="35">
        <v>0</v>
      </c>
      <c r="X38" s="35">
        <v>0</v>
      </c>
      <c r="Y38" s="36">
        <v>98.9974937343358</v>
      </c>
      <c r="Z38" s="55">
        <v>0.24449877750611246</v>
      </c>
      <c r="AA38" s="36">
        <v>0</v>
      </c>
      <c r="AB38" s="56">
        <f t="shared" si="3"/>
        <v>0</v>
      </c>
      <c r="AC38" s="36">
        <v>0.25062656641604</v>
      </c>
      <c r="AD38" s="55">
        <f t="shared" si="2"/>
        <v>0.2506265664160401</v>
      </c>
      <c r="AE38" s="30"/>
      <c r="AF38" s="63" t="str">
        <f t="shared" si="1"/>
        <v>かすみがうら市</v>
      </c>
      <c r="AG38" s="24"/>
      <c r="AH38" s="61"/>
    </row>
    <row r="39" spans="1:34" ht="12.75" customHeight="1">
      <c r="A39" s="24"/>
      <c r="B39" s="24" t="s">
        <v>56</v>
      </c>
      <c r="C39" s="25"/>
      <c r="D39" s="59">
        <v>455</v>
      </c>
      <c r="E39" s="59">
        <v>236</v>
      </c>
      <c r="F39" s="59">
        <v>219</v>
      </c>
      <c r="G39" s="59">
        <v>232</v>
      </c>
      <c r="H39" s="59">
        <v>219</v>
      </c>
      <c r="I39" s="35">
        <v>1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1</v>
      </c>
      <c r="P39" s="35">
        <v>0</v>
      </c>
      <c r="Q39" s="35">
        <v>2</v>
      </c>
      <c r="R39" s="35">
        <v>0</v>
      </c>
      <c r="S39" s="35">
        <v>0</v>
      </c>
      <c r="T39" s="35">
        <v>0</v>
      </c>
      <c r="U39" s="35">
        <v>6</v>
      </c>
      <c r="V39" s="35">
        <v>1</v>
      </c>
      <c r="W39" s="35">
        <v>0</v>
      </c>
      <c r="X39" s="35">
        <v>0</v>
      </c>
      <c r="Y39" s="36">
        <v>99.1208791208791</v>
      </c>
      <c r="Z39" s="55">
        <v>0</v>
      </c>
      <c r="AA39" s="36">
        <v>0.21978021978022</v>
      </c>
      <c r="AB39" s="56">
        <f t="shared" si="3"/>
        <v>0.21978021978021978</v>
      </c>
      <c r="AC39" s="36">
        <v>0.21978021978022</v>
      </c>
      <c r="AD39" s="55">
        <f t="shared" si="2"/>
        <v>0.21978021978021978</v>
      </c>
      <c r="AE39" s="30"/>
      <c r="AF39" s="60" t="str">
        <f t="shared" si="1"/>
        <v>桜川市</v>
      </c>
      <c r="AG39" s="24"/>
      <c r="AH39" s="61"/>
    </row>
    <row r="40" spans="1:34" ht="12.75" customHeight="1">
      <c r="A40" s="24"/>
      <c r="B40" s="24" t="s">
        <v>57</v>
      </c>
      <c r="C40" s="25"/>
      <c r="D40" s="59">
        <v>907</v>
      </c>
      <c r="E40" s="59">
        <v>478</v>
      </c>
      <c r="F40" s="59">
        <v>429</v>
      </c>
      <c r="G40" s="59">
        <v>468</v>
      </c>
      <c r="H40" s="59">
        <v>417</v>
      </c>
      <c r="I40" s="35">
        <v>1</v>
      </c>
      <c r="J40" s="35">
        <v>1</v>
      </c>
      <c r="K40" s="35">
        <v>0</v>
      </c>
      <c r="L40" s="35">
        <v>0</v>
      </c>
      <c r="M40" s="35">
        <v>0</v>
      </c>
      <c r="N40" s="35">
        <v>0</v>
      </c>
      <c r="O40" s="35">
        <v>3</v>
      </c>
      <c r="P40" s="35">
        <v>1</v>
      </c>
      <c r="Q40" s="35">
        <v>6</v>
      </c>
      <c r="R40" s="35">
        <v>9</v>
      </c>
      <c r="S40" s="35">
        <v>0</v>
      </c>
      <c r="T40" s="35">
        <v>1</v>
      </c>
      <c r="U40" s="35">
        <v>98</v>
      </c>
      <c r="V40" s="35">
        <v>156</v>
      </c>
      <c r="W40" s="35">
        <v>0</v>
      </c>
      <c r="X40" s="35">
        <v>0</v>
      </c>
      <c r="Y40" s="36">
        <v>97.574421168688</v>
      </c>
      <c r="Z40" s="55">
        <v>0</v>
      </c>
      <c r="AA40" s="36">
        <v>0.220507166482911</v>
      </c>
      <c r="AB40" s="56">
        <f t="shared" si="3"/>
        <v>0.2205071664829107</v>
      </c>
      <c r="AC40" s="36">
        <v>0.441014332965821</v>
      </c>
      <c r="AD40" s="55">
        <f t="shared" si="2"/>
        <v>0.4410143329658214</v>
      </c>
      <c r="AE40" s="30"/>
      <c r="AF40" s="60" t="str">
        <f t="shared" si="1"/>
        <v>神栖市</v>
      </c>
      <c r="AG40" s="24"/>
      <c r="AH40" s="61"/>
    </row>
    <row r="41" spans="1:34" ht="12.75" customHeight="1">
      <c r="A41" s="24"/>
      <c r="B41" s="24" t="s">
        <v>58</v>
      </c>
      <c r="C41" s="25"/>
      <c r="D41" s="59">
        <v>314</v>
      </c>
      <c r="E41" s="59">
        <v>161</v>
      </c>
      <c r="F41" s="59">
        <v>153</v>
      </c>
      <c r="G41" s="59">
        <v>158</v>
      </c>
      <c r="H41" s="59">
        <v>152</v>
      </c>
      <c r="I41" s="35">
        <v>1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2</v>
      </c>
      <c r="P41" s="35">
        <v>0</v>
      </c>
      <c r="Q41" s="35">
        <v>0</v>
      </c>
      <c r="R41" s="35">
        <v>1</v>
      </c>
      <c r="S41" s="35">
        <v>0</v>
      </c>
      <c r="T41" s="35">
        <v>0</v>
      </c>
      <c r="U41" s="35">
        <v>12</v>
      </c>
      <c r="V41" s="35">
        <v>11</v>
      </c>
      <c r="W41" s="35">
        <v>0</v>
      </c>
      <c r="X41" s="35">
        <v>0</v>
      </c>
      <c r="Y41" s="36">
        <v>98.7261146496815</v>
      </c>
      <c r="Z41" s="55">
        <v>0.3105590062111801</v>
      </c>
      <c r="AA41" s="36">
        <v>0.318471337579618</v>
      </c>
      <c r="AB41" s="56">
        <f t="shared" si="3"/>
        <v>0.3184713375796179</v>
      </c>
      <c r="AC41" s="36">
        <v>0.636942675159236</v>
      </c>
      <c r="AD41" s="55">
        <f t="shared" si="2"/>
        <v>0.6369426751592357</v>
      </c>
      <c r="AE41" s="30"/>
      <c r="AF41" s="60" t="str">
        <f t="shared" si="1"/>
        <v>行方市</v>
      </c>
      <c r="AG41" s="24"/>
      <c r="AH41" s="61"/>
    </row>
    <row r="42" spans="1:34" ht="12.75" customHeight="1">
      <c r="A42" s="24"/>
      <c r="B42" s="24" t="s">
        <v>59</v>
      </c>
      <c r="C42" s="25"/>
      <c r="D42" s="59">
        <v>441</v>
      </c>
      <c r="E42" s="59">
        <v>231</v>
      </c>
      <c r="F42" s="59">
        <v>210</v>
      </c>
      <c r="G42" s="59">
        <v>230</v>
      </c>
      <c r="H42" s="59">
        <v>210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1</v>
      </c>
      <c r="R42" s="35">
        <v>0</v>
      </c>
      <c r="S42" s="35">
        <v>0</v>
      </c>
      <c r="T42" s="35">
        <v>0</v>
      </c>
      <c r="U42" s="35">
        <v>0</v>
      </c>
      <c r="V42" s="35">
        <v>1</v>
      </c>
      <c r="W42" s="35">
        <v>0</v>
      </c>
      <c r="X42" s="35">
        <v>0</v>
      </c>
      <c r="Y42" s="36">
        <v>99.7732426303855</v>
      </c>
      <c r="Z42" s="55">
        <v>0.4705882352941176</v>
      </c>
      <c r="AA42" s="36">
        <v>0</v>
      </c>
      <c r="AB42" s="56">
        <f t="shared" si="3"/>
        <v>0</v>
      </c>
      <c r="AC42" s="36">
        <v>0</v>
      </c>
      <c r="AD42" s="55">
        <f t="shared" si="2"/>
        <v>0</v>
      </c>
      <c r="AE42" s="30"/>
      <c r="AF42" s="60" t="str">
        <f t="shared" si="1"/>
        <v>鉾田市</v>
      </c>
      <c r="AG42" s="24"/>
      <c r="AH42" s="61"/>
    </row>
    <row r="43" spans="1:34" ht="12.75" customHeight="1">
      <c r="A43" s="24"/>
      <c r="B43" s="62" t="s">
        <v>60</v>
      </c>
      <c r="C43" s="25"/>
      <c r="D43" s="59">
        <v>382</v>
      </c>
      <c r="E43" s="59">
        <v>185</v>
      </c>
      <c r="F43" s="59">
        <v>197</v>
      </c>
      <c r="G43" s="59">
        <v>183</v>
      </c>
      <c r="H43" s="59">
        <v>197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2</v>
      </c>
      <c r="R43" s="35">
        <v>0</v>
      </c>
      <c r="S43" s="35">
        <v>0</v>
      </c>
      <c r="T43" s="35">
        <v>0</v>
      </c>
      <c r="U43" s="35">
        <v>7</v>
      </c>
      <c r="V43" s="35">
        <v>11</v>
      </c>
      <c r="W43" s="35">
        <v>0</v>
      </c>
      <c r="X43" s="35">
        <v>0</v>
      </c>
      <c r="Y43" s="36">
        <v>99.4764397905759</v>
      </c>
      <c r="Z43" s="55">
        <v>0</v>
      </c>
      <c r="AA43" s="36">
        <v>0</v>
      </c>
      <c r="AB43" s="56">
        <f t="shared" si="3"/>
        <v>0</v>
      </c>
      <c r="AC43" s="36">
        <v>0</v>
      </c>
      <c r="AD43" s="55">
        <f t="shared" si="2"/>
        <v>0</v>
      </c>
      <c r="AE43" s="30"/>
      <c r="AF43" s="63" t="str">
        <f t="shared" si="1"/>
        <v>つくばみらい市</v>
      </c>
      <c r="AG43" s="24"/>
      <c r="AH43" s="61"/>
    </row>
    <row r="44" spans="1:34" ht="12.75" customHeight="1">
      <c r="A44" s="24"/>
      <c r="B44" s="24" t="s">
        <v>61</v>
      </c>
      <c r="C44" s="25"/>
      <c r="D44" s="59">
        <v>523</v>
      </c>
      <c r="E44" s="59">
        <v>258</v>
      </c>
      <c r="F44" s="59">
        <v>265</v>
      </c>
      <c r="G44" s="59">
        <v>256</v>
      </c>
      <c r="H44" s="59">
        <v>264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2</v>
      </c>
      <c r="R44" s="35">
        <v>1</v>
      </c>
      <c r="S44" s="35">
        <v>0</v>
      </c>
      <c r="T44" s="35">
        <v>0</v>
      </c>
      <c r="U44" s="35">
        <v>7</v>
      </c>
      <c r="V44" s="35">
        <v>6</v>
      </c>
      <c r="W44" s="35">
        <v>1</v>
      </c>
      <c r="X44" s="35">
        <v>0</v>
      </c>
      <c r="Y44" s="36">
        <v>99.4263862332696</v>
      </c>
      <c r="Z44" s="55">
        <v>0</v>
      </c>
      <c r="AA44" s="36">
        <v>0</v>
      </c>
      <c r="AB44" s="56">
        <f t="shared" si="3"/>
        <v>0</v>
      </c>
      <c r="AC44" s="36">
        <v>0.191204588910134</v>
      </c>
      <c r="AD44" s="55">
        <f t="shared" si="2"/>
        <v>0.19120458891013384</v>
      </c>
      <c r="AE44" s="30"/>
      <c r="AF44" s="60" t="str">
        <f t="shared" si="1"/>
        <v>小美玉市</v>
      </c>
      <c r="AG44" s="24"/>
      <c r="AH44" s="61"/>
    </row>
    <row r="45" spans="1:34" ht="12.75" customHeight="1">
      <c r="A45" s="24"/>
      <c r="B45" s="24" t="s">
        <v>62</v>
      </c>
      <c r="C45" s="25"/>
      <c r="D45" s="59">
        <v>255</v>
      </c>
      <c r="E45" s="59">
        <v>124</v>
      </c>
      <c r="F45" s="59">
        <v>131</v>
      </c>
      <c r="G45" s="59">
        <v>124</v>
      </c>
      <c r="H45" s="59">
        <v>129</v>
      </c>
      <c r="I45" s="35">
        <v>0</v>
      </c>
      <c r="J45" s="35">
        <v>1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1</v>
      </c>
      <c r="Q45" s="35">
        <v>0</v>
      </c>
      <c r="R45" s="35">
        <v>0</v>
      </c>
      <c r="S45" s="35">
        <v>0</v>
      </c>
      <c r="T45" s="35">
        <v>0</v>
      </c>
      <c r="U45" s="35">
        <v>2</v>
      </c>
      <c r="V45" s="35">
        <v>0</v>
      </c>
      <c r="W45" s="35">
        <v>0</v>
      </c>
      <c r="X45" s="35">
        <v>0</v>
      </c>
      <c r="Y45" s="36">
        <v>99.2156862745098</v>
      </c>
      <c r="Z45" s="37">
        <v>0.3289473684210526</v>
      </c>
      <c r="AA45" s="36">
        <v>0.392156862745098</v>
      </c>
      <c r="AB45" s="38">
        <f t="shared" si="3"/>
        <v>0.39215686274509803</v>
      </c>
      <c r="AC45" s="36">
        <v>0.392156862745098</v>
      </c>
      <c r="AD45" s="55">
        <f t="shared" si="2"/>
        <v>0.39215686274509803</v>
      </c>
      <c r="AE45" s="30"/>
      <c r="AF45" s="60" t="str">
        <f t="shared" si="1"/>
        <v>茨城町</v>
      </c>
      <c r="AG45" s="24"/>
      <c r="AH45" s="61"/>
    </row>
    <row r="46" spans="1:34" ht="12.75" customHeight="1">
      <c r="A46" s="24"/>
      <c r="B46" s="24" t="s">
        <v>63</v>
      </c>
      <c r="C46" s="25"/>
      <c r="D46" s="59">
        <v>160</v>
      </c>
      <c r="E46" s="59">
        <v>77</v>
      </c>
      <c r="F46" s="59">
        <v>83</v>
      </c>
      <c r="G46" s="59">
        <v>75</v>
      </c>
      <c r="H46" s="59">
        <v>82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2</v>
      </c>
      <c r="T46" s="35">
        <v>1</v>
      </c>
      <c r="U46" s="35">
        <v>0</v>
      </c>
      <c r="V46" s="35">
        <v>1</v>
      </c>
      <c r="W46" s="35">
        <v>0</v>
      </c>
      <c r="X46" s="35">
        <v>0</v>
      </c>
      <c r="Y46" s="36">
        <v>98.125</v>
      </c>
      <c r="Z46" s="37">
        <v>0</v>
      </c>
      <c r="AA46" s="36">
        <v>0</v>
      </c>
      <c r="AB46" s="38">
        <f t="shared" si="3"/>
        <v>0</v>
      </c>
      <c r="AC46" s="36">
        <v>0</v>
      </c>
      <c r="AD46" s="55">
        <f t="shared" si="2"/>
        <v>0</v>
      </c>
      <c r="AE46" s="30"/>
      <c r="AF46" s="60" t="str">
        <f t="shared" si="1"/>
        <v>大洗町</v>
      </c>
      <c r="AG46" s="24"/>
      <c r="AH46" s="61"/>
    </row>
    <row r="47" spans="1:34" ht="12.75" customHeight="1">
      <c r="A47" s="24"/>
      <c r="B47" s="24" t="s">
        <v>64</v>
      </c>
      <c r="C47" s="25"/>
      <c r="D47" s="59">
        <v>176</v>
      </c>
      <c r="E47" s="59">
        <v>74</v>
      </c>
      <c r="F47" s="59">
        <v>102</v>
      </c>
      <c r="G47" s="59">
        <v>73</v>
      </c>
      <c r="H47" s="59">
        <v>102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1</v>
      </c>
      <c r="R47" s="35">
        <v>0</v>
      </c>
      <c r="S47" s="35">
        <v>0</v>
      </c>
      <c r="T47" s="35">
        <v>0</v>
      </c>
      <c r="U47" s="35">
        <v>1</v>
      </c>
      <c r="V47" s="35">
        <v>0</v>
      </c>
      <c r="W47" s="35">
        <v>0</v>
      </c>
      <c r="X47" s="35">
        <v>0</v>
      </c>
      <c r="Y47" s="36">
        <v>99.4318181818182</v>
      </c>
      <c r="Z47" s="37">
        <v>0</v>
      </c>
      <c r="AA47" s="36">
        <v>0</v>
      </c>
      <c r="AB47" s="38">
        <f t="shared" si="3"/>
        <v>0</v>
      </c>
      <c r="AC47" s="36">
        <v>0</v>
      </c>
      <c r="AD47" s="55">
        <f t="shared" si="2"/>
        <v>0</v>
      </c>
      <c r="AE47" s="30"/>
      <c r="AF47" s="60" t="str">
        <f t="shared" si="1"/>
        <v>城里町</v>
      </c>
      <c r="AG47" s="24"/>
      <c r="AH47" s="61"/>
    </row>
    <row r="48" spans="1:34" ht="12.75" customHeight="1">
      <c r="A48" s="24"/>
      <c r="B48" s="24" t="s">
        <v>65</v>
      </c>
      <c r="C48" s="25"/>
      <c r="D48" s="59">
        <v>403</v>
      </c>
      <c r="E48" s="59">
        <v>214</v>
      </c>
      <c r="F48" s="59">
        <v>189</v>
      </c>
      <c r="G48" s="59">
        <v>214</v>
      </c>
      <c r="H48" s="59">
        <v>189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3</v>
      </c>
      <c r="V48" s="35">
        <v>1</v>
      </c>
      <c r="W48" s="35">
        <v>1</v>
      </c>
      <c r="X48" s="35">
        <v>0</v>
      </c>
      <c r="Y48" s="36">
        <v>100</v>
      </c>
      <c r="Z48" s="37">
        <v>0.4716981132075472</v>
      </c>
      <c r="AA48" s="36">
        <v>0</v>
      </c>
      <c r="AB48" s="38">
        <f t="shared" si="3"/>
        <v>0</v>
      </c>
      <c r="AC48" s="36">
        <v>0.248138957816377</v>
      </c>
      <c r="AD48" s="55">
        <f t="shared" si="2"/>
        <v>0.24813895781637718</v>
      </c>
      <c r="AE48" s="30"/>
      <c r="AF48" s="60" t="str">
        <f t="shared" si="1"/>
        <v>東海村</v>
      </c>
      <c r="AG48" s="24"/>
      <c r="AH48" s="61"/>
    </row>
    <row r="49" spans="1:34" ht="12.75" customHeight="1">
      <c r="A49" s="24"/>
      <c r="B49" s="24" t="s">
        <v>66</v>
      </c>
      <c r="C49" s="25"/>
      <c r="D49" s="59">
        <v>139</v>
      </c>
      <c r="E49" s="59">
        <v>75</v>
      </c>
      <c r="F49" s="59">
        <v>64</v>
      </c>
      <c r="G49" s="59">
        <v>73</v>
      </c>
      <c r="H49" s="59">
        <v>63</v>
      </c>
      <c r="I49" s="35">
        <v>1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1</v>
      </c>
      <c r="R49" s="35">
        <v>1</v>
      </c>
      <c r="S49" s="35">
        <v>0</v>
      </c>
      <c r="T49" s="35">
        <v>0</v>
      </c>
      <c r="U49" s="35">
        <v>3</v>
      </c>
      <c r="V49" s="35">
        <v>2</v>
      </c>
      <c r="W49" s="35">
        <v>0</v>
      </c>
      <c r="X49" s="35">
        <v>0</v>
      </c>
      <c r="Y49" s="36">
        <v>97.8417266187051</v>
      </c>
      <c r="Z49" s="37">
        <v>0</v>
      </c>
      <c r="AA49" s="36">
        <v>0.719424460431655</v>
      </c>
      <c r="AB49" s="38">
        <f t="shared" si="3"/>
        <v>0.7194244604316548</v>
      </c>
      <c r="AC49" s="36">
        <v>0</v>
      </c>
      <c r="AD49" s="55">
        <f t="shared" si="2"/>
        <v>0</v>
      </c>
      <c r="AE49" s="30"/>
      <c r="AF49" s="60" t="str">
        <f t="shared" si="1"/>
        <v>大子町</v>
      </c>
      <c r="AG49" s="24"/>
      <c r="AH49" s="61"/>
    </row>
    <row r="50" spans="1:34" ht="12.75" customHeight="1">
      <c r="A50" s="24"/>
      <c r="B50" s="24" t="s">
        <v>67</v>
      </c>
      <c r="C50" s="25"/>
      <c r="D50" s="59">
        <v>138</v>
      </c>
      <c r="E50" s="59">
        <v>69</v>
      </c>
      <c r="F50" s="59">
        <v>69</v>
      </c>
      <c r="G50" s="59">
        <v>67</v>
      </c>
      <c r="H50" s="59">
        <v>69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2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3</v>
      </c>
      <c r="V50" s="35">
        <v>0</v>
      </c>
      <c r="W50" s="35">
        <v>0</v>
      </c>
      <c r="X50" s="35">
        <v>0</v>
      </c>
      <c r="Y50" s="36">
        <v>98.5507246376812</v>
      </c>
      <c r="Z50" s="37">
        <v>0</v>
      </c>
      <c r="AA50" s="36">
        <v>0</v>
      </c>
      <c r="AB50" s="38">
        <f t="shared" si="3"/>
        <v>0</v>
      </c>
      <c r="AC50" s="36">
        <v>1.44927536231884</v>
      </c>
      <c r="AD50" s="55">
        <f t="shared" si="2"/>
        <v>1.4492753623188406</v>
      </c>
      <c r="AE50" s="30"/>
      <c r="AF50" s="60" t="str">
        <f t="shared" si="1"/>
        <v>美浦村</v>
      </c>
      <c r="AG50" s="24"/>
      <c r="AH50" s="61"/>
    </row>
    <row r="51" spans="1:34" ht="12.75" customHeight="1">
      <c r="A51" s="24"/>
      <c r="B51" s="24" t="s">
        <v>68</v>
      </c>
      <c r="C51" s="25"/>
      <c r="D51" s="59">
        <v>422</v>
      </c>
      <c r="E51" s="59">
        <v>212</v>
      </c>
      <c r="F51" s="59">
        <v>210</v>
      </c>
      <c r="G51" s="59">
        <v>209</v>
      </c>
      <c r="H51" s="59">
        <v>210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3</v>
      </c>
      <c r="R51" s="35">
        <v>0</v>
      </c>
      <c r="S51" s="35">
        <v>0</v>
      </c>
      <c r="T51" s="35">
        <v>0</v>
      </c>
      <c r="U51" s="35">
        <v>5</v>
      </c>
      <c r="V51" s="35">
        <v>5</v>
      </c>
      <c r="W51" s="35">
        <v>0</v>
      </c>
      <c r="X51" s="35">
        <v>0</v>
      </c>
      <c r="Y51" s="36">
        <v>99.2890995260664</v>
      </c>
      <c r="Z51" s="37">
        <v>0</v>
      </c>
      <c r="AA51" s="36">
        <v>0</v>
      </c>
      <c r="AB51" s="38">
        <f t="shared" si="3"/>
        <v>0</v>
      </c>
      <c r="AC51" s="36">
        <v>0</v>
      </c>
      <c r="AD51" s="55">
        <f t="shared" si="2"/>
        <v>0</v>
      </c>
      <c r="AE51" s="30"/>
      <c r="AF51" s="60" t="str">
        <f t="shared" si="1"/>
        <v>阿見町</v>
      </c>
      <c r="AG51" s="24"/>
      <c r="AH51" s="61"/>
    </row>
    <row r="52" spans="1:34" ht="12.75" customHeight="1">
      <c r="A52" s="24"/>
      <c r="B52" s="24" t="s">
        <v>69</v>
      </c>
      <c r="C52" s="25"/>
      <c r="D52" s="59">
        <v>86</v>
      </c>
      <c r="E52" s="59">
        <v>44</v>
      </c>
      <c r="F52" s="59">
        <v>42</v>
      </c>
      <c r="G52" s="59">
        <v>44</v>
      </c>
      <c r="H52" s="59">
        <v>40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1</v>
      </c>
      <c r="Q52" s="35">
        <v>0</v>
      </c>
      <c r="R52" s="35">
        <v>1</v>
      </c>
      <c r="S52" s="35">
        <v>0</v>
      </c>
      <c r="T52" s="35">
        <v>0</v>
      </c>
      <c r="U52" s="35">
        <v>17</v>
      </c>
      <c r="V52" s="35">
        <v>14</v>
      </c>
      <c r="W52" s="35">
        <v>0</v>
      </c>
      <c r="X52" s="35">
        <v>0</v>
      </c>
      <c r="Y52" s="36">
        <v>97.6744186046512</v>
      </c>
      <c r="Z52" s="37">
        <v>0</v>
      </c>
      <c r="AA52" s="36">
        <v>0</v>
      </c>
      <c r="AB52" s="38">
        <f t="shared" si="3"/>
        <v>0</v>
      </c>
      <c r="AC52" s="36">
        <v>1.16279069767442</v>
      </c>
      <c r="AD52" s="55">
        <f t="shared" si="2"/>
        <v>1.1627906976744187</v>
      </c>
      <c r="AE52" s="30"/>
      <c r="AF52" s="60" t="str">
        <f t="shared" si="1"/>
        <v>河内町</v>
      </c>
      <c r="AG52" s="24"/>
      <c r="AH52" s="61"/>
    </row>
    <row r="53" spans="1:34" ht="12.75" customHeight="1">
      <c r="A53" s="24"/>
      <c r="B53" s="24" t="s">
        <v>70</v>
      </c>
      <c r="C53" s="25"/>
      <c r="D53" s="59">
        <v>229</v>
      </c>
      <c r="E53" s="59">
        <v>113</v>
      </c>
      <c r="F53" s="59">
        <v>116</v>
      </c>
      <c r="G53" s="59">
        <v>113</v>
      </c>
      <c r="H53" s="59">
        <v>116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6</v>
      </c>
      <c r="V53" s="35">
        <v>4</v>
      </c>
      <c r="W53" s="35">
        <v>0</v>
      </c>
      <c r="X53" s="35">
        <v>0</v>
      </c>
      <c r="Y53" s="36">
        <v>100</v>
      </c>
      <c r="Z53" s="37">
        <v>0.37453183520599254</v>
      </c>
      <c r="AA53" s="36">
        <v>0</v>
      </c>
      <c r="AB53" s="38">
        <f t="shared" si="3"/>
        <v>0</v>
      </c>
      <c r="AC53" s="36">
        <v>0</v>
      </c>
      <c r="AD53" s="55">
        <f t="shared" si="2"/>
        <v>0</v>
      </c>
      <c r="AE53" s="30"/>
      <c r="AF53" s="60" t="str">
        <f t="shared" si="1"/>
        <v>八千代町</v>
      </c>
      <c r="AG53" s="24"/>
      <c r="AH53" s="61"/>
    </row>
    <row r="54" spans="1:34" ht="12.75" customHeight="1">
      <c r="A54" s="24"/>
      <c r="B54" s="24" t="s">
        <v>71</v>
      </c>
      <c r="C54" s="25"/>
      <c r="D54" s="59">
        <v>83</v>
      </c>
      <c r="E54" s="59">
        <v>41</v>
      </c>
      <c r="F54" s="59">
        <v>42</v>
      </c>
      <c r="G54" s="59">
        <v>40</v>
      </c>
      <c r="H54" s="59">
        <v>40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1</v>
      </c>
      <c r="R54" s="35">
        <v>2</v>
      </c>
      <c r="S54" s="35">
        <v>0</v>
      </c>
      <c r="T54" s="35">
        <v>0</v>
      </c>
      <c r="U54" s="35">
        <v>27</v>
      </c>
      <c r="V54" s="35">
        <v>38</v>
      </c>
      <c r="W54" s="35">
        <v>0</v>
      </c>
      <c r="X54" s="35">
        <v>0</v>
      </c>
      <c r="Y54" s="36">
        <v>96.3855421686747</v>
      </c>
      <c r="Z54" s="37">
        <v>4.166666666666666</v>
      </c>
      <c r="AA54" s="36">
        <v>0</v>
      </c>
      <c r="AB54" s="38">
        <f t="shared" si="3"/>
        <v>0</v>
      </c>
      <c r="AC54" s="36">
        <v>0</v>
      </c>
      <c r="AD54" s="55">
        <f t="shared" si="2"/>
        <v>0</v>
      </c>
      <c r="AE54" s="30"/>
      <c r="AF54" s="60" t="str">
        <f t="shared" si="1"/>
        <v>五霞町</v>
      </c>
      <c r="AG54" s="24"/>
      <c r="AH54" s="61"/>
    </row>
    <row r="55" spans="1:34" ht="12.75" customHeight="1">
      <c r="A55" s="64"/>
      <c r="B55" s="24" t="s">
        <v>72</v>
      </c>
      <c r="C55" s="65"/>
      <c r="D55" s="59">
        <v>235</v>
      </c>
      <c r="E55" s="59">
        <v>116</v>
      </c>
      <c r="F55" s="59">
        <v>119</v>
      </c>
      <c r="G55" s="59">
        <v>114</v>
      </c>
      <c r="H55" s="59">
        <v>117</v>
      </c>
      <c r="I55" s="35">
        <v>0</v>
      </c>
      <c r="J55" s="35">
        <v>0</v>
      </c>
      <c r="K55" s="35">
        <v>1</v>
      </c>
      <c r="L55" s="35">
        <v>0</v>
      </c>
      <c r="M55" s="35">
        <v>0</v>
      </c>
      <c r="N55" s="35">
        <v>0</v>
      </c>
      <c r="O55" s="35">
        <v>1</v>
      </c>
      <c r="P55" s="35">
        <v>0</v>
      </c>
      <c r="Q55" s="35">
        <v>0</v>
      </c>
      <c r="R55" s="35">
        <v>2</v>
      </c>
      <c r="S55" s="35">
        <v>0</v>
      </c>
      <c r="T55" s="35">
        <v>0</v>
      </c>
      <c r="U55" s="35">
        <v>8</v>
      </c>
      <c r="V55" s="35">
        <v>9</v>
      </c>
      <c r="W55" s="35">
        <v>0</v>
      </c>
      <c r="X55" s="35">
        <v>0</v>
      </c>
      <c r="Y55" s="36">
        <v>98.2978723404255</v>
      </c>
      <c r="Z55" s="37">
        <v>0.40650406504065045</v>
      </c>
      <c r="AA55" s="36">
        <v>0</v>
      </c>
      <c r="AB55" s="38">
        <f t="shared" si="3"/>
        <v>0</v>
      </c>
      <c r="AC55" s="36">
        <v>0.425531914893617</v>
      </c>
      <c r="AD55" s="55">
        <f t="shared" si="2"/>
        <v>0.425531914893617</v>
      </c>
      <c r="AE55" s="66"/>
      <c r="AF55" s="67" t="str">
        <f t="shared" si="1"/>
        <v>境町</v>
      </c>
      <c r="AG55" s="64"/>
      <c r="AH55" s="61"/>
    </row>
    <row r="56" spans="1:34" ht="12.75" customHeight="1">
      <c r="A56" s="24"/>
      <c r="B56" s="24" t="s">
        <v>73</v>
      </c>
      <c r="C56" s="25"/>
      <c r="D56" s="59">
        <v>134</v>
      </c>
      <c r="E56" s="59">
        <v>65</v>
      </c>
      <c r="F56" s="59">
        <v>69</v>
      </c>
      <c r="G56" s="59">
        <v>64</v>
      </c>
      <c r="H56" s="59">
        <v>69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1</v>
      </c>
      <c r="R56" s="35">
        <v>0</v>
      </c>
      <c r="S56" s="35">
        <v>0</v>
      </c>
      <c r="T56" s="35">
        <v>0</v>
      </c>
      <c r="U56" s="35">
        <v>17</v>
      </c>
      <c r="V56" s="35">
        <v>15</v>
      </c>
      <c r="W56" s="35">
        <v>0</v>
      </c>
      <c r="X56" s="35">
        <v>0</v>
      </c>
      <c r="Y56" s="36">
        <v>99.2537313432836</v>
      </c>
      <c r="Z56" s="37">
        <v>0</v>
      </c>
      <c r="AA56" s="36">
        <v>0</v>
      </c>
      <c r="AB56" s="38">
        <f t="shared" si="3"/>
        <v>0</v>
      </c>
      <c r="AC56" s="36">
        <v>0</v>
      </c>
      <c r="AD56" s="55">
        <f t="shared" si="2"/>
        <v>0</v>
      </c>
      <c r="AE56" s="30"/>
      <c r="AF56" s="60" t="str">
        <f t="shared" si="1"/>
        <v>利根町</v>
      </c>
      <c r="AG56" s="24"/>
      <c r="AH56" s="61"/>
    </row>
    <row r="57" spans="1:33" ht="12.75" customHeight="1">
      <c r="A57" s="24"/>
      <c r="B57" s="43"/>
      <c r="C57" s="25"/>
      <c r="D57" s="26"/>
      <c r="E57" s="26"/>
      <c r="F57" s="26"/>
      <c r="G57" s="26"/>
      <c r="H57" s="26"/>
      <c r="I57" s="68"/>
      <c r="J57" s="68"/>
      <c r="K57" s="68"/>
      <c r="L57" s="68">
        <v>0</v>
      </c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27"/>
      <c r="Z57" s="28"/>
      <c r="AA57" s="27"/>
      <c r="AB57" s="27"/>
      <c r="AC57" s="27"/>
      <c r="AD57" s="29"/>
      <c r="AE57" s="30"/>
      <c r="AF57" s="60"/>
      <c r="AG57" s="24"/>
    </row>
    <row r="58" spans="1:33" ht="12.75" customHeight="1">
      <c r="A58" s="24"/>
      <c r="B58" s="43" t="s">
        <v>74</v>
      </c>
      <c r="C58" s="44"/>
      <c r="D58" s="52">
        <v>159</v>
      </c>
      <c r="E58" s="58">
        <v>82</v>
      </c>
      <c r="F58" s="58">
        <v>77</v>
      </c>
      <c r="G58" s="58">
        <v>81</v>
      </c>
      <c r="H58" s="58">
        <v>77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1</v>
      </c>
      <c r="R58" s="53">
        <v>0</v>
      </c>
      <c r="S58" s="53">
        <v>0</v>
      </c>
      <c r="T58" s="53">
        <v>0</v>
      </c>
      <c r="U58" s="53">
        <v>3</v>
      </c>
      <c r="V58" s="53">
        <v>1</v>
      </c>
      <c r="W58" s="53">
        <v>0</v>
      </c>
      <c r="X58" s="53">
        <v>0</v>
      </c>
      <c r="Y58" s="54">
        <v>99.3710691823899</v>
      </c>
      <c r="Z58" s="55">
        <f>(G58+H58)/D58*100</f>
        <v>99.37106918238993</v>
      </c>
      <c r="AA58" s="54">
        <f>AB58</f>
        <v>0</v>
      </c>
      <c r="AB58" s="56">
        <f>(I58+J58)/D58*100</f>
        <v>0</v>
      </c>
      <c r="AC58" s="54">
        <f>AD58</f>
        <v>0</v>
      </c>
      <c r="AD58" s="55">
        <f>(W58+X58+O58+P58)/D58*100</f>
        <v>0</v>
      </c>
      <c r="AE58" s="50"/>
      <c r="AF58" s="57" t="str">
        <f>B58</f>
        <v>国 立 (参考)</v>
      </c>
      <c r="AG58" s="24"/>
    </row>
    <row r="59" spans="1:33" ht="12.75" customHeight="1">
      <c r="A59" s="69"/>
      <c r="B59" s="69"/>
      <c r="C59" s="70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7"/>
      <c r="Z59" s="28"/>
      <c r="AA59" s="27"/>
      <c r="AB59" s="27"/>
      <c r="AC59" s="27"/>
      <c r="AD59" s="29"/>
      <c r="AE59" s="71"/>
      <c r="AF59" s="69"/>
      <c r="AG59" s="69"/>
    </row>
    <row r="60" spans="1:33" ht="3.75" customHeight="1">
      <c r="A60" s="72"/>
      <c r="B60" s="72"/>
      <c r="C60" s="72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2"/>
      <c r="AF60" s="72"/>
      <c r="AG60" s="72"/>
    </row>
    <row r="61" spans="2:15" ht="11.25">
      <c r="B61" s="74" t="s">
        <v>75</v>
      </c>
      <c r="O61" s="74" t="s">
        <v>76</v>
      </c>
    </row>
    <row r="62" spans="2:15" ht="11.25">
      <c r="B62" s="74" t="s">
        <v>77</v>
      </c>
      <c r="O62" s="74" t="s">
        <v>78</v>
      </c>
    </row>
  </sheetData>
  <sheetProtection/>
  <mergeCells count="25">
    <mergeCell ref="M3:N3"/>
    <mergeCell ref="G4:H4"/>
    <mergeCell ref="I4:J4"/>
    <mergeCell ref="K4:L4"/>
    <mergeCell ref="M4:N4"/>
    <mergeCell ref="B3:B5"/>
    <mergeCell ref="D3:F4"/>
    <mergeCell ref="G3:H3"/>
    <mergeCell ref="I3:J3"/>
    <mergeCell ref="K3:L3"/>
    <mergeCell ref="AF3:AF5"/>
    <mergeCell ref="O3:P3"/>
    <mergeCell ref="Q3:R3"/>
    <mergeCell ref="S3:T3"/>
    <mergeCell ref="U3:V4"/>
    <mergeCell ref="W3:X4"/>
    <mergeCell ref="Y3:Y5"/>
    <mergeCell ref="O4:P4"/>
    <mergeCell ref="Q4:R4"/>
    <mergeCell ref="S4:T4"/>
    <mergeCell ref="Z3:Z5"/>
    <mergeCell ref="AA3:AA5"/>
    <mergeCell ref="AB3:AB5"/>
    <mergeCell ref="AC3:AC5"/>
    <mergeCell ref="AD3:AD5"/>
  </mergeCells>
  <printOptions/>
  <pageMargins left="0.7874015748031497" right="0.5905511811023623" top="0.7874015748031497" bottom="0.5905511811023623" header="0.5905511811023623" footer="0.3937007874015748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2017-01-17T02:51:26Z</dcterms:created>
  <dcterms:modified xsi:type="dcterms:W3CDTF">2017-01-23T05:09:00Z</dcterms:modified>
  <cp:category/>
  <cp:version/>
  <cp:contentType/>
  <cp:contentStatus/>
</cp:coreProperties>
</file>