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<sst xmlns="http://schemas.openxmlformats.org/spreadsheetml/2006/main" count="64" uniqueCount="25">
  <si>
    <t>第１４表　セルフサービス店の産業分類別事業所数，従業者数，年間商品販売額及び売場面積</t>
  </si>
  <si>
    <t>事業所数</t>
  </si>
  <si>
    <t>従業者数</t>
  </si>
  <si>
    <t>年間商品販売額</t>
  </si>
  <si>
    <t>売場面積</t>
  </si>
  <si>
    <t>産業分類別</t>
  </si>
  <si>
    <t>平成14年</t>
  </si>
  <si>
    <t>平成16年</t>
  </si>
  <si>
    <t>対前回増減率</t>
  </si>
  <si>
    <t>実数</t>
  </si>
  <si>
    <t>構成比</t>
  </si>
  <si>
    <t>％</t>
  </si>
  <si>
    <t>％</t>
  </si>
  <si>
    <t>人</t>
  </si>
  <si>
    <t>％</t>
  </si>
  <si>
    <t>万円</t>
  </si>
  <si>
    <t>㎡</t>
  </si>
  <si>
    <t>合　　計</t>
  </si>
  <si>
    <t xml:space="preserve"> 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</si>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</sst>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);[Red]\(#,##0\)"/>
    <numFmt numFmtId="179" formatCode="#,##0_ "/>
    <numFmt numFmtId="180" formatCode="0.0;&quot;△ &quot;0.0"/>
    <numFmt numFmtId="181" formatCode="#,##0.0_ ;[Red]\-#,##0.0\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1" fillId="0" borderId="0" xfId="16" applyFont="1" applyAlignment="1">
      <alignment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top" wrapText="1"/>
    </xf>
    <xf numFmtId="176" fontId="0" fillId="0" borderId="3" xfId="16" applyNumberFormat="1" applyBorder="1" applyAlignment="1">
      <alignment horizontal="center"/>
    </xf>
    <xf numFmtId="176" fontId="0" fillId="0" borderId="4" xfId="16" applyNumberFormat="1" applyBorder="1" applyAlignment="1">
      <alignment horizontal="center"/>
    </xf>
    <xf numFmtId="176" fontId="0" fillId="0" borderId="5" xfId="16" applyNumberFormat="1" applyBorder="1" applyAlignment="1">
      <alignment horizontal="center"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176" fontId="0" fillId="0" borderId="4" xfId="16" applyNumberFormat="1" applyFont="1" applyBorder="1" applyAlignment="1">
      <alignment horizontal="center"/>
    </xf>
    <xf numFmtId="176" fontId="0" fillId="0" borderId="3" xfId="16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vertical="top" wrapText="1"/>
    </xf>
    <xf numFmtId="38" fontId="0" fillId="0" borderId="8" xfId="16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78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 vertical="top" wrapText="1"/>
    </xf>
    <xf numFmtId="38" fontId="0" fillId="0" borderId="0" xfId="16" applyAlignment="1">
      <alignment horizontal="right"/>
    </xf>
    <xf numFmtId="176" fontId="0" fillId="0" borderId="9" xfId="0" applyNumberFormat="1" applyBorder="1" applyAlignment="1">
      <alignment horizontal="right"/>
    </xf>
    <xf numFmtId="38" fontId="0" fillId="0" borderId="9" xfId="16" applyBorder="1" applyAlignment="1">
      <alignment horizontal="right"/>
    </xf>
    <xf numFmtId="177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78" fontId="0" fillId="0" borderId="9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38" fontId="1" fillId="0" borderId="0" xfId="16" applyFont="1" applyFill="1" applyAlignment="1">
      <alignment/>
    </xf>
    <xf numFmtId="176" fontId="1" fillId="0" borderId="11" xfId="0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/>
    </xf>
    <xf numFmtId="177" fontId="1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0" fillId="0" borderId="6" xfId="0" applyBorder="1" applyAlignment="1">
      <alignment vertical="top" wrapText="1"/>
    </xf>
    <xf numFmtId="38" fontId="0" fillId="0" borderId="0" xfId="16" applyFill="1" applyAlignment="1">
      <alignment/>
    </xf>
    <xf numFmtId="176" fontId="0" fillId="0" borderId="11" xfId="0" applyNumberFormat="1" applyFill="1" applyBorder="1" applyAlignment="1">
      <alignment vertical="center"/>
    </xf>
    <xf numFmtId="38" fontId="0" fillId="0" borderId="11" xfId="16" applyFill="1" applyBorder="1" applyAlignment="1">
      <alignment/>
    </xf>
    <xf numFmtId="177" fontId="0" fillId="0" borderId="11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38" fontId="0" fillId="0" borderId="0" xfId="16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181" fontId="0" fillId="0" borderId="11" xfId="16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6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 wrapText="1"/>
    </xf>
    <xf numFmtId="38" fontId="0" fillId="0" borderId="1" xfId="16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16" applyAlignment="1">
      <alignment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0" bestFit="1" customWidth="1"/>
    <col min="2" max="2" width="15.875" style="0" customWidth="1"/>
    <col min="3" max="3" width="8.00390625" style="91" bestFit="1" customWidth="1"/>
    <col min="4" max="4" width="8.875" style="93" bestFit="1" customWidth="1"/>
    <col min="5" max="5" width="8.00390625" style="91" bestFit="1" customWidth="1"/>
    <col min="6" max="6" width="8.875" style="92" bestFit="1" customWidth="1"/>
    <col min="7" max="7" width="7.875" style="0" customWidth="1"/>
    <col min="8" max="8" width="9.25390625" style="91" bestFit="1" customWidth="1"/>
    <col min="9" max="9" width="8.875" style="93" bestFit="1" customWidth="1"/>
    <col min="10" max="10" width="9.25390625" style="91" bestFit="1" customWidth="1"/>
    <col min="11" max="11" width="8.875" style="93" bestFit="1" customWidth="1"/>
    <col min="12" max="12" width="6.875" style="0" customWidth="1"/>
    <col min="13" max="13" width="16.625" style="91" customWidth="1"/>
    <col min="14" max="14" width="8.875" style="93" bestFit="1" customWidth="1"/>
    <col min="15" max="15" width="16.625" style="97" customWidth="1"/>
    <col min="16" max="16" width="8.875" style="92" bestFit="1" customWidth="1"/>
    <col min="17" max="17" width="6.625" style="0" customWidth="1"/>
    <col min="18" max="18" width="12.625" style="0" customWidth="1"/>
    <col min="19" max="19" width="9.125" style="0" bestFit="1" customWidth="1"/>
    <col min="20" max="20" width="12.625" style="96" customWidth="1"/>
    <col min="21" max="21" width="8.875" style="93" bestFit="1" customWidth="1"/>
    <col min="22" max="22" width="7.25390625" style="0" customWidth="1"/>
  </cols>
  <sheetData>
    <row r="1" spans="2:21" s="1" customFormat="1" ht="13.5">
      <c r="B1" s="1" t="s">
        <v>0</v>
      </c>
      <c r="C1" s="2"/>
      <c r="D1" s="3"/>
      <c r="E1" s="2"/>
      <c r="F1" s="4"/>
      <c r="H1" s="2"/>
      <c r="I1" s="3"/>
      <c r="J1" s="2"/>
      <c r="K1" s="3"/>
      <c r="M1" s="2"/>
      <c r="N1" s="3"/>
      <c r="O1" s="5"/>
      <c r="P1" s="4"/>
      <c r="T1" s="6"/>
      <c r="U1" s="3"/>
    </row>
    <row r="2" spans="1:22" ht="13.5">
      <c r="A2" s="7"/>
      <c r="B2" s="7"/>
      <c r="C2" s="8"/>
      <c r="D2" s="9"/>
      <c r="E2" s="8"/>
      <c r="F2" s="10"/>
      <c r="G2" s="7"/>
      <c r="H2" s="8"/>
      <c r="I2" s="9"/>
      <c r="J2" s="8"/>
      <c r="K2" s="9"/>
      <c r="L2" s="7"/>
      <c r="M2" s="8"/>
      <c r="N2" s="9"/>
      <c r="O2" s="11"/>
      <c r="P2" s="10"/>
      <c r="Q2" s="7"/>
      <c r="R2" s="7"/>
      <c r="S2" s="7"/>
      <c r="T2" s="12"/>
      <c r="U2" s="9"/>
      <c r="V2" s="7"/>
    </row>
    <row r="3" spans="2:23" ht="13.5">
      <c r="B3" s="13"/>
      <c r="C3" s="14" t="s">
        <v>1</v>
      </c>
      <c r="D3" s="15"/>
      <c r="E3" s="15"/>
      <c r="F3" s="15"/>
      <c r="G3" s="16"/>
      <c r="H3" s="17" t="s">
        <v>2</v>
      </c>
      <c r="I3" s="18"/>
      <c r="J3" s="18"/>
      <c r="K3" s="18"/>
      <c r="L3" s="18"/>
      <c r="M3" s="19" t="s">
        <v>3</v>
      </c>
      <c r="N3" s="15"/>
      <c r="O3" s="15"/>
      <c r="P3" s="15"/>
      <c r="Q3" s="16"/>
      <c r="R3" s="20" t="s">
        <v>4</v>
      </c>
      <c r="S3" s="15"/>
      <c r="T3" s="15"/>
      <c r="U3" s="15"/>
      <c r="V3" s="15"/>
      <c r="W3" s="21"/>
    </row>
    <row r="4" spans="1:23" ht="13.5" customHeight="1">
      <c r="A4" s="21"/>
      <c r="B4" s="22" t="s">
        <v>5</v>
      </c>
      <c r="C4" s="20" t="s">
        <v>6</v>
      </c>
      <c r="D4" s="16"/>
      <c r="E4" s="23" t="s">
        <v>7</v>
      </c>
      <c r="F4" s="24"/>
      <c r="G4" s="25" t="s">
        <v>8</v>
      </c>
      <c r="H4" s="20" t="s">
        <v>6</v>
      </c>
      <c r="I4" s="16"/>
      <c r="J4" s="23" t="s">
        <v>7</v>
      </c>
      <c r="K4" s="24"/>
      <c r="L4" s="26" t="s">
        <v>8</v>
      </c>
      <c r="M4" s="20" t="s">
        <v>6</v>
      </c>
      <c r="N4" s="16"/>
      <c r="O4" s="23" t="s">
        <v>7</v>
      </c>
      <c r="P4" s="24"/>
      <c r="Q4" s="25" t="s">
        <v>8</v>
      </c>
      <c r="R4" s="20" t="s">
        <v>6</v>
      </c>
      <c r="S4" s="16"/>
      <c r="T4" s="23" t="s">
        <v>7</v>
      </c>
      <c r="U4" s="24"/>
      <c r="V4" s="26" t="s">
        <v>8</v>
      </c>
      <c r="W4" s="21"/>
    </row>
    <row r="5" spans="1:23" ht="13.5">
      <c r="A5" s="7"/>
      <c r="B5" s="27"/>
      <c r="C5" s="28" t="s">
        <v>9</v>
      </c>
      <c r="D5" s="29" t="s">
        <v>10</v>
      </c>
      <c r="E5" s="28" t="s">
        <v>9</v>
      </c>
      <c r="F5" s="30" t="s">
        <v>10</v>
      </c>
      <c r="G5" s="31"/>
      <c r="H5" s="28" t="s">
        <v>9</v>
      </c>
      <c r="I5" s="29" t="s">
        <v>10</v>
      </c>
      <c r="J5" s="28" t="s">
        <v>9</v>
      </c>
      <c r="K5" s="29" t="s">
        <v>10</v>
      </c>
      <c r="L5" s="32"/>
      <c r="M5" s="28" t="s">
        <v>9</v>
      </c>
      <c r="N5" s="29" t="s">
        <v>10</v>
      </c>
      <c r="O5" s="33" t="s">
        <v>9</v>
      </c>
      <c r="P5" s="30" t="s">
        <v>10</v>
      </c>
      <c r="Q5" s="31"/>
      <c r="R5" s="28" t="s">
        <v>9</v>
      </c>
      <c r="S5" s="29" t="s">
        <v>10</v>
      </c>
      <c r="T5" s="33" t="s">
        <v>9</v>
      </c>
      <c r="U5" s="30" t="s">
        <v>10</v>
      </c>
      <c r="V5" s="32"/>
      <c r="W5" s="21"/>
    </row>
    <row r="6" spans="2:22" s="34" customFormat="1" ht="13.5">
      <c r="B6" s="35"/>
      <c r="C6" s="36"/>
      <c r="D6" s="37" t="s">
        <v>11</v>
      </c>
      <c r="E6" s="38"/>
      <c r="F6" s="39" t="s">
        <v>12</v>
      </c>
      <c r="G6" s="40" t="s">
        <v>12</v>
      </c>
      <c r="H6" s="38" t="s">
        <v>13</v>
      </c>
      <c r="I6" s="37" t="s">
        <v>14</v>
      </c>
      <c r="J6" s="38" t="s">
        <v>13</v>
      </c>
      <c r="K6" s="37" t="s">
        <v>14</v>
      </c>
      <c r="L6" s="41" t="s">
        <v>14</v>
      </c>
      <c r="M6" s="38" t="s">
        <v>15</v>
      </c>
      <c r="N6" s="37" t="s">
        <v>12</v>
      </c>
      <c r="O6" s="42" t="s">
        <v>15</v>
      </c>
      <c r="P6" s="39" t="s">
        <v>12</v>
      </c>
      <c r="Q6" s="40" t="s">
        <v>12</v>
      </c>
      <c r="R6" s="40" t="s">
        <v>16</v>
      </c>
      <c r="S6" s="40" t="s">
        <v>12</v>
      </c>
      <c r="T6" s="43" t="s">
        <v>16</v>
      </c>
      <c r="U6" s="37" t="s">
        <v>12</v>
      </c>
      <c r="V6" s="34" t="s">
        <v>12</v>
      </c>
    </row>
    <row r="7" spans="2:22" s="1" customFormat="1" ht="13.5">
      <c r="B7" s="44" t="s">
        <v>17</v>
      </c>
      <c r="C7" s="45">
        <v>3265</v>
      </c>
      <c r="D7" s="46">
        <v>100</v>
      </c>
      <c r="E7" s="47">
        <f>SUM(E9:E14)</f>
        <v>3496</v>
      </c>
      <c r="F7" s="48">
        <f>SUM(F9:F14)</f>
        <v>100.00000000000001</v>
      </c>
      <c r="G7" s="49">
        <f aca="true" t="shared" si="0" ref="G7:G14">((E7/C7)-1)*100</f>
        <v>7.075038284839197</v>
      </c>
      <c r="H7" s="47">
        <v>64579</v>
      </c>
      <c r="I7" s="46">
        <v>100</v>
      </c>
      <c r="J7" s="47">
        <f>SUM(J8:J14)</f>
        <v>66264</v>
      </c>
      <c r="K7" s="46">
        <f>SUM(K9:K14)</f>
        <v>100</v>
      </c>
      <c r="L7" s="50">
        <f aca="true" t="shared" si="1" ref="L7:L14">((J7/H7)-1)*100</f>
        <v>2.609207327459395</v>
      </c>
      <c r="M7" s="51">
        <v>115011222</v>
      </c>
      <c r="N7" s="48">
        <v>100</v>
      </c>
      <c r="O7" s="51">
        <f>SUM(O8:O14)</f>
        <v>113131298</v>
      </c>
      <c r="P7" s="48">
        <f>SUM(P9:P14)</f>
        <v>100.00000000000001</v>
      </c>
      <c r="Q7" s="49">
        <f aca="true" t="shared" si="2" ref="Q7:Q14">((O7/M7)-1)*100</f>
        <v>-1.6345570174013058</v>
      </c>
      <c r="R7" s="52">
        <v>1749796</v>
      </c>
      <c r="S7" s="46">
        <v>100</v>
      </c>
      <c r="T7" s="52">
        <f>SUM(T9:T14)</f>
        <v>1875917</v>
      </c>
      <c r="U7" s="46">
        <f>SUM(U9:U14)</f>
        <v>100</v>
      </c>
      <c r="V7" s="53">
        <f aca="true" t="shared" si="3" ref="V7:V14">((T7/R7)-1)*100</f>
        <v>7.207754503953612</v>
      </c>
    </row>
    <row r="8" spans="2:22" ht="13.5">
      <c r="B8" s="54"/>
      <c r="C8" s="55"/>
      <c r="D8" s="56"/>
      <c r="E8" s="57"/>
      <c r="F8" s="58"/>
      <c r="G8" s="59"/>
      <c r="H8" s="57"/>
      <c r="I8" s="56"/>
      <c r="J8" s="57"/>
      <c r="K8" s="56"/>
      <c r="L8" s="60" t="s">
        <v>18</v>
      </c>
      <c r="M8" s="61" t="s">
        <v>18</v>
      </c>
      <c r="N8" s="58"/>
      <c r="O8" s="61"/>
      <c r="P8" s="58"/>
      <c r="Q8" s="59" t="s">
        <v>18</v>
      </c>
      <c r="R8" s="62"/>
      <c r="S8" s="56"/>
      <c r="T8" s="62" t="s">
        <v>18</v>
      </c>
      <c r="U8" s="56"/>
      <c r="V8" s="63" t="s">
        <v>18</v>
      </c>
    </row>
    <row r="9" spans="1:22" ht="27" customHeight="1">
      <c r="A9" s="64">
        <v>55</v>
      </c>
      <c r="B9" s="65" t="s">
        <v>19</v>
      </c>
      <c r="C9" s="66">
        <v>57</v>
      </c>
      <c r="D9" s="67">
        <v>1.7</v>
      </c>
      <c r="E9" s="68">
        <v>68</v>
      </c>
      <c r="F9" s="69">
        <f aca="true" t="shared" si="4" ref="F9:F14">(E9/3496)*100</f>
        <v>1.9450800915331807</v>
      </c>
      <c r="G9" s="70">
        <f t="shared" si="0"/>
        <v>19.298245614035082</v>
      </c>
      <c r="H9" s="71">
        <v>8160</v>
      </c>
      <c r="I9" s="67">
        <v>12.6</v>
      </c>
      <c r="J9" s="71">
        <v>8173</v>
      </c>
      <c r="K9" s="69">
        <f aca="true" t="shared" si="5" ref="K9:K14">(J9/66264)*100</f>
        <v>12.333997343957503</v>
      </c>
      <c r="L9" s="72">
        <f t="shared" si="1"/>
        <v>0.15931372549020661</v>
      </c>
      <c r="M9" s="73">
        <v>15823746</v>
      </c>
      <c r="N9" s="74">
        <v>13.8</v>
      </c>
      <c r="O9" s="73">
        <v>14834162</v>
      </c>
      <c r="P9" s="69">
        <f aca="true" t="shared" si="6" ref="P9:P14">(O9/113131298)*100</f>
        <v>13.11234137877566</v>
      </c>
      <c r="Q9" s="70">
        <f t="shared" si="2"/>
        <v>-6.2537909797085955</v>
      </c>
      <c r="R9" s="71">
        <v>300441</v>
      </c>
      <c r="S9" s="67">
        <v>17.2</v>
      </c>
      <c r="T9" s="71">
        <v>315908</v>
      </c>
      <c r="U9" s="69">
        <f aca="true" t="shared" si="7" ref="U9:U14">(T9/1875917)*100</f>
        <v>16.840190690739515</v>
      </c>
      <c r="V9" s="75">
        <f t="shared" si="3"/>
        <v>5.148098961193703</v>
      </c>
    </row>
    <row r="10" spans="1:22" ht="27">
      <c r="A10" s="64">
        <v>56</v>
      </c>
      <c r="B10" s="65" t="s">
        <v>20</v>
      </c>
      <c r="C10" s="66">
        <v>283</v>
      </c>
      <c r="D10" s="67">
        <v>8.7</v>
      </c>
      <c r="E10" s="68">
        <v>321</v>
      </c>
      <c r="F10" s="74">
        <f t="shared" si="4"/>
        <v>9.181922196796338</v>
      </c>
      <c r="G10" s="70">
        <f t="shared" si="0"/>
        <v>13.427561837455837</v>
      </c>
      <c r="H10" s="71">
        <v>3186</v>
      </c>
      <c r="I10" s="67">
        <v>4.9</v>
      </c>
      <c r="J10" s="71">
        <v>2944</v>
      </c>
      <c r="K10" s="67">
        <f t="shared" si="5"/>
        <v>4.442834721719184</v>
      </c>
      <c r="L10" s="72">
        <f t="shared" si="1"/>
        <v>-7.595731324544886</v>
      </c>
      <c r="M10" s="73">
        <v>6635800</v>
      </c>
      <c r="N10" s="74">
        <v>5.8</v>
      </c>
      <c r="O10" s="73">
        <v>6180885</v>
      </c>
      <c r="P10" s="74">
        <f t="shared" si="6"/>
        <v>5.4634615789522725</v>
      </c>
      <c r="Q10" s="70">
        <f t="shared" si="2"/>
        <v>-6.855465806684946</v>
      </c>
      <c r="R10" s="71">
        <v>169505</v>
      </c>
      <c r="S10" s="67">
        <v>9.7</v>
      </c>
      <c r="T10" s="71">
        <v>190525</v>
      </c>
      <c r="U10" s="67">
        <f t="shared" si="7"/>
        <v>10.156366193173792</v>
      </c>
      <c r="V10" s="75">
        <f t="shared" si="3"/>
        <v>12.40081413527625</v>
      </c>
    </row>
    <row r="11" spans="1:22" ht="27" customHeight="1">
      <c r="A11" s="64">
        <v>57</v>
      </c>
      <c r="B11" s="65" t="s">
        <v>21</v>
      </c>
      <c r="C11" s="66">
        <v>2099</v>
      </c>
      <c r="D11" s="67">
        <v>64.3</v>
      </c>
      <c r="E11" s="68">
        <v>2296</v>
      </c>
      <c r="F11" s="74">
        <f t="shared" si="4"/>
        <v>65.67505720823799</v>
      </c>
      <c r="G11" s="70">
        <f t="shared" si="0"/>
        <v>9.385421629347302</v>
      </c>
      <c r="H11" s="71">
        <v>40218</v>
      </c>
      <c r="I11" s="67">
        <v>62.3</v>
      </c>
      <c r="J11" s="71">
        <v>41924</v>
      </c>
      <c r="K11" s="67">
        <f t="shared" si="5"/>
        <v>63.26813956296028</v>
      </c>
      <c r="L11" s="72">
        <f t="shared" si="1"/>
        <v>4.241881744492515</v>
      </c>
      <c r="M11" s="73">
        <v>61918025</v>
      </c>
      <c r="N11" s="74">
        <v>53.8</v>
      </c>
      <c r="O11" s="73">
        <v>62261675</v>
      </c>
      <c r="P11" s="74">
        <f t="shared" si="6"/>
        <v>55.03488079841531</v>
      </c>
      <c r="Q11" s="70">
        <f t="shared" si="2"/>
        <v>0.5550080126102142</v>
      </c>
      <c r="R11" s="71">
        <v>609307</v>
      </c>
      <c r="S11" s="67">
        <v>34.8</v>
      </c>
      <c r="T11" s="71">
        <v>664065</v>
      </c>
      <c r="U11" s="67">
        <f t="shared" si="7"/>
        <v>35.39948729074901</v>
      </c>
      <c r="V11" s="75">
        <f t="shared" si="3"/>
        <v>8.986931054460223</v>
      </c>
    </row>
    <row r="12" spans="1:22" ht="27">
      <c r="A12" s="64">
        <v>58</v>
      </c>
      <c r="B12" s="65" t="s">
        <v>22</v>
      </c>
      <c r="C12" s="66">
        <v>16</v>
      </c>
      <c r="D12" s="67">
        <v>0.5</v>
      </c>
      <c r="E12" s="68">
        <v>18</v>
      </c>
      <c r="F12" s="74">
        <f t="shared" si="4"/>
        <v>0.5148741418764302</v>
      </c>
      <c r="G12" s="70">
        <f t="shared" si="0"/>
        <v>12.5</v>
      </c>
      <c r="H12" s="68">
        <v>236</v>
      </c>
      <c r="I12" s="67">
        <v>0.4</v>
      </c>
      <c r="J12" s="68">
        <v>172</v>
      </c>
      <c r="K12" s="67">
        <f t="shared" si="5"/>
        <v>0.2595677894482675</v>
      </c>
      <c r="L12" s="72">
        <f t="shared" si="1"/>
        <v>-27.118644067796616</v>
      </c>
      <c r="M12" s="73">
        <v>607958</v>
      </c>
      <c r="N12" s="74">
        <v>0.5</v>
      </c>
      <c r="O12" s="73">
        <v>423432</v>
      </c>
      <c r="P12" s="74">
        <f t="shared" si="6"/>
        <v>0.3742836929175868</v>
      </c>
      <c r="Q12" s="70">
        <f t="shared" si="2"/>
        <v>-30.35176772079651</v>
      </c>
      <c r="R12" s="71">
        <v>10816</v>
      </c>
      <c r="S12" s="67">
        <v>0.6</v>
      </c>
      <c r="T12" s="71">
        <v>10164</v>
      </c>
      <c r="U12" s="67">
        <f t="shared" si="7"/>
        <v>0.5418150163360106</v>
      </c>
      <c r="V12" s="75">
        <f t="shared" si="3"/>
        <v>-6.028106508875741</v>
      </c>
    </row>
    <row r="13" spans="1:22" ht="27">
      <c r="A13" s="76">
        <v>59</v>
      </c>
      <c r="B13" s="65" t="s">
        <v>23</v>
      </c>
      <c r="C13" s="77">
        <v>71</v>
      </c>
      <c r="D13" s="67">
        <v>2.2</v>
      </c>
      <c r="E13" s="68">
        <v>76</v>
      </c>
      <c r="F13" s="74">
        <f t="shared" si="4"/>
        <v>2.1739130434782608</v>
      </c>
      <c r="G13" s="70">
        <f t="shared" si="0"/>
        <v>7.042253521126751</v>
      </c>
      <c r="H13" s="68">
        <v>919</v>
      </c>
      <c r="I13" s="67">
        <v>1.4</v>
      </c>
      <c r="J13" s="68">
        <v>1090</v>
      </c>
      <c r="K13" s="67">
        <f t="shared" si="5"/>
        <v>1.6449354098756488</v>
      </c>
      <c r="L13" s="72">
        <f t="shared" si="1"/>
        <v>18.60718171926006</v>
      </c>
      <c r="M13" s="73">
        <v>1545762</v>
      </c>
      <c r="N13" s="74">
        <v>1.3</v>
      </c>
      <c r="O13" s="73">
        <v>2369160</v>
      </c>
      <c r="P13" s="74">
        <f t="shared" si="6"/>
        <v>2.0941684943807504</v>
      </c>
      <c r="Q13" s="70">
        <f t="shared" si="2"/>
        <v>53.26809689978147</v>
      </c>
      <c r="R13" s="71">
        <v>51260</v>
      </c>
      <c r="S13" s="67">
        <v>2.9</v>
      </c>
      <c r="T13" s="71">
        <v>75907</v>
      </c>
      <c r="U13" s="67">
        <f t="shared" si="7"/>
        <v>4.04639437672349</v>
      </c>
      <c r="V13" s="78">
        <f t="shared" si="3"/>
        <v>48.08232539992196</v>
      </c>
    </row>
    <row r="14" spans="1:22" ht="27" customHeight="1">
      <c r="A14" s="79">
        <v>60</v>
      </c>
      <c r="B14" s="80" t="s">
        <v>24</v>
      </c>
      <c r="C14" s="81">
        <v>739</v>
      </c>
      <c r="D14" s="82">
        <v>22.6</v>
      </c>
      <c r="E14" s="83">
        <v>717</v>
      </c>
      <c r="F14" s="84">
        <f t="shared" si="4"/>
        <v>20.509153318077804</v>
      </c>
      <c r="G14" s="85">
        <f t="shared" si="0"/>
        <v>-2.976995940460081</v>
      </c>
      <c r="H14" s="83">
        <v>11860</v>
      </c>
      <c r="I14" s="82">
        <v>18.4</v>
      </c>
      <c r="J14" s="83">
        <v>11961</v>
      </c>
      <c r="K14" s="82">
        <f t="shared" si="5"/>
        <v>18.050525172039116</v>
      </c>
      <c r="L14" s="86">
        <f t="shared" si="1"/>
        <v>0.8516020236087662</v>
      </c>
      <c r="M14" s="87">
        <v>28479931</v>
      </c>
      <c r="N14" s="84">
        <v>24.8</v>
      </c>
      <c r="O14" s="87">
        <v>27061984</v>
      </c>
      <c r="P14" s="84">
        <f t="shared" si="6"/>
        <v>23.920864056558425</v>
      </c>
      <c r="Q14" s="85">
        <f t="shared" si="2"/>
        <v>-4.97875855106531</v>
      </c>
      <c r="R14" s="88">
        <v>608467</v>
      </c>
      <c r="S14" s="82">
        <v>34.8</v>
      </c>
      <c r="T14" s="88">
        <v>619348</v>
      </c>
      <c r="U14" s="82">
        <f t="shared" si="7"/>
        <v>33.015746432278185</v>
      </c>
      <c r="V14" s="89">
        <f t="shared" si="3"/>
        <v>1.7882646059687701</v>
      </c>
    </row>
    <row r="15" spans="3:16" ht="13.5">
      <c r="C15" s="55"/>
      <c r="D15" s="90"/>
      <c r="N15" s="90"/>
      <c r="O15" s="94"/>
      <c r="P15" s="95"/>
    </row>
    <row r="16" ht="13.5">
      <c r="F16" s="93"/>
    </row>
    <row r="17" ht="13.5">
      <c r="F17" s="93"/>
    </row>
    <row r="18" ht="13.5">
      <c r="F18" s="93"/>
    </row>
    <row r="19" ht="13.5">
      <c r="F19" s="93"/>
    </row>
    <row r="20" ht="13.5">
      <c r="F20" s="93"/>
    </row>
    <row r="21" ht="13.5">
      <c r="F21" s="93"/>
    </row>
    <row r="22" ht="13.5">
      <c r="F22" s="93"/>
    </row>
    <row r="23" ht="13.5">
      <c r="F23" s="93"/>
    </row>
  </sheetData>
  <mergeCells count="16">
    <mergeCell ref="Q4:Q5"/>
    <mergeCell ref="R4:S4"/>
    <mergeCell ref="T4:U4"/>
    <mergeCell ref="V4:V5"/>
    <mergeCell ref="J4:K4"/>
    <mergeCell ref="L4:L5"/>
    <mergeCell ref="M4:N4"/>
    <mergeCell ref="O4:P4"/>
    <mergeCell ref="C4:D4"/>
    <mergeCell ref="E4:F4"/>
    <mergeCell ref="G4:G5"/>
    <mergeCell ref="H4:I4"/>
    <mergeCell ref="C3:G3"/>
    <mergeCell ref="H3:L3"/>
    <mergeCell ref="M3:Q3"/>
    <mergeCell ref="R3:V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2006-03-20T00:56:39Z</dcterms:created>
  <dcterms:modified xsi:type="dcterms:W3CDTF">2006-03-20T00:56:46Z</dcterms:modified>
  <cp:category/>
  <cp:version/>
  <cp:contentType/>
  <cp:contentStatus/>
</cp:coreProperties>
</file>