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<sst xmlns="http://schemas.openxmlformats.org/spreadsheetml/2006/main" count="58" uniqueCount="43">
  <si>
    <t>第７表　産業分類別のパート・アルバイト等の人数</t>
  </si>
  <si>
    <t xml:space="preserve">       　　 産  業  分  類</t>
  </si>
  <si>
    <t>平成14年</t>
  </si>
  <si>
    <t>平成16年</t>
  </si>
  <si>
    <t>対前回増減率</t>
  </si>
  <si>
    <t>対前回増減数</t>
  </si>
  <si>
    <t>実数</t>
  </si>
  <si>
    <t>割合</t>
  </si>
  <si>
    <t>人</t>
  </si>
  <si>
    <t>％</t>
  </si>
  <si>
    <t>％</t>
  </si>
  <si>
    <t xml:space="preserve">       　　合　　　  計</t>
  </si>
  <si>
    <t>　</t>
  </si>
  <si>
    <t xml:space="preserve">   　    卸  売  業  計</t>
  </si>
  <si>
    <t>　</t>
  </si>
  <si>
    <t>各種商品卸売業</t>
  </si>
  <si>
    <t>繊維品卸売業(衣服，身の回り品を除く）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</si>
  <si>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</si>
  <si>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</si>
  <si>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</si>
  <si>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</si>
  <si>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</si>
  <si>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</si>
  <si>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</si>
  <si>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</si>
  <si>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</si>
  <si>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</si>
  <si>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</si>
  <si>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</si>
  <si>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医薬品・化粧品卸売業</t>
  </si>
  <si>
    <t>他に分類されない卸売業</t>
  </si>
  <si>
    <t>　</t>
  </si>
  <si>
    <t>　       小  売  業  計</t>
  </si>
  <si>
    <t>　</t>
  </si>
  <si>
    <t>各種商品小売業</t>
  </si>
  <si>
    <t>織物・衣服・身の回り品小売業</t>
  </si>
  <si>
    <t>飲食料品小売業</t>
  </si>
  <si>
    <t>自動車・自転車小売業</t>
  </si>
  <si>
    <t>家具・じゅう器・機械器具小売業</t>
  </si>
  <si>
    <t>その他の小売業</t>
  </si>
  <si>
    <t>※</t>
  </si>
  <si>
    <t>「割合」とは，第5表の従業者数に占める数値です。</t>
  </si>
  <si>
    <t>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</si>
</sst>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0_);[Red]\(#,##0.00\)"/>
    <numFmt numFmtId="179" formatCode="#,##0.0;&quot;△ &quot;#,##0.0"/>
    <numFmt numFmtId="180" formatCode="#,##0.0_ "/>
    <numFmt numFmtId="181" formatCode="#,##0.0_ ;[Red]\-#,##0.0\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38" fontId="0" fillId="0" borderId="0" xfId="16" applyFill="1" applyAlignment="1">
      <alignment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76" fontId="3" fillId="0" borderId="3" xfId="16" applyNumberFormat="1" applyFont="1" applyFill="1" applyBorder="1" applyAlignment="1">
      <alignment horizontal="center"/>
    </xf>
    <xf numFmtId="176" fontId="3" fillId="0" borderId="4" xfId="16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8" fontId="3" fillId="0" borderId="5" xfId="16" applyNumberFormat="1" applyFont="1" applyFill="1" applyBorder="1" applyAlignment="1">
      <alignment horizontal="center" wrapText="1"/>
    </xf>
    <xf numFmtId="179" fontId="3" fillId="0" borderId="6" xfId="16" applyNumberFormat="1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38" fontId="3" fillId="0" borderId="6" xfId="16" applyFont="1" applyFill="1" applyBorder="1" applyAlignment="1">
      <alignment horizontal="center"/>
    </xf>
    <xf numFmtId="176" fontId="3" fillId="0" borderId="3" xfId="0" applyNumberFormat="1" applyFont="1" applyFill="1" applyBorder="1" applyAlignment="1">
      <alignment horizontal="center"/>
    </xf>
    <xf numFmtId="177" fontId="3" fillId="0" borderId="6" xfId="0" applyNumberFormat="1" applyFont="1" applyFill="1" applyBorder="1" applyAlignment="1">
      <alignment horizontal="center"/>
    </xf>
    <xf numFmtId="178" fontId="3" fillId="0" borderId="5" xfId="16" applyNumberFormat="1" applyFont="1" applyFill="1" applyBorder="1" applyAlignment="1">
      <alignment horizontal="center"/>
    </xf>
    <xf numFmtId="179" fontId="3" fillId="0" borderId="6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38" fontId="3" fillId="0" borderId="10" xfId="16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38" fontId="3" fillId="0" borderId="1" xfId="16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8" fontId="3" fillId="0" borderId="1" xfId="16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4" fillId="0" borderId="9" xfId="0" applyFont="1" applyFill="1" applyBorder="1" applyAlignment="1">
      <alignment/>
    </xf>
    <xf numFmtId="38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8" fontId="4" fillId="0" borderId="10" xfId="16" applyFont="1" applyFill="1" applyBorder="1" applyAlignment="1">
      <alignment/>
    </xf>
    <xf numFmtId="177" fontId="4" fillId="0" borderId="0" xfId="0" applyNumberFormat="1" applyFont="1" applyFill="1" applyBorder="1" applyAlignment="1">
      <alignment horizontal="right"/>
    </xf>
    <xf numFmtId="179" fontId="4" fillId="0" borderId="10" xfId="16" applyNumberFormat="1" applyFont="1" applyFill="1" applyBorder="1" applyAlignment="1">
      <alignment/>
    </xf>
    <xf numFmtId="179" fontId="4" fillId="0" borderId="12" xfId="16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/>
    </xf>
    <xf numFmtId="38" fontId="3" fillId="0" borderId="0" xfId="16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38" fontId="3" fillId="0" borderId="10" xfId="16" applyFont="1" applyFill="1" applyBorder="1" applyAlignment="1">
      <alignment/>
    </xf>
    <xf numFmtId="177" fontId="3" fillId="0" borderId="0" xfId="0" applyNumberFormat="1" applyFont="1" applyFill="1" applyBorder="1" applyAlignment="1">
      <alignment vertical="center"/>
    </xf>
    <xf numFmtId="180" fontId="4" fillId="0" borderId="0" xfId="16" applyNumberFormat="1" applyFont="1" applyFill="1" applyBorder="1" applyAlignment="1">
      <alignment/>
    </xf>
    <xf numFmtId="177" fontId="4" fillId="0" borderId="0" xfId="16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wrapText="1"/>
    </xf>
    <xf numFmtId="176" fontId="3" fillId="0" borderId="0" xfId="0" applyNumberFormat="1" applyFont="1" applyFill="1" applyBorder="1" applyAlignment="1">
      <alignment vertical="center"/>
    </xf>
    <xf numFmtId="179" fontId="3" fillId="0" borderId="10" xfId="16" applyNumberFormat="1" applyFont="1" applyFill="1" applyBorder="1" applyAlignment="1">
      <alignment/>
    </xf>
    <xf numFmtId="179" fontId="3" fillId="0" borderId="12" xfId="16" applyNumberFormat="1" applyFont="1" applyFill="1" applyBorder="1" applyAlignment="1">
      <alignment/>
    </xf>
    <xf numFmtId="0" fontId="4" fillId="0" borderId="9" xfId="0" applyFont="1" applyFill="1" applyBorder="1" applyAlignment="1">
      <alignment wrapText="1"/>
    </xf>
    <xf numFmtId="181" fontId="4" fillId="0" borderId="0" xfId="16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8" fontId="3" fillId="0" borderId="0" xfId="16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9" fontId="3" fillId="0" borderId="10" xfId="16" applyNumberFormat="1" applyFont="1" applyFill="1" applyBorder="1" applyAlignment="1">
      <alignment vertical="center"/>
    </xf>
    <xf numFmtId="179" fontId="3" fillId="0" borderId="12" xfId="16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wrapText="1"/>
    </xf>
    <xf numFmtId="38" fontId="3" fillId="0" borderId="13" xfId="16" applyFont="1" applyFill="1" applyBorder="1" applyAlignment="1">
      <alignment/>
    </xf>
    <xf numFmtId="176" fontId="3" fillId="0" borderId="13" xfId="0" applyNumberFormat="1" applyFont="1" applyFill="1" applyBorder="1" applyAlignment="1">
      <alignment vertical="center"/>
    </xf>
    <xf numFmtId="38" fontId="3" fillId="0" borderId="7" xfId="16" applyFont="1" applyFill="1" applyBorder="1" applyAlignment="1">
      <alignment/>
    </xf>
    <xf numFmtId="177" fontId="3" fillId="0" borderId="13" xfId="0" applyNumberFormat="1" applyFont="1" applyFill="1" applyBorder="1" applyAlignment="1">
      <alignment vertical="center"/>
    </xf>
    <xf numFmtId="179" fontId="3" fillId="0" borderId="7" xfId="16" applyNumberFormat="1" applyFont="1" applyFill="1" applyBorder="1" applyAlignment="1">
      <alignment/>
    </xf>
    <xf numFmtId="179" fontId="3" fillId="0" borderId="14" xfId="16" applyNumberFormat="1" applyFont="1" applyFill="1" applyBorder="1" applyAlignment="1">
      <alignment/>
    </xf>
    <xf numFmtId="0" fontId="3" fillId="0" borderId="0" xfId="0" applyFont="1" applyAlignment="1">
      <alignment wrapText="1"/>
    </xf>
    <xf numFmtId="38" fontId="3" fillId="0" borderId="0" xfId="16" applyFont="1" applyAlignment="1">
      <alignment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38" fontId="3" fillId="0" borderId="0" xfId="16" applyFont="1" applyAlignment="1">
      <alignment/>
    </xf>
    <xf numFmtId="176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38" fontId="0" fillId="0" borderId="0" xfId="16" applyAlignment="1">
      <alignment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anuki_work\hp_work\H16&#21830;&#26989;&#32113;&#35336;&#30906;&#22577;\&#26368;&#32066;&#31295;\&#21830;&#26989;&#26412;&#25991;\&#33576;&#22478;&#12398;&#21830;&#26989;(&#26412;&#20998;&#12398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  <sheetName val="第2‐1表"/>
      <sheetName val="第2‐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第15表"/>
      <sheetName val="第16表"/>
      <sheetName val="第17表"/>
      <sheetName val="第18表"/>
      <sheetName val="第19表"/>
      <sheetName val="参考表 "/>
    </sheetNames>
    <sheetDataSet>
      <sheetData sheetId="5">
        <row r="7">
          <cell r="E7">
            <v>231904</v>
          </cell>
        </row>
        <row r="9">
          <cell r="E9">
            <v>53380</v>
          </cell>
        </row>
        <row r="11">
          <cell r="E11">
            <v>269</v>
          </cell>
        </row>
        <row r="12">
          <cell r="E12">
            <v>142</v>
          </cell>
        </row>
        <row r="13">
          <cell r="E13">
            <v>897</v>
          </cell>
        </row>
        <row r="14">
          <cell r="E14">
            <v>8483</v>
          </cell>
        </row>
        <row r="15">
          <cell r="E15">
            <v>7750</v>
          </cell>
        </row>
        <row r="16">
          <cell r="E16">
            <v>6696</v>
          </cell>
        </row>
        <row r="17">
          <cell r="E17">
            <v>1600</v>
          </cell>
        </row>
        <row r="18">
          <cell r="E18">
            <v>2443</v>
          </cell>
        </row>
        <row r="19">
          <cell r="E19">
            <v>1517</v>
          </cell>
        </row>
        <row r="20">
          <cell r="E20">
            <v>3341</v>
          </cell>
        </row>
        <row r="21">
          <cell r="E21">
            <v>3799</v>
          </cell>
        </row>
        <row r="22">
          <cell r="E22">
            <v>3760</v>
          </cell>
        </row>
        <row r="23">
          <cell r="E23">
            <v>2527</v>
          </cell>
        </row>
        <row r="24">
          <cell r="E24">
            <v>1496</v>
          </cell>
        </row>
        <row r="25">
          <cell r="E25">
            <v>3441</v>
          </cell>
        </row>
        <row r="26">
          <cell r="E26">
            <v>5219</v>
          </cell>
        </row>
        <row r="28">
          <cell r="E28">
            <v>178524</v>
          </cell>
        </row>
        <row r="30">
          <cell r="E30">
            <v>9503</v>
          </cell>
        </row>
        <row r="31">
          <cell r="E31">
            <v>13887</v>
          </cell>
        </row>
        <row r="32">
          <cell r="E32">
            <v>73269</v>
          </cell>
        </row>
        <row r="33">
          <cell r="E33">
            <v>14048</v>
          </cell>
        </row>
        <row r="34">
          <cell r="E34">
            <v>10812</v>
          </cell>
        </row>
        <row r="35">
          <cell r="E35">
            <v>57005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B2" sqref="B2"/>
    </sheetView>
  </sheetViews>
  <sheetFormatPr defaultColWidth="9.00390625" defaultRowHeight="13.5"/>
  <cols>
    <col min="1" max="1" width="4.50390625" style="0" bestFit="1" customWidth="1"/>
    <col min="2" max="2" width="30.625" style="81" customWidth="1"/>
    <col min="3" max="3" width="9.25390625" style="82" customWidth="1"/>
    <col min="4" max="4" width="6.75390625" style="83" customWidth="1"/>
    <col min="5" max="5" width="9.25390625" style="82" bestFit="1" customWidth="1"/>
    <col min="6" max="6" width="8.125" style="84" bestFit="1" customWidth="1"/>
    <col min="7" max="7" width="6.75390625" style="6" customWidth="1"/>
    <col min="8" max="8" width="6.625" style="7" customWidth="1"/>
  </cols>
  <sheetData>
    <row r="1" spans="1:6" ht="19.5" customHeight="1">
      <c r="A1" s="1"/>
      <c r="B1" s="2" t="s">
        <v>0</v>
      </c>
      <c r="C1" s="3"/>
      <c r="D1" s="4"/>
      <c r="E1" s="3"/>
      <c r="F1" s="5"/>
    </row>
    <row r="2" spans="1:6" ht="19.5" customHeight="1">
      <c r="A2" s="1"/>
      <c r="B2" s="8"/>
      <c r="C2" s="3"/>
      <c r="D2" s="4"/>
      <c r="E2" s="3"/>
      <c r="F2" s="5"/>
    </row>
    <row r="3" spans="1:8" s="17" customFormat="1" ht="24">
      <c r="A3" s="9"/>
      <c r="B3" s="10" t="s">
        <v>1</v>
      </c>
      <c r="C3" s="11" t="s">
        <v>2</v>
      </c>
      <c r="D3" s="12"/>
      <c r="E3" s="13" t="s">
        <v>3</v>
      </c>
      <c r="F3" s="14"/>
      <c r="G3" s="15" t="s">
        <v>4</v>
      </c>
      <c r="H3" s="16" t="s">
        <v>5</v>
      </c>
    </row>
    <row r="4" spans="1:8" s="17" customFormat="1" ht="19.5" customHeight="1">
      <c r="A4" s="18"/>
      <c r="B4" s="19"/>
      <c r="C4" s="20" t="s">
        <v>6</v>
      </c>
      <c r="D4" s="21" t="s">
        <v>7</v>
      </c>
      <c r="E4" s="20" t="s">
        <v>6</v>
      </c>
      <c r="F4" s="22" t="s">
        <v>7</v>
      </c>
      <c r="G4" s="23" t="s">
        <v>6</v>
      </c>
      <c r="H4" s="24" t="s">
        <v>7</v>
      </c>
    </row>
    <row r="5" spans="1:8" s="17" customFormat="1" ht="19.5" customHeight="1">
      <c r="A5" s="9"/>
      <c r="B5" s="25"/>
      <c r="C5" s="26" t="s">
        <v>8</v>
      </c>
      <c r="D5" s="27" t="s">
        <v>9</v>
      </c>
      <c r="E5" s="28" t="s">
        <v>8</v>
      </c>
      <c r="F5" s="29" t="s">
        <v>9</v>
      </c>
      <c r="G5" s="30" t="s">
        <v>10</v>
      </c>
      <c r="H5" s="31" t="s">
        <v>10</v>
      </c>
    </row>
    <row r="6" spans="1:8" s="40" customFormat="1" ht="19.5" customHeight="1">
      <c r="A6" s="32"/>
      <c r="B6" s="33" t="s">
        <v>11</v>
      </c>
      <c r="C6" s="34">
        <v>100746</v>
      </c>
      <c r="D6" s="35">
        <v>42.8</v>
      </c>
      <c r="E6" s="36">
        <f>SUM(E8+E27)</f>
        <v>103558</v>
      </c>
      <c r="F6" s="37">
        <f>ROUND((E6/'[1]第5表'!E7)*100,1)</f>
        <v>44.7</v>
      </c>
      <c r="G6" s="38">
        <f>((E6/C6)-1)*100</f>
        <v>2.791177813511214</v>
      </c>
      <c r="H6" s="39">
        <f>F6-D6</f>
        <v>1.9000000000000057</v>
      </c>
    </row>
    <row r="7" spans="1:8" s="17" customFormat="1" ht="19.5" customHeight="1">
      <c r="A7" s="41"/>
      <c r="B7" s="42"/>
      <c r="C7" s="43"/>
      <c r="D7" s="44"/>
      <c r="E7" s="45"/>
      <c r="F7" s="46" t="s">
        <v>12</v>
      </c>
      <c r="G7" s="38" t="s">
        <v>12</v>
      </c>
      <c r="H7" s="39"/>
    </row>
    <row r="8" spans="1:8" s="40" customFormat="1" ht="19.5" customHeight="1">
      <c r="A8" s="32"/>
      <c r="B8" s="33" t="s">
        <v>13</v>
      </c>
      <c r="C8" s="34">
        <v>9717</v>
      </c>
      <c r="D8" s="47">
        <v>18</v>
      </c>
      <c r="E8" s="36">
        <f>SUM(E10:E25)</f>
        <v>10870</v>
      </c>
      <c r="F8" s="48">
        <f>ROUND((E8/'[1]第5表'!E9)*100,1)</f>
        <v>20.4</v>
      </c>
      <c r="G8" s="38">
        <f>((E8/C8)-1)*100</f>
        <v>11.865802202325826</v>
      </c>
      <c r="H8" s="39">
        <f>F8-D8</f>
        <v>2.3999999999999986</v>
      </c>
    </row>
    <row r="9" spans="1:8" s="17" customFormat="1" ht="19.5" customHeight="1">
      <c r="A9" s="41"/>
      <c r="B9" s="49"/>
      <c r="C9" s="43"/>
      <c r="D9" s="44"/>
      <c r="E9" s="45"/>
      <c r="F9" s="46" t="s">
        <v>14</v>
      </c>
      <c r="G9" s="38" t="s">
        <v>14</v>
      </c>
      <c r="H9" s="39" t="s">
        <v>14</v>
      </c>
    </row>
    <row r="10" spans="1:8" s="17" customFormat="1" ht="19.5" customHeight="1">
      <c r="A10" s="41">
        <v>491</v>
      </c>
      <c r="B10" s="50" t="s">
        <v>15</v>
      </c>
      <c r="C10" s="43">
        <v>16</v>
      </c>
      <c r="D10" s="51">
        <v>5.2</v>
      </c>
      <c r="E10" s="45">
        <v>15</v>
      </c>
      <c r="F10" s="46">
        <f>ROUND((E10/'[1]第5表'!E11)*100,1)</f>
        <v>5.6</v>
      </c>
      <c r="G10" s="52">
        <f aca="true" t="shared" si="0" ref="G10:G25">((E10/C10)-1)*100</f>
        <v>-6.25</v>
      </c>
      <c r="H10" s="53">
        <f aca="true" t="shared" si="1" ref="H10:H25">F10-D10</f>
        <v>0.39999999999999947</v>
      </c>
    </row>
    <row r="11" spans="1:8" s="17" customFormat="1" ht="19.5" customHeight="1">
      <c r="A11" s="41">
        <v>501</v>
      </c>
      <c r="B11" s="25" t="s">
        <v>16</v>
      </c>
      <c r="C11" s="43">
        <v>27</v>
      </c>
      <c r="D11" s="51">
        <v>14.8</v>
      </c>
      <c r="E11" s="45">
        <v>20</v>
      </c>
      <c r="F11" s="46">
        <f>ROUND((E11/'[1]第5表'!E12)*100,1)</f>
        <v>14.1</v>
      </c>
      <c r="G11" s="52">
        <f t="shared" si="0"/>
        <v>-25.92592592592593</v>
      </c>
      <c r="H11" s="53">
        <f t="shared" si="1"/>
        <v>-0.7000000000000011</v>
      </c>
    </row>
    <row r="12" spans="1:8" s="17" customFormat="1" ht="19.5" customHeight="1">
      <c r="A12" s="41">
        <v>502</v>
      </c>
      <c r="B12" s="50" t="s">
        <v>17</v>
      </c>
      <c r="C12" s="43">
        <v>147</v>
      </c>
      <c r="D12" s="51">
        <v>18.7</v>
      </c>
      <c r="E12" s="45">
        <v>242</v>
      </c>
      <c r="F12" s="46">
        <f>ROUND((E12/'[1]第5表'!E13)*100,1)</f>
        <v>27</v>
      </c>
      <c r="G12" s="52">
        <f t="shared" si="0"/>
        <v>64.62585034013605</v>
      </c>
      <c r="H12" s="53">
        <f t="shared" si="1"/>
        <v>8.3</v>
      </c>
    </row>
    <row r="13" spans="1:8" s="17" customFormat="1" ht="19.5" customHeight="1">
      <c r="A13" s="41">
        <v>511</v>
      </c>
      <c r="B13" s="50" t="s">
        <v>18</v>
      </c>
      <c r="C13" s="43">
        <v>2816</v>
      </c>
      <c r="D13" s="51">
        <v>33.7</v>
      </c>
      <c r="E13" s="45">
        <v>2751</v>
      </c>
      <c r="F13" s="46">
        <f>ROUND((E13/'[1]第5表'!E14)*100,1)</f>
        <v>32.4</v>
      </c>
      <c r="G13" s="52">
        <f t="shared" si="0"/>
        <v>-2.3082386363636354</v>
      </c>
      <c r="H13" s="53">
        <f t="shared" si="1"/>
        <v>-1.3000000000000043</v>
      </c>
    </row>
    <row r="14" spans="1:8" s="17" customFormat="1" ht="19.5" customHeight="1">
      <c r="A14" s="41">
        <v>512</v>
      </c>
      <c r="B14" s="50" t="s">
        <v>19</v>
      </c>
      <c r="C14" s="43">
        <v>2093</v>
      </c>
      <c r="D14" s="51">
        <v>28.4</v>
      </c>
      <c r="E14" s="45">
        <v>2596</v>
      </c>
      <c r="F14" s="46">
        <f>ROUND((E14/'[1]第5表'!E15)*100,1)</f>
        <v>33.5</v>
      </c>
      <c r="G14" s="52">
        <f t="shared" si="0"/>
        <v>24.032489249880552</v>
      </c>
      <c r="H14" s="53">
        <f t="shared" si="1"/>
        <v>5.100000000000001</v>
      </c>
    </row>
    <row r="15" spans="1:8" s="17" customFormat="1" ht="19.5" customHeight="1">
      <c r="A15" s="41">
        <v>521</v>
      </c>
      <c r="B15" s="50" t="s">
        <v>20</v>
      </c>
      <c r="C15" s="43">
        <v>674</v>
      </c>
      <c r="D15" s="51">
        <v>9.2</v>
      </c>
      <c r="E15" s="45">
        <v>609</v>
      </c>
      <c r="F15" s="46">
        <f>ROUND((E15/'[1]第5表'!E16)*100,1)</f>
        <v>9.1</v>
      </c>
      <c r="G15" s="52">
        <f t="shared" si="0"/>
        <v>-9.643916913946594</v>
      </c>
      <c r="H15" s="53">
        <f t="shared" si="1"/>
        <v>-0.09999999999999964</v>
      </c>
    </row>
    <row r="16" spans="1:8" s="17" customFormat="1" ht="19.5" customHeight="1">
      <c r="A16" s="41">
        <v>522</v>
      </c>
      <c r="B16" s="50" t="s">
        <v>21</v>
      </c>
      <c r="C16" s="43">
        <v>131</v>
      </c>
      <c r="D16" s="51">
        <v>7.9</v>
      </c>
      <c r="E16" s="45">
        <v>237</v>
      </c>
      <c r="F16" s="46">
        <f>ROUND((E16/'[1]第5表'!E17)*100,1)</f>
        <v>14.8</v>
      </c>
      <c r="G16" s="52">
        <f t="shared" si="0"/>
        <v>80.91603053435115</v>
      </c>
      <c r="H16" s="53">
        <f t="shared" si="1"/>
        <v>6.9</v>
      </c>
    </row>
    <row r="17" spans="1:8" s="17" customFormat="1" ht="19.5" customHeight="1">
      <c r="A17" s="41">
        <v>523</v>
      </c>
      <c r="B17" s="50" t="s">
        <v>22</v>
      </c>
      <c r="C17" s="43">
        <v>260</v>
      </c>
      <c r="D17" s="51">
        <v>10.2</v>
      </c>
      <c r="E17" s="45">
        <v>301</v>
      </c>
      <c r="F17" s="46">
        <f>ROUND((E17/'[1]第5表'!E18)*100,1)</f>
        <v>12.3</v>
      </c>
      <c r="G17" s="52">
        <f t="shared" si="0"/>
        <v>15.76923076923078</v>
      </c>
      <c r="H17" s="53">
        <f t="shared" si="1"/>
        <v>2.1000000000000014</v>
      </c>
    </row>
    <row r="18" spans="1:8" s="17" customFormat="1" ht="19.5" customHeight="1">
      <c r="A18" s="41">
        <v>524</v>
      </c>
      <c r="B18" s="50" t="s">
        <v>23</v>
      </c>
      <c r="C18" s="43">
        <v>261</v>
      </c>
      <c r="D18" s="51">
        <v>19.1</v>
      </c>
      <c r="E18" s="45">
        <v>252</v>
      </c>
      <c r="F18" s="46">
        <f>ROUND((E18/'[1]第5表'!E19)*100,1)</f>
        <v>16.6</v>
      </c>
      <c r="G18" s="52">
        <f t="shared" si="0"/>
        <v>-3.4482758620689613</v>
      </c>
      <c r="H18" s="53">
        <f t="shared" si="1"/>
        <v>-2.5</v>
      </c>
    </row>
    <row r="19" spans="1:8" s="17" customFormat="1" ht="19.5" customHeight="1">
      <c r="A19" s="41">
        <v>531</v>
      </c>
      <c r="B19" s="50" t="s">
        <v>24</v>
      </c>
      <c r="C19" s="43">
        <v>335</v>
      </c>
      <c r="D19" s="51">
        <v>8.3</v>
      </c>
      <c r="E19" s="45">
        <v>277</v>
      </c>
      <c r="F19" s="46">
        <f>ROUND((E19/'[1]第5表'!E20)*100,1)</f>
        <v>8.3</v>
      </c>
      <c r="G19" s="52">
        <f t="shared" si="0"/>
        <v>-17.313432835820898</v>
      </c>
      <c r="H19" s="53">
        <f t="shared" si="1"/>
        <v>0</v>
      </c>
    </row>
    <row r="20" spans="1:8" s="17" customFormat="1" ht="19.5" customHeight="1">
      <c r="A20" s="41">
        <v>532</v>
      </c>
      <c r="B20" s="50" t="s">
        <v>25</v>
      </c>
      <c r="C20" s="43">
        <v>326</v>
      </c>
      <c r="D20" s="51">
        <v>8.4</v>
      </c>
      <c r="E20" s="45">
        <v>514</v>
      </c>
      <c r="F20" s="46">
        <f>ROUND((E20/'[1]第5表'!E21)*100,1)</f>
        <v>13.5</v>
      </c>
      <c r="G20" s="52">
        <f t="shared" si="0"/>
        <v>57.668711656441715</v>
      </c>
      <c r="H20" s="53">
        <f t="shared" si="1"/>
        <v>5.1</v>
      </c>
    </row>
    <row r="21" spans="1:8" s="17" customFormat="1" ht="22.5" customHeight="1">
      <c r="A21" s="41">
        <v>533</v>
      </c>
      <c r="B21" s="50" t="s">
        <v>26</v>
      </c>
      <c r="C21" s="43">
        <v>285</v>
      </c>
      <c r="D21" s="51">
        <v>7.7</v>
      </c>
      <c r="E21" s="45">
        <v>350</v>
      </c>
      <c r="F21" s="46">
        <f>ROUND((E21/'[1]第5表'!E22)*100,1)</f>
        <v>9.3</v>
      </c>
      <c r="G21" s="52">
        <f t="shared" si="0"/>
        <v>22.807017543859654</v>
      </c>
      <c r="H21" s="53">
        <f t="shared" si="1"/>
        <v>1.6000000000000005</v>
      </c>
    </row>
    <row r="22" spans="1:8" s="17" customFormat="1" ht="21.75" customHeight="1">
      <c r="A22" s="41">
        <v>539</v>
      </c>
      <c r="B22" s="50" t="s">
        <v>27</v>
      </c>
      <c r="C22" s="43">
        <v>144</v>
      </c>
      <c r="D22" s="51">
        <v>8.5</v>
      </c>
      <c r="E22" s="45">
        <v>227</v>
      </c>
      <c r="F22" s="46">
        <f>ROUND((E22/'[1]第5表'!E23)*100,1)</f>
        <v>9</v>
      </c>
      <c r="G22" s="52">
        <f t="shared" si="0"/>
        <v>57.638888888888886</v>
      </c>
      <c r="H22" s="53">
        <f t="shared" si="1"/>
        <v>0.5</v>
      </c>
    </row>
    <row r="23" spans="1:8" s="17" customFormat="1" ht="23.25" customHeight="1">
      <c r="A23" s="41">
        <v>541</v>
      </c>
      <c r="B23" s="50" t="s">
        <v>28</v>
      </c>
      <c r="C23" s="43">
        <v>320</v>
      </c>
      <c r="D23" s="51">
        <v>18.1</v>
      </c>
      <c r="E23" s="45">
        <v>216</v>
      </c>
      <c r="F23" s="46">
        <f>ROUND((E23/'[1]第5表'!E24)*100,1)</f>
        <v>14.4</v>
      </c>
      <c r="G23" s="52">
        <f t="shared" si="0"/>
        <v>-32.49999999999999</v>
      </c>
      <c r="H23" s="53">
        <f t="shared" si="1"/>
        <v>-3.700000000000001</v>
      </c>
    </row>
    <row r="24" spans="1:8" s="17" customFormat="1" ht="19.5" customHeight="1">
      <c r="A24" s="41">
        <v>542</v>
      </c>
      <c r="B24" s="50" t="s">
        <v>29</v>
      </c>
      <c r="C24" s="43">
        <v>750</v>
      </c>
      <c r="D24" s="51">
        <v>22.4</v>
      </c>
      <c r="E24" s="45">
        <v>1038</v>
      </c>
      <c r="F24" s="46">
        <f>ROUND((E24/'[1]第5表'!E25)*100,1)</f>
        <v>30.2</v>
      </c>
      <c r="G24" s="52">
        <f t="shared" si="0"/>
        <v>38.39999999999999</v>
      </c>
      <c r="H24" s="53">
        <f t="shared" si="1"/>
        <v>7.800000000000001</v>
      </c>
    </row>
    <row r="25" spans="1:8" s="17" customFormat="1" ht="19.5" customHeight="1">
      <c r="A25" s="41">
        <v>549</v>
      </c>
      <c r="B25" s="50" t="s">
        <v>30</v>
      </c>
      <c r="C25" s="43">
        <v>1132</v>
      </c>
      <c r="D25" s="51">
        <v>19.6</v>
      </c>
      <c r="E25" s="45">
        <v>1225</v>
      </c>
      <c r="F25" s="46">
        <f>ROUND((E25/'[1]第5表'!E26)*100,1)</f>
        <v>23.5</v>
      </c>
      <c r="G25" s="52">
        <f t="shared" si="0"/>
        <v>8.215547703180203</v>
      </c>
      <c r="H25" s="53">
        <f t="shared" si="1"/>
        <v>3.8999999999999986</v>
      </c>
    </row>
    <row r="26" spans="1:8" s="17" customFormat="1" ht="19.5" customHeight="1">
      <c r="A26" s="41"/>
      <c r="B26" s="50"/>
      <c r="C26" s="43"/>
      <c r="D26" s="44"/>
      <c r="E26" s="45"/>
      <c r="F26" s="46" t="s">
        <v>31</v>
      </c>
      <c r="G26" s="38" t="s">
        <v>31</v>
      </c>
      <c r="H26" s="39" t="s">
        <v>31</v>
      </c>
    </row>
    <row r="27" spans="1:8" s="40" customFormat="1" ht="19.5" customHeight="1">
      <c r="A27" s="32"/>
      <c r="B27" s="54" t="s">
        <v>32</v>
      </c>
      <c r="C27" s="34">
        <v>91029</v>
      </c>
      <c r="D27" s="55">
        <v>50.2</v>
      </c>
      <c r="E27" s="36">
        <f>SUM(E29:E34)</f>
        <v>92688</v>
      </c>
      <c r="F27" s="48">
        <f>ROUND((E27/'[1]第5表'!E28)*100,1)</f>
        <v>51.9</v>
      </c>
      <c r="G27" s="38">
        <f>((E27/C27)-1)*100</f>
        <v>1.8224961276076757</v>
      </c>
      <c r="H27" s="39">
        <f>F27-D27</f>
        <v>1.6999999999999957</v>
      </c>
    </row>
    <row r="28" spans="1:8" s="17" customFormat="1" ht="19.5" customHeight="1">
      <c r="A28" s="41"/>
      <c r="B28" s="50"/>
      <c r="C28" s="43"/>
      <c r="D28" s="44"/>
      <c r="E28" s="45"/>
      <c r="F28" s="46" t="s">
        <v>33</v>
      </c>
      <c r="G28" s="38" t="s">
        <v>33</v>
      </c>
      <c r="H28" s="39" t="s">
        <v>33</v>
      </c>
    </row>
    <row r="29" spans="1:8" s="17" customFormat="1" ht="19.5" customHeight="1">
      <c r="A29" s="41">
        <v>55</v>
      </c>
      <c r="B29" s="50" t="s">
        <v>34</v>
      </c>
      <c r="C29" s="43">
        <v>7517</v>
      </c>
      <c r="D29" s="51">
        <v>77.7</v>
      </c>
      <c r="E29" s="45">
        <v>7702</v>
      </c>
      <c r="F29" s="46">
        <f>ROUND((E29/'[1]第5表'!E30)*100,1)</f>
        <v>81</v>
      </c>
      <c r="G29" s="52">
        <f aca="true" t="shared" si="2" ref="G29:G34">((E29/C29)-1)*100</f>
        <v>2.4610882000798195</v>
      </c>
      <c r="H29" s="53">
        <f aca="true" t="shared" si="3" ref="H29:H34">F29-D29</f>
        <v>3.299999999999997</v>
      </c>
    </row>
    <row r="30" spans="1:8" s="17" customFormat="1" ht="19.5" customHeight="1">
      <c r="A30" s="41">
        <v>56</v>
      </c>
      <c r="B30" s="50" t="s">
        <v>35</v>
      </c>
      <c r="C30" s="43">
        <v>5945</v>
      </c>
      <c r="D30" s="51">
        <v>43.6</v>
      </c>
      <c r="E30" s="45">
        <v>6311</v>
      </c>
      <c r="F30" s="46">
        <f>ROUND((E30/'[1]第5表'!E31)*100,1)</f>
        <v>45.4</v>
      </c>
      <c r="G30" s="52">
        <f t="shared" si="2"/>
        <v>6.15643397813288</v>
      </c>
      <c r="H30" s="53">
        <f t="shared" si="3"/>
        <v>1.7999999999999972</v>
      </c>
    </row>
    <row r="31" spans="1:8" s="17" customFormat="1" ht="19.5" customHeight="1">
      <c r="A31" s="41">
        <v>57</v>
      </c>
      <c r="B31" s="50" t="s">
        <v>36</v>
      </c>
      <c r="C31" s="43">
        <v>46603</v>
      </c>
      <c r="D31" s="51">
        <v>62.6</v>
      </c>
      <c r="E31" s="45">
        <v>47522</v>
      </c>
      <c r="F31" s="46">
        <f>ROUND((E31/'[1]第5表'!E32)*100,1)</f>
        <v>64.9</v>
      </c>
      <c r="G31" s="52">
        <f t="shared" si="2"/>
        <v>1.9719760530438002</v>
      </c>
      <c r="H31" s="53">
        <f t="shared" si="3"/>
        <v>2.3000000000000043</v>
      </c>
    </row>
    <row r="32" spans="1:8" s="17" customFormat="1" ht="22.5" customHeight="1">
      <c r="A32" s="41">
        <v>58</v>
      </c>
      <c r="B32" s="50" t="s">
        <v>37</v>
      </c>
      <c r="C32" s="43">
        <v>1063</v>
      </c>
      <c r="D32" s="51">
        <v>7.6</v>
      </c>
      <c r="E32" s="45">
        <v>1153</v>
      </c>
      <c r="F32" s="46">
        <f>ROUND((E32/'[1]第5表'!E33)*100,1)</f>
        <v>8.2</v>
      </c>
      <c r="G32" s="52">
        <f t="shared" si="2"/>
        <v>8.466603951081852</v>
      </c>
      <c r="H32" s="53">
        <f t="shared" si="3"/>
        <v>0.5999999999999996</v>
      </c>
    </row>
    <row r="33" spans="1:8" s="17" customFormat="1" ht="22.5" customHeight="1">
      <c r="A33" s="56">
        <v>59</v>
      </c>
      <c r="B33" s="50" t="s">
        <v>38</v>
      </c>
      <c r="C33" s="57">
        <v>2788</v>
      </c>
      <c r="D33" s="58">
        <v>25.4</v>
      </c>
      <c r="E33" s="59">
        <v>2930</v>
      </c>
      <c r="F33" s="60">
        <f>ROUND((E33/'[1]第5表'!E34)*100,1)</f>
        <v>27.1</v>
      </c>
      <c r="G33" s="61">
        <f t="shared" si="2"/>
        <v>5.093256814921099</v>
      </c>
      <c r="H33" s="62">
        <f t="shared" si="3"/>
        <v>1.7000000000000028</v>
      </c>
    </row>
    <row r="34" spans="1:8" s="17" customFormat="1" ht="19.5" customHeight="1">
      <c r="A34" s="18">
        <v>60</v>
      </c>
      <c r="B34" s="63" t="s">
        <v>39</v>
      </c>
      <c r="C34" s="64">
        <v>27113</v>
      </c>
      <c r="D34" s="65">
        <v>46.2</v>
      </c>
      <c r="E34" s="66">
        <v>27070</v>
      </c>
      <c r="F34" s="67">
        <f>ROUND((E34/'[1]第5表'!E35)*100,1)</f>
        <v>47.5</v>
      </c>
      <c r="G34" s="68">
        <f t="shared" si="2"/>
        <v>-0.15859550769004027</v>
      </c>
      <c r="H34" s="69">
        <f t="shared" si="3"/>
        <v>1.2999999999999972</v>
      </c>
    </row>
    <row r="35" spans="2:8" s="17" customFormat="1" ht="12">
      <c r="B35" s="70"/>
      <c r="C35" s="71"/>
      <c r="D35" s="72"/>
      <c r="E35" s="71"/>
      <c r="F35" s="73"/>
      <c r="G35" s="74"/>
      <c r="H35" s="75"/>
    </row>
    <row r="36" spans="1:8" s="17" customFormat="1" ht="12.75" customHeight="1">
      <c r="A36" s="17" t="s">
        <v>40</v>
      </c>
      <c r="B36" s="76" t="s">
        <v>41</v>
      </c>
      <c r="C36" s="77"/>
      <c r="D36" s="78"/>
      <c r="E36" s="77"/>
      <c r="F36" s="79"/>
      <c r="G36" s="74"/>
      <c r="H36" s="75"/>
    </row>
    <row r="37" spans="2:8" s="17" customFormat="1" ht="12.75" customHeight="1">
      <c r="B37" s="76"/>
      <c r="C37" s="77"/>
      <c r="D37" s="78"/>
      <c r="E37" s="77"/>
      <c r="F37" s="79"/>
      <c r="G37" s="74"/>
      <c r="H37" s="75"/>
    </row>
    <row r="38" spans="1:8" s="17" customFormat="1" ht="12.75" customHeight="1">
      <c r="A38" s="17" t="s">
        <v>42</v>
      </c>
      <c r="B38" s="80" t="s">
        <v>42</v>
      </c>
      <c r="C38" s="80"/>
      <c r="D38" s="80"/>
      <c r="E38" s="80"/>
      <c r="F38" s="80"/>
      <c r="G38" s="74"/>
      <c r="H38" s="75"/>
    </row>
    <row r="39" spans="2:8" s="17" customFormat="1" ht="12.75" customHeight="1">
      <c r="B39" s="80"/>
      <c r="C39" s="80"/>
      <c r="D39" s="80"/>
      <c r="E39" s="80"/>
      <c r="F39" s="80"/>
      <c r="G39" s="74"/>
      <c r="H39" s="75"/>
    </row>
  </sheetData>
  <mergeCells count="4">
    <mergeCell ref="B3:B4"/>
    <mergeCell ref="C3:D3"/>
    <mergeCell ref="E3:F3"/>
    <mergeCell ref="B38:F3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2006-03-20T00:54:20Z</dcterms:created>
  <dcterms:modified xsi:type="dcterms:W3CDTF">2006-03-20T00:54:29Z</dcterms:modified>
  <cp:category/>
  <cp:version/>
  <cp:contentType/>
  <cp:contentStatus/>
</cp:coreProperties>
</file>