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560" windowHeight="8355" activeTab="0"/>
  </bookViews>
  <sheets>
    <sheet name="様式第1号" sheetId="1" r:id="rId1"/>
    <sheet name="第１表" sheetId="2" r:id="rId2"/>
    <sheet name="第２表" sheetId="3" r:id="rId3"/>
    <sheet name="第３表" sheetId="4" r:id="rId4"/>
    <sheet name="第４表" sheetId="5" r:id="rId5"/>
  </sheets>
  <definedNames>
    <definedName name="_xlfn.IFERROR" hidden="1">#NAME?</definedName>
    <definedName name="_xlnm.Print_Area" localSheetId="1">'第１表'!$A$1:$N$60</definedName>
    <definedName name="_xlnm.Print_Area" localSheetId="0">'様式第1号'!$A$1:$E$32</definedName>
  </definedNames>
  <calcPr fullCalcOnLoad="1"/>
</workbook>
</file>

<file path=xl/comments2.xml><?xml version="1.0" encoding="utf-8"?>
<comments xmlns="http://schemas.openxmlformats.org/spreadsheetml/2006/main">
  <authors>
    <author>情報システム厚生課</author>
    <author>茨城県</author>
  </authors>
  <commentList>
    <comment ref="O30" authorId="0">
      <text>
        <r>
          <rPr>
            <sz val="10"/>
            <rFont val="ＭＳ Ｐゴシック"/>
            <family val="3"/>
          </rPr>
          <t>仮に東京ガスの単位発熱量　44.8  を入れています。
東京ガス会社以外から購入している場合は、単位発熱量を確認の上、その値を入力して下さい。</t>
        </r>
      </text>
    </comment>
    <comment ref="O41" authorId="0">
      <text>
        <r>
          <rPr>
            <sz val="9"/>
            <rFont val="ＭＳ Ｐゴシック"/>
            <family val="3"/>
          </rPr>
          <t xml:space="preserve">仮に　９．７６を入力しています。
９．７６か当該電気を発生するために使用した燃料の発熱量を入力して下さい。
</t>
        </r>
      </text>
    </comment>
    <comment ref="Q41" authorId="0">
      <text>
        <r>
          <rPr>
            <sz val="10"/>
            <rFont val="ＭＳ Ｐゴシック"/>
            <family val="3"/>
          </rPr>
          <t>自家発電の排出係数は、
当該事業所で発電した電気についての排出係数を用いる必要があります。
排出係数の計算方法など詳細は、「温室効果ガス算定・報告マニュアル」を参照し、</t>
        </r>
        <r>
          <rPr>
            <b/>
            <sz val="10"/>
            <color indexed="10"/>
            <rFont val="ＭＳ Ｐゴシック"/>
            <family val="3"/>
          </rPr>
          <t>このセルに求めた排出係数を入力下さい。</t>
        </r>
        <r>
          <rPr>
            <sz val="10"/>
            <rFont val="ＭＳ Ｐゴシック"/>
            <family val="3"/>
          </rPr>
          <t xml:space="preserve">
なお、第９表３に控除量に関する排出係数及びその設定根拠を記入すること。
</t>
        </r>
      </text>
    </comment>
    <comment ref="Q40" authorId="0">
      <text>
        <r>
          <rPr>
            <sz val="9"/>
            <rFont val="ＭＳ Ｐゴシック"/>
            <family val="3"/>
          </rPr>
          <t>仮に0.457を入れています。
電気事業者以外の者から供給される電気については、上記値又は電気使用者において把握できる係数として適切な値を入力できます。
その場合は、必ず第９表３に算定方法と係数を記入してください。</t>
        </r>
      </text>
    </comment>
    <comment ref="H37" authorId="1">
      <text>
        <r>
          <rPr>
            <b/>
            <sz val="9"/>
            <rFont val="ＭＳ Ｐゴシック"/>
            <family val="3"/>
          </rPr>
          <t>様式第１号の省エネルギー特定事業場の該当要件の欄の，化石燃料の使用量に該当</t>
        </r>
      </text>
    </comment>
    <comment ref="F42" authorId="1">
      <text>
        <r>
          <rPr>
            <b/>
            <sz val="9"/>
            <rFont val="ＭＳ Ｐゴシック"/>
            <family val="3"/>
          </rPr>
          <t>様式第１号の省エネルギー特定事業場の該当要件の欄の，電気の使用量に該当</t>
        </r>
      </text>
    </comment>
    <comment ref="J52" authorId="1">
      <text>
        <r>
          <rPr>
            <sz val="9"/>
            <rFont val="ＭＳ Ｐゴシック"/>
            <family val="3"/>
          </rPr>
          <t xml:space="preserve">最下位を四捨五入して，原則，有効数字4桁で記入
</t>
        </r>
      </text>
    </comment>
    <comment ref="Q38" authorId="0">
      <text>
        <r>
          <rPr>
            <sz val="9"/>
            <rFont val="ＭＳ Ｐゴシック"/>
            <family val="3"/>
          </rPr>
          <t xml:space="preserve">仮に東京電力エナジーパートナー（株）の排出係数0.457を入力しています。
購入元の電力事業者等に排出係数を確認の上、入力して下さい。
</t>
        </r>
      </text>
    </comment>
    <comment ref="Q39" authorId="0">
      <text>
        <r>
          <rPr>
            <sz val="9"/>
            <rFont val="ＭＳ Ｐゴシック"/>
            <family val="3"/>
          </rPr>
          <t xml:space="preserve">仮に東京電力エナジーパートナー（株）の排出係数0.457を入力しています。
購入元の電力事業者等に排出係数を確認の上、入力して下さい。
</t>
        </r>
      </text>
    </comment>
  </commentList>
</comments>
</file>

<file path=xl/sharedStrings.xml><?xml version="1.0" encoding="utf-8"?>
<sst xmlns="http://schemas.openxmlformats.org/spreadsheetml/2006/main" count="302" uniqueCount="178">
  <si>
    <t>様式第1号(第3条)</t>
  </si>
  <si>
    <t>省エネルギー推進業務状況報告書(　　年度分)</t>
  </si>
  <si>
    <t>※整理番号</t>
  </si>
  <si>
    <t>作成責任者</t>
  </si>
  <si>
    <t>事業場の名称</t>
  </si>
  <si>
    <t>業種</t>
  </si>
  <si>
    <t>事業場の所在地</t>
  </si>
  <si>
    <t>(電話)</t>
  </si>
  <si>
    <t>事業場の敷地面積</t>
  </si>
  <si>
    <t>㎡　　</t>
  </si>
  <si>
    <t>資本金</t>
  </si>
  <si>
    <t>千円</t>
  </si>
  <si>
    <t>事業場の従業員数</t>
  </si>
  <si>
    <t>人　　</t>
  </si>
  <si>
    <t>事業場内の建築物の概要</t>
  </si>
  <si>
    <t>建築面積　　　　　　　　㎡　　　　　　延べ床面積　　　　　　　　㎡</t>
  </si>
  <si>
    <t>省エネルギー特定事業場の該当要件</t>
  </si>
  <si>
    <t>2　条例第13条第1項第2号</t>
  </si>
  <si>
    <t>3　条例第13条第1項第3号(知事が指定した事業場)</t>
  </si>
  <si>
    <t>省エネルギーの推進に関する計画の策定状況及びその概要</t>
  </si>
  <si>
    <t>別紙第1表</t>
  </si>
  <si>
    <t>別紙第2表</t>
  </si>
  <si>
    <t>別紙第3表</t>
  </si>
  <si>
    <t>省エネルギーの推進に関する管理体制の整備等の状況</t>
  </si>
  <si>
    <t>事業の概要</t>
  </si>
  <si>
    <t>単位</t>
  </si>
  <si>
    <t>販売副生エネルギー等の量</t>
  </si>
  <si>
    <t>販売された量</t>
  </si>
  <si>
    <t>自らの生産に</t>
  </si>
  <si>
    <t>寄与しない量</t>
  </si>
  <si>
    <t>数値</t>
  </si>
  <si>
    <t>燃　　料　　及　　び　　熱</t>
  </si>
  <si>
    <t>原油（コンデンセートを除く。）</t>
  </si>
  <si>
    <t>ｋｌ</t>
  </si>
  <si>
    <t>揮発油</t>
  </si>
  <si>
    <t>ナフサ</t>
  </si>
  <si>
    <t>灯油</t>
  </si>
  <si>
    <t>軽油</t>
  </si>
  <si>
    <t>Ａ重油</t>
  </si>
  <si>
    <t>Ｂ・Ｃ重油</t>
  </si>
  <si>
    <t>石油アスファルト</t>
  </si>
  <si>
    <t>ｔ</t>
  </si>
  <si>
    <t>石油コークス</t>
  </si>
  <si>
    <t>石油ガス</t>
  </si>
  <si>
    <r>
      <t>千ｍ</t>
    </r>
    <r>
      <rPr>
        <vertAlign val="superscript"/>
        <sz val="9"/>
        <rFont val="ＭＳ 明朝"/>
        <family val="1"/>
      </rPr>
      <t>３</t>
    </r>
  </si>
  <si>
    <t>可燃性天然ガス</t>
  </si>
  <si>
    <t>石炭</t>
  </si>
  <si>
    <t>原料炭</t>
  </si>
  <si>
    <t>一般炭</t>
  </si>
  <si>
    <t>無煙炭</t>
  </si>
  <si>
    <t>石炭コークス</t>
  </si>
  <si>
    <t>コールタール</t>
  </si>
  <si>
    <t>コークス炉ガス</t>
  </si>
  <si>
    <t>高炉ガス</t>
  </si>
  <si>
    <t>転炉ガス</t>
  </si>
  <si>
    <t>都市ガス</t>
  </si>
  <si>
    <t>（　　　　）</t>
  </si>
  <si>
    <t>産業用蒸気</t>
  </si>
  <si>
    <t>産業用以外の蒸気</t>
  </si>
  <si>
    <t>温水</t>
  </si>
  <si>
    <t>冷水</t>
  </si>
  <si>
    <t>小計</t>
  </si>
  <si>
    <t>電　気</t>
  </si>
  <si>
    <t>一般電気事業者</t>
  </si>
  <si>
    <t>昼間買電</t>
  </si>
  <si>
    <t>夜間買電</t>
  </si>
  <si>
    <t>その他</t>
  </si>
  <si>
    <t>上記以外の買電</t>
  </si>
  <si>
    <t>自家発電</t>
  </si>
  <si>
    <t>エネルギーの使用の状況</t>
  </si>
  <si>
    <t>省エネルギーの推進に関し講じた措置の概要</t>
  </si>
  <si>
    <t xml:space="preserve"> 省エネ法の</t>
  </si>
  <si>
    <t>換算係数</t>
  </si>
  <si>
    <t>GＪ/ｋｌ</t>
  </si>
  <si>
    <t>GＪ/ｔ</t>
  </si>
  <si>
    <t>GＪ/千ｍ３</t>
  </si>
  <si>
    <t>GＪ/GＪ</t>
  </si>
  <si>
    <t>GJ/千ｋWh</t>
  </si>
  <si>
    <t>石油系炭化
水素ガス</t>
  </si>
  <si>
    <r>
      <t>液化天然ガス</t>
    </r>
    <r>
      <rPr>
        <sz val="9"/>
        <rFont val="ＭＳ 明朝"/>
        <family val="1"/>
      </rPr>
      <t xml:space="preserve">
（ＬＮＧ）</t>
    </r>
  </si>
  <si>
    <r>
      <t>その他可燃性</t>
    </r>
    <r>
      <rPr>
        <sz val="9"/>
        <rFont val="ＭＳ 明朝"/>
        <family val="1"/>
      </rPr>
      <t xml:space="preserve">
天然ガス</t>
    </r>
  </si>
  <si>
    <t>燃料の燃焼の合理化に関し講じた措置</t>
  </si>
  <si>
    <t>廃熱の回収及び利用に関し講じた措置</t>
  </si>
  <si>
    <t>　　(1)　エネルギーの種類別使用量</t>
  </si>
  <si>
    <t>熱量GJ</t>
  </si>
  <si>
    <t>原油のうちコンデンセート（NGL）</t>
  </si>
  <si>
    <r>
      <t>液化石油ガス</t>
    </r>
    <r>
      <rPr>
        <sz val="9"/>
        <rFont val="ＭＳ 明朝"/>
        <family val="1"/>
      </rPr>
      <t xml:space="preserve">
(ＬＰＧ)</t>
    </r>
  </si>
  <si>
    <t>GＪ/千ｍ３</t>
  </si>
  <si>
    <t>ＧJ</t>
  </si>
  <si>
    <t>千kWh</t>
  </si>
  <si>
    <t>千kWh／GJ</t>
  </si>
  <si>
    <t>　　(2)　エネルギーの使用の効率</t>
  </si>
  <si>
    <t>年度</t>
  </si>
  <si>
    <t>対前年度比（％）</t>
  </si>
  <si>
    <t>原単位=</t>
  </si>
  <si>
    <t>エネルギー使用量(原油換算kl)(ⓐ-(ⓑ+ⓒ))</t>
  </si>
  <si>
    <t>　　　　</t>
  </si>
  <si>
    <t>設備の名称</t>
  </si>
  <si>
    <t>稼働状況</t>
  </si>
  <si>
    <t>その他
の燃料</t>
  </si>
  <si>
    <t>生産数量又は延べ床面積その他のエネルギーの</t>
  </si>
  <si>
    <t>新設，改造
又は撤去の状況</t>
  </si>
  <si>
    <t>別紙第4表</t>
  </si>
  <si>
    <t>エネルギーの使用に伴って発生する二酸化炭素の排出量</t>
  </si>
  <si>
    <t>t-CO2</t>
  </si>
  <si>
    <t>温対法の</t>
  </si>
  <si>
    <t>tCO2/千kWh</t>
  </si>
  <si>
    <t>使用量</t>
  </si>
  <si>
    <r>
      <t>ＣＯ</t>
    </r>
    <r>
      <rPr>
        <vertAlign val="subscript"/>
        <sz val="12"/>
        <rFont val="ＭＳ Ｐゴシック"/>
        <family val="3"/>
      </rPr>
      <t>２</t>
    </r>
    <r>
      <rPr>
        <sz val="12"/>
        <rFont val="ＭＳ Ｐゴシック"/>
        <family val="3"/>
      </rPr>
      <t>量</t>
    </r>
  </si>
  <si>
    <t>使用量</t>
  </si>
  <si>
    <t>販売量</t>
  </si>
  <si>
    <t>生産に寄与しない量</t>
  </si>
  <si>
    <t>tC/GJ</t>
  </si>
  <si>
    <t>tC/GJ</t>
  </si>
  <si>
    <t>tCO2/GJ</t>
  </si>
  <si>
    <t>Kl/GJ</t>
  </si>
  <si>
    <t>第4表記載　二酸化炭素排出量（tCO2)</t>
  </si>
  <si>
    <t>合計二酸化炭素排出量（tCO2)</t>
  </si>
  <si>
    <t>　　　2　「省エネルギー特定事業場の該当要件」の欄は，該当する番号を○で囲み，1に該当する場合は前年の4月
　　　　1日から1年間の化石燃料の使用量を，2に該当する場合は前年の4月1日から1年間の電気の使用量を記入す
　　　　ること。</t>
  </si>
  <si>
    <t>ⓓ</t>
  </si>
  <si>
    <t>ⓐ</t>
  </si>
  <si>
    <t>ⓑ</t>
  </si>
  <si>
    <t>ⓒ</t>
  </si>
  <si>
    <t>熱の動力等への変換の合理化（発電専用設備及びコージェネレーション設備）に関し講じた措置</t>
  </si>
  <si>
    <t>加熱及び冷却並びに伝熱の合理化（熱利用設備）に関し講じた措置</t>
  </si>
  <si>
    <t>放射，伝導，抵抗等によるエネルギーの損失の防止（熱利用設備並びに受変電設備及び配電設備）に関し講じた措置</t>
  </si>
  <si>
    <t>電気の動力，熱等への変換の合理化（電気使用設備）に関し講じた措置</t>
  </si>
  <si>
    <t xml:space="preserve"> エネルギー使用量（原油換算kl） </t>
  </si>
  <si>
    <t>事業場の主要製品(販売品等)
及び年間出荷額(販売額等)</t>
  </si>
  <si>
    <t xml:space="preserve"> 小計＝燃料等の使用量（原油換算kl） </t>
  </si>
  <si>
    <t>小計＝電気の使用量</t>
  </si>
  <si>
    <t>小計GJ</t>
  </si>
  <si>
    <t>建築物の棟数　</t>
  </si>
  <si>
    <t>設備の概要</t>
  </si>
  <si>
    <t>　　　3　「省エネルギーの推進に関する計画の策定状況及びその概要」の欄には，計画策定の有無，計画の名称，
　　　　計画の期間，計画の目標，主な措置等を記入すること。また，当該計画を別添資料として添付すること。</t>
  </si>
  <si>
    <t>エネルギーの種類</t>
  </si>
  <si>
    <t>千円</t>
  </si>
  <si>
    <t>備考　1　「※整理番号」の欄には，記入しないこと。</t>
  </si>
  <si>
    <t>別紙</t>
  </si>
  <si>
    <t>　第１表 エネルギーの使用の状況</t>
  </si>
  <si>
    <t>計GJ</t>
  </si>
  <si>
    <t>　　　2　「産業用蒸気」の欄には，熱供給事業者以外から受け入れている蒸気の量を記入すること。</t>
  </si>
  <si>
    <t>　　　3　「原油換算ｋｌ」は，エネルギーの使用の合理化に関する法律施行規則第4条の方法により換
　　　　算した値を記入すること。</t>
  </si>
  <si>
    <t>　　　4　「販売副生エネルギー等の量」の欄には，エネルギーの種類ごとに販売されたエネルギーの
　　　　量及び自らの生産に寄与しないエネルギーの量を記入すること。</t>
  </si>
  <si>
    <t>　</t>
  </si>
  <si>
    <t>備考　1　「その他の燃料」の「都市ガス」の欄の下の欄には，製油所ガス等の燃料等の種類を(　)内
　　　　に記入し，その使用量を記入すること。複数の種類を記入するときは，新たに欄を設けて記入
　　　　すること。</t>
  </si>
  <si>
    <t>　　　5　「生産数量又は延べ床面積その他のエネルギーの使用量と密接な関係を有する値」の欄に
　　　　は，生産数量又は延べ床面積その他のエネルギーの使用量と密接な関係を有する値を記入
　　　　し，その単位を(　)内に記入すること。この場合において，記入する値は，当該事業場におけ
　　　　る主な製品を生産するために要する燃料等の量を基準として製品ごとに換算した値を合計した
　　　　値とすることもできる。
　　　　　なお，記入する値は，前年度以前の報告の際に記入した値と同一の方法による値を記入す
　　　　ること。</t>
  </si>
  <si>
    <t>　第4表　エネルギーの使用に伴って発生する二酸化炭素の排出量</t>
  </si>
  <si>
    <t>　第2表　エネルギー使用主要設備の状況</t>
  </si>
  <si>
    <t>　第3表　省エネルギーの推進に関し講じた措置の概要</t>
  </si>
  <si>
    <t>　　(1)　エネルギーの使用に伴って発生する二酸化炭素の排出量</t>
  </si>
  <si>
    <t>　　(2)　電気事業の用に供する発電所又は熱供給事業の用に供する熱供給施設が設置されてい</t>
  </si>
  <si>
    <t>　　　　る工場において燃料の使用に伴って発生する二酸化炭素の排出量</t>
  </si>
  <si>
    <t>　　(3)　地球温暖化対策の推進に関する法律施行令（平成11年政令第143号）第3条に規定する</t>
  </si>
  <si>
    <t>　　　　方法及び係数と異なる方法又は係数</t>
  </si>
  <si>
    <t>備考　1　エネルギーの使用に伴って発生する二酸化炭素の排出量は，原則として，地球温暖化対策
　　　　の推進に関する法律施行令第3条に規定する方法及び係数により算定すること。</t>
  </si>
  <si>
    <t>　　　2　(1)の欄には，次に掲げる量(他人への電気又は熱の供給に係るものを除く。)の合計量を
　　　　記入すること。</t>
  </si>
  <si>
    <t>　　　　(1)　燃料の使用に伴って発生する二酸化炭素の量</t>
  </si>
  <si>
    <t>　　　　(2)　電気の使用に伴って発生する二酸化炭素の量</t>
  </si>
  <si>
    <t>　　　　(3)　熱の使用に伴って発生する二酸化炭素の量</t>
  </si>
  <si>
    <t>　　　4　(3)の欄には，地球温暖化対策の推進に関する法律施行令第3条に規定する方法及び係数と
　　　　異なる方法又は係数を用いて算定した場合に，当該方法又は係数を記入すること。</t>
  </si>
  <si>
    <t>エネルギー使用主要設備の状況</t>
  </si>
  <si>
    <t>　　　4 　「省エネルギーの推進に関する管理体制の整備等の状況」の欄には，事業場の省エネルギーを推進する
　　　　ための管理組織の名称，業務分担，エネルギーの管理に関する有資格者等を記入すること。</t>
  </si>
  <si>
    <t>　　備考　ボイラー，各種炉，コンプレッサー，乾燥機，冷凍機，空調機，電動設備等主な
　　　　エネルギー使用設備を記入すること。</t>
  </si>
  <si>
    <t>　　　3　(2)の欄には，当該特定事業場が主な事業として行う電気事業の用に供する発電所又は主
　　　　な事業として行う熱供給事業の用に供する熱供給施設が設置されている工場である場合
　　　　に，備考2に掲げる量を記入すること。</t>
  </si>
  <si>
    <t>使用量と密接な関係を有する値(ⓓ)</t>
  </si>
  <si>
    <t>使用量と密接な関係を有する値（　　　　　　　　　　　　　）</t>
  </si>
  <si>
    <t>※この色の欄のみ入力してください</t>
  </si>
  <si>
    <t>報告者　住所　</t>
  </si>
  <si>
    <t>氏名　</t>
  </si>
  <si>
    <t>原油換算kl)</t>
  </si>
  <si>
    <t>(化石燃料の使用量：</t>
  </si>
  <si>
    <t>(電気の使用量：　</t>
  </si>
  <si>
    <t>万kWh)</t>
  </si>
  <si>
    <t>1　条例第13条第1項第1号</t>
  </si>
  <si>
    <t>　　茨城県知事　　　　　　　殿</t>
  </si>
  <si>
    <t>年　月　日</t>
  </si>
  <si>
    <t>　　　5　別紙第1表から別紙第4表までについては，エネルギーの使用の合理化に関する法律施行規則（昭和54年
　　　　通商産業省令第74号）第36条に基づく定期報告書の写しをもって代えることができる。</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</si>
</sst>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0_);[Red]\(0.00\)"/>
    <numFmt numFmtId="182" formatCode="0.0000"/>
    <numFmt numFmtId="183" formatCode="#,##0_ "/>
    <numFmt numFmtId="184" formatCode="0.0_ "/>
    <numFmt numFmtId="185" formatCode="0.000"/>
    <numFmt numFmtId="186" formatCode="0.0000_ "/>
    <numFmt numFmtId="187" formatCode="0.000_ "/>
    <numFmt numFmtId="188" formatCode="0.00_ "/>
    <numFmt numFmtId="189" formatCode="0_ "/>
    <numFmt numFmtId="190" formatCode="#,##0.#############"/>
    <numFmt numFmtId="191" formatCode="#,##0_);[Red]\(#,##0\)"/>
    <numFmt numFmtId="192" formatCode="#,##0.0_);[Red]\(#,##0.0\)"/>
    <numFmt numFmtId="193" formatCode="0_);[Red]\(0\)"/>
    <numFmt numFmtId="194" formatCode="#,##0.###################"/>
    <numFmt numFmtId="195" formatCode="#,##0.0"/>
    <numFmt numFmtId="196" formatCode="#,##0.0000_);[Red]\(#,##0.0000\)"/>
    <numFmt numFmtId="197" formatCode="#,##0.000_ "/>
    <numFmt numFmtId="198" formatCode="#,##0.000_);[Red]\(#,##0.000\)"/>
    <numFmt numFmtId="199" formatCode="0.####"/>
    <numFmt numFmtId="200" formatCode="0.###"/>
    <numFmt numFmtId="201" formatCode="#,##0.0000_ "/>
    <numFmt numFmtId="202" formatCode="#,##0_ ;[Red]\-#,##0\ "/>
    <numFmt numFmtId="203" formatCode="0.000_);[Red]\(0.000\)"/>
    <numFmt numFmtId="204" formatCode="#,##0.0_ "/>
    <numFmt numFmtId="205" formatCode="#,##0.00_);[Red]\(#,##0.00\)"/>
    <numFmt numFmtId="206" formatCode="#,##0.00000_);[Red]\(#,##0.00000\)"/>
    <numFmt numFmtId="207" formatCode="#,##0.000"/>
    <numFmt numFmtId="208" formatCode="#,##0.0_ ;[Red]\-#,##0.0\ "/>
    <numFmt numFmtId="209" formatCode="0.0"/>
  </numFmts>
  <fonts count="64">
    <font>
      <sz val="11"/>
      <name val="ＭＳ Ｐゴシック"/>
      <family val="3"/>
    </font>
    <font>
      <u val="single"/>
      <sz val="11"/>
      <color indexed="12"/>
      <name val="ＭＳ Ｐゴシック"/>
      <family val="3"/>
    </font>
    <font>
      <sz val="6"/>
      <name val="ＭＳ Ｐゴシック"/>
      <family val="3"/>
    </font>
    <font>
      <sz val="9"/>
      <name val="ＭＳ 明朝"/>
      <family val="1"/>
    </font>
    <font>
      <sz val="10.5"/>
      <name val="ＭＳ 明朝"/>
      <family val="1"/>
    </font>
    <font>
      <sz val="8"/>
      <name val="ＭＳ 明朝"/>
      <family val="1"/>
    </font>
    <font>
      <sz val="12"/>
      <name val="ＭＳ 明朝"/>
      <family val="1"/>
    </font>
    <font>
      <vertAlign val="superscript"/>
      <sz val="9"/>
      <name val="ＭＳ 明朝"/>
      <family val="1"/>
    </font>
    <font>
      <sz val="10"/>
      <name val="ＭＳ Ｐゴシック"/>
      <family val="3"/>
    </font>
    <font>
      <sz val="9"/>
      <name val="ＭＳ Ｐゴシック"/>
      <family val="3"/>
    </font>
    <font>
      <sz val="7"/>
      <name val="ＭＳ 明朝"/>
      <family val="1"/>
    </font>
    <font>
      <sz val="11"/>
      <name val="ＭＳ 明朝"/>
      <family val="1"/>
    </font>
    <font>
      <b/>
      <sz val="14"/>
      <name val="ＭＳ 明朝"/>
      <family val="1"/>
    </font>
    <font>
      <u val="single"/>
      <sz val="8.25"/>
      <color indexed="36"/>
      <name val="ＭＳ Ｐゴシック"/>
      <family val="3"/>
    </font>
    <font>
      <i/>
      <sz val="9"/>
      <name val="ＭＳ 明朝"/>
      <family val="1"/>
    </font>
    <font>
      <i/>
      <sz val="11"/>
      <name val="ＭＳ 明朝"/>
      <family val="1"/>
    </font>
    <font>
      <sz val="11"/>
      <color indexed="10"/>
      <name val="ＭＳ 明朝"/>
      <family val="1"/>
    </font>
    <font>
      <b/>
      <sz val="12"/>
      <name val="ＭＳ 明朝"/>
      <family val="1"/>
    </font>
    <font>
      <b/>
      <sz val="10"/>
      <color indexed="10"/>
      <name val="ＭＳ Ｐゴシック"/>
      <family val="3"/>
    </font>
    <font>
      <sz val="12"/>
      <name val="ＭＳ Ｐゴシック"/>
      <family val="3"/>
    </font>
    <font>
      <vertAlign val="subscript"/>
      <sz val="12"/>
      <name val="ＭＳ Ｐゴシック"/>
      <family val="3"/>
    </font>
    <font>
      <i/>
      <sz val="11"/>
      <name val="ＭＳ Ｐゴシック"/>
      <family val="3"/>
    </font>
    <font>
      <b/>
      <sz val="12"/>
      <color indexed="10"/>
      <name val="ＭＳ Ｐゴシック"/>
      <family val="3"/>
    </font>
    <font>
      <sz val="10.5"/>
      <name val="ＭＳ Ｐゴシック"/>
      <family val="3"/>
    </font>
    <font>
      <sz val="11"/>
      <name val="ＭＳ ゴシック"/>
      <family val="3"/>
    </font>
    <font>
      <sz val="9"/>
      <name val="ＭＳ ゴシック"/>
      <family val="3"/>
    </font>
    <font>
      <b/>
      <sz val="9"/>
      <name val="ＭＳ Ｐゴシック"/>
      <family val="3"/>
    </font>
    <font>
      <i/>
      <sz val="11"/>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15"/>
        <bgColor indexed="64"/>
      </patternFill>
    </fill>
    <fill>
      <patternFill patternType="solid">
        <fgColor indexed="45"/>
        <bgColor indexed="64"/>
      </patternFill>
    </fill>
    <fill>
      <patternFill patternType="solid">
        <fgColor rgb="FFCCFFFF"/>
        <bgColor indexed="64"/>
      </patternFill>
    </fill>
    <fill>
      <patternFill patternType="solid">
        <fgColor indexed="27"/>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thin"/>
      <top style="medium"/>
      <bottom style="thin"/>
    </border>
    <border>
      <left style="thin"/>
      <right>
        <color indexed="63"/>
      </right>
      <top>
        <color indexed="63"/>
      </top>
      <bottom style="thin"/>
    </border>
    <border>
      <left style="thin"/>
      <right>
        <color indexed="63"/>
      </right>
      <top>
        <color indexed="63"/>
      </top>
      <bottom>
        <color indexed="63"/>
      </bottom>
    </border>
    <border diagonalUp="1">
      <left style="thin"/>
      <right style="thin"/>
      <top style="thin"/>
      <bottom style="thin"/>
      <diagonal style="thin"/>
    </border>
    <border diagonalUp="1">
      <left style="thin"/>
      <right style="thin"/>
      <top style="thin"/>
      <bottom style="thin"/>
      <diagonal style="thin">
        <color indexed="8"/>
      </diagonal>
    </border>
    <border>
      <left style="thin"/>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style="medium"/>
      <right>
        <color indexed="63"/>
      </right>
      <top style="medium"/>
      <bottom style="medium"/>
    </border>
    <border>
      <left style="medium"/>
      <right style="medium"/>
      <top style="medium"/>
      <bottom style="medium"/>
    </border>
    <border>
      <left style="medium"/>
      <right style="medium"/>
      <top>
        <color indexed="63"/>
      </top>
      <bottom style="medium"/>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diagonalUp="1">
      <left style="thin"/>
      <right style="thin"/>
      <top style="thin"/>
      <bottom style="medium"/>
      <diagonal style="thin"/>
    </border>
    <border>
      <left>
        <color indexed="63"/>
      </left>
      <right style="medium"/>
      <top style="thin"/>
      <bottom style="medium"/>
    </border>
    <border>
      <left>
        <color indexed="63"/>
      </left>
      <right style="medium"/>
      <top style="medium"/>
      <bottom style="medium"/>
    </border>
    <border>
      <left style="thin"/>
      <right style="thin"/>
      <top>
        <color indexed="63"/>
      </top>
      <bottom style="thin"/>
    </border>
    <border>
      <left>
        <color indexed="63"/>
      </left>
      <right style="thin"/>
      <top>
        <color indexed="63"/>
      </top>
      <bottom>
        <color indexed="63"/>
      </botto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medium"/>
      <right style="thin"/>
      <top style="thin"/>
      <bottom style="medium"/>
    </border>
    <border>
      <left style="thin"/>
      <right style="medium"/>
      <top style="thin"/>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medium"/>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style="medium"/>
      <top style="thin"/>
      <bottom>
        <color indexed="63"/>
      </bottom>
    </border>
    <border>
      <left style="thin"/>
      <right style="medium"/>
      <top>
        <color indexed="63"/>
      </top>
      <bottom style="thin"/>
    </border>
    <border>
      <left style="medium"/>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3" fillId="0" borderId="0" applyNumberFormat="0" applyFill="0" applyBorder="0" applyAlignment="0" applyProtection="0"/>
    <xf numFmtId="0" fontId="62" fillId="32" borderId="0" applyNumberFormat="0" applyBorder="0" applyAlignment="0" applyProtection="0"/>
  </cellStyleXfs>
  <cellXfs count="277">
    <xf numFmtId="0" fontId="0" fillId="0" borderId="0" xfId="0" applyAlignment="1">
      <alignment vertical="center"/>
    </xf>
    <xf numFmtId="0" fontId="0" fillId="0" borderId="0" xfId="0" applyFill="1" applyAlignment="1">
      <alignment vertical="center"/>
    </xf>
    <xf numFmtId="0" fontId="3" fillId="0" borderId="10" xfId="0" applyFont="1" applyFill="1" applyBorder="1" applyAlignment="1">
      <alignment horizontal="center" vertical="center" shrinkToFit="1"/>
    </xf>
    <xf numFmtId="0" fontId="10" fillId="0" borderId="10"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shrinkToFit="1"/>
    </xf>
    <xf numFmtId="0" fontId="0" fillId="0" borderId="0" xfId="0" applyAlignment="1">
      <alignment horizontal="center" vertical="center"/>
    </xf>
    <xf numFmtId="0" fontId="4" fillId="0" borderId="0" xfId="0" applyFont="1" applyAlignment="1">
      <alignment vertical="center"/>
    </xf>
    <xf numFmtId="0" fontId="4" fillId="0" borderId="0" xfId="0" applyFont="1" applyFill="1" applyBorder="1" applyAlignment="1">
      <alignment horizontal="left" vertical="center"/>
    </xf>
    <xf numFmtId="0" fontId="11" fillId="0" borderId="0" xfId="0" applyFont="1" applyAlignment="1">
      <alignment vertical="center"/>
    </xf>
    <xf numFmtId="0" fontId="3" fillId="0" borderId="10" xfId="0" applyFont="1" applyFill="1" applyBorder="1" applyAlignment="1">
      <alignment horizontal="justify" vertical="center" wrapText="1"/>
    </xf>
    <xf numFmtId="0" fontId="11" fillId="0" borderId="0" xfId="0" applyFont="1" applyFill="1" applyAlignment="1">
      <alignment vertical="center"/>
    </xf>
    <xf numFmtId="0" fontId="4" fillId="0" borderId="0" xfId="0" applyFont="1" applyFill="1" applyBorder="1" applyAlignment="1">
      <alignment horizontal="left" vertical="top"/>
    </xf>
    <xf numFmtId="190" fontId="11" fillId="0" borderId="13" xfId="0" applyNumberFormat="1" applyFont="1" applyFill="1" applyBorder="1" applyAlignment="1" applyProtection="1">
      <alignment vertical="center" shrinkToFit="1"/>
      <protection/>
    </xf>
    <xf numFmtId="190" fontId="11" fillId="0" borderId="14" xfId="0" applyNumberFormat="1" applyFont="1" applyFill="1" applyBorder="1" applyAlignment="1" applyProtection="1">
      <alignment vertical="center" shrinkToFit="1"/>
      <protection/>
    </xf>
    <xf numFmtId="0" fontId="6" fillId="0" borderId="15" xfId="0" applyFont="1" applyFill="1" applyBorder="1" applyAlignment="1">
      <alignment horizontal="justify" vertical="top" wrapText="1"/>
    </xf>
    <xf numFmtId="0" fontId="6" fillId="0" borderId="16" xfId="0" applyFont="1" applyFill="1" applyBorder="1" applyAlignment="1">
      <alignment horizontal="justify" vertical="top" wrapText="1"/>
    </xf>
    <xf numFmtId="38" fontId="6" fillId="0" borderId="10" xfId="49" applyFont="1" applyFill="1" applyBorder="1" applyAlignment="1" applyProtection="1" quotePrefix="1">
      <alignment vertical="center" shrinkToFit="1"/>
      <protection/>
    </xf>
    <xf numFmtId="38" fontId="6" fillId="0" borderId="17" xfId="49" applyFont="1" applyFill="1" applyBorder="1" applyAlignment="1" applyProtection="1" quotePrefix="1">
      <alignment vertical="center" shrinkToFit="1"/>
      <protection/>
    </xf>
    <xf numFmtId="0" fontId="6" fillId="0" borderId="1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11" fillId="0" borderId="0" xfId="0" applyFont="1" applyFill="1" applyBorder="1" applyAlignment="1">
      <alignment vertical="center"/>
    </xf>
    <xf numFmtId="0" fontId="11" fillId="0" borderId="19" xfId="0" applyFont="1" applyFill="1" applyBorder="1" applyAlignment="1">
      <alignment vertical="center"/>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justify" vertical="center" wrapText="1"/>
    </xf>
    <xf numFmtId="0" fontId="0" fillId="0" borderId="0" xfId="0" applyFill="1" applyAlignment="1">
      <alignment vertical="center"/>
    </xf>
    <xf numFmtId="0" fontId="3" fillId="0" borderId="18" xfId="0" applyFont="1" applyFill="1" applyBorder="1" applyAlignment="1">
      <alignment vertical="center" shrinkToFit="1"/>
    </xf>
    <xf numFmtId="0" fontId="3" fillId="0" borderId="13" xfId="0" applyFont="1" applyFill="1" applyBorder="1" applyAlignment="1">
      <alignment vertical="center" shrinkToFit="1"/>
    </xf>
    <xf numFmtId="0" fontId="3" fillId="0" borderId="10" xfId="0" applyFont="1" applyFill="1" applyBorder="1" applyAlignment="1">
      <alignment vertical="center" wrapText="1"/>
    </xf>
    <xf numFmtId="0" fontId="4" fillId="0" borderId="0" xfId="0" applyFont="1" applyFill="1" applyAlignment="1">
      <alignment vertical="center"/>
    </xf>
    <xf numFmtId="0" fontId="3" fillId="0" borderId="10" xfId="0" applyFont="1" applyFill="1" applyBorder="1" applyAlignment="1" applyProtection="1">
      <alignment horizontal="center" vertical="center" shrinkToFit="1"/>
      <protection/>
    </xf>
    <xf numFmtId="0" fontId="14" fillId="0" borderId="10" xfId="0" applyFont="1" applyFill="1" applyBorder="1" applyAlignment="1" applyProtection="1">
      <alignment horizontal="center" vertical="center" shrinkToFit="1"/>
      <protection/>
    </xf>
    <xf numFmtId="186" fontId="3" fillId="0" borderId="10" xfId="0" applyNumberFormat="1" applyFont="1" applyFill="1" applyBorder="1" applyAlignment="1" applyProtection="1">
      <alignment horizontal="center" vertical="center" shrinkToFit="1"/>
      <protection/>
    </xf>
    <xf numFmtId="0" fontId="4" fillId="0" borderId="0" xfId="0" applyFont="1" applyFill="1" applyBorder="1" applyAlignment="1">
      <alignment vertical="center"/>
    </xf>
    <xf numFmtId="0" fontId="11" fillId="0" borderId="24" xfId="0" applyFont="1" applyFill="1" applyBorder="1" applyAlignment="1">
      <alignment vertical="center"/>
    </xf>
    <xf numFmtId="0" fontId="11" fillId="0" borderId="13" xfId="0" applyFont="1" applyFill="1" applyBorder="1" applyAlignment="1">
      <alignment vertical="center"/>
    </xf>
    <xf numFmtId="0" fontId="11" fillId="0" borderId="14" xfId="0" applyFont="1" applyFill="1" applyBorder="1" applyAlignment="1">
      <alignment/>
    </xf>
    <xf numFmtId="0" fontId="11" fillId="0" borderId="13" xfId="0" applyFont="1" applyFill="1" applyBorder="1" applyAlignment="1">
      <alignment vertical="top"/>
    </xf>
    <xf numFmtId="0" fontId="11" fillId="0" borderId="0" xfId="0" applyFont="1" applyFill="1" applyBorder="1" applyAlignment="1">
      <alignment vertical="top"/>
    </xf>
    <xf numFmtId="0" fontId="11" fillId="0" borderId="0" xfId="0" applyFont="1" applyAlignment="1">
      <alignment vertical="top"/>
    </xf>
    <xf numFmtId="199" fontId="11" fillId="0" borderId="0" xfId="0" applyNumberFormat="1" applyFont="1" applyFill="1" applyBorder="1" applyAlignment="1" applyProtection="1">
      <alignment vertical="center" shrinkToFit="1"/>
      <protection/>
    </xf>
    <xf numFmtId="0" fontId="11" fillId="0" borderId="0" xfId="0" applyFont="1" applyBorder="1" applyAlignment="1" applyProtection="1">
      <alignment horizontal="left" vertical="center"/>
      <protection/>
    </xf>
    <xf numFmtId="190" fontId="11" fillId="0" borderId="0" xfId="0" applyNumberFormat="1" applyFont="1" applyFill="1" applyBorder="1" applyAlignment="1" applyProtection="1">
      <alignment horizontal="center" vertical="center" shrinkToFit="1"/>
      <protection/>
    </xf>
    <xf numFmtId="0" fontId="11" fillId="0" borderId="10" xfId="0" applyFont="1" applyFill="1" applyBorder="1" applyAlignment="1">
      <alignment horizontal="center" vertical="center" shrinkToFit="1"/>
    </xf>
    <xf numFmtId="190" fontId="11" fillId="0" borderId="25" xfId="0" applyNumberFormat="1" applyFont="1" applyFill="1" applyBorder="1" applyAlignment="1" applyProtection="1">
      <alignment vertical="center" shrinkToFit="1"/>
      <protection locked="0"/>
    </xf>
    <xf numFmtId="0" fontId="11" fillId="0" borderId="26" xfId="0" applyFont="1" applyBorder="1" applyAlignment="1">
      <alignment horizontal="left" vertical="center"/>
    </xf>
    <xf numFmtId="0" fontId="11" fillId="0" borderId="26" xfId="0" applyFont="1" applyBorder="1" applyAlignment="1">
      <alignment horizontal="left" vertical="center" wrapText="1"/>
    </xf>
    <xf numFmtId="0" fontId="10" fillId="0" borderId="10" xfId="0" applyFont="1" applyFill="1" applyBorder="1" applyAlignment="1">
      <alignment horizontal="left" vertical="center" wrapText="1" shrinkToFit="1"/>
    </xf>
    <xf numFmtId="0" fontId="3" fillId="0" borderId="10" xfId="0" applyFont="1" applyFill="1" applyBorder="1" applyAlignment="1">
      <alignment horizontal="left" vertical="center" wrapText="1" shrinkToFit="1"/>
    </xf>
    <xf numFmtId="0" fontId="3" fillId="0" borderId="10" xfId="0" applyFont="1" applyFill="1" applyBorder="1" applyAlignment="1">
      <alignment horizontal="left" vertical="center" shrinkToFit="1"/>
    </xf>
    <xf numFmtId="0" fontId="3" fillId="0" borderId="10" xfId="0" applyFont="1" applyFill="1" applyBorder="1" applyAlignment="1">
      <alignment horizontal="left" vertical="center" wrapText="1"/>
    </xf>
    <xf numFmtId="0" fontId="3" fillId="0" borderId="10" xfId="0" applyFont="1" applyFill="1" applyBorder="1" applyAlignment="1">
      <alignment vertical="center" shrinkToFit="1"/>
    </xf>
    <xf numFmtId="0" fontId="5" fillId="0" borderId="10" xfId="0" applyFont="1" applyFill="1" applyBorder="1" applyAlignment="1">
      <alignment vertical="center" shrinkToFit="1"/>
    </xf>
    <xf numFmtId="0" fontId="11" fillId="0" borderId="0" xfId="0" applyFont="1" applyFill="1" applyAlignment="1">
      <alignment vertical="center" shrinkToFit="1"/>
    </xf>
    <xf numFmtId="0" fontId="3" fillId="0" borderId="0" xfId="0" applyFont="1" applyFill="1" applyAlignment="1">
      <alignment vertical="center" shrinkToFit="1"/>
    </xf>
    <xf numFmtId="0" fontId="11" fillId="0" borderId="0" xfId="0" applyFont="1" applyFill="1" applyBorder="1" applyAlignment="1">
      <alignment vertical="center" shrinkToFit="1"/>
    </xf>
    <xf numFmtId="0" fontId="3" fillId="0" borderId="0" xfId="0" applyFont="1" applyFill="1" applyBorder="1" applyAlignment="1">
      <alignment vertical="center" shrinkToFit="1"/>
    </xf>
    <xf numFmtId="0" fontId="0" fillId="33" borderId="10" xfId="0" applyFont="1" applyFill="1" applyBorder="1" applyAlignment="1">
      <alignment horizontal="left" vertical="center" shrinkToFit="1"/>
    </xf>
    <xf numFmtId="0" fontId="0" fillId="33" borderId="10" xfId="0" applyFont="1" applyFill="1" applyBorder="1" applyAlignment="1">
      <alignment vertical="center" shrinkToFit="1"/>
    </xf>
    <xf numFmtId="182" fontId="0" fillId="33" borderId="10" xfId="0" applyNumberFormat="1" applyFont="1" applyFill="1" applyBorder="1" applyAlignment="1">
      <alignment vertical="center" shrinkToFit="1"/>
    </xf>
    <xf numFmtId="0" fontId="9" fillId="33" borderId="10" xfId="0" applyFont="1" applyFill="1" applyBorder="1" applyAlignment="1">
      <alignment horizontal="center" vertical="center" shrinkToFit="1"/>
    </xf>
    <xf numFmtId="208" fontId="19" fillId="0" borderId="10" xfId="49" applyNumberFormat="1" applyFont="1" applyBorder="1" applyAlignment="1">
      <alignment vertical="center" shrinkToFit="1"/>
    </xf>
    <xf numFmtId="182" fontId="0" fillId="34" borderId="10" xfId="0" applyNumberFormat="1" applyFont="1" applyFill="1" applyBorder="1" applyAlignment="1">
      <alignment vertical="center" shrinkToFit="1"/>
    </xf>
    <xf numFmtId="185" fontId="0" fillId="33" borderId="10" xfId="0" applyNumberFormat="1" applyFont="1" applyFill="1" applyBorder="1" applyAlignment="1">
      <alignment vertical="center" shrinkToFit="1"/>
    </xf>
    <xf numFmtId="181" fontId="0" fillId="33" borderId="10" xfId="0" applyNumberFormat="1" applyFont="1" applyFill="1" applyBorder="1" applyAlignment="1">
      <alignment vertical="center" shrinkToFit="1"/>
    </xf>
    <xf numFmtId="185" fontId="21" fillId="35" borderId="10" xfId="0" applyNumberFormat="1" applyFont="1" applyFill="1" applyBorder="1" applyAlignment="1">
      <alignment vertical="center" shrinkToFit="1"/>
    </xf>
    <xf numFmtId="208" fontId="19" fillId="0" borderId="18" xfId="49" applyNumberFormat="1" applyFont="1" applyBorder="1" applyAlignment="1">
      <alignment vertical="center" shrinkToFit="1"/>
    </xf>
    <xf numFmtId="208" fontId="11" fillId="0" borderId="10" xfId="0" applyNumberFormat="1" applyFont="1" applyFill="1" applyBorder="1" applyAlignment="1">
      <alignment vertical="center" shrinkToFit="1"/>
    </xf>
    <xf numFmtId="181" fontId="11" fillId="0" borderId="0" xfId="0" applyNumberFormat="1" applyFont="1" applyFill="1" applyAlignment="1">
      <alignment vertical="center" shrinkToFit="1"/>
    </xf>
    <xf numFmtId="181" fontId="11" fillId="0" borderId="27" xfId="0" applyNumberFormat="1" applyFont="1" applyFill="1" applyBorder="1" applyAlignment="1">
      <alignment vertical="center" shrinkToFit="1"/>
    </xf>
    <xf numFmtId="38" fontId="22" fillId="36" borderId="28" xfId="49" applyFont="1" applyFill="1" applyBorder="1" applyAlignment="1">
      <alignment vertical="center" shrinkToFit="1"/>
    </xf>
    <xf numFmtId="0" fontId="3" fillId="0" borderId="24" xfId="0" applyFont="1" applyFill="1" applyBorder="1" applyAlignment="1">
      <alignment vertical="center" wrapText="1"/>
    </xf>
    <xf numFmtId="0" fontId="11" fillId="0" borderId="29" xfId="0" applyFont="1" applyFill="1" applyBorder="1" applyAlignment="1" applyProtection="1">
      <alignment horizontal="center" vertical="center" shrinkToFit="1"/>
      <protection/>
    </xf>
    <xf numFmtId="4" fontId="11" fillId="0" borderId="29" xfId="0" applyNumberFormat="1" applyFont="1" applyFill="1" applyBorder="1" applyAlignment="1" applyProtection="1">
      <alignment horizontal="center" vertical="center" shrinkToFit="1"/>
      <protection/>
    </xf>
    <xf numFmtId="0" fontId="16" fillId="0" borderId="29" xfId="0" applyFont="1" applyFill="1" applyBorder="1" applyAlignment="1" applyProtection="1">
      <alignment horizontal="left" vertical="center" shrinkToFit="1"/>
      <protection/>
    </xf>
    <xf numFmtId="187" fontId="11" fillId="0" borderId="29" xfId="0" applyNumberFormat="1" applyFont="1" applyFill="1" applyBorder="1" applyAlignment="1" applyProtection="1">
      <alignment horizontal="center" vertical="center" shrinkToFit="1"/>
      <protection/>
    </xf>
    <xf numFmtId="186" fontId="11" fillId="0" borderId="29" xfId="0" applyNumberFormat="1" applyFont="1" applyFill="1" applyBorder="1" applyAlignment="1" applyProtection="1">
      <alignment horizontal="center" vertical="center" shrinkToFit="1"/>
      <protection/>
    </xf>
    <xf numFmtId="38" fontId="6" fillId="0" borderId="30" xfId="49" applyFont="1" applyFill="1" applyBorder="1" applyAlignment="1" applyProtection="1">
      <alignment vertical="center" shrinkToFit="1"/>
      <protection/>
    </xf>
    <xf numFmtId="38" fontId="6" fillId="0" borderId="31" xfId="49" applyFont="1" applyFill="1" applyBorder="1" applyAlignment="1" applyProtection="1" quotePrefix="1">
      <alignment vertical="center" shrinkToFit="1"/>
      <protection locked="0"/>
    </xf>
    <xf numFmtId="0" fontId="6" fillId="0" borderId="32" xfId="0" applyFont="1" applyFill="1" applyBorder="1" applyAlignment="1">
      <alignment horizontal="justify" vertical="top" wrapText="1"/>
    </xf>
    <xf numFmtId="0" fontId="6" fillId="0" borderId="32" xfId="0" applyFont="1" applyFill="1" applyBorder="1" applyAlignment="1">
      <alignment horizontal="center" vertical="center" wrapText="1"/>
    </xf>
    <xf numFmtId="38" fontId="6" fillId="0" borderId="33" xfId="49" applyFont="1" applyFill="1" applyBorder="1" applyAlignment="1" applyProtection="1" quotePrefix="1">
      <alignment vertical="center" shrinkToFit="1"/>
      <protection locked="0"/>
    </xf>
    <xf numFmtId="0" fontId="4" fillId="0" borderId="0" xfId="0" applyFont="1" applyAlignment="1">
      <alignment horizontal="left" vertical="center"/>
    </xf>
    <xf numFmtId="0" fontId="23" fillId="0" borderId="0" xfId="0" applyFont="1" applyAlignment="1">
      <alignment horizontal="left" vertical="center"/>
    </xf>
    <xf numFmtId="38" fontId="6" fillId="0" borderId="29" xfId="49" applyFont="1" applyFill="1" applyBorder="1" applyAlignment="1" applyProtection="1" quotePrefix="1">
      <alignment vertical="center" shrinkToFit="1"/>
      <protection locked="0"/>
    </xf>
    <xf numFmtId="38" fontId="6" fillId="0" borderId="18" xfId="49" applyFont="1" applyFill="1" applyBorder="1" applyAlignment="1" applyProtection="1">
      <alignment vertical="center" shrinkToFit="1"/>
      <protection/>
    </xf>
    <xf numFmtId="0" fontId="4" fillId="0" borderId="0" xfId="0" applyFont="1" applyFill="1" applyAlignment="1">
      <alignment vertical="center" wrapText="1"/>
    </xf>
    <xf numFmtId="0" fontId="4" fillId="0" borderId="0" xfId="0" applyFont="1" applyAlignment="1">
      <alignment vertical="center"/>
    </xf>
    <xf numFmtId="199" fontId="11" fillId="0" borderId="34" xfId="0" applyNumberFormat="1" applyFont="1" applyFill="1" applyBorder="1" applyAlignment="1" applyProtection="1">
      <alignment vertical="center" shrinkToFit="1"/>
      <protection/>
    </xf>
    <xf numFmtId="0" fontId="24" fillId="0" borderId="0" xfId="0" applyFont="1" applyFill="1" applyAlignment="1">
      <alignment vertical="center" shrinkToFit="1"/>
    </xf>
    <xf numFmtId="0" fontId="25" fillId="0" borderId="0" xfId="0" applyFont="1" applyFill="1" applyAlignment="1">
      <alignment vertical="center" shrinkToFit="1"/>
    </xf>
    <xf numFmtId="0" fontId="24" fillId="0" borderId="0" xfId="0" applyFont="1" applyFill="1" applyAlignment="1">
      <alignment vertical="center"/>
    </xf>
    <xf numFmtId="0" fontId="3" fillId="0" borderId="0" xfId="0" applyFont="1" applyFill="1" applyAlignment="1">
      <alignment horizontal="right" vertical="center"/>
    </xf>
    <xf numFmtId="189" fontId="6" fillId="34" borderId="10" xfId="0" applyNumberFormat="1" applyFont="1" applyFill="1" applyBorder="1" applyAlignment="1">
      <alignment horizontal="right" vertical="top" wrapText="1"/>
    </xf>
    <xf numFmtId="0" fontId="6" fillId="34" borderId="10" xfId="0" applyFont="1" applyFill="1" applyBorder="1" applyAlignment="1">
      <alignment vertical="top" wrapText="1"/>
    </xf>
    <xf numFmtId="184" fontId="15" fillId="34" borderId="29" xfId="0" applyNumberFormat="1" applyFont="1" applyFill="1" applyBorder="1" applyAlignment="1" applyProtection="1">
      <alignment horizontal="center" vertical="center" shrinkToFit="1"/>
      <protection locked="0"/>
    </xf>
    <xf numFmtId="0" fontId="15" fillId="34" borderId="29" xfId="0" applyFont="1" applyFill="1" applyBorder="1" applyAlignment="1" applyProtection="1">
      <alignment horizontal="right" vertical="center" shrinkToFit="1"/>
      <protection locked="0"/>
    </xf>
    <xf numFmtId="0" fontId="4" fillId="34" borderId="10" xfId="0" applyFont="1" applyFill="1" applyBorder="1" applyAlignment="1">
      <alignment horizontal="justify" vertical="center" wrapText="1"/>
    </xf>
    <xf numFmtId="0" fontId="4" fillId="34" borderId="10" xfId="0" applyFont="1" applyFill="1" applyBorder="1" applyAlignment="1">
      <alignment horizontal="left" vertical="top" wrapText="1"/>
    </xf>
    <xf numFmtId="190" fontId="11" fillId="34" borderId="25" xfId="0" applyNumberFormat="1" applyFont="1" applyFill="1" applyBorder="1" applyAlignment="1" applyProtection="1">
      <alignment horizontal="center" vertical="center" shrinkToFit="1"/>
      <protection locked="0"/>
    </xf>
    <xf numFmtId="0" fontId="9" fillId="34" borderId="0" xfId="0" applyFont="1" applyFill="1" applyAlignment="1">
      <alignment vertical="center"/>
    </xf>
    <xf numFmtId="0" fontId="0" fillId="34" borderId="0" xfId="0" applyFill="1" applyAlignment="1">
      <alignment vertical="center"/>
    </xf>
    <xf numFmtId="0" fontId="3" fillId="34" borderId="10" xfId="0" applyFont="1" applyFill="1" applyBorder="1" applyAlignment="1">
      <alignment vertical="center" wrapText="1"/>
    </xf>
    <xf numFmtId="0" fontId="3" fillId="34" borderId="35" xfId="0" applyFont="1" applyFill="1" applyBorder="1" applyAlignment="1">
      <alignment horizontal="right" vertical="center" wrapText="1"/>
    </xf>
    <xf numFmtId="0" fontId="3" fillId="34" borderId="10" xfId="0" applyFont="1" applyFill="1" applyBorder="1" applyAlignment="1">
      <alignment horizontal="right" vertical="center" wrapText="1"/>
    </xf>
    <xf numFmtId="0" fontId="3" fillId="0" borderId="0" xfId="0" applyFont="1" applyFill="1" applyAlignment="1">
      <alignment vertical="center"/>
    </xf>
    <xf numFmtId="0" fontId="3" fillId="34" borderId="0" xfId="0" applyFont="1" applyFill="1" applyAlignment="1">
      <alignment vertical="center"/>
    </xf>
    <xf numFmtId="0" fontId="3" fillId="34" borderId="10" xfId="0" applyFont="1" applyFill="1" applyBorder="1" applyAlignment="1">
      <alignment horizontal="center" vertical="center" shrinkToFit="1"/>
    </xf>
    <xf numFmtId="0" fontId="3" fillId="34" borderId="0" xfId="0" applyFont="1" applyFill="1" applyAlignment="1">
      <alignment horizontal="right" vertical="center"/>
    </xf>
    <xf numFmtId="185" fontId="27" fillId="0" borderId="10" xfId="0" applyNumberFormat="1" applyFont="1" applyFill="1" applyBorder="1" applyAlignment="1">
      <alignment vertical="center" shrinkToFit="1"/>
    </xf>
    <xf numFmtId="209" fontId="11" fillId="0" borderId="29" xfId="0" applyNumberFormat="1" applyFont="1" applyFill="1" applyBorder="1" applyAlignment="1" applyProtection="1">
      <alignment horizontal="center" vertical="center" shrinkToFit="1"/>
      <protection/>
    </xf>
    <xf numFmtId="0" fontId="11" fillId="37" borderId="21" xfId="0" applyFont="1" applyFill="1" applyBorder="1" applyAlignment="1">
      <alignment vertical="center"/>
    </xf>
    <xf numFmtId="0" fontId="3" fillId="0" borderId="0" xfId="0" applyFont="1" applyFill="1" applyBorder="1" applyAlignment="1">
      <alignment vertical="center" wrapText="1"/>
    </xf>
    <xf numFmtId="38" fontId="3" fillId="0" borderId="0" xfId="0" applyNumberFormat="1" applyFont="1" applyFill="1" applyBorder="1" applyAlignment="1">
      <alignment vertical="center" wrapText="1"/>
    </xf>
    <xf numFmtId="0" fontId="3" fillId="0" borderId="14" xfId="0" applyFont="1" applyFill="1" applyBorder="1" applyAlignment="1">
      <alignment horizontal="right" vertical="center" wrapText="1"/>
    </xf>
    <xf numFmtId="0" fontId="3" fillId="0" borderId="36" xfId="0" applyFont="1" applyFill="1" applyBorder="1" applyAlignment="1">
      <alignment horizontal="right" vertical="center" wrapText="1"/>
    </xf>
    <xf numFmtId="0" fontId="3" fillId="0" borderId="14" xfId="0" applyFont="1" applyFill="1" applyBorder="1" applyAlignment="1">
      <alignment vertical="center" wrapText="1"/>
    </xf>
    <xf numFmtId="0" fontId="6" fillId="34" borderId="12" xfId="0" applyNumberFormat="1" applyFont="1" applyFill="1" applyBorder="1" applyAlignment="1">
      <alignment horizontal="right" vertical="top" wrapText="1"/>
    </xf>
    <xf numFmtId="0" fontId="6" fillId="34" borderId="10" xfId="0" applyNumberFormat="1" applyFont="1" applyFill="1" applyBorder="1" applyAlignment="1">
      <alignment horizontal="right" vertical="top" wrapText="1"/>
    </xf>
    <xf numFmtId="0" fontId="6" fillId="34" borderId="10" xfId="0" applyNumberFormat="1" applyFont="1" applyFill="1" applyBorder="1" applyAlignment="1">
      <alignment horizontal="right" vertical="center" wrapText="1"/>
    </xf>
    <xf numFmtId="0" fontId="3" fillId="0" borderId="0" xfId="0" applyFont="1" applyFill="1" applyAlignment="1">
      <alignment vertical="center"/>
    </xf>
    <xf numFmtId="58" fontId="3" fillId="34" borderId="0" xfId="0" applyNumberFormat="1" applyFont="1" applyFill="1" applyAlignment="1">
      <alignment horizontal="right" vertical="center" shrinkToFit="1"/>
    </xf>
    <xf numFmtId="0" fontId="3" fillId="0" borderId="18"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0" xfId="0" applyFont="1" applyAlignment="1">
      <alignment vertical="center" wrapText="1"/>
    </xf>
    <xf numFmtId="0" fontId="3" fillId="34" borderId="18" xfId="0" applyFont="1" applyFill="1" applyBorder="1" applyAlignment="1">
      <alignment vertical="center" wrapText="1"/>
    </xf>
    <xf numFmtId="0" fontId="3" fillId="34" borderId="23" xfId="0" applyFont="1" applyFill="1" applyBorder="1" applyAlignment="1">
      <alignment vertical="center" wrapText="1"/>
    </xf>
    <xf numFmtId="0" fontId="3" fillId="34" borderId="29" xfId="0" applyFont="1" applyFill="1" applyBorder="1" applyAlignment="1">
      <alignment vertical="center" wrapText="1"/>
    </xf>
    <xf numFmtId="0" fontId="3" fillId="0" borderId="10" xfId="0" applyFont="1" applyFill="1" applyBorder="1" applyAlignment="1">
      <alignment horizontal="justify" vertical="center" wrapText="1"/>
    </xf>
    <xf numFmtId="0" fontId="3" fillId="0" borderId="0" xfId="0" applyFont="1" applyFill="1" applyAlignment="1">
      <alignment horizontal="left" vertical="center" wrapText="1"/>
    </xf>
    <xf numFmtId="0" fontId="3" fillId="0" borderId="13" xfId="0" applyFont="1" applyFill="1" applyBorder="1" applyAlignment="1">
      <alignment vertical="center" wrapText="1"/>
    </xf>
    <xf numFmtId="0" fontId="3" fillId="0" borderId="21" xfId="0" applyFont="1" applyFill="1" applyBorder="1" applyAlignment="1">
      <alignment vertical="center" wrapText="1"/>
    </xf>
    <xf numFmtId="0" fontId="3" fillId="0" borderId="22" xfId="0" applyFont="1" applyFill="1" applyBorder="1" applyAlignment="1">
      <alignment vertical="center" wrapText="1"/>
    </xf>
    <xf numFmtId="0" fontId="3" fillId="0" borderId="18" xfId="0" applyFont="1" applyFill="1" applyBorder="1" applyAlignment="1">
      <alignment vertical="center" wrapText="1"/>
    </xf>
    <xf numFmtId="0" fontId="3" fillId="0" borderId="23" xfId="0" applyFont="1" applyFill="1" applyBorder="1" applyAlignment="1">
      <alignment vertical="center" wrapText="1"/>
    </xf>
    <xf numFmtId="0" fontId="3" fillId="0" borderId="29"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0" xfId="0" applyFont="1" applyFill="1" applyAlignment="1">
      <alignment horizontal="left" vertical="center"/>
    </xf>
    <xf numFmtId="0" fontId="3" fillId="38" borderId="18" xfId="0" applyFont="1" applyFill="1" applyBorder="1" applyAlignment="1">
      <alignment vertical="center" wrapText="1"/>
    </xf>
    <xf numFmtId="0" fontId="3" fillId="38" borderId="29" xfId="0" applyFont="1" applyFill="1" applyBorder="1" applyAlignment="1">
      <alignment vertical="center" wrapText="1"/>
    </xf>
    <xf numFmtId="0" fontId="3" fillId="0" borderId="0" xfId="0" applyFont="1" applyFill="1" applyAlignment="1">
      <alignment horizontal="center" vertical="center"/>
    </xf>
    <xf numFmtId="0" fontId="3" fillId="38" borderId="24" xfId="0" applyFont="1" applyFill="1" applyBorder="1" applyAlignment="1">
      <alignment horizontal="right" vertical="center" wrapText="1"/>
    </xf>
    <xf numFmtId="0" fontId="3" fillId="38" borderId="19" xfId="0" applyFont="1" applyFill="1" applyBorder="1" applyAlignment="1">
      <alignment horizontal="right" vertical="center" wrapText="1"/>
    </xf>
    <xf numFmtId="0" fontId="3" fillId="0" borderId="2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34" borderId="24" xfId="0" applyFont="1" applyFill="1" applyBorder="1" applyAlignment="1">
      <alignment horizontal="center" vertical="center" wrapText="1"/>
    </xf>
    <xf numFmtId="0" fontId="0" fillId="34" borderId="19" xfId="0" applyFill="1" applyBorder="1" applyAlignment="1">
      <alignment vertical="center"/>
    </xf>
    <xf numFmtId="0" fontId="0" fillId="34" borderId="20" xfId="0" applyFill="1" applyBorder="1" applyAlignment="1">
      <alignment vertical="center"/>
    </xf>
    <xf numFmtId="0" fontId="3" fillId="34" borderId="13" xfId="0" applyFont="1" applyFill="1" applyBorder="1" applyAlignment="1">
      <alignment horizontal="center" vertical="center" wrapText="1"/>
    </xf>
    <xf numFmtId="0" fontId="0" fillId="34" borderId="21" xfId="0" applyFill="1" applyBorder="1" applyAlignment="1">
      <alignment vertical="center"/>
    </xf>
    <xf numFmtId="0" fontId="0" fillId="34" borderId="22" xfId="0" applyFill="1" applyBorder="1" applyAlignment="1">
      <alignment vertical="center"/>
    </xf>
    <xf numFmtId="0" fontId="3" fillId="34" borderId="14"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36" xfId="0" applyFont="1" applyFill="1" applyBorder="1" applyAlignment="1">
      <alignment horizontal="left" vertical="center" wrapText="1"/>
    </xf>
    <xf numFmtId="0" fontId="3" fillId="34" borderId="13" xfId="0" applyFont="1" applyFill="1" applyBorder="1" applyAlignment="1">
      <alignment horizontal="left" vertical="center" wrapText="1"/>
    </xf>
    <xf numFmtId="0" fontId="3" fillId="34" borderId="21" xfId="0" applyFont="1" applyFill="1" applyBorder="1" applyAlignment="1">
      <alignment horizontal="left" vertical="center" wrapText="1"/>
    </xf>
    <xf numFmtId="0" fontId="3" fillId="34" borderId="22" xfId="0" applyFont="1" applyFill="1" applyBorder="1" applyAlignment="1">
      <alignment horizontal="left" vertical="center" wrapText="1"/>
    </xf>
    <xf numFmtId="0" fontId="28" fillId="0" borderId="0" xfId="0" applyFont="1" applyFill="1" applyAlignment="1">
      <alignment horizontal="left" vertical="center" wrapText="1"/>
    </xf>
    <xf numFmtId="0" fontId="4" fillId="0" borderId="0" xfId="0" applyFont="1" applyFill="1" applyBorder="1" applyAlignment="1">
      <alignment horizontal="left" vertical="center"/>
    </xf>
    <xf numFmtId="0" fontId="3" fillId="0" borderId="18"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wrapText="1" shrinkToFit="1"/>
    </xf>
    <xf numFmtId="0" fontId="3" fillId="0" borderId="35" xfId="0" applyFont="1" applyFill="1" applyBorder="1" applyAlignment="1">
      <alignment horizontal="center" vertical="center" shrinkToFit="1"/>
    </xf>
    <xf numFmtId="0" fontId="3" fillId="0" borderId="30" xfId="0" applyFont="1" applyFill="1" applyBorder="1" applyAlignment="1">
      <alignment horizontal="center" vertical="center" wrapText="1"/>
    </xf>
    <xf numFmtId="0" fontId="11" fillId="0" borderId="37" xfId="0" applyFont="1" applyFill="1" applyBorder="1" applyAlignment="1">
      <alignment horizontal="center" vertical="center" wrapText="1"/>
    </xf>
    <xf numFmtId="38" fontId="6" fillId="0" borderId="38" xfId="49" applyFont="1" applyFill="1" applyBorder="1" applyAlignment="1" applyProtection="1">
      <alignment horizontal="right" vertical="center" wrapText="1"/>
      <protection/>
    </xf>
    <xf numFmtId="0" fontId="11" fillId="0" borderId="39" xfId="0" applyFont="1" applyFill="1" applyBorder="1" applyAlignment="1">
      <alignment horizontal="right" vertical="center" wrapText="1"/>
    </xf>
    <xf numFmtId="38" fontId="19" fillId="0" borderId="19" xfId="49" applyFont="1" applyBorder="1" applyAlignment="1">
      <alignment horizontal="center" vertical="center" shrinkToFit="1"/>
    </xf>
    <xf numFmtId="38" fontId="19" fillId="0" borderId="20" xfId="49" applyFont="1" applyBorder="1" applyAlignment="1">
      <alignment horizontal="center" vertical="center" shrinkToFit="1"/>
    </xf>
    <xf numFmtId="0" fontId="17" fillId="34" borderId="24" xfId="0" applyNumberFormat="1" applyFont="1" applyFill="1" applyBorder="1" applyAlignment="1" applyProtection="1">
      <alignment horizontal="center" vertical="center" shrinkToFit="1"/>
      <protection/>
    </xf>
    <xf numFmtId="0" fontId="17" fillId="34" borderId="19" xfId="0" applyNumberFormat="1" applyFont="1" applyFill="1" applyBorder="1" applyAlignment="1" applyProtection="1">
      <alignment horizontal="center" vertical="center" shrinkToFit="1"/>
      <protection/>
    </xf>
    <xf numFmtId="0" fontId="17" fillId="34" borderId="20" xfId="0" applyNumberFormat="1" applyFont="1" applyFill="1" applyBorder="1" applyAlignment="1" applyProtection="1">
      <alignment horizontal="center" vertical="center" shrinkToFit="1"/>
      <protection/>
    </xf>
    <xf numFmtId="0" fontId="17" fillId="34" borderId="14" xfId="0" applyNumberFormat="1" applyFont="1" applyFill="1" applyBorder="1" applyAlignment="1" applyProtection="1">
      <alignment horizontal="center" vertical="center" shrinkToFit="1"/>
      <protection/>
    </xf>
    <xf numFmtId="0" fontId="17" fillId="34" borderId="0" xfId="0" applyNumberFormat="1" applyFont="1" applyFill="1" applyBorder="1" applyAlignment="1" applyProtection="1">
      <alignment horizontal="center" vertical="center" shrinkToFit="1"/>
      <protection/>
    </xf>
    <xf numFmtId="0" fontId="17" fillId="34" borderId="36" xfId="0" applyNumberFormat="1" applyFont="1" applyFill="1" applyBorder="1" applyAlignment="1" applyProtection="1">
      <alignment horizontal="center" vertical="center" shrinkToFit="1"/>
      <protection/>
    </xf>
    <xf numFmtId="0" fontId="17" fillId="34" borderId="13" xfId="0" applyNumberFormat="1" applyFont="1" applyFill="1" applyBorder="1" applyAlignment="1" applyProtection="1">
      <alignment horizontal="center" vertical="center" shrinkToFit="1"/>
      <protection/>
    </xf>
    <xf numFmtId="0" fontId="17" fillId="34" borderId="21" xfId="0" applyNumberFormat="1" applyFont="1" applyFill="1" applyBorder="1" applyAlignment="1" applyProtection="1">
      <alignment horizontal="center" vertical="center" shrinkToFit="1"/>
      <protection/>
    </xf>
    <xf numFmtId="0" fontId="17" fillId="34" borderId="22" xfId="0" applyNumberFormat="1" applyFont="1" applyFill="1" applyBorder="1" applyAlignment="1" applyProtection="1">
      <alignment horizontal="center" vertical="center" shrinkToFit="1"/>
      <protection/>
    </xf>
    <xf numFmtId="0" fontId="11" fillId="0" borderId="19" xfId="0" applyFont="1" applyFill="1" applyBorder="1" applyAlignment="1">
      <alignment horizontal="center" vertical="center" shrinkToFit="1"/>
    </xf>
    <xf numFmtId="0" fontId="11" fillId="0" borderId="20" xfId="0" applyFont="1" applyFill="1" applyBorder="1" applyAlignment="1">
      <alignment horizontal="center" vertical="center" shrinkToFit="1"/>
    </xf>
    <xf numFmtId="0" fontId="11" fillId="0" borderId="21" xfId="0" applyFont="1" applyFill="1" applyBorder="1" applyAlignment="1">
      <alignment horizontal="center" vertical="center" shrinkToFit="1"/>
    </xf>
    <xf numFmtId="0" fontId="11" fillId="0" borderId="22" xfId="0" applyFont="1" applyFill="1" applyBorder="1" applyAlignment="1">
      <alignment horizontal="center" vertical="center" shrinkToFit="1"/>
    </xf>
    <xf numFmtId="0" fontId="11" fillId="0" borderId="33" xfId="0" applyFont="1" applyFill="1" applyBorder="1" applyAlignment="1">
      <alignment horizontal="center" vertical="center" wrapText="1"/>
    </xf>
    <xf numFmtId="38" fontId="6" fillId="0" borderId="18" xfId="49" applyFont="1" applyFill="1" applyBorder="1" applyAlignment="1" applyProtection="1">
      <alignment horizontal="right" vertical="center" wrapText="1"/>
      <protection/>
    </xf>
    <xf numFmtId="0" fontId="11" fillId="0" borderId="29" xfId="0" applyFont="1" applyFill="1" applyBorder="1" applyAlignment="1">
      <alignment horizontal="right" vertical="center" wrapText="1"/>
    </xf>
    <xf numFmtId="0" fontId="6" fillId="0" borderId="40" xfId="0" applyFont="1" applyFill="1" applyBorder="1" applyAlignment="1">
      <alignment horizontal="center" vertical="top" wrapText="1"/>
    </xf>
    <xf numFmtId="0" fontId="6" fillId="0" borderId="41" xfId="0" applyFont="1" applyFill="1" applyBorder="1" applyAlignment="1">
      <alignment horizontal="center" vertical="top" wrapText="1"/>
    </xf>
    <xf numFmtId="38" fontId="6" fillId="0" borderId="18" xfId="49" applyFont="1" applyFill="1" applyBorder="1" applyAlignment="1" applyProtection="1" quotePrefix="1">
      <alignment horizontal="right" vertical="center" shrinkToFit="1"/>
      <protection locked="0"/>
    </xf>
    <xf numFmtId="38" fontId="6" fillId="0" borderId="42" xfId="49" applyFont="1" applyFill="1" applyBorder="1" applyAlignment="1" applyProtection="1" quotePrefix="1">
      <alignment horizontal="right" vertical="center" shrinkToFit="1"/>
      <protection locked="0"/>
    </xf>
    <xf numFmtId="0" fontId="3" fillId="0" borderId="4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38" fontId="6" fillId="0" borderId="13" xfId="49" applyNumberFormat="1" applyFont="1" applyFill="1" applyBorder="1" applyAlignment="1" applyProtection="1" quotePrefix="1">
      <alignment horizontal="right" vertical="center" shrinkToFit="1"/>
      <protection/>
    </xf>
    <xf numFmtId="0" fontId="6" fillId="0" borderId="21" xfId="49" applyNumberFormat="1" applyFont="1" applyFill="1" applyBorder="1" applyAlignment="1" applyProtection="1" quotePrefix="1">
      <alignment horizontal="right" vertical="center" shrinkToFit="1"/>
      <protection/>
    </xf>
    <xf numFmtId="38" fontId="6" fillId="0" borderId="10" xfId="49" applyFont="1" applyFill="1" applyBorder="1" applyAlignment="1" applyProtection="1" quotePrefix="1">
      <alignment horizontal="right" vertical="center" shrinkToFit="1"/>
      <protection/>
    </xf>
    <xf numFmtId="0" fontId="11" fillId="0" borderId="44" xfId="0" applyFont="1" applyFill="1" applyBorder="1" applyAlignment="1">
      <alignment horizontal="right" vertical="center" shrinkToFit="1"/>
    </xf>
    <xf numFmtId="38" fontId="6" fillId="0" borderId="18" xfId="49" applyFont="1" applyFill="1" applyBorder="1" applyAlignment="1" applyProtection="1">
      <alignment horizontal="right" vertical="center" shrinkToFit="1"/>
      <protection/>
    </xf>
    <xf numFmtId="0" fontId="11" fillId="0" borderId="29" xfId="0" applyFont="1" applyFill="1" applyBorder="1" applyAlignment="1">
      <alignment horizontal="right" vertical="center" shrinkToFit="1"/>
    </xf>
    <xf numFmtId="0" fontId="11" fillId="0" borderId="10" xfId="0" applyFont="1" applyFill="1" applyBorder="1" applyAlignment="1">
      <alignment horizontal="right" vertical="center" shrinkToFit="1"/>
    </xf>
    <xf numFmtId="0" fontId="11" fillId="0" borderId="42" xfId="0" applyFont="1" applyFill="1" applyBorder="1" applyAlignment="1">
      <alignment horizontal="right" vertical="center" wrapText="1"/>
    </xf>
    <xf numFmtId="0" fontId="11" fillId="0" borderId="24" xfId="0" applyFont="1" applyFill="1" applyBorder="1" applyAlignment="1">
      <alignment horizontal="center" vertical="center"/>
    </xf>
    <xf numFmtId="0" fontId="11" fillId="0" borderId="19" xfId="0" applyFont="1" applyFill="1" applyBorder="1" applyAlignment="1">
      <alignment horizontal="center" vertical="center"/>
    </xf>
    <xf numFmtId="0" fontId="6" fillId="0" borderId="24" xfId="0" applyNumberFormat="1" applyFont="1" applyFill="1" applyBorder="1" applyAlignment="1" applyProtection="1" quotePrefix="1">
      <alignment horizontal="center" vertical="center" shrinkToFit="1"/>
      <protection/>
    </xf>
    <xf numFmtId="0" fontId="6" fillId="0" borderId="20" xfId="0" applyNumberFormat="1" applyFont="1" applyFill="1" applyBorder="1" applyAlignment="1" applyProtection="1" quotePrefix="1">
      <alignment horizontal="center" vertical="center" shrinkToFit="1"/>
      <protection/>
    </xf>
    <xf numFmtId="0" fontId="6" fillId="0" borderId="14" xfId="0" applyNumberFormat="1" applyFont="1" applyFill="1" applyBorder="1" applyAlignment="1" applyProtection="1" quotePrefix="1">
      <alignment horizontal="center" vertical="center" shrinkToFit="1"/>
      <protection/>
    </xf>
    <xf numFmtId="0" fontId="6" fillId="0" borderId="36" xfId="0" applyNumberFormat="1" applyFont="1" applyFill="1" applyBorder="1" applyAlignment="1" applyProtection="1" quotePrefix="1">
      <alignment horizontal="center" vertical="center" shrinkToFit="1"/>
      <protection/>
    </xf>
    <xf numFmtId="0" fontId="6" fillId="0" borderId="13" xfId="0" applyNumberFormat="1" applyFont="1" applyFill="1" applyBorder="1" applyAlignment="1" applyProtection="1" quotePrefix="1">
      <alignment horizontal="center" vertical="center" shrinkToFit="1"/>
      <protection/>
    </xf>
    <xf numFmtId="0" fontId="6" fillId="0" borderId="22" xfId="0" applyNumberFormat="1" applyFont="1" applyFill="1" applyBorder="1" applyAlignment="1" applyProtection="1" quotePrefix="1">
      <alignment horizontal="center" vertical="center" shrinkToFit="1"/>
      <protection/>
    </xf>
    <xf numFmtId="0" fontId="11" fillId="0" borderId="18"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46" xfId="0" applyFont="1" applyFill="1" applyBorder="1" applyAlignment="1">
      <alignment horizontal="center" vertical="center"/>
    </xf>
    <xf numFmtId="0" fontId="11" fillId="0" borderId="47" xfId="0" applyFont="1" applyFill="1" applyBorder="1" applyAlignment="1">
      <alignment horizontal="center" vertical="center"/>
    </xf>
    <xf numFmtId="191" fontId="6" fillId="34" borderId="24" xfId="0" applyNumberFormat="1" applyFont="1" applyFill="1" applyBorder="1" applyAlignment="1" applyProtection="1">
      <alignment horizontal="center" vertical="center" shrinkToFit="1"/>
      <protection locked="0"/>
    </xf>
    <xf numFmtId="191" fontId="6" fillId="34" borderId="19" xfId="0" applyNumberFormat="1" applyFont="1" applyFill="1" applyBorder="1" applyAlignment="1" applyProtection="1">
      <alignment horizontal="center" vertical="center" shrinkToFit="1"/>
      <protection locked="0"/>
    </xf>
    <xf numFmtId="191" fontId="6" fillId="34" borderId="20" xfId="0" applyNumberFormat="1" applyFont="1" applyFill="1" applyBorder="1" applyAlignment="1" applyProtection="1">
      <alignment horizontal="center" vertical="center" shrinkToFit="1"/>
      <protection locked="0"/>
    </xf>
    <xf numFmtId="191" fontId="6" fillId="34" borderId="13" xfId="0" applyNumberFormat="1" applyFont="1" applyFill="1" applyBorder="1" applyAlignment="1" applyProtection="1">
      <alignment horizontal="center" vertical="center" shrinkToFit="1"/>
      <protection locked="0"/>
    </xf>
    <xf numFmtId="191" fontId="6" fillId="34" borderId="21" xfId="0" applyNumberFormat="1" applyFont="1" applyFill="1" applyBorder="1" applyAlignment="1" applyProtection="1">
      <alignment horizontal="center" vertical="center" shrinkToFit="1"/>
      <protection locked="0"/>
    </xf>
    <xf numFmtId="191" fontId="6" fillId="34" borderId="22" xfId="0" applyNumberFormat="1" applyFont="1" applyFill="1" applyBorder="1" applyAlignment="1" applyProtection="1">
      <alignment horizontal="center" vertical="center" shrinkToFit="1"/>
      <protection locked="0"/>
    </xf>
    <xf numFmtId="49" fontId="11" fillId="34" borderId="18" xfId="0" applyNumberFormat="1" applyFont="1" applyFill="1" applyBorder="1" applyAlignment="1" applyProtection="1">
      <alignment horizontal="center" vertical="center"/>
      <protection/>
    </xf>
    <xf numFmtId="49" fontId="11" fillId="34" borderId="29" xfId="0" applyNumberFormat="1" applyFont="1" applyFill="1" applyBorder="1" applyAlignment="1" applyProtection="1">
      <alignment horizontal="center" vertical="center"/>
      <protection/>
    </xf>
    <xf numFmtId="0" fontId="11" fillId="0" borderId="20" xfId="0" applyFont="1" applyFill="1" applyBorder="1" applyAlignment="1">
      <alignment horizontal="center" vertical="center"/>
    </xf>
    <xf numFmtId="38" fontId="12" fillId="34" borderId="20" xfId="49" applyFont="1" applyFill="1" applyBorder="1" applyAlignment="1" applyProtection="1">
      <alignment horizontal="center" vertical="center" shrinkToFit="1"/>
      <protection/>
    </xf>
    <xf numFmtId="38" fontId="12" fillId="34" borderId="22" xfId="49" applyFont="1" applyFill="1" applyBorder="1" applyAlignment="1" applyProtection="1">
      <alignment horizontal="center" vertical="center" shrinkToFit="1"/>
      <protection/>
    </xf>
    <xf numFmtId="38" fontId="6" fillId="0" borderId="29" xfId="49" applyFont="1" applyFill="1" applyBorder="1" applyAlignment="1" applyProtection="1">
      <alignment horizontal="right" vertical="center" wrapText="1"/>
      <protection/>
    </xf>
    <xf numFmtId="38" fontId="6" fillId="0" borderId="24" xfId="49" applyFont="1" applyFill="1" applyBorder="1" applyAlignment="1" applyProtection="1" quotePrefix="1">
      <alignment horizontal="right" vertical="center" shrinkToFit="1"/>
      <protection/>
    </xf>
    <xf numFmtId="0" fontId="11" fillId="0" borderId="20" xfId="0" applyFont="1" applyFill="1" applyBorder="1" applyAlignment="1">
      <alignment horizontal="right" vertical="center" shrinkToFit="1"/>
    </xf>
    <xf numFmtId="0" fontId="3" fillId="0" borderId="48" xfId="0" applyFont="1" applyFill="1" applyBorder="1" applyAlignment="1">
      <alignment horizontal="center" vertical="center" wrapText="1"/>
    </xf>
    <xf numFmtId="0" fontId="3" fillId="0" borderId="35" xfId="0" applyFont="1" applyFill="1" applyBorder="1" applyAlignment="1">
      <alignment horizontal="center" vertical="center" wrapText="1"/>
    </xf>
    <xf numFmtId="38" fontId="6" fillId="0" borderId="13" xfId="49" applyFont="1" applyFill="1" applyBorder="1" applyAlignment="1" applyProtection="1">
      <alignment horizontal="right" vertical="center" shrinkToFit="1"/>
      <protection/>
    </xf>
    <xf numFmtId="0" fontId="11" fillId="0" borderId="22" xfId="0" applyFont="1" applyFill="1" applyBorder="1" applyAlignment="1">
      <alignment horizontal="right" vertical="center" shrinkToFit="1"/>
    </xf>
    <xf numFmtId="0" fontId="6" fillId="0" borderId="49" xfId="0" applyFont="1" applyFill="1" applyBorder="1" applyAlignment="1">
      <alignment horizontal="center" vertical="center" textRotation="255" wrapText="1"/>
    </xf>
    <xf numFmtId="0" fontId="6" fillId="0" borderId="50" xfId="0" applyFont="1" applyFill="1" applyBorder="1" applyAlignment="1">
      <alignment horizontal="center" vertical="center" textRotation="255" wrapText="1"/>
    </xf>
    <xf numFmtId="0" fontId="6" fillId="0" borderId="51" xfId="0" applyFont="1" applyFill="1" applyBorder="1" applyAlignment="1">
      <alignment horizontal="center" vertical="center" textRotation="255" wrapText="1"/>
    </xf>
    <xf numFmtId="0" fontId="3" fillId="0" borderId="10"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0" borderId="12"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2"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38" fontId="6" fillId="0" borderId="29" xfId="49" applyFont="1" applyFill="1" applyBorder="1" applyAlignment="1" applyProtection="1" quotePrefix="1">
      <alignment horizontal="right" vertical="center" shrinkToFit="1"/>
      <protection locked="0"/>
    </xf>
    <xf numFmtId="0" fontId="11" fillId="0" borderId="58" xfId="0" applyFont="1" applyFill="1" applyBorder="1" applyAlignment="1">
      <alignment horizontal="right" vertical="center" wrapText="1"/>
    </xf>
    <xf numFmtId="0" fontId="6" fillId="0" borderId="59" xfId="0" applyFont="1" applyFill="1" applyBorder="1" applyAlignment="1">
      <alignment horizontal="center" vertical="center" textRotation="255" wrapText="1"/>
    </xf>
    <xf numFmtId="0" fontId="6" fillId="0" borderId="60" xfId="0" applyFont="1" applyFill="1" applyBorder="1" applyAlignment="1">
      <alignment horizontal="center" vertical="center" textRotation="255" wrapText="1"/>
    </xf>
    <xf numFmtId="0" fontId="6" fillId="0" borderId="61" xfId="0" applyFont="1" applyFill="1" applyBorder="1" applyAlignment="1">
      <alignment horizontal="center" vertical="center" textRotation="255" wrapText="1"/>
    </xf>
    <xf numFmtId="0" fontId="4" fillId="0" borderId="0" xfId="0" applyFont="1" applyBorder="1" applyAlignment="1">
      <alignment horizontal="left" vertical="center"/>
    </xf>
    <xf numFmtId="0" fontId="4" fillId="0" borderId="19" xfId="0" applyFont="1" applyBorder="1" applyAlignment="1">
      <alignment horizontal="left" vertical="center" wrapText="1"/>
    </xf>
    <xf numFmtId="0" fontId="4" fillId="0" borderId="0" xfId="0" applyFont="1" applyAlignment="1">
      <alignment horizontal="left" vertical="center"/>
    </xf>
    <xf numFmtId="0" fontId="4" fillId="0" borderId="0" xfId="0" applyFont="1" applyFill="1" applyAlignment="1">
      <alignment horizontal="left" vertical="center" wrapText="1"/>
    </xf>
    <xf numFmtId="0" fontId="11" fillId="34" borderId="10" xfId="0" applyFont="1" applyFill="1" applyBorder="1" applyAlignment="1" applyProtection="1">
      <alignment horizontal="left" shrinkToFit="1"/>
      <protection locked="0"/>
    </xf>
    <xf numFmtId="0" fontId="4" fillId="0" borderId="0" xfId="0" applyFont="1" applyFill="1" applyBorder="1" applyAlignment="1">
      <alignment horizontal="left" vertical="center" wrapText="1"/>
    </xf>
    <xf numFmtId="185" fontId="27" fillId="35" borderId="10" xfId="0" applyNumberFormat="1" applyFont="1" applyFill="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18</xdr:row>
      <xdr:rowOff>19050</xdr:rowOff>
    </xdr:from>
    <xdr:to>
      <xdr:col>2</xdr:col>
      <xdr:colOff>304800</xdr:colOff>
      <xdr:row>18</xdr:row>
      <xdr:rowOff>19050</xdr:rowOff>
    </xdr:to>
    <xdr:sp>
      <xdr:nvSpPr>
        <xdr:cNvPr id="1" name="Line 1"/>
        <xdr:cNvSpPr>
          <a:spLocks/>
        </xdr:cNvSpPr>
      </xdr:nvSpPr>
      <xdr:spPr>
        <a:xfrm>
          <a:off x="1095375" y="421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2" name="AutoShape 4"/>
        <xdr:cNvSpPr>
          <a:spLocks/>
        </xdr:cNvSpPr>
      </xdr:nvSpPr>
      <xdr:spPr>
        <a:xfrm>
          <a:off x="8096250" y="0"/>
          <a:ext cx="0" cy="0"/>
        </a:xfrm>
        <a:prstGeom prst="rightArrow">
          <a:avLst>
            <a:gd name="adj" fmla="val -2147483648"/>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38</xdr:row>
      <xdr:rowOff>38100</xdr:rowOff>
    </xdr:from>
    <xdr:to>
      <xdr:col>16</xdr:col>
      <xdr:colOff>0</xdr:colOff>
      <xdr:row>39</xdr:row>
      <xdr:rowOff>0</xdr:rowOff>
    </xdr:to>
    <xdr:sp>
      <xdr:nvSpPr>
        <xdr:cNvPr id="3" name="Line 10"/>
        <xdr:cNvSpPr>
          <a:spLocks/>
        </xdr:cNvSpPr>
      </xdr:nvSpPr>
      <xdr:spPr>
        <a:xfrm flipH="1">
          <a:off x="8096250" y="860107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40</xdr:row>
      <xdr:rowOff>28575</xdr:rowOff>
    </xdr:from>
    <xdr:to>
      <xdr:col>16</xdr:col>
      <xdr:colOff>0</xdr:colOff>
      <xdr:row>40</xdr:row>
      <xdr:rowOff>190500</xdr:rowOff>
    </xdr:to>
    <xdr:sp>
      <xdr:nvSpPr>
        <xdr:cNvPr id="4" name="Line 11"/>
        <xdr:cNvSpPr>
          <a:spLocks/>
        </xdr:cNvSpPr>
      </xdr:nvSpPr>
      <xdr:spPr>
        <a:xfrm flipH="1">
          <a:off x="8096250" y="89725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38</xdr:row>
      <xdr:rowOff>38100</xdr:rowOff>
    </xdr:from>
    <xdr:to>
      <xdr:col>16</xdr:col>
      <xdr:colOff>0</xdr:colOff>
      <xdr:row>40</xdr:row>
      <xdr:rowOff>0</xdr:rowOff>
    </xdr:to>
    <xdr:sp>
      <xdr:nvSpPr>
        <xdr:cNvPr id="5" name="Line 12"/>
        <xdr:cNvSpPr>
          <a:spLocks/>
        </xdr:cNvSpPr>
      </xdr:nvSpPr>
      <xdr:spPr>
        <a:xfrm flipH="1">
          <a:off x="8096250" y="860107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39</xdr:row>
      <xdr:rowOff>0</xdr:rowOff>
    </xdr:from>
    <xdr:to>
      <xdr:col>16</xdr:col>
      <xdr:colOff>0</xdr:colOff>
      <xdr:row>41</xdr:row>
      <xdr:rowOff>0</xdr:rowOff>
    </xdr:to>
    <xdr:sp>
      <xdr:nvSpPr>
        <xdr:cNvPr id="6" name="Line 13"/>
        <xdr:cNvSpPr>
          <a:spLocks/>
        </xdr:cNvSpPr>
      </xdr:nvSpPr>
      <xdr:spPr>
        <a:xfrm flipH="1">
          <a:off x="8096250" y="875347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30</xdr:row>
      <xdr:rowOff>19050</xdr:rowOff>
    </xdr:from>
    <xdr:to>
      <xdr:col>16</xdr:col>
      <xdr:colOff>0</xdr:colOff>
      <xdr:row>32</xdr:row>
      <xdr:rowOff>38100</xdr:rowOff>
    </xdr:to>
    <xdr:sp>
      <xdr:nvSpPr>
        <xdr:cNvPr id="7" name="Line 15"/>
        <xdr:cNvSpPr>
          <a:spLocks/>
        </xdr:cNvSpPr>
      </xdr:nvSpPr>
      <xdr:spPr>
        <a:xfrm flipV="1">
          <a:off x="8096250" y="7067550"/>
          <a:ext cx="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30</xdr:row>
      <xdr:rowOff>9525</xdr:rowOff>
    </xdr:from>
    <xdr:to>
      <xdr:col>16</xdr:col>
      <xdr:colOff>0</xdr:colOff>
      <xdr:row>32</xdr:row>
      <xdr:rowOff>47625</xdr:rowOff>
    </xdr:to>
    <xdr:sp>
      <xdr:nvSpPr>
        <xdr:cNvPr id="8" name="Line 16"/>
        <xdr:cNvSpPr>
          <a:spLocks/>
        </xdr:cNvSpPr>
      </xdr:nvSpPr>
      <xdr:spPr>
        <a:xfrm flipV="1">
          <a:off x="8096250" y="7058025"/>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41</xdr:row>
      <xdr:rowOff>28575</xdr:rowOff>
    </xdr:from>
    <xdr:to>
      <xdr:col>16</xdr:col>
      <xdr:colOff>0</xdr:colOff>
      <xdr:row>41</xdr:row>
      <xdr:rowOff>190500</xdr:rowOff>
    </xdr:to>
    <xdr:sp>
      <xdr:nvSpPr>
        <xdr:cNvPr id="9" name="Line 17"/>
        <xdr:cNvSpPr>
          <a:spLocks/>
        </xdr:cNvSpPr>
      </xdr:nvSpPr>
      <xdr:spPr>
        <a:xfrm flipH="1">
          <a:off x="8096250" y="91630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 Box 1"/>
        <xdr:cNvSpPr txBox="1">
          <a:spLocks noChangeArrowheads="1"/>
        </xdr:cNvSpPr>
      </xdr:nvSpPr>
      <xdr:spPr>
        <a:xfrm>
          <a:off x="3143250"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特定事業場報告書共通様式</a:t>
          </a:r>
        </a:p>
      </xdr:txBody>
    </xdr:sp>
    <xdr:clientData/>
  </xdr:twoCellAnchor>
  <xdr:twoCellAnchor>
    <xdr:from>
      <xdr:col>2</xdr:col>
      <xdr:colOff>0</xdr:colOff>
      <xdr:row>0</xdr:row>
      <xdr:rowOff>0</xdr:rowOff>
    </xdr:from>
    <xdr:to>
      <xdr:col>2</xdr:col>
      <xdr:colOff>0</xdr:colOff>
      <xdr:row>0</xdr:row>
      <xdr:rowOff>0</xdr:rowOff>
    </xdr:to>
    <xdr:sp>
      <xdr:nvSpPr>
        <xdr:cNvPr id="2" name="Text Box 2"/>
        <xdr:cNvSpPr txBox="1">
          <a:spLocks noChangeArrowheads="1"/>
        </xdr:cNvSpPr>
      </xdr:nvSpPr>
      <xdr:spPr>
        <a:xfrm>
          <a:off x="3143250"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FF0000"/>
              </a:solidFill>
              <a:latin typeface="ＭＳ Ｐゴシック"/>
              <a:ea typeface="ＭＳ Ｐゴシック"/>
              <a:cs typeface="ＭＳ Ｐゴシック"/>
            </a:rPr>
            <a:t>事業の概要</a:t>
          </a:r>
        </a:p>
      </xdr:txBody>
    </xdr:sp>
    <xdr:clientData/>
  </xdr:twoCellAnchor>
  <xdr:twoCellAnchor>
    <xdr:from>
      <xdr:col>2</xdr:col>
      <xdr:colOff>0</xdr:colOff>
      <xdr:row>0</xdr:row>
      <xdr:rowOff>0</xdr:rowOff>
    </xdr:from>
    <xdr:to>
      <xdr:col>2</xdr:col>
      <xdr:colOff>0</xdr:colOff>
      <xdr:row>0</xdr:row>
      <xdr:rowOff>0</xdr:rowOff>
    </xdr:to>
    <xdr:sp>
      <xdr:nvSpPr>
        <xdr:cNvPr id="3" name="Text Box 3"/>
        <xdr:cNvSpPr txBox="1">
          <a:spLocks noChangeArrowheads="1"/>
        </xdr:cNvSpPr>
      </xdr:nvSpPr>
      <xdr:spPr>
        <a:xfrm>
          <a:off x="3143250"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変更なし又は基本方針</a:t>
          </a:r>
        </a:p>
      </xdr:txBody>
    </xdr:sp>
    <xdr:clientData/>
  </xdr:twoCellAnchor>
  <xdr:twoCellAnchor>
    <xdr:from>
      <xdr:col>2</xdr:col>
      <xdr:colOff>0</xdr:colOff>
      <xdr:row>0</xdr:row>
      <xdr:rowOff>0</xdr:rowOff>
    </xdr:from>
    <xdr:to>
      <xdr:col>2</xdr:col>
      <xdr:colOff>0</xdr:colOff>
      <xdr:row>0</xdr:row>
      <xdr:rowOff>0</xdr:rowOff>
    </xdr:to>
    <xdr:sp>
      <xdr:nvSpPr>
        <xdr:cNvPr id="4" name="Text Box 4"/>
        <xdr:cNvSpPr txBox="1">
          <a:spLocks noChangeArrowheads="1"/>
        </xdr:cNvSpPr>
      </xdr:nvSpPr>
      <xdr:spPr>
        <a:xfrm>
          <a:off x="3143250"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FF0000"/>
              </a:solidFill>
              <a:latin typeface="ＭＳ Ｐゴシック"/>
              <a:ea typeface="ＭＳ Ｐゴシック"/>
              <a:cs typeface="ＭＳ Ｐゴシック"/>
            </a:rPr>
            <a:t>省エネ報告にかえることができる</a:t>
          </a:r>
        </a:p>
      </xdr:txBody>
    </xdr:sp>
    <xdr:clientData/>
  </xdr:twoCellAnchor>
  <xdr:twoCellAnchor>
    <xdr:from>
      <xdr:col>2</xdr:col>
      <xdr:colOff>0</xdr:colOff>
      <xdr:row>0</xdr:row>
      <xdr:rowOff>0</xdr:rowOff>
    </xdr:from>
    <xdr:to>
      <xdr:col>2</xdr:col>
      <xdr:colOff>0</xdr:colOff>
      <xdr:row>0</xdr:row>
      <xdr:rowOff>0</xdr:rowOff>
    </xdr:to>
    <xdr:sp>
      <xdr:nvSpPr>
        <xdr:cNvPr id="5" name="Text Box 5"/>
        <xdr:cNvSpPr txBox="1">
          <a:spLocks noChangeArrowheads="1"/>
        </xdr:cNvSpPr>
      </xdr:nvSpPr>
      <xdr:spPr>
        <a:xfrm>
          <a:off x="314325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省エネ報告にかえることができる</a:t>
          </a:r>
        </a:p>
      </xdr:txBody>
    </xdr:sp>
    <xdr:clientData/>
  </xdr:twoCellAnchor>
  <xdr:twoCellAnchor>
    <xdr:from>
      <xdr:col>2</xdr:col>
      <xdr:colOff>0</xdr:colOff>
      <xdr:row>0</xdr:row>
      <xdr:rowOff>0</xdr:rowOff>
    </xdr:from>
    <xdr:to>
      <xdr:col>2</xdr:col>
      <xdr:colOff>0</xdr:colOff>
      <xdr:row>0</xdr:row>
      <xdr:rowOff>0</xdr:rowOff>
    </xdr:to>
    <xdr:sp>
      <xdr:nvSpPr>
        <xdr:cNvPr id="6" name="Text Box 6"/>
        <xdr:cNvSpPr txBox="1">
          <a:spLocks noChangeArrowheads="1"/>
        </xdr:cNvSpPr>
      </xdr:nvSpPr>
      <xdr:spPr>
        <a:xfrm>
          <a:off x="314325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省エネ報告にかえることができる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 Box 1"/>
        <xdr:cNvSpPr txBox="1">
          <a:spLocks noChangeArrowheads="1"/>
        </xdr:cNvSpPr>
      </xdr:nvSpPr>
      <xdr:spPr>
        <a:xfrm>
          <a:off x="660082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特定事業場報告書共通様式</a:t>
          </a:r>
        </a:p>
      </xdr:txBody>
    </xdr:sp>
    <xdr:clientData/>
  </xdr:twoCellAnchor>
  <xdr:twoCellAnchor>
    <xdr:from>
      <xdr:col>2</xdr:col>
      <xdr:colOff>0</xdr:colOff>
      <xdr:row>0</xdr:row>
      <xdr:rowOff>0</xdr:rowOff>
    </xdr:from>
    <xdr:to>
      <xdr:col>2</xdr:col>
      <xdr:colOff>0</xdr:colOff>
      <xdr:row>0</xdr:row>
      <xdr:rowOff>0</xdr:rowOff>
    </xdr:to>
    <xdr:sp>
      <xdr:nvSpPr>
        <xdr:cNvPr id="2" name="Text Box 2"/>
        <xdr:cNvSpPr txBox="1">
          <a:spLocks noChangeArrowheads="1"/>
        </xdr:cNvSpPr>
      </xdr:nvSpPr>
      <xdr:spPr>
        <a:xfrm>
          <a:off x="660082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FF0000"/>
              </a:solidFill>
              <a:latin typeface="ＭＳ Ｐゴシック"/>
              <a:ea typeface="ＭＳ Ｐゴシック"/>
              <a:cs typeface="ＭＳ Ｐゴシック"/>
            </a:rPr>
            <a:t>事業の概要</a:t>
          </a:r>
        </a:p>
      </xdr:txBody>
    </xdr:sp>
    <xdr:clientData/>
  </xdr:twoCellAnchor>
  <xdr:twoCellAnchor>
    <xdr:from>
      <xdr:col>2</xdr:col>
      <xdr:colOff>0</xdr:colOff>
      <xdr:row>0</xdr:row>
      <xdr:rowOff>0</xdr:rowOff>
    </xdr:from>
    <xdr:to>
      <xdr:col>2</xdr:col>
      <xdr:colOff>0</xdr:colOff>
      <xdr:row>0</xdr:row>
      <xdr:rowOff>0</xdr:rowOff>
    </xdr:to>
    <xdr:sp>
      <xdr:nvSpPr>
        <xdr:cNvPr id="3" name="Text Box 3"/>
        <xdr:cNvSpPr txBox="1">
          <a:spLocks noChangeArrowheads="1"/>
        </xdr:cNvSpPr>
      </xdr:nvSpPr>
      <xdr:spPr>
        <a:xfrm>
          <a:off x="660082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変更なし又は基本方針</a:t>
          </a:r>
        </a:p>
      </xdr:txBody>
    </xdr:sp>
    <xdr:clientData/>
  </xdr:twoCellAnchor>
  <xdr:twoCellAnchor>
    <xdr:from>
      <xdr:col>2</xdr:col>
      <xdr:colOff>0</xdr:colOff>
      <xdr:row>0</xdr:row>
      <xdr:rowOff>0</xdr:rowOff>
    </xdr:from>
    <xdr:to>
      <xdr:col>2</xdr:col>
      <xdr:colOff>0</xdr:colOff>
      <xdr:row>0</xdr:row>
      <xdr:rowOff>0</xdr:rowOff>
    </xdr:to>
    <xdr:sp>
      <xdr:nvSpPr>
        <xdr:cNvPr id="4" name="Text Box 4"/>
        <xdr:cNvSpPr txBox="1">
          <a:spLocks noChangeArrowheads="1"/>
        </xdr:cNvSpPr>
      </xdr:nvSpPr>
      <xdr:spPr>
        <a:xfrm>
          <a:off x="660082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FF0000"/>
              </a:solidFill>
              <a:latin typeface="ＭＳ Ｐゴシック"/>
              <a:ea typeface="ＭＳ Ｐゴシック"/>
              <a:cs typeface="ＭＳ Ｐゴシック"/>
            </a:rPr>
            <a:t>省エネ報告にかえることができる</a:t>
          </a:r>
        </a:p>
      </xdr:txBody>
    </xdr:sp>
    <xdr:clientData/>
  </xdr:twoCellAnchor>
  <xdr:twoCellAnchor>
    <xdr:from>
      <xdr:col>2</xdr:col>
      <xdr:colOff>0</xdr:colOff>
      <xdr:row>0</xdr:row>
      <xdr:rowOff>0</xdr:rowOff>
    </xdr:from>
    <xdr:to>
      <xdr:col>2</xdr:col>
      <xdr:colOff>0</xdr:colOff>
      <xdr:row>0</xdr:row>
      <xdr:rowOff>0</xdr:rowOff>
    </xdr:to>
    <xdr:sp>
      <xdr:nvSpPr>
        <xdr:cNvPr id="5" name="Text Box 5"/>
        <xdr:cNvSpPr txBox="1">
          <a:spLocks noChangeArrowheads="1"/>
        </xdr:cNvSpPr>
      </xdr:nvSpPr>
      <xdr:spPr>
        <a:xfrm>
          <a:off x="6600825"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省エネ報告にかえることができる</a:t>
          </a:r>
        </a:p>
      </xdr:txBody>
    </xdr:sp>
    <xdr:clientData/>
  </xdr:twoCellAnchor>
  <xdr:twoCellAnchor>
    <xdr:from>
      <xdr:col>2</xdr:col>
      <xdr:colOff>0</xdr:colOff>
      <xdr:row>0</xdr:row>
      <xdr:rowOff>0</xdr:rowOff>
    </xdr:from>
    <xdr:to>
      <xdr:col>2</xdr:col>
      <xdr:colOff>0</xdr:colOff>
      <xdr:row>0</xdr:row>
      <xdr:rowOff>0</xdr:rowOff>
    </xdr:to>
    <xdr:sp>
      <xdr:nvSpPr>
        <xdr:cNvPr id="6" name="Text Box 6"/>
        <xdr:cNvSpPr txBox="1">
          <a:spLocks noChangeArrowheads="1"/>
        </xdr:cNvSpPr>
      </xdr:nvSpPr>
      <xdr:spPr>
        <a:xfrm>
          <a:off x="6600825"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省エネ報告にかえることができる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3"/>
  <sheetViews>
    <sheetView showGridLines="0" tabSelected="1" view="pageBreakPreview" zoomScaleSheetLayoutView="100" zoomScalePageLayoutView="0" workbookViewId="0" topLeftCell="A1">
      <selection activeCell="A1" sqref="A1:B1"/>
    </sheetView>
  </sheetViews>
  <sheetFormatPr defaultColWidth="9.00390625" defaultRowHeight="13.5"/>
  <cols>
    <col min="1" max="1" width="23.625" style="1" customWidth="1"/>
    <col min="2" max="3" width="18.625" style="1" customWidth="1"/>
    <col min="4" max="5" width="12.625" style="1" customWidth="1"/>
    <col min="6" max="16384" width="9.00390625" style="1" customWidth="1"/>
  </cols>
  <sheetData>
    <row r="1" spans="1:5" s="31" customFormat="1" ht="13.5">
      <c r="A1" s="146" t="s">
        <v>0</v>
      </c>
      <c r="B1" s="146"/>
      <c r="D1" s="106" t="s">
        <v>167</v>
      </c>
      <c r="E1" s="107"/>
    </row>
    <row r="2" spans="1:5" s="31" customFormat="1" ht="13.5">
      <c r="A2" s="149" t="s">
        <v>1</v>
      </c>
      <c r="B2" s="149"/>
      <c r="C2" s="149"/>
      <c r="D2" s="149"/>
      <c r="E2" s="149"/>
    </row>
    <row r="3" spans="2:5" s="31" customFormat="1" ht="13.5">
      <c r="B3" s="111"/>
      <c r="C3" s="111"/>
      <c r="D3" s="111"/>
      <c r="E3" s="127" t="s">
        <v>176</v>
      </c>
    </row>
    <row r="4" spans="1:5" s="31" customFormat="1" ht="13.5">
      <c r="A4" s="146" t="s">
        <v>175</v>
      </c>
      <c r="B4" s="146"/>
      <c r="C4" s="146"/>
      <c r="D4" s="146"/>
      <c r="E4" s="146"/>
    </row>
    <row r="5" spans="2:5" s="31" customFormat="1" ht="13.5">
      <c r="B5" s="111"/>
      <c r="C5" s="98" t="s">
        <v>168</v>
      </c>
      <c r="D5" s="112"/>
      <c r="E5" s="112"/>
    </row>
    <row r="6" spans="2:5" s="31" customFormat="1" ht="13.5">
      <c r="B6" s="111"/>
      <c r="C6" s="98" t="s">
        <v>169</v>
      </c>
      <c r="D6" s="112"/>
      <c r="E6" s="114"/>
    </row>
    <row r="7" spans="2:5" s="31" customFormat="1" ht="13.5">
      <c r="B7" s="111"/>
      <c r="C7" s="111"/>
      <c r="D7" s="112"/>
      <c r="E7" s="112"/>
    </row>
    <row r="8" spans="1:5" ht="27" customHeight="1">
      <c r="A8" s="11" t="s">
        <v>2</v>
      </c>
      <c r="B8" s="77"/>
      <c r="C8" s="21" t="s">
        <v>3</v>
      </c>
      <c r="D8" s="147"/>
      <c r="E8" s="148"/>
    </row>
    <row r="9" spans="1:5" ht="27" customHeight="1">
      <c r="A9" s="11" t="s">
        <v>4</v>
      </c>
      <c r="B9" s="147"/>
      <c r="C9" s="148"/>
      <c r="D9" s="32" t="s">
        <v>5</v>
      </c>
      <c r="E9" s="108"/>
    </row>
    <row r="10" spans="1:5" ht="27" customHeight="1">
      <c r="A10" s="11" t="s">
        <v>6</v>
      </c>
      <c r="B10" s="147" t="s">
        <v>7</v>
      </c>
      <c r="C10" s="148"/>
      <c r="D10" s="33" t="s">
        <v>8</v>
      </c>
      <c r="E10" s="109" t="s">
        <v>9</v>
      </c>
    </row>
    <row r="11" spans="1:5" ht="27" customHeight="1">
      <c r="A11" s="11" t="s">
        <v>10</v>
      </c>
      <c r="B11" s="150" t="s">
        <v>11</v>
      </c>
      <c r="C11" s="151"/>
      <c r="D11" s="32" t="s">
        <v>12</v>
      </c>
      <c r="E11" s="110" t="s">
        <v>13</v>
      </c>
    </row>
    <row r="12" spans="1:5" ht="13.5" customHeight="1">
      <c r="A12" s="152" t="s">
        <v>128</v>
      </c>
      <c r="B12" s="157"/>
      <c r="C12" s="158"/>
      <c r="D12" s="158"/>
      <c r="E12" s="159"/>
    </row>
    <row r="13" spans="1:5" ht="13.5" customHeight="1">
      <c r="A13" s="153"/>
      <c r="B13" s="160" t="s">
        <v>136</v>
      </c>
      <c r="C13" s="161"/>
      <c r="D13" s="161"/>
      <c r="E13" s="162"/>
    </row>
    <row r="14" spans="1:5" ht="13.5" customHeight="1">
      <c r="A14" s="135" t="s">
        <v>14</v>
      </c>
      <c r="B14" s="163" t="s">
        <v>132</v>
      </c>
      <c r="C14" s="164"/>
      <c r="D14" s="164"/>
      <c r="E14" s="165"/>
    </row>
    <row r="15" spans="1:5" ht="13.5" customHeight="1">
      <c r="A15" s="135"/>
      <c r="B15" s="166" t="s">
        <v>15</v>
      </c>
      <c r="C15" s="167"/>
      <c r="D15" s="167"/>
      <c r="E15" s="168"/>
    </row>
    <row r="16" spans="1:5" ht="13.5">
      <c r="A16" s="135" t="s">
        <v>16</v>
      </c>
      <c r="B16" s="154" t="s">
        <v>174</v>
      </c>
      <c r="C16" s="155"/>
      <c r="D16" s="155"/>
      <c r="E16" s="156"/>
    </row>
    <row r="17" spans="1:5" ht="13.5" customHeight="1">
      <c r="A17" s="135"/>
      <c r="B17" s="120"/>
      <c r="C17" s="118" t="s">
        <v>171</v>
      </c>
      <c r="D17" s="119">
        <f>IF('第１表'!H37&gt;1500,'第１表'!H37,"")</f>
      </c>
      <c r="E17" s="121" t="s">
        <v>170</v>
      </c>
    </row>
    <row r="18" spans="1:5" ht="13.5" customHeight="1">
      <c r="A18" s="135"/>
      <c r="B18" s="143" t="s">
        <v>17</v>
      </c>
      <c r="C18" s="144"/>
      <c r="D18" s="144"/>
      <c r="E18" s="145"/>
    </row>
    <row r="19" spans="1:5" ht="13.5" customHeight="1">
      <c r="A19" s="135"/>
      <c r="B19" s="122"/>
      <c r="C19" s="118" t="s">
        <v>172</v>
      </c>
      <c r="D19" s="118">
        <f>IF(SUM('第１表'!F38:F41)&gt;6000,SUM('第１表'!F38:F41)/10,"")</f>
      </c>
      <c r="E19" s="121" t="s">
        <v>173</v>
      </c>
    </row>
    <row r="20" spans="1:5" ht="13.5" customHeight="1">
      <c r="A20" s="135"/>
      <c r="B20" s="137" t="s">
        <v>18</v>
      </c>
      <c r="C20" s="138"/>
      <c r="D20" s="138"/>
      <c r="E20" s="139"/>
    </row>
    <row r="21" spans="1:5" ht="26.25" customHeight="1">
      <c r="A21" s="34" t="s">
        <v>24</v>
      </c>
      <c r="B21" s="132"/>
      <c r="C21" s="133"/>
      <c r="D21" s="133"/>
      <c r="E21" s="134"/>
    </row>
    <row r="22" spans="1:5" ht="87.75" customHeight="1">
      <c r="A22" s="11" t="s">
        <v>19</v>
      </c>
      <c r="B22" s="132"/>
      <c r="C22" s="133"/>
      <c r="D22" s="133"/>
      <c r="E22" s="134"/>
    </row>
    <row r="23" spans="1:5" ht="87.75" customHeight="1">
      <c r="A23" s="11" t="s">
        <v>23</v>
      </c>
      <c r="B23" s="132"/>
      <c r="C23" s="133"/>
      <c r="D23" s="133"/>
      <c r="E23" s="134"/>
    </row>
    <row r="24" spans="1:5" ht="19.5" customHeight="1">
      <c r="A24" s="11" t="s">
        <v>69</v>
      </c>
      <c r="B24" s="140" t="s">
        <v>20</v>
      </c>
      <c r="C24" s="141"/>
      <c r="D24" s="141"/>
      <c r="E24" s="142"/>
    </row>
    <row r="25" spans="1:5" ht="19.5" customHeight="1">
      <c r="A25" s="57" t="s">
        <v>161</v>
      </c>
      <c r="B25" s="140" t="s">
        <v>21</v>
      </c>
      <c r="C25" s="141"/>
      <c r="D25" s="141"/>
      <c r="E25" s="142"/>
    </row>
    <row r="26" spans="1:5" ht="34.5" customHeight="1">
      <c r="A26" s="11" t="s">
        <v>70</v>
      </c>
      <c r="B26" s="135" t="s">
        <v>22</v>
      </c>
      <c r="C26" s="135"/>
      <c r="D26" s="135"/>
      <c r="E26" s="135"/>
    </row>
    <row r="27" spans="1:5" ht="34.5" customHeight="1">
      <c r="A27" s="11" t="s">
        <v>103</v>
      </c>
      <c r="B27" s="128" t="s">
        <v>102</v>
      </c>
      <c r="C27" s="129"/>
      <c r="D27" s="129"/>
      <c r="E27" s="130"/>
    </row>
    <row r="28" spans="1:5" ht="13.5" customHeight="1">
      <c r="A28" s="144" t="s">
        <v>137</v>
      </c>
      <c r="B28" s="144"/>
      <c r="C28" s="144"/>
      <c r="D28" s="144"/>
      <c r="E28" s="144"/>
    </row>
    <row r="29" spans="1:5" ht="39.75" customHeight="1">
      <c r="A29" s="136" t="s">
        <v>118</v>
      </c>
      <c r="B29" s="136"/>
      <c r="C29" s="136"/>
      <c r="D29" s="136"/>
      <c r="E29" s="136"/>
    </row>
    <row r="30" spans="1:5" ht="27" customHeight="1">
      <c r="A30" s="136" t="s">
        <v>134</v>
      </c>
      <c r="B30" s="136"/>
      <c r="C30" s="136"/>
      <c r="D30" s="136"/>
      <c r="E30" s="136"/>
    </row>
    <row r="31" spans="1:5" ht="27" customHeight="1">
      <c r="A31" s="131" t="s">
        <v>162</v>
      </c>
      <c r="B31" s="131"/>
      <c r="C31" s="131"/>
      <c r="D31" s="131"/>
      <c r="E31" s="131"/>
    </row>
    <row r="32" spans="1:5" ht="27" customHeight="1">
      <c r="A32" s="136" t="s">
        <v>177</v>
      </c>
      <c r="B32" s="136"/>
      <c r="C32" s="136"/>
      <c r="D32" s="136"/>
      <c r="E32" s="136"/>
    </row>
    <row r="33" ht="13.5">
      <c r="A33" s="126"/>
    </row>
  </sheetData>
  <sheetProtection/>
  <mergeCells count="29">
    <mergeCell ref="B10:C10"/>
    <mergeCell ref="B11:C11"/>
    <mergeCell ref="A12:A13"/>
    <mergeCell ref="B16:E16"/>
    <mergeCell ref="B12:E12"/>
    <mergeCell ref="B13:E13"/>
    <mergeCell ref="A14:A15"/>
    <mergeCell ref="B14:E14"/>
    <mergeCell ref="B15:E15"/>
    <mergeCell ref="B18:E18"/>
    <mergeCell ref="A32:E32"/>
    <mergeCell ref="A1:B1"/>
    <mergeCell ref="D8:E8"/>
    <mergeCell ref="A2:E2"/>
    <mergeCell ref="A4:E4"/>
    <mergeCell ref="B22:E22"/>
    <mergeCell ref="A28:E28"/>
    <mergeCell ref="B25:E25"/>
    <mergeCell ref="B9:C9"/>
    <mergeCell ref="B27:E27"/>
    <mergeCell ref="A31:E31"/>
    <mergeCell ref="B23:E23"/>
    <mergeCell ref="B26:E26"/>
    <mergeCell ref="A30:E30"/>
    <mergeCell ref="B20:E20"/>
    <mergeCell ref="B24:E24"/>
    <mergeCell ref="A29:E29"/>
    <mergeCell ref="B21:E21"/>
    <mergeCell ref="A16:A20"/>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W60"/>
  <sheetViews>
    <sheetView view="pageBreakPreview" zoomScaleSheetLayoutView="100" zoomScalePageLayoutView="0" workbookViewId="0" topLeftCell="A1">
      <selection activeCell="A1" sqref="A1:N1"/>
    </sheetView>
  </sheetViews>
  <sheetFormatPr defaultColWidth="9.00390625" defaultRowHeight="13.5"/>
  <cols>
    <col min="1" max="1" width="3.75390625" style="12" customWidth="1"/>
    <col min="2" max="3" width="6.625" style="12" customWidth="1"/>
    <col min="4" max="4" width="9.00390625" style="12" customWidth="1"/>
    <col min="5" max="5" width="6.625" style="12" customWidth="1"/>
    <col min="6" max="6" width="9.00390625" style="12" customWidth="1"/>
    <col min="7" max="7" width="1.625" style="12" customWidth="1"/>
    <col min="8" max="8" width="8.00390625" style="12" customWidth="1"/>
    <col min="9" max="9" width="9.00390625" style="12" customWidth="1"/>
    <col min="10" max="10" width="1.625" style="12" customWidth="1"/>
    <col min="11" max="11" width="8.00390625" style="12" customWidth="1"/>
    <col min="12" max="12" width="9.00390625" style="12" customWidth="1"/>
    <col min="13" max="13" width="1.625" style="12" customWidth="1"/>
    <col min="14" max="14" width="8.00390625" style="12" customWidth="1"/>
    <col min="15" max="15" width="8.875" style="59" customWidth="1"/>
    <col min="16" max="16" width="8.875" style="60" customWidth="1"/>
    <col min="17" max="21" width="9.00390625" style="59" customWidth="1"/>
    <col min="22" max="22" width="22.875" style="12" customWidth="1"/>
    <col min="23" max="16384" width="9.00390625" style="12" customWidth="1"/>
  </cols>
  <sheetData>
    <row r="1" spans="1:14" ht="14.25">
      <c r="A1" s="170" t="s">
        <v>138</v>
      </c>
      <c r="B1" s="170"/>
      <c r="C1" s="170"/>
      <c r="D1" s="170"/>
      <c r="E1" s="170"/>
      <c r="F1" s="170"/>
      <c r="G1" s="170"/>
      <c r="H1" s="170"/>
      <c r="I1" s="170"/>
      <c r="J1" s="170"/>
      <c r="K1" s="170"/>
      <c r="L1" s="170"/>
      <c r="M1" s="170"/>
      <c r="N1" s="170"/>
    </row>
    <row r="2" spans="1:14" ht="14.25">
      <c r="A2" s="170" t="s">
        <v>139</v>
      </c>
      <c r="B2" s="170"/>
      <c r="C2" s="170"/>
      <c r="D2" s="170"/>
      <c r="E2" s="170"/>
      <c r="F2" s="170"/>
      <c r="G2" s="170"/>
      <c r="H2" s="170"/>
      <c r="I2" s="170"/>
      <c r="J2" s="170"/>
      <c r="K2" s="170"/>
      <c r="L2" s="170"/>
      <c r="M2" s="170"/>
      <c r="N2" s="170"/>
    </row>
    <row r="3" spans="1:14" ht="15" thickBot="1">
      <c r="A3" s="35" t="s">
        <v>83</v>
      </c>
      <c r="B3" s="9"/>
      <c r="C3" s="9"/>
      <c r="D3" s="9"/>
      <c r="E3" s="9"/>
      <c r="F3" s="9"/>
      <c r="G3" s="9"/>
      <c r="H3" s="9"/>
      <c r="I3" s="9"/>
      <c r="J3" s="9"/>
      <c r="K3" s="9"/>
      <c r="L3" s="9"/>
      <c r="M3" s="9"/>
      <c r="N3" s="9"/>
    </row>
    <row r="4" spans="1:14" ht="57.75" customHeight="1">
      <c r="A4" s="262" t="s">
        <v>135</v>
      </c>
      <c r="B4" s="250"/>
      <c r="C4" s="250"/>
      <c r="D4" s="250"/>
      <c r="E4" s="250" t="s">
        <v>25</v>
      </c>
      <c r="F4" s="250" t="s">
        <v>107</v>
      </c>
      <c r="G4" s="250"/>
      <c r="H4" s="250"/>
      <c r="I4" s="250" t="s">
        <v>26</v>
      </c>
      <c r="J4" s="250"/>
      <c r="K4" s="250"/>
      <c r="L4" s="251"/>
      <c r="M4" s="252"/>
      <c r="N4" s="253"/>
    </row>
    <row r="5" spans="1:16" ht="14.25">
      <c r="A5" s="241"/>
      <c r="B5" s="204"/>
      <c r="C5" s="204"/>
      <c r="D5" s="204"/>
      <c r="E5" s="204"/>
      <c r="F5" s="204"/>
      <c r="G5" s="204"/>
      <c r="H5" s="204"/>
      <c r="I5" s="254" t="s">
        <v>27</v>
      </c>
      <c r="J5" s="254"/>
      <c r="K5" s="255"/>
      <c r="L5" s="256" t="s">
        <v>28</v>
      </c>
      <c r="M5" s="257"/>
      <c r="N5" s="258"/>
      <c r="O5" s="61"/>
      <c r="P5" s="62"/>
    </row>
    <row r="6" spans="1:21" ht="18.75">
      <c r="A6" s="241"/>
      <c r="B6" s="204"/>
      <c r="C6" s="204"/>
      <c r="D6" s="204"/>
      <c r="E6" s="204"/>
      <c r="F6" s="204"/>
      <c r="G6" s="204"/>
      <c r="H6" s="204"/>
      <c r="I6" s="254"/>
      <c r="J6" s="254"/>
      <c r="K6" s="255"/>
      <c r="L6" s="259" t="s">
        <v>29</v>
      </c>
      <c r="M6" s="260"/>
      <c r="N6" s="261"/>
      <c r="O6" s="191" t="s">
        <v>71</v>
      </c>
      <c r="P6" s="192"/>
      <c r="Q6" s="63" t="s">
        <v>105</v>
      </c>
      <c r="R6" s="64"/>
      <c r="S6" s="180" t="s">
        <v>108</v>
      </c>
      <c r="T6" s="180"/>
      <c r="U6" s="181"/>
    </row>
    <row r="7" spans="1:21" ht="15" thickBot="1">
      <c r="A7" s="202"/>
      <c r="B7" s="203"/>
      <c r="C7" s="203"/>
      <c r="D7" s="203"/>
      <c r="E7" s="203"/>
      <c r="F7" s="5" t="s">
        <v>30</v>
      </c>
      <c r="G7" s="176" t="s">
        <v>84</v>
      </c>
      <c r="H7" s="177"/>
      <c r="I7" s="5" t="s">
        <v>30</v>
      </c>
      <c r="J7" s="176" t="s">
        <v>84</v>
      </c>
      <c r="K7" s="177"/>
      <c r="L7" s="5" t="s">
        <v>30</v>
      </c>
      <c r="M7" s="176" t="s">
        <v>84</v>
      </c>
      <c r="N7" s="195"/>
      <c r="O7" s="193" t="s">
        <v>72</v>
      </c>
      <c r="P7" s="194"/>
      <c r="Q7" s="63" t="s">
        <v>72</v>
      </c>
      <c r="R7" s="64"/>
      <c r="S7" s="49" t="s">
        <v>109</v>
      </c>
      <c r="T7" s="49" t="s">
        <v>110</v>
      </c>
      <c r="U7" s="49" t="s">
        <v>111</v>
      </c>
    </row>
    <row r="8" spans="1:22" ht="15.75" customHeight="1">
      <c r="A8" s="245" t="s">
        <v>31</v>
      </c>
      <c r="B8" s="263" t="s">
        <v>32</v>
      </c>
      <c r="C8" s="263"/>
      <c r="D8" s="263"/>
      <c r="E8" s="6" t="s">
        <v>33</v>
      </c>
      <c r="F8" s="123"/>
      <c r="G8" s="178" t="str">
        <f aca="true" t="shared" si="0" ref="G8:G35">IF(F8*O8=0," ",ROUND(F8*O8,0))</f>
        <v> </v>
      </c>
      <c r="H8" s="179"/>
      <c r="I8" s="123"/>
      <c r="J8" s="178" t="str">
        <f aca="true" t="shared" si="1" ref="J8:J14">IF(I8*O8=0," ",ROUND(I8*O8,0))</f>
        <v> </v>
      </c>
      <c r="K8" s="179"/>
      <c r="L8" s="123"/>
      <c r="M8" s="178" t="str">
        <f>IF(L8*O8=0," ",ROUND(L8*O8,0))</f>
        <v> </v>
      </c>
      <c r="N8" s="266"/>
      <c r="O8" s="78">
        <v>38.2</v>
      </c>
      <c r="P8" s="36" t="s">
        <v>73</v>
      </c>
      <c r="Q8" s="65">
        <v>0.0187</v>
      </c>
      <c r="R8" s="66" t="s">
        <v>112</v>
      </c>
      <c r="S8" s="67">
        <f aca="true" t="shared" si="2" ref="S8:S31">IF(G8=" ",0,G8*Q8*44/12)</f>
        <v>0</v>
      </c>
      <c r="T8" s="67">
        <f>IF(J8=" ",0,J8*Q8*44/12)</f>
        <v>0</v>
      </c>
      <c r="U8" s="67"/>
      <c r="V8" s="57" t="s">
        <v>32</v>
      </c>
    </row>
    <row r="9" spans="1:22" ht="15">
      <c r="A9" s="246"/>
      <c r="B9" s="264" t="s">
        <v>85</v>
      </c>
      <c r="C9" s="264"/>
      <c r="D9" s="264"/>
      <c r="E9" s="2" t="s">
        <v>33</v>
      </c>
      <c r="F9" s="124"/>
      <c r="G9" s="196" t="str">
        <f t="shared" si="0"/>
        <v> </v>
      </c>
      <c r="H9" s="197"/>
      <c r="I9" s="124"/>
      <c r="J9" s="196" t="str">
        <f t="shared" si="1"/>
        <v> </v>
      </c>
      <c r="K9" s="197"/>
      <c r="L9" s="124"/>
      <c r="M9" s="196" t="str">
        <f>IF(L9*O9=0," ",ROUND(L9*O9,0))</f>
        <v> </v>
      </c>
      <c r="N9" s="212"/>
      <c r="O9" s="78">
        <v>35.3</v>
      </c>
      <c r="P9" s="36" t="s">
        <v>73</v>
      </c>
      <c r="Q9" s="65">
        <v>0.0184</v>
      </c>
      <c r="R9" s="66" t="s">
        <v>112</v>
      </c>
      <c r="S9" s="67">
        <f t="shared" si="2"/>
        <v>0</v>
      </c>
      <c r="T9" s="67">
        <f aca="true" t="shared" si="3" ref="T9:T31">IF(J9=" ",0,J9*Q9*44/12)</f>
        <v>0</v>
      </c>
      <c r="U9" s="67"/>
      <c r="V9" s="58" t="s">
        <v>85</v>
      </c>
    </row>
    <row r="10" spans="1:22" ht="15">
      <c r="A10" s="246"/>
      <c r="B10" s="248" t="s">
        <v>34</v>
      </c>
      <c r="C10" s="248"/>
      <c r="D10" s="248"/>
      <c r="E10" s="2" t="s">
        <v>33</v>
      </c>
      <c r="F10" s="124"/>
      <c r="G10" s="196" t="str">
        <f t="shared" si="0"/>
        <v> </v>
      </c>
      <c r="H10" s="197"/>
      <c r="I10" s="124"/>
      <c r="J10" s="196" t="str">
        <f t="shared" si="1"/>
        <v> </v>
      </c>
      <c r="K10" s="197"/>
      <c r="L10" s="124"/>
      <c r="M10" s="196" t="str">
        <f aca="true" t="shared" si="4" ref="M10:M35">IF(L10*O10=0," ",ROUND(L10*O10,0))</f>
        <v> </v>
      </c>
      <c r="N10" s="212"/>
      <c r="O10" s="78">
        <v>34.6</v>
      </c>
      <c r="P10" s="36" t="s">
        <v>73</v>
      </c>
      <c r="Q10" s="65">
        <v>0.0183</v>
      </c>
      <c r="R10" s="66" t="s">
        <v>112</v>
      </c>
      <c r="S10" s="67">
        <f t="shared" si="2"/>
        <v>0</v>
      </c>
      <c r="T10" s="67">
        <f t="shared" si="3"/>
        <v>0</v>
      </c>
      <c r="U10" s="67"/>
      <c r="V10" s="57" t="s">
        <v>34</v>
      </c>
    </row>
    <row r="11" spans="1:22" ht="15">
      <c r="A11" s="246"/>
      <c r="B11" s="248" t="s">
        <v>35</v>
      </c>
      <c r="C11" s="248"/>
      <c r="D11" s="248"/>
      <c r="E11" s="2" t="s">
        <v>33</v>
      </c>
      <c r="F11" s="124"/>
      <c r="G11" s="196" t="str">
        <f t="shared" si="0"/>
        <v> </v>
      </c>
      <c r="H11" s="197"/>
      <c r="I11" s="124"/>
      <c r="J11" s="196" t="str">
        <f t="shared" si="1"/>
        <v> </v>
      </c>
      <c r="K11" s="197"/>
      <c r="L11" s="124"/>
      <c r="M11" s="196" t="str">
        <f t="shared" si="4"/>
        <v> </v>
      </c>
      <c r="N11" s="212"/>
      <c r="O11" s="78">
        <v>33.6</v>
      </c>
      <c r="P11" s="36" t="s">
        <v>73</v>
      </c>
      <c r="Q11" s="65">
        <v>0.0182</v>
      </c>
      <c r="R11" s="66" t="s">
        <v>112</v>
      </c>
      <c r="S11" s="67">
        <f t="shared" si="2"/>
        <v>0</v>
      </c>
      <c r="T11" s="67">
        <f t="shared" si="3"/>
        <v>0</v>
      </c>
      <c r="U11" s="67"/>
      <c r="V11" s="57" t="s">
        <v>35</v>
      </c>
    </row>
    <row r="12" spans="1:22" ht="15">
      <c r="A12" s="246"/>
      <c r="B12" s="248" t="s">
        <v>36</v>
      </c>
      <c r="C12" s="248"/>
      <c r="D12" s="248"/>
      <c r="E12" s="2" t="s">
        <v>33</v>
      </c>
      <c r="F12" s="124"/>
      <c r="G12" s="196" t="str">
        <f t="shared" si="0"/>
        <v> </v>
      </c>
      <c r="H12" s="197"/>
      <c r="I12" s="124"/>
      <c r="J12" s="196" t="str">
        <f t="shared" si="1"/>
        <v> </v>
      </c>
      <c r="K12" s="197"/>
      <c r="L12" s="124"/>
      <c r="M12" s="196" t="str">
        <f t="shared" si="4"/>
        <v> </v>
      </c>
      <c r="N12" s="212"/>
      <c r="O12" s="78">
        <v>36.7</v>
      </c>
      <c r="P12" s="36" t="s">
        <v>73</v>
      </c>
      <c r="Q12" s="65">
        <v>0.0185</v>
      </c>
      <c r="R12" s="66" t="s">
        <v>112</v>
      </c>
      <c r="S12" s="67">
        <f t="shared" si="2"/>
        <v>0</v>
      </c>
      <c r="T12" s="67">
        <f t="shared" si="3"/>
        <v>0</v>
      </c>
      <c r="U12" s="67"/>
      <c r="V12" s="57" t="s">
        <v>36</v>
      </c>
    </row>
    <row r="13" spans="1:22" ht="15">
      <c r="A13" s="246"/>
      <c r="B13" s="248" t="s">
        <v>37</v>
      </c>
      <c r="C13" s="248"/>
      <c r="D13" s="248"/>
      <c r="E13" s="2" t="s">
        <v>33</v>
      </c>
      <c r="F13" s="124"/>
      <c r="G13" s="196" t="str">
        <f t="shared" si="0"/>
        <v> </v>
      </c>
      <c r="H13" s="197"/>
      <c r="I13" s="124"/>
      <c r="J13" s="196" t="str">
        <f t="shared" si="1"/>
        <v> </v>
      </c>
      <c r="K13" s="197"/>
      <c r="L13" s="124"/>
      <c r="M13" s="196" t="str">
        <f t="shared" si="4"/>
        <v> </v>
      </c>
      <c r="N13" s="212"/>
      <c r="O13" s="78">
        <v>37.7</v>
      </c>
      <c r="P13" s="36" t="s">
        <v>73</v>
      </c>
      <c r="Q13" s="65">
        <v>0.0187</v>
      </c>
      <c r="R13" s="66" t="s">
        <v>112</v>
      </c>
      <c r="S13" s="67">
        <f t="shared" si="2"/>
        <v>0</v>
      </c>
      <c r="T13" s="67">
        <f t="shared" si="3"/>
        <v>0</v>
      </c>
      <c r="U13" s="67"/>
      <c r="V13" s="57" t="s">
        <v>37</v>
      </c>
    </row>
    <row r="14" spans="1:22" ht="15">
      <c r="A14" s="246"/>
      <c r="B14" s="248" t="s">
        <v>38</v>
      </c>
      <c r="C14" s="248"/>
      <c r="D14" s="248"/>
      <c r="E14" s="2" t="s">
        <v>33</v>
      </c>
      <c r="F14" s="124"/>
      <c r="G14" s="196" t="str">
        <f t="shared" si="0"/>
        <v> </v>
      </c>
      <c r="H14" s="197"/>
      <c r="I14" s="124"/>
      <c r="J14" s="196" t="str">
        <f t="shared" si="1"/>
        <v> </v>
      </c>
      <c r="K14" s="197"/>
      <c r="L14" s="124"/>
      <c r="M14" s="196" t="str">
        <f t="shared" si="4"/>
        <v> </v>
      </c>
      <c r="N14" s="212"/>
      <c r="O14" s="78">
        <v>39.1</v>
      </c>
      <c r="P14" s="36" t="s">
        <v>73</v>
      </c>
      <c r="Q14" s="65">
        <v>0.0189</v>
      </c>
      <c r="R14" s="66" t="s">
        <v>112</v>
      </c>
      <c r="S14" s="67">
        <f t="shared" si="2"/>
        <v>0</v>
      </c>
      <c r="T14" s="67">
        <f t="shared" si="3"/>
        <v>0</v>
      </c>
      <c r="U14" s="67"/>
      <c r="V14" s="57" t="s">
        <v>38</v>
      </c>
    </row>
    <row r="15" spans="1:22" ht="15">
      <c r="A15" s="246"/>
      <c r="B15" s="248" t="s">
        <v>39</v>
      </c>
      <c r="C15" s="248"/>
      <c r="D15" s="248"/>
      <c r="E15" s="2" t="s">
        <v>33</v>
      </c>
      <c r="F15" s="124"/>
      <c r="G15" s="196" t="str">
        <f t="shared" si="0"/>
        <v> </v>
      </c>
      <c r="H15" s="197"/>
      <c r="I15" s="124"/>
      <c r="J15" s="196" t="str">
        <f aca="true" t="shared" si="5" ref="J15:J23">IF(I15*O15=0," ",ROUND(I15*O15,0))</f>
        <v> </v>
      </c>
      <c r="K15" s="197"/>
      <c r="L15" s="124"/>
      <c r="M15" s="196" t="str">
        <f t="shared" si="4"/>
        <v> </v>
      </c>
      <c r="N15" s="212"/>
      <c r="O15" s="78">
        <v>41.9</v>
      </c>
      <c r="P15" s="36" t="s">
        <v>73</v>
      </c>
      <c r="Q15" s="65">
        <v>0.0195</v>
      </c>
      <c r="R15" s="66" t="s">
        <v>112</v>
      </c>
      <c r="S15" s="67">
        <f t="shared" si="2"/>
        <v>0</v>
      </c>
      <c r="T15" s="67">
        <f t="shared" si="3"/>
        <v>0</v>
      </c>
      <c r="U15" s="67"/>
      <c r="V15" s="57" t="s">
        <v>39</v>
      </c>
    </row>
    <row r="16" spans="1:22" ht="15">
      <c r="A16" s="246"/>
      <c r="B16" s="248" t="s">
        <v>40</v>
      </c>
      <c r="C16" s="248"/>
      <c r="D16" s="248"/>
      <c r="E16" s="2" t="s">
        <v>41</v>
      </c>
      <c r="F16" s="124"/>
      <c r="G16" s="196" t="str">
        <f t="shared" si="0"/>
        <v> </v>
      </c>
      <c r="H16" s="197"/>
      <c r="I16" s="124"/>
      <c r="J16" s="196" t="str">
        <f t="shared" si="5"/>
        <v> </v>
      </c>
      <c r="K16" s="197"/>
      <c r="L16" s="124"/>
      <c r="M16" s="196" t="str">
        <f t="shared" si="4"/>
        <v> </v>
      </c>
      <c r="N16" s="212"/>
      <c r="O16" s="78">
        <v>40.9</v>
      </c>
      <c r="P16" s="36" t="s">
        <v>74</v>
      </c>
      <c r="Q16" s="65">
        <v>0.0208</v>
      </c>
      <c r="R16" s="66" t="s">
        <v>112</v>
      </c>
      <c r="S16" s="67">
        <f t="shared" si="2"/>
        <v>0</v>
      </c>
      <c r="T16" s="67">
        <f t="shared" si="3"/>
        <v>0</v>
      </c>
      <c r="U16" s="67"/>
      <c r="V16" s="57" t="s">
        <v>40</v>
      </c>
    </row>
    <row r="17" spans="1:22" ht="15" customHeight="1">
      <c r="A17" s="246"/>
      <c r="B17" s="248" t="s">
        <v>42</v>
      </c>
      <c r="C17" s="248"/>
      <c r="D17" s="248"/>
      <c r="E17" s="2" t="s">
        <v>41</v>
      </c>
      <c r="F17" s="124"/>
      <c r="G17" s="196" t="str">
        <f t="shared" si="0"/>
        <v> </v>
      </c>
      <c r="H17" s="197"/>
      <c r="I17" s="124"/>
      <c r="J17" s="196" t="str">
        <f t="shared" si="5"/>
        <v> </v>
      </c>
      <c r="K17" s="197"/>
      <c r="L17" s="124"/>
      <c r="M17" s="196" t="str">
        <f t="shared" si="4"/>
        <v> </v>
      </c>
      <c r="N17" s="212"/>
      <c r="O17" s="78">
        <v>29.9</v>
      </c>
      <c r="P17" s="36" t="s">
        <v>74</v>
      </c>
      <c r="Q17" s="65">
        <v>0.0254</v>
      </c>
      <c r="R17" s="66" t="s">
        <v>112</v>
      </c>
      <c r="S17" s="67">
        <f t="shared" si="2"/>
        <v>0</v>
      </c>
      <c r="T17" s="67">
        <f t="shared" si="3"/>
        <v>0</v>
      </c>
      <c r="U17" s="67"/>
      <c r="V17" s="57" t="s">
        <v>42</v>
      </c>
    </row>
    <row r="18" spans="1:22" ht="30" customHeight="1">
      <c r="A18" s="246"/>
      <c r="B18" s="248" t="s">
        <v>43</v>
      </c>
      <c r="C18" s="248"/>
      <c r="D18" s="3" t="s">
        <v>86</v>
      </c>
      <c r="E18" s="2" t="s">
        <v>41</v>
      </c>
      <c r="F18" s="125"/>
      <c r="G18" s="196" t="str">
        <f t="shared" si="0"/>
        <v> </v>
      </c>
      <c r="H18" s="197"/>
      <c r="I18" s="125"/>
      <c r="J18" s="196" t="str">
        <f t="shared" si="5"/>
        <v> </v>
      </c>
      <c r="K18" s="197"/>
      <c r="L18" s="125"/>
      <c r="M18" s="196" t="str">
        <f t="shared" si="4"/>
        <v> </v>
      </c>
      <c r="N18" s="212"/>
      <c r="O18" s="78">
        <v>50.8</v>
      </c>
      <c r="P18" s="36" t="s">
        <v>74</v>
      </c>
      <c r="Q18" s="65">
        <v>0.0161</v>
      </c>
      <c r="R18" s="66" t="s">
        <v>112</v>
      </c>
      <c r="S18" s="67">
        <f t="shared" si="2"/>
        <v>0</v>
      </c>
      <c r="T18" s="67">
        <f t="shared" si="3"/>
        <v>0</v>
      </c>
      <c r="U18" s="67"/>
      <c r="V18" s="53" t="s">
        <v>86</v>
      </c>
    </row>
    <row r="19" spans="1:22" ht="30" customHeight="1">
      <c r="A19" s="246"/>
      <c r="B19" s="248"/>
      <c r="C19" s="248"/>
      <c r="D19" s="4" t="s">
        <v>78</v>
      </c>
      <c r="E19" s="2" t="s">
        <v>44</v>
      </c>
      <c r="F19" s="125"/>
      <c r="G19" s="196" t="str">
        <f t="shared" si="0"/>
        <v> </v>
      </c>
      <c r="H19" s="197"/>
      <c r="I19" s="125"/>
      <c r="J19" s="196" t="str">
        <f t="shared" si="5"/>
        <v> </v>
      </c>
      <c r="K19" s="197"/>
      <c r="L19" s="125"/>
      <c r="M19" s="196" t="str">
        <f t="shared" si="4"/>
        <v> </v>
      </c>
      <c r="N19" s="212"/>
      <c r="O19" s="78">
        <v>44.9</v>
      </c>
      <c r="P19" s="36" t="s">
        <v>87</v>
      </c>
      <c r="Q19" s="65">
        <v>0.0142</v>
      </c>
      <c r="R19" s="66" t="s">
        <v>113</v>
      </c>
      <c r="S19" s="67">
        <f t="shared" si="2"/>
        <v>0</v>
      </c>
      <c r="T19" s="67">
        <f t="shared" si="3"/>
        <v>0</v>
      </c>
      <c r="U19" s="67"/>
      <c r="V19" s="54" t="s">
        <v>78</v>
      </c>
    </row>
    <row r="20" spans="1:22" ht="30" customHeight="1">
      <c r="A20" s="246"/>
      <c r="B20" s="248" t="s">
        <v>45</v>
      </c>
      <c r="C20" s="248"/>
      <c r="D20" s="3" t="s">
        <v>79</v>
      </c>
      <c r="E20" s="2" t="s">
        <v>41</v>
      </c>
      <c r="F20" s="125"/>
      <c r="G20" s="196" t="str">
        <f t="shared" si="0"/>
        <v> </v>
      </c>
      <c r="H20" s="197"/>
      <c r="I20" s="125"/>
      <c r="J20" s="196" t="str">
        <f t="shared" si="5"/>
        <v> </v>
      </c>
      <c r="K20" s="197"/>
      <c r="L20" s="125"/>
      <c r="M20" s="196" t="str">
        <f t="shared" si="4"/>
        <v> </v>
      </c>
      <c r="N20" s="212"/>
      <c r="O20" s="78">
        <v>54.6</v>
      </c>
      <c r="P20" s="36" t="s">
        <v>74</v>
      </c>
      <c r="Q20" s="65">
        <v>0.0135</v>
      </c>
      <c r="R20" s="66" t="s">
        <v>113</v>
      </c>
      <c r="S20" s="67">
        <f t="shared" si="2"/>
        <v>0</v>
      </c>
      <c r="T20" s="67">
        <f t="shared" si="3"/>
        <v>0</v>
      </c>
      <c r="U20" s="67"/>
      <c r="V20" s="53" t="s">
        <v>79</v>
      </c>
    </row>
    <row r="21" spans="1:22" ht="30" customHeight="1">
      <c r="A21" s="246"/>
      <c r="B21" s="248"/>
      <c r="C21" s="248"/>
      <c r="D21" s="3" t="s">
        <v>80</v>
      </c>
      <c r="E21" s="2" t="s">
        <v>44</v>
      </c>
      <c r="F21" s="125"/>
      <c r="G21" s="196" t="str">
        <f t="shared" si="0"/>
        <v> </v>
      </c>
      <c r="H21" s="197"/>
      <c r="I21" s="125"/>
      <c r="J21" s="196" t="str">
        <f t="shared" si="5"/>
        <v> </v>
      </c>
      <c r="K21" s="197"/>
      <c r="L21" s="125"/>
      <c r="M21" s="196" t="str">
        <f t="shared" si="4"/>
        <v> </v>
      </c>
      <c r="N21" s="212"/>
      <c r="O21" s="78">
        <v>43.5</v>
      </c>
      <c r="P21" s="36" t="s">
        <v>75</v>
      </c>
      <c r="Q21" s="65">
        <v>0.0139</v>
      </c>
      <c r="R21" s="66" t="s">
        <v>113</v>
      </c>
      <c r="S21" s="67">
        <f t="shared" si="2"/>
        <v>0</v>
      </c>
      <c r="T21" s="67">
        <f t="shared" si="3"/>
        <v>0</v>
      </c>
      <c r="U21" s="67"/>
      <c r="V21" s="53" t="s">
        <v>80</v>
      </c>
    </row>
    <row r="22" spans="1:22" ht="15">
      <c r="A22" s="246"/>
      <c r="B22" s="248" t="s">
        <v>46</v>
      </c>
      <c r="C22" s="248"/>
      <c r="D22" s="2" t="s">
        <v>47</v>
      </c>
      <c r="E22" s="2" t="s">
        <v>41</v>
      </c>
      <c r="F22" s="124"/>
      <c r="G22" s="196" t="str">
        <f t="shared" si="0"/>
        <v> </v>
      </c>
      <c r="H22" s="238"/>
      <c r="I22" s="124"/>
      <c r="J22" s="196" t="str">
        <f t="shared" si="5"/>
        <v> </v>
      </c>
      <c r="K22" s="197"/>
      <c r="L22" s="124"/>
      <c r="M22" s="196" t="str">
        <f t="shared" si="4"/>
        <v> </v>
      </c>
      <c r="N22" s="212"/>
      <c r="O22" s="116">
        <v>29</v>
      </c>
      <c r="P22" s="36" t="s">
        <v>74</v>
      </c>
      <c r="Q22" s="65">
        <v>0.0245</v>
      </c>
      <c r="R22" s="66" t="s">
        <v>113</v>
      </c>
      <c r="S22" s="67">
        <f t="shared" si="2"/>
        <v>0</v>
      </c>
      <c r="T22" s="67">
        <f t="shared" si="3"/>
        <v>0</v>
      </c>
      <c r="U22" s="67"/>
      <c r="V22" s="55" t="s">
        <v>47</v>
      </c>
    </row>
    <row r="23" spans="1:22" ht="15">
      <c r="A23" s="246"/>
      <c r="B23" s="248"/>
      <c r="C23" s="248"/>
      <c r="D23" s="2" t="s">
        <v>48</v>
      </c>
      <c r="E23" s="2" t="s">
        <v>41</v>
      </c>
      <c r="F23" s="124"/>
      <c r="G23" s="209" t="str">
        <f t="shared" si="0"/>
        <v> </v>
      </c>
      <c r="H23" s="210"/>
      <c r="I23" s="124"/>
      <c r="J23" s="196" t="str">
        <f t="shared" si="5"/>
        <v> </v>
      </c>
      <c r="K23" s="197"/>
      <c r="L23" s="124"/>
      <c r="M23" s="196" t="str">
        <f t="shared" si="4"/>
        <v> </v>
      </c>
      <c r="N23" s="212"/>
      <c r="O23" s="78">
        <v>25.7</v>
      </c>
      <c r="P23" s="36" t="s">
        <v>74</v>
      </c>
      <c r="Q23" s="65">
        <v>0.0247</v>
      </c>
      <c r="R23" s="66" t="s">
        <v>113</v>
      </c>
      <c r="S23" s="67">
        <f t="shared" si="2"/>
        <v>0</v>
      </c>
      <c r="T23" s="67">
        <f t="shared" si="3"/>
        <v>0</v>
      </c>
      <c r="U23" s="67"/>
      <c r="V23" s="55" t="s">
        <v>48</v>
      </c>
    </row>
    <row r="24" spans="1:22" ht="15">
      <c r="A24" s="246"/>
      <c r="B24" s="248"/>
      <c r="C24" s="248"/>
      <c r="D24" s="2" t="s">
        <v>49</v>
      </c>
      <c r="E24" s="2" t="s">
        <v>41</v>
      </c>
      <c r="F24" s="124"/>
      <c r="G24" s="209" t="str">
        <f t="shared" si="0"/>
        <v> </v>
      </c>
      <c r="H24" s="210"/>
      <c r="I24" s="124"/>
      <c r="J24" s="196" t="str">
        <f aca="true" t="shared" si="6" ref="J24:J35">IF(I24*O24=0," ",ROUND(I24*O24,0))</f>
        <v> </v>
      </c>
      <c r="K24" s="197"/>
      <c r="L24" s="124"/>
      <c r="M24" s="196" t="str">
        <f t="shared" si="4"/>
        <v> </v>
      </c>
      <c r="N24" s="212"/>
      <c r="O24" s="78">
        <v>26.9</v>
      </c>
      <c r="P24" s="36" t="s">
        <v>74</v>
      </c>
      <c r="Q24" s="65">
        <v>0.0255</v>
      </c>
      <c r="R24" s="66" t="s">
        <v>113</v>
      </c>
      <c r="S24" s="67">
        <f t="shared" si="2"/>
        <v>0</v>
      </c>
      <c r="T24" s="67">
        <f t="shared" si="3"/>
        <v>0</v>
      </c>
      <c r="U24" s="67"/>
      <c r="V24" s="55" t="s">
        <v>49</v>
      </c>
    </row>
    <row r="25" spans="1:22" ht="15">
      <c r="A25" s="246"/>
      <c r="B25" s="248" t="s">
        <v>50</v>
      </c>
      <c r="C25" s="248"/>
      <c r="D25" s="248"/>
      <c r="E25" s="2" t="s">
        <v>41</v>
      </c>
      <c r="F25" s="124"/>
      <c r="G25" s="209" t="str">
        <f t="shared" si="0"/>
        <v> </v>
      </c>
      <c r="H25" s="210"/>
      <c r="I25" s="124"/>
      <c r="J25" s="196" t="str">
        <f t="shared" si="6"/>
        <v> </v>
      </c>
      <c r="K25" s="197"/>
      <c r="L25" s="124"/>
      <c r="M25" s="196" t="str">
        <f t="shared" si="4"/>
        <v> </v>
      </c>
      <c r="N25" s="212"/>
      <c r="O25" s="78">
        <v>29.4</v>
      </c>
      <c r="P25" s="36" t="s">
        <v>74</v>
      </c>
      <c r="Q25" s="65">
        <v>0.0294</v>
      </c>
      <c r="R25" s="66" t="s">
        <v>113</v>
      </c>
      <c r="S25" s="67">
        <f t="shared" si="2"/>
        <v>0</v>
      </c>
      <c r="T25" s="67">
        <f t="shared" si="3"/>
        <v>0</v>
      </c>
      <c r="U25" s="67"/>
      <c r="V25" s="57" t="s">
        <v>50</v>
      </c>
    </row>
    <row r="26" spans="1:22" ht="15">
      <c r="A26" s="246"/>
      <c r="B26" s="248" t="s">
        <v>51</v>
      </c>
      <c r="C26" s="248"/>
      <c r="D26" s="248"/>
      <c r="E26" s="2" t="s">
        <v>41</v>
      </c>
      <c r="F26" s="124"/>
      <c r="G26" s="209" t="str">
        <f t="shared" si="0"/>
        <v> </v>
      </c>
      <c r="H26" s="210"/>
      <c r="I26" s="124"/>
      <c r="J26" s="196" t="str">
        <f t="shared" si="6"/>
        <v> </v>
      </c>
      <c r="K26" s="197"/>
      <c r="L26" s="124"/>
      <c r="M26" s="196" t="str">
        <f t="shared" si="4"/>
        <v> </v>
      </c>
      <c r="N26" s="212"/>
      <c r="O26" s="78">
        <v>37.3</v>
      </c>
      <c r="P26" s="36" t="s">
        <v>74</v>
      </c>
      <c r="Q26" s="65">
        <v>0.0209</v>
      </c>
      <c r="R26" s="66" t="s">
        <v>113</v>
      </c>
      <c r="S26" s="67">
        <f t="shared" si="2"/>
        <v>0</v>
      </c>
      <c r="T26" s="67">
        <f t="shared" si="3"/>
        <v>0</v>
      </c>
      <c r="U26" s="67"/>
      <c r="V26" s="57" t="s">
        <v>51</v>
      </c>
    </row>
    <row r="27" spans="1:22" ht="15">
      <c r="A27" s="246"/>
      <c r="B27" s="248" t="s">
        <v>52</v>
      </c>
      <c r="C27" s="248"/>
      <c r="D27" s="248"/>
      <c r="E27" s="2" t="s">
        <v>44</v>
      </c>
      <c r="F27" s="124"/>
      <c r="G27" s="209" t="str">
        <f t="shared" si="0"/>
        <v> </v>
      </c>
      <c r="H27" s="210"/>
      <c r="I27" s="124"/>
      <c r="J27" s="196" t="str">
        <f t="shared" si="6"/>
        <v> </v>
      </c>
      <c r="K27" s="197"/>
      <c r="L27" s="124"/>
      <c r="M27" s="196" t="str">
        <f t="shared" si="4"/>
        <v> </v>
      </c>
      <c r="N27" s="212"/>
      <c r="O27" s="78">
        <v>21.1</v>
      </c>
      <c r="P27" s="36" t="s">
        <v>75</v>
      </c>
      <c r="Q27" s="65">
        <v>0.011</v>
      </c>
      <c r="R27" s="66" t="s">
        <v>113</v>
      </c>
      <c r="S27" s="67">
        <f t="shared" si="2"/>
        <v>0</v>
      </c>
      <c r="T27" s="67">
        <f t="shared" si="3"/>
        <v>0</v>
      </c>
      <c r="U27" s="67"/>
      <c r="V27" s="57" t="s">
        <v>52</v>
      </c>
    </row>
    <row r="28" spans="1:22" ht="15">
      <c r="A28" s="246"/>
      <c r="B28" s="248" t="s">
        <v>53</v>
      </c>
      <c r="C28" s="248"/>
      <c r="D28" s="248"/>
      <c r="E28" s="2" t="s">
        <v>44</v>
      </c>
      <c r="F28" s="124"/>
      <c r="G28" s="209" t="str">
        <f t="shared" si="0"/>
        <v> </v>
      </c>
      <c r="H28" s="210"/>
      <c r="I28" s="124"/>
      <c r="J28" s="196" t="str">
        <f t="shared" si="6"/>
        <v> </v>
      </c>
      <c r="K28" s="197"/>
      <c r="L28" s="124"/>
      <c r="M28" s="196" t="str">
        <f t="shared" si="4"/>
        <v> </v>
      </c>
      <c r="N28" s="212"/>
      <c r="O28" s="78">
        <v>3.41</v>
      </c>
      <c r="P28" s="36" t="s">
        <v>75</v>
      </c>
      <c r="Q28" s="65">
        <v>0.0263</v>
      </c>
      <c r="R28" s="66" t="s">
        <v>113</v>
      </c>
      <c r="S28" s="67">
        <f t="shared" si="2"/>
        <v>0</v>
      </c>
      <c r="T28" s="67">
        <f t="shared" si="3"/>
        <v>0</v>
      </c>
      <c r="U28" s="67"/>
      <c r="V28" s="57" t="s">
        <v>53</v>
      </c>
    </row>
    <row r="29" spans="1:22" ht="15">
      <c r="A29" s="246"/>
      <c r="B29" s="248" t="s">
        <v>54</v>
      </c>
      <c r="C29" s="248"/>
      <c r="D29" s="248"/>
      <c r="E29" s="2" t="s">
        <v>44</v>
      </c>
      <c r="F29" s="124"/>
      <c r="G29" s="209" t="str">
        <f t="shared" si="0"/>
        <v> </v>
      </c>
      <c r="H29" s="210"/>
      <c r="I29" s="124"/>
      <c r="J29" s="196" t="str">
        <f t="shared" si="6"/>
        <v> </v>
      </c>
      <c r="K29" s="197"/>
      <c r="L29" s="124"/>
      <c r="M29" s="196" t="str">
        <f t="shared" si="4"/>
        <v> </v>
      </c>
      <c r="N29" s="212"/>
      <c r="O29" s="78">
        <v>8.41</v>
      </c>
      <c r="P29" s="36" t="s">
        <v>75</v>
      </c>
      <c r="Q29" s="65">
        <v>0.0384</v>
      </c>
      <c r="R29" s="66" t="s">
        <v>113</v>
      </c>
      <c r="S29" s="67">
        <f t="shared" si="2"/>
        <v>0</v>
      </c>
      <c r="T29" s="67">
        <f t="shared" si="3"/>
        <v>0</v>
      </c>
      <c r="U29" s="67"/>
      <c r="V29" s="57" t="s">
        <v>54</v>
      </c>
    </row>
    <row r="30" spans="1:22" ht="15">
      <c r="A30" s="246"/>
      <c r="B30" s="174" t="s">
        <v>99</v>
      </c>
      <c r="C30" s="248" t="s">
        <v>55</v>
      </c>
      <c r="D30" s="248"/>
      <c r="E30" s="2" t="s">
        <v>44</v>
      </c>
      <c r="F30" s="124"/>
      <c r="G30" s="209" t="str">
        <f t="shared" si="0"/>
        <v> </v>
      </c>
      <c r="H30" s="210"/>
      <c r="I30" s="124"/>
      <c r="J30" s="196" t="str">
        <f>IF(I30*O30=0," ",ROUND(I30*O30,0))</f>
        <v> </v>
      </c>
      <c r="K30" s="197"/>
      <c r="L30" s="124"/>
      <c r="M30" s="196" t="str">
        <f t="shared" si="4"/>
        <v> </v>
      </c>
      <c r="N30" s="212"/>
      <c r="O30" s="101">
        <v>44.8</v>
      </c>
      <c r="P30" s="36" t="s">
        <v>75</v>
      </c>
      <c r="Q30" s="65">
        <v>0.0136</v>
      </c>
      <c r="R30" s="66" t="s">
        <v>113</v>
      </c>
      <c r="S30" s="67">
        <f t="shared" si="2"/>
        <v>0</v>
      </c>
      <c r="T30" s="67">
        <f t="shared" si="3"/>
        <v>0</v>
      </c>
      <c r="U30" s="67"/>
      <c r="V30" s="57" t="s">
        <v>55</v>
      </c>
    </row>
    <row r="31" spans="1:22" ht="15">
      <c r="A31" s="246"/>
      <c r="B31" s="175"/>
      <c r="C31" s="249" t="s">
        <v>56</v>
      </c>
      <c r="D31" s="249"/>
      <c r="E31" s="113"/>
      <c r="F31" s="124"/>
      <c r="G31" s="209" t="str">
        <f>IF(F31*O31=0," ",ROUND(F31*O31,0))</f>
        <v> </v>
      </c>
      <c r="H31" s="210"/>
      <c r="I31" s="124"/>
      <c r="J31" s="196" t="str">
        <f>IF(I31*O31=0," ",ROUND(I31*O31,0))</f>
        <v> </v>
      </c>
      <c r="K31" s="197"/>
      <c r="L31" s="124"/>
      <c r="M31" s="196" t="str">
        <f t="shared" si="4"/>
        <v> </v>
      </c>
      <c r="N31" s="212"/>
      <c r="O31" s="102"/>
      <c r="P31" s="37"/>
      <c r="Q31" s="68"/>
      <c r="R31" s="66" t="s">
        <v>113</v>
      </c>
      <c r="S31" s="67">
        <f t="shared" si="2"/>
        <v>0</v>
      </c>
      <c r="T31" s="67">
        <f t="shared" si="3"/>
        <v>0</v>
      </c>
      <c r="U31" s="67"/>
      <c r="V31" s="57" t="s">
        <v>56</v>
      </c>
    </row>
    <row r="32" spans="1:22" ht="15">
      <c r="A32" s="246"/>
      <c r="B32" s="248" t="s">
        <v>57</v>
      </c>
      <c r="C32" s="248"/>
      <c r="D32" s="248"/>
      <c r="E32" s="2" t="s">
        <v>88</v>
      </c>
      <c r="F32" s="124"/>
      <c r="G32" s="209" t="str">
        <f t="shared" si="0"/>
        <v> </v>
      </c>
      <c r="H32" s="210"/>
      <c r="I32" s="124"/>
      <c r="J32" s="196" t="str">
        <f>IF(I32*O32=0," ",ROUND(I32*O32,0))</f>
        <v> </v>
      </c>
      <c r="K32" s="197"/>
      <c r="L32" s="124"/>
      <c r="M32" s="196" t="str">
        <f t="shared" si="4"/>
        <v> </v>
      </c>
      <c r="N32" s="212"/>
      <c r="O32" s="79">
        <v>1.02</v>
      </c>
      <c r="P32" s="36" t="s">
        <v>76</v>
      </c>
      <c r="Q32" s="69">
        <v>0.06</v>
      </c>
      <c r="R32" s="66" t="s">
        <v>114</v>
      </c>
      <c r="S32" s="67">
        <f>IF(G32=" ",0,G32*Q32)</f>
        <v>0</v>
      </c>
      <c r="T32" s="67">
        <f>IF(J32=" ",0,J32*Q32)</f>
        <v>0</v>
      </c>
      <c r="U32" s="67"/>
      <c r="V32" s="57" t="s">
        <v>57</v>
      </c>
    </row>
    <row r="33" spans="1:22" ht="15">
      <c r="A33" s="246"/>
      <c r="B33" s="248" t="s">
        <v>58</v>
      </c>
      <c r="C33" s="248"/>
      <c r="D33" s="248"/>
      <c r="E33" s="2" t="s">
        <v>88</v>
      </c>
      <c r="F33" s="124"/>
      <c r="G33" s="209" t="str">
        <f t="shared" si="0"/>
        <v> </v>
      </c>
      <c r="H33" s="210"/>
      <c r="I33" s="124"/>
      <c r="J33" s="196" t="str">
        <f t="shared" si="6"/>
        <v> </v>
      </c>
      <c r="K33" s="197"/>
      <c r="L33" s="124"/>
      <c r="M33" s="196" t="str">
        <f t="shared" si="4"/>
        <v> </v>
      </c>
      <c r="N33" s="212"/>
      <c r="O33" s="78">
        <v>1.36</v>
      </c>
      <c r="P33" s="36" t="s">
        <v>76</v>
      </c>
      <c r="Q33" s="69">
        <v>0.057</v>
      </c>
      <c r="R33" s="66" t="s">
        <v>114</v>
      </c>
      <c r="S33" s="67">
        <f>IF(G33=" ",0,G33*Q33)</f>
        <v>0</v>
      </c>
      <c r="T33" s="67">
        <f>IF(J33=" ",0,J33*Q33)</f>
        <v>0</v>
      </c>
      <c r="U33" s="67"/>
      <c r="V33" s="57" t="s">
        <v>58</v>
      </c>
    </row>
    <row r="34" spans="1:22" ht="15">
      <c r="A34" s="246"/>
      <c r="B34" s="248" t="s">
        <v>59</v>
      </c>
      <c r="C34" s="248"/>
      <c r="D34" s="248"/>
      <c r="E34" s="2" t="s">
        <v>88</v>
      </c>
      <c r="F34" s="124"/>
      <c r="G34" s="209" t="str">
        <f t="shared" si="0"/>
        <v> </v>
      </c>
      <c r="H34" s="210"/>
      <c r="I34" s="124"/>
      <c r="J34" s="196" t="str">
        <f t="shared" si="6"/>
        <v> </v>
      </c>
      <c r="K34" s="197"/>
      <c r="L34" s="124"/>
      <c r="M34" s="196" t="str">
        <f t="shared" si="4"/>
        <v> </v>
      </c>
      <c r="N34" s="212"/>
      <c r="O34" s="78">
        <v>1.36</v>
      </c>
      <c r="P34" s="36" t="s">
        <v>76</v>
      </c>
      <c r="Q34" s="69">
        <v>0.057</v>
      </c>
      <c r="R34" s="66" t="s">
        <v>114</v>
      </c>
      <c r="S34" s="67">
        <f>IF(G34=" ",0,G34*Q34)</f>
        <v>0</v>
      </c>
      <c r="T34" s="67">
        <f>IF(J34=" ",0,J34*Q34)</f>
        <v>0</v>
      </c>
      <c r="U34" s="67"/>
      <c r="V34" s="57" t="s">
        <v>59</v>
      </c>
    </row>
    <row r="35" spans="1:22" ht="15">
      <c r="A35" s="246"/>
      <c r="B35" s="248" t="s">
        <v>60</v>
      </c>
      <c r="C35" s="248"/>
      <c r="D35" s="248"/>
      <c r="E35" s="2" t="s">
        <v>88</v>
      </c>
      <c r="F35" s="124"/>
      <c r="G35" s="209" t="str">
        <f t="shared" si="0"/>
        <v> </v>
      </c>
      <c r="H35" s="210"/>
      <c r="I35" s="124"/>
      <c r="J35" s="196" t="str">
        <f t="shared" si="6"/>
        <v> </v>
      </c>
      <c r="K35" s="197"/>
      <c r="L35" s="124"/>
      <c r="M35" s="196" t="str">
        <f t="shared" si="4"/>
        <v> </v>
      </c>
      <c r="N35" s="212"/>
      <c r="O35" s="78">
        <v>1.36</v>
      </c>
      <c r="P35" s="36" t="s">
        <v>76</v>
      </c>
      <c r="Q35" s="69">
        <v>0.057</v>
      </c>
      <c r="R35" s="66" t="s">
        <v>114</v>
      </c>
      <c r="S35" s="67">
        <f>IF(G35=" ",0,G35*Q35)</f>
        <v>0</v>
      </c>
      <c r="T35" s="67">
        <f>IF(J35=" ",0,J35*Q35)</f>
        <v>0</v>
      </c>
      <c r="U35" s="67"/>
      <c r="V35" s="57" t="s">
        <v>60</v>
      </c>
    </row>
    <row r="36" spans="1:22" ht="15">
      <c r="A36" s="246"/>
      <c r="B36" s="248" t="s">
        <v>131</v>
      </c>
      <c r="C36" s="248"/>
      <c r="D36" s="248"/>
      <c r="E36" s="2" t="s">
        <v>88</v>
      </c>
      <c r="F36" s="16"/>
      <c r="G36" s="239">
        <f>IF(SUM(G8:G35)=0,"",SUM(G8:G35))</f>
      </c>
      <c r="H36" s="240"/>
      <c r="I36" s="16"/>
      <c r="J36" s="239">
        <f>IF(SUM(J8:J35)=0,"",SUM(J8:J35))</f>
      </c>
      <c r="K36" s="240"/>
      <c r="L36" s="17"/>
      <c r="M36" s="239">
        <f>IF(SUM(M8:M35)=0,"",SUM(M8:M35))</f>
      </c>
      <c r="N36" s="240"/>
      <c r="O36" s="80"/>
      <c r="P36" s="37"/>
      <c r="Q36" s="65"/>
      <c r="R36" s="65"/>
      <c r="S36" s="70">
        <f>SUM(S8:S35)</f>
        <v>0</v>
      </c>
      <c r="T36" s="70">
        <f>SUM(T8:T35)</f>
        <v>0</v>
      </c>
      <c r="U36" s="65"/>
      <c r="V36" s="57" t="s">
        <v>61</v>
      </c>
    </row>
    <row r="37" spans="1:22" ht="15" customHeight="1">
      <c r="A37" s="247"/>
      <c r="B37" s="171" t="s">
        <v>129</v>
      </c>
      <c r="C37" s="172"/>
      <c r="D37" s="172"/>
      <c r="E37" s="172"/>
      <c r="F37" s="173"/>
      <c r="G37" s="91"/>
      <c r="H37" s="90">
        <f>IF(ISERROR(G36*0.0258),"",G36*0.0258)</f>
      </c>
      <c r="I37" s="16"/>
      <c r="J37" s="200">
        <f>IF(ISERROR(J36*0.0258),"",J36*0.0258)</f>
      </c>
      <c r="K37" s="265"/>
      <c r="L37" s="20"/>
      <c r="M37" s="200">
        <f>IF(ISERROR(M36*0.0258),"",M36*0.0258)</f>
      </c>
      <c r="N37" s="201"/>
      <c r="O37" s="81"/>
      <c r="P37" s="36"/>
      <c r="Q37" s="36"/>
      <c r="R37" s="36"/>
      <c r="S37" s="36"/>
      <c r="T37" s="36"/>
      <c r="U37" s="36"/>
      <c r="V37" s="34"/>
    </row>
    <row r="38" spans="1:22" ht="14.25" customHeight="1">
      <c r="A38" s="267" t="s">
        <v>62</v>
      </c>
      <c r="B38" s="248" t="s">
        <v>63</v>
      </c>
      <c r="C38" s="248"/>
      <c r="D38" s="2" t="s">
        <v>64</v>
      </c>
      <c r="E38" s="2" t="s">
        <v>89</v>
      </c>
      <c r="F38" s="99"/>
      <c r="G38" s="243" t="str">
        <f>IF(F38*O38=0," ",ROUND(F38*O38,0))</f>
        <v> </v>
      </c>
      <c r="H38" s="244"/>
      <c r="I38" s="16"/>
      <c r="J38" s="198"/>
      <c r="K38" s="199"/>
      <c r="L38" s="99"/>
      <c r="M38" s="196" t="str">
        <f>IF(L38*O38=0," ",ROUND(L38*O38,0))</f>
        <v> </v>
      </c>
      <c r="N38" s="212"/>
      <c r="O38" s="79">
        <v>9.97</v>
      </c>
      <c r="P38" s="36" t="s">
        <v>77</v>
      </c>
      <c r="Q38" s="115">
        <v>0.457</v>
      </c>
      <c r="R38" s="66" t="s">
        <v>106</v>
      </c>
      <c r="S38" s="67">
        <f>IF(F38=" ",0,F38*Q38)</f>
        <v>0</v>
      </c>
      <c r="T38" s="67">
        <f>IF(I38=" ",0,I38*Q38)</f>
        <v>0</v>
      </c>
      <c r="U38" s="67"/>
      <c r="V38" s="55" t="s">
        <v>64</v>
      </c>
    </row>
    <row r="39" spans="1:22" ht="15">
      <c r="A39" s="268"/>
      <c r="B39" s="248"/>
      <c r="C39" s="248"/>
      <c r="D39" s="2" t="s">
        <v>65</v>
      </c>
      <c r="E39" s="2" t="s">
        <v>89</v>
      </c>
      <c r="F39" s="99"/>
      <c r="G39" s="209" t="str">
        <f>IF(F39*O39=0," ",ROUND(F39*O39,0))</f>
        <v> </v>
      </c>
      <c r="H39" s="210"/>
      <c r="I39" s="16"/>
      <c r="J39" s="198"/>
      <c r="K39" s="199"/>
      <c r="L39" s="99"/>
      <c r="M39" s="196" t="str">
        <f>IF(L39*O39=0," ",ROUND(L39*O39,0))</f>
        <v> </v>
      </c>
      <c r="N39" s="212"/>
      <c r="O39" s="79">
        <v>9.28</v>
      </c>
      <c r="P39" s="36" t="s">
        <v>77</v>
      </c>
      <c r="Q39" s="115">
        <v>0.457</v>
      </c>
      <c r="R39" s="66" t="s">
        <v>106</v>
      </c>
      <c r="S39" s="67">
        <f>IF(F39=" ",0,F39*Q39)</f>
        <v>0</v>
      </c>
      <c r="T39" s="67">
        <f>IF(I39=" ",0,I39*Q39)</f>
        <v>0</v>
      </c>
      <c r="U39" s="67"/>
      <c r="V39" s="55" t="s">
        <v>65</v>
      </c>
    </row>
    <row r="40" spans="1:22" ht="15">
      <c r="A40" s="268"/>
      <c r="B40" s="248" t="s">
        <v>66</v>
      </c>
      <c r="C40" s="248"/>
      <c r="D40" s="2" t="s">
        <v>67</v>
      </c>
      <c r="E40" s="2" t="s">
        <v>89</v>
      </c>
      <c r="F40" s="99"/>
      <c r="G40" s="209" t="str">
        <f>IF(F40*O40=0," ",ROUND(F40*O40,0))</f>
        <v> </v>
      </c>
      <c r="H40" s="210"/>
      <c r="I40" s="16"/>
      <c r="J40" s="198"/>
      <c r="K40" s="199"/>
      <c r="L40" s="99"/>
      <c r="M40" s="196" t="str">
        <f>IF(L40*O40=0," ",ROUND(L40*O40,0))</f>
        <v> </v>
      </c>
      <c r="N40" s="212"/>
      <c r="O40" s="79">
        <v>9.76</v>
      </c>
      <c r="P40" s="36" t="s">
        <v>77</v>
      </c>
      <c r="Q40" s="276">
        <v>0.457</v>
      </c>
      <c r="R40" s="66" t="s">
        <v>106</v>
      </c>
      <c r="S40" s="67">
        <f>IF(F40=" ",0,F40*Q40)</f>
        <v>0</v>
      </c>
      <c r="T40" s="67">
        <f>IF(I40=" ",0,I40*Q40)</f>
        <v>0</v>
      </c>
      <c r="U40" s="67"/>
      <c r="V40" s="55" t="s">
        <v>67</v>
      </c>
    </row>
    <row r="41" spans="1:22" ht="15">
      <c r="A41" s="268"/>
      <c r="B41" s="248"/>
      <c r="C41" s="248"/>
      <c r="D41" s="2" t="s">
        <v>68</v>
      </c>
      <c r="E41" s="2" t="s">
        <v>89</v>
      </c>
      <c r="F41" s="100"/>
      <c r="G41" s="198"/>
      <c r="H41" s="199"/>
      <c r="I41" s="99"/>
      <c r="J41" s="209" t="str">
        <f>IF(I41*40=0," ",ROUND(I41*O41,0))</f>
        <v> </v>
      </c>
      <c r="K41" s="210"/>
      <c r="L41" s="99"/>
      <c r="M41" s="196" t="str">
        <f>IF(L41*O41=0," ",ROUND(L41*O41,0))</f>
        <v> </v>
      </c>
      <c r="N41" s="212"/>
      <c r="O41" s="79">
        <v>9.76</v>
      </c>
      <c r="P41" s="36" t="s">
        <v>77</v>
      </c>
      <c r="Q41" s="71"/>
      <c r="R41" s="66" t="s">
        <v>106</v>
      </c>
      <c r="S41" s="67">
        <f>IF(F41=" ",0,F41*Q41)</f>
        <v>0</v>
      </c>
      <c r="T41" s="67">
        <f>IF(I41=" ",0,I41*Q41)</f>
        <v>0</v>
      </c>
      <c r="U41" s="72"/>
      <c r="V41" s="55" t="s">
        <v>68</v>
      </c>
    </row>
    <row r="42" spans="1:22" ht="15">
      <c r="A42" s="269"/>
      <c r="B42" s="204" t="s">
        <v>130</v>
      </c>
      <c r="C42" s="204"/>
      <c r="D42" s="204"/>
      <c r="E42" s="2" t="s">
        <v>90</v>
      </c>
      <c r="F42" s="18">
        <f>IF(SUM(F38:F41)=0,"",SUM(F38:F41))</f>
      </c>
      <c r="G42" s="207" t="str">
        <f>IF(SUM(G38:H41)=0," ",SUM(G38:H41))</f>
        <v> </v>
      </c>
      <c r="H42" s="211"/>
      <c r="I42" s="19">
        <f>IF(SUM(I38:I41)=0,"",SUM(I38:I41))</f>
      </c>
      <c r="J42" s="207" t="str">
        <f>IF(SUM(J38:K41)=0," ",SUM(J38:K41))</f>
        <v> </v>
      </c>
      <c r="K42" s="211"/>
      <c r="L42" s="19">
        <f>IF(SUM(L38:L41)=0,"",SUM(L38:L41))</f>
      </c>
      <c r="M42" s="207" t="str">
        <f>IF(SUM(M38:N41)=0," ",SUM(M38:N41))</f>
        <v> </v>
      </c>
      <c r="N42" s="208"/>
      <c r="O42" s="78"/>
      <c r="P42" s="36"/>
      <c r="S42" s="73">
        <f>SUM(S38:S41)</f>
        <v>0</v>
      </c>
      <c r="T42" s="73">
        <f>SUM(T38:T41)</f>
        <v>0</v>
      </c>
      <c r="U42" s="73"/>
      <c r="V42" s="56" t="s">
        <v>61</v>
      </c>
    </row>
    <row r="43" spans="1:22" ht="15" customHeight="1" thickBot="1">
      <c r="A43" s="241" t="s">
        <v>140</v>
      </c>
      <c r="B43" s="204"/>
      <c r="C43" s="204"/>
      <c r="D43" s="204"/>
      <c r="E43" s="204"/>
      <c r="F43" s="242"/>
      <c r="G43" s="205">
        <f>IF(SUM(G8:G35)=0,"",SUM(G8:H35,G38:H40))</f>
      </c>
      <c r="H43" s="206"/>
      <c r="I43" s="16"/>
      <c r="J43" s="205">
        <f>IF(SUM(J8:J35)=0,"",SUM(J8:K35,J38:K40))</f>
      </c>
      <c r="K43" s="206"/>
      <c r="L43" s="20"/>
      <c r="M43" s="205">
        <f>IF(SUM(M8:M35)=0,"",SUM(M8:N35,M38:N40))</f>
      </c>
      <c r="N43" s="206"/>
      <c r="O43" s="82">
        <v>0.0258</v>
      </c>
      <c r="P43" s="38" t="s">
        <v>115</v>
      </c>
      <c r="S43" s="74">
        <f>S36+S42</f>
        <v>0</v>
      </c>
      <c r="T43" s="74">
        <f>T36+T42</f>
        <v>0</v>
      </c>
      <c r="V43" s="56" t="s">
        <v>117</v>
      </c>
    </row>
    <row r="44" spans="1:20" ht="15.75" thickBot="1">
      <c r="A44" s="202" t="s">
        <v>127</v>
      </c>
      <c r="B44" s="203"/>
      <c r="C44" s="203"/>
      <c r="D44" s="203"/>
      <c r="E44" s="203"/>
      <c r="F44" s="176"/>
      <c r="G44" s="83" t="s">
        <v>120</v>
      </c>
      <c r="H44" s="84">
        <f>IF(ISERROR(G43*0.0258),0,G43*0.0258)</f>
        <v>0</v>
      </c>
      <c r="I44" s="85"/>
      <c r="J44" s="83" t="s">
        <v>121</v>
      </c>
      <c r="K44" s="84">
        <f>IF(ISERROR(J43*0.0258),0,J43*0.0258)</f>
        <v>0</v>
      </c>
      <c r="L44" s="86"/>
      <c r="M44" s="83" t="s">
        <v>122</v>
      </c>
      <c r="N44" s="87">
        <f>IF(ISERROR(M43*0.0258),0,M43*0.0258)</f>
        <v>0</v>
      </c>
      <c r="O44" s="81"/>
      <c r="P44" s="36"/>
      <c r="S44" s="75">
        <f>S43-T43</f>
        <v>0</v>
      </c>
      <c r="T44" s="74"/>
    </row>
    <row r="45" spans="19:22" ht="15" thickBot="1">
      <c r="S45" s="76">
        <f>IF(S43&gt;0,ROUND((S43-T43),3-INT(LOG(S43-T43))-1),0)</f>
        <v>0</v>
      </c>
      <c r="V45" s="12" t="s">
        <v>116</v>
      </c>
    </row>
    <row r="46" spans="1:2" ht="14.25">
      <c r="A46" s="39" t="s">
        <v>91</v>
      </c>
      <c r="B46" s="22"/>
    </row>
    <row r="47" spans="1:16" ht="14.25">
      <c r="A47" s="224"/>
      <c r="B47" s="225"/>
      <c r="C47" s="225"/>
      <c r="D47" s="225"/>
      <c r="E47" s="225"/>
      <c r="F47" s="225"/>
      <c r="G47" s="225"/>
      <c r="H47" s="225"/>
      <c r="I47" s="226"/>
      <c r="J47" s="233" t="s">
        <v>92</v>
      </c>
      <c r="K47" s="234"/>
      <c r="L47" s="221" t="s">
        <v>93</v>
      </c>
      <c r="M47" s="222"/>
      <c r="N47" s="223"/>
      <c r="O47" s="60">
        <f>_xlfn.IFERROR(G43,2)</f>
      </c>
      <c r="P47" s="59"/>
    </row>
    <row r="48" spans="1:16" ht="17.25" customHeight="1">
      <c r="A48" s="40" t="s">
        <v>100</v>
      </c>
      <c r="B48" s="23"/>
      <c r="C48" s="23"/>
      <c r="D48" s="23"/>
      <c r="E48" s="23"/>
      <c r="F48" s="23"/>
      <c r="G48" s="23"/>
      <c r="H48" s="23"/>
      <c r="I48" s="24"/>
      <c r="J48" s="15" t="s">
        <v>119</v>
      </c>
      <c r="K48" s="236"/>
      <c r="L48" s="227"/>
      <c r="M48" s="228"/>
      <c r="N48" s="229"/>
      <c r="O48" s="60"/>
      <c r="P48" s="59"/>
    </row>
    <row r="49" spans="1:16" ht="17.25" customHeight="1">
      <c r="A49" s="41" t="s">
        <v>166</v>
      </c>
      <c r="B49" s="25"/>
      <c r="C49" s="25"/>
      <c r="D49" s="25"/>
      <c r="E49" s="25"/>
      <c r="F49" s="117"/>
      <c r="G49" s="117"/>
      <c r="H49" s="117"/>
      <c r="I49" s="26"/>
      <c r="J49" s="14"/>
      <c r="K49" s="237"/>
      <c r="L49" s="230"/>
      <c r="M49" s="231"/>
      <c r="N49" s="232"/>
      <c r="O49" s="60"/>
      <c r="P49" s="59"/>
    </row>
    <row r="50" ht="14.25">
      <c r="A50" s="13"/>
    </row>
    <row r="51" spans="1:14" ht="14.25">
      <c r="A51" s="224"/>
      <c r="B51" s="225"/>
      <c r="C51" s="225"/>
      <c r="D51" s="225"/>
      <c r="E51" s="225"/>
      <c r="F51" s="225"/>
      <c r="G51" s="225"/>
      <c r="H51" s="225"/>
      <c r="I51" s="225"/>
      <c r="J51" s="233" t="s">
        <v>92</v>
      </c>
      <c r="K51" s="234"/>
      <c r="L51" s="213" t="s">
        <v>93</v>
      </c>
      <c r="M51" s="214"/>
      <c r="N51" s="235"/>
    </row>
    <row r="52" spans="1:14" ht="13.5" customHeight="1">
      <c r="A52" s="213" t="s">
        <v>94</v>
      </c>
      <c r="B52" s="214"/>
      <c r="C52" s="27" t="s">
        <v>95</v>
      </c>
      <c r="D52" s="27"/>
      <c r="E52" s="27"/>
      <c r="F52" s="27"/>
      <c r="G52" s="27"/>
      <c r="H52" s="27"/>
      <c r="I52" s="22"/>
      <c r="J52" s="215">
        <f>IF(K48&gt;0,ROUND((H44-(K44+N44))/K48,4-INT(LOG((H44-(K44+N44))/K48))-1),0)</f>
        <v>0</v>
      </c>
      <c r="K52" s="216"/>
      <c r="L52" s="182"/>
      <c r="M52" s="183"/>
      <c r="N52" s="184"/>
    </row>
    <row r="53" spans="1:14" ht="13.5" customHeight="1">
      <c r="A53" s="42"/>
      <c r="B53" s="22"/>
      <c r="C53" s="22" t="s">
        <v>100</v>
      </c>
      <c r="D53" s="22"/>
      <c r="E53" s="22"/>
      <c r="F53" s="22"/>
      <c r="G53" s="22"/>
      <c r="H53" s="22"/>
      <c r="I53" s="22"/>
      <c r="J53" s="217"/>
      <c r="K53" s="218"/>
      <c r="L53" s="185"/>
      <c r="M53" s="186"/>
      <c r="N53" s="187"/>
    </row>
    <row r="54" spans="1:14" ht="13.5" customHeight="1">
      <c r="A54" s="43" t="s">
        <v>96</v>
      </c>
      <c r="B54" s="25"/>
      <c r="C54" s="25" t="s">
        <v>165</v>
      </c>
      <c r="D54" s="25"/>
      <c r="E54" s="25"/>
      <c r="F54" s="25"/>
      <c r="G54" s="25"/>
      <c r="H54" s="25"/>
      <c r="I54" s="25"/>
      <c r="J54" s="219"/>
      <c r="K54" s="220"/>
      <c r="L54" s="188"/>
      <c r="M54" s="189"/>
      <c r="N54" s="190"/>
    </row>
    <row r="55" ht="14.25">
      <c r="A55" s="44"/>
    </row>
    <row r="56" spans="1:23" ht="39.75" customHeight="1">
      <c r="A56" s="169" t="s">
        <v>145</v>
      </c>
      <c r="B56" s="169"/>
      <c r="C56" s="169"/>
      <c r="D56" s="169"/>
      <c r="E56" s="169"/>
      <c r="F56" s="169"/>
      <c r="G56" s="169"/>
      <c r="H56" s="169"/>
      <c r="I56" s="169"/>
      <c r="J56" s="169"/>
      <c r="K56" s="169"/>
      <c r="L56" s="169"/>
      <c r="M56" s="169"/>
      <c r="N56" s="169"/>
      <c r="O56" s="92"/>
      <c r="P56" s="95"/>
      <c r="Q56" s="96"/>
      <c r="R56" s="95"/>
      <c r="S56" s="95"/>
      <c r="T56" s="95"/>
      <c r="U56" s="95"/>
      <c r="V56" s="95"/>
      <c r="W56" s="97"/>
    </row>
    <row r="57" spans="1:23" ht="13.5" customHeight="1">
      <c r="A57" s="169" t="s">
        <v>141</v>
      </c>
      <c r="B57" s="169"/>
      <c r="C57" s="169"/>
      <c r="D57" s="169"/>
      <c r="E57" s="169"/>
      <c r="F57" s="169"/>
      <c r="G57" s="169"/>
      <c r="H57" s="169"/>
      <c r="I57" s="169"/>
      <c r="J57" s="169"/>
      <c r="K57" s="169"/>
      <c r="L57" s="169"/>
      <c r="M57" s="169"/>
      <c r="N57" s="169"/>
      <c r="O57" s="92"/>
      <c r="P57" s="95"/>
      <c r="Q57" s="96"/>
      <c r="R57" s="95"/>
      <c r="S57" s="95"/>
      <c r="T57" s="95"/>
      <c r="U57" s="95"/>
      <c r="V57" s="95"/>
      <c r="W57" s="97"/>
    </row>
    <row r="58" spans="1:23" ht="27" customHeight="1">
      <c r="A58" s="169" t="s">
        <v>142</v>
      </c>
      <c r="B58" s="169"/>
      <c r="C58" s="169"/>
      <c r="D58" s="169"/>
      <c r="E58" s="169"/>
      <c r="F58" s="169"/>
      <c r="G58" s="169"/>
      <c r="H58" s="169"/>
      <c r="I58" s="169"/>
      <c r="J58" s="169"/>
      <c r="K58" s="169"/>
      <c r="L58" s="169"/>
      <c r="M58" s="169"/>
      <c r="N58" s="169"/>
      <c r="O58" s="35"/>
      <c r="P58" s="95"/>
      <c r="Q58" s="96"/>
      <c r="R58" s="95"/>
      <c r="S58" s="95"/>
      <c r="T58" s="95"/>
      <c r="U58" s="95"/>
      <c r="V58" s="95"/>
      <c r="W58" s="97"/>
    </row>
    <row r="59" spans="1:23" ht="27" customHeight="1">
      <c r="A59" s="169" t="s">
        <v>143</v>
      </c>
      <c r="B59" s="169"/>
      <c r="C59" s="169"/>
      <c r="D59" s="169"/>
      <c r="E59" s="169"/>
      <c r="F59" s="169"/>
      <c r="G59" s="169"/>
      <c r="H59" s="169"/>
      <c r="I59" s="169"/>
      <c r="J59" s="169"/>
      <c r="K59" s="169"/>
      <c r="L59" s="169"/>
      <c r="M59" s="169"/>
      <c r="N59" s="169"/>
      <c r="O59" s="92"/>
      <c r="P59" s="95"/>
      <c r="Q59" s="96"/>
      <c r="R59" s="95"/>
      <c r="S59" s="95"/>
      <c r="T59" s="95"/>
      <c r="U59" s="95"/>
      <c r="V59" s="95"/>
      <c r="W59" s="97"/>
    </row>
    <row r="60" spans="1:23" ht="95.25" customHeight="1">
      <c r="A60" s="169" t="s">
        <v>146</v>
      </c>
      <c r="B60" s="169"/>
      <c r="C60" s="169"/>
      <c r="D60" s="169"/>
      <c r="E60" s="169"/>
      <c r="F60" s="169"/>
      <c r="G60" s="169"/>
      <c r="H60" s="169"/>
      <c r="I60" s="169"/>
      <c r="J60" s="169"/>
      <c r="K60" s="169"/>
      <c r="L60" s="169"/>
      <c r="M60" s="169"/>
      <c r="N60" s="169"/>
      <c r="O60" s="92"/>
      <c r="P60" s="95" t="s">
        <v>144</v>
      </c>
      <c r="Q60" s="96"/>
      <c r="R60" s="95"/>
      <c r="S60" s="95"/>
      <c r="T60" s="95"/>
      <c r="U60" s="95"/>
      <c r="V60" s="95"/>
      <c r="W60" s="97"/>
    </row>
  </sheetData>
  <sheetProtection/>
  <mergeCells count="172">
    <mergeCell ref="M43:N43"/>
    <mergeCell ref="M33:N33"/>
    <mergeCell ref="M34:N34"/>
    <mergeCell ref="M35:N35"/>
    <mergeCell ref="M38:N38"/>
    <mergeCell ref="M40:N40"/>
    <mergeCell ref="M41:N41"/>
    <mergeCell ref="M29:N29"/>
    <mergeCell ref="M30:N30"/>
    <mergeCell ref="M31:N31"/>
    <mergeCell ref="M32:N32"/>
    <mergeCell ref="M36:N36"/>
    <mergeCell ref="A38:A42"/>
    <mergeCell ref="J40:K40"/>
    <mergeCell ref="J29:K29"/>
    <mergeCell ref="J36:K36"/>
    <mergeCell ref="J39:K39"/>
    <mergeCell ref="M23:N23"/>
    <mergeCell ref="M24:N24"/>
    <mergeCell ref="M25:N25"/>
    <mergeCell ref="M26:N26"/>
    <mergeCell ref="M27:N27"/>
    <mergeCell ref="M28:N28"/>
    <mergeCell ref="M14:N14"/>
    <mergeCell ref="J34:K34"/>
    <mergeCell ref="M15:N15"/>
    <mergeCell ref="M16:N16"/>
    <mergeCell ref="M17:N17"/>
    <mergeCell ref="M18:N18"/>
    <mergeCell ref="M19:N19"/>
    <mergeCell ref="M20:N20"/>
    <mergeCell ref="M21:N21"/>
    <mergeCell ref="M22:N22"/>
    <mergeCell ref="M8:N8"/>
    <mergeCell ref="M9:N9"/>
    <mergeCell ref="M10:N10"/>
    <mergeCell ref="M11:N11"/>
    <mergeCell ref="M12:N12"/>
    <mergeCell ref="M13:N13"/>
    <mergeCell ref="J30:K30"/>
    <mergeCell ref="J31:K31"/>
    <mergeCell ref="J32:K32"/>
    <mergeCell ref="J33:K33"/>
    <mergeCell ref="J35:K35"/>
    <mergeCell ref="J37:K37"/>
    <mergeCell ref="J23:K23"/>
    <mergeCell ref="J24:K24"/>
    <mergeCell ref="J25:K25"/>
    <mergeCell ref="J26:K26"/>
    <mergeCell ref="J27:K27"/>
    <mergeCell ref="J28:K28"/>
    <mergeCell ref="J17:K17"/>
    <mergeCell ref="J18:K18"/>
    <mergeCell ref="J19:K19"/>
    <mergeCell ref="J20:K20"/>
    <mergeCell ref="J21:K21"/>
    <mergeCell ref="J22:K22"/>
    <mergeCell ref="J11:K11"/>
    <mergeCell ref="J12:K12"/>
    <mergeCell ref="J13:K13"/>
    <mergeCell ref="J14:K14"/>
    <mergeCell ref="J15:K15"/>
    <mergeCell ref="J16:K16"/>
    <mergeCell ref="B18:C19"/>
    <mergeCell ref="B20:C21"/>
    <mergeCell ref="E4:E7"/>
    <mergeCell ref="A4:D7"/>
    <mergeCell ref="B8:D8"/>
    <mergeCell ref="B9:D9"/>
    <mergeCell ref="B10:D10"/>
    <mergeCell ref="B11:D11"/>
    <mergeCell ref="B12:D12"/>
    <mergeCell ref="B13:D13"/>
    <mergeCell ref="B14:D14"/>
    <mergeCell ref="B15:D15"/>
    <mergeCell ref="B16:D16"/>
    <mergeCell ref="B17:D17"/>
    <mergeCell ref="F4:H6"/>
    <mergeCell ref="I4:N4"/>
    <mergeCell ref="I5:K6"/>
    <mergeCell ref="L5:N5"/>
    <mergeCell ref="L6:N6"/>
    <mergeCell ref="J10:K10"/>
    <mergeCell ref="B29:D29"/>
    <mergeCell ref="C30:D30"/>
    <mergeCell ref="C31:D31"/>
    <mergeCell ref="B22:C24"/>
    <mergeCell ref="B25:D25"/>
    <mergeCell ref="B26:D26"/>
    <mergeCell ref="B27:D27"/>
    <mergeCell ref="A8:A37"/>
    <mergeCell ref="A2:N2"/>
    <mergeCell ref="B36:D36"/>
    <mergeCell ref="B38:C39"/>
    <mergeCell ref="B40:C41"/>
    <mergeCell ref="B32:D32"/>
    <mergeCell ref="B33:D33"/>
    <mergeCell ref="B34:D34"/>
    <mergeCell ref="B35:D35"/>
    <mergeCell ref="B28:D28"/>
    <mergeCell ref="A43:F43"/>
    <mergeCell ref="G43:H43"/>
    <mergeCell ref="G42:H42"/>
    <mergeCell ref="G38:H38"/>
    <mergeCell ref="G39:H39"/>
    <mergeCell ref="G40:H40"/>
    <mergeCell ref="G33:H33"/>
    <mergeCell ref="G32:H32"/>
    <mergeCell ref="G31:H31"/>
    <mergeCell ref="G30:H30"/>
    <mergeCell ref="G36:H36"/>
    <mergeCell ref="G35:H35"/>
    <mergeCell ref="G34:H34"/>
    <mergeCell ref="G13:H13"/>
    <mergeCell ref="G23:H23"/>
    <mergeCell ref="G22:H22"/>
    <mergeCell ref="G29:H29"/>
    <mergeCell ref="G28:H28"/>
    <mergeCell ref="G27:H27"/>
    <mergeCell ref="G26:H26"/>
    <mergeCell ref="G25:H25"/>
    <mergeCell ref="G24:H24"/>
    <mergeCell ref="K48:K49"/>
    <mergeCell ref="J47:K47"/>
    <mergeCell ref="G18:H18"/>
    <mergeCell ref="G11:H11"/>
    <mergeCell ref="G10:H10"/>
    <mergeCell ref="G15:H15"/>
    <mergeCell ref="G12:H12"/>
    <mergeCell ref="G17:H17"/>
    <mergeCell ref="G16:H16"/>
    <mergeCell ref="G14:H14"/>
    <mergeCell ref="J42:K42"/>
    <mergeCell ref="M39:N39"/>
    <mergeCell ref="A52:B52"/>
    <mergeCell ref="J52:K54"/>
    <mergeCell ref="L47:N47"/>
    <mergeCell ref="A47:I47"/>
    <mergeCell ref="L48:N49"/>
    <mergeCell ref="J51:K51"/>
    <mergeCell ref="L51:N51"/>
    <mergeCell ref="A51:I51"/>
    <mergeCell ref="J9:K9"/>
    <mergeCell ref="G21:H21"/>
    <mergeCell ref="G20:H20"/>
    <mergeCell ref="G19:H19"/>
    <mergeCell ref="M37:N37"/>
    <mergeCell ref="A44:F44"/>
    <mergeCell ref="B42:D42"/>
    <mergeCell ref="J43:K43"/>
    <mergeCell ref="M42:N42"/>
    <mergeCell ref="J41:K41"/>
    <mergeCell ref="S6:U6"/>
    <mergeCell ref="L52:N54"/>
    <mergeCell ref="O6:P6"/>
    <mergeCell ref="O7:P7"/>
    <mergeCell ref="M7:N7"/>
    <mergeCell ref="G9:H9"/>
    <mergeCell ref="G8:H8"/>
    <mergeCell ref="G7:H7"/>
    <mergeCell ref="G41:H41"/>
    <mergeCell ref="J38:K38"/>
    <mergeCell ref="A56:N56"/>
    <mergeCell ref="A57:N57"/>
    <mergeCell ref="A58:N58"/>
    <mergeCell ref="A59:N59"/>
    <mergeCell ref="A60:N60"/>
    <mergeCell ref="A1:N1"/>
    <mergeCell ref="B37:F37"/>
    <mergeCell ref="B30:B31"/>
    <mergeCell ref="J7:K7"/>
    <mergeCell ref="J8:K8"/>
  </mergeCells>
  <dataValidations count="5">
    <dataValidation type="decimal" allowBlank="1" showInputMessage="1" showErrorMessage="1" errorTitle="入力エラー" error="整数と小数点以下、合わせて19桁以内で入力して下さい。" sqref="H37 M37 J37 H44 K44 N44">
      <formula1>0</formula1>
      <formula2>9999999999999990000</formula2>
    </dataValidation>
    <dataValidation type="decimal" allowBlank="1" showInputMessage="1" showErrorMessage="1" errorTitle="入力エラー" error="整数と小数点以下、合わせて19桁以内（小数点含まず）で入力してください。" sqref="J52 L52 K48">
      <formula1>0</formula1>
      <formula2>9999999999999990000</formula2>
    </dataValidation>
    <dataValidation type="textLength" allowBlank="1" showInputMessage="1" showErrorMessage="1" errorTitle="入力エラー" error="年度は和暦で入力してください。（平成XX など）" sqref="J47 J51">
      <formula1>0</formula1>
      <formula2>5</formula2>
    </dataValidation>
    <dataValidation type="decimal" allowBlank="1" showInputMessage="1" showErrorMessage="1" errorTitle="入力エラー" error="整数と小数点以下、合わせて8桁以内（小数点含まず）で入力してください。" sqref="L48">
      <formula1>0</formula1>
      <formula2>9999</formula2>
    </dataValidation>
    <dataValidation type="decimal" allowBlank="1" showInputMessage="1" showErrorMessage="1" errorTitle="入力エラー" error="整数と小数点以下、合わせて14桁以内で入力して下さい。" sqref="F42 L42 I42">
      <formula1>0</formula1>
      <formula2>99999999999999</formula2>
    </dataValidation>
  </dataValidations>
  <printOptions/>
  <pageMargins left="0.7874015748031497" right="0.1968503937007874" top="0.984251968503937" bottom="0.984251968503937" header="0.5118110236220472" footer="0.5118110236220472"/>
  <pageSetup fitToHeight="2" horizontalDpi="600" verticalDpi="600" orientation="portrait" paperSize="9" scale="76" r:id="rId4"/>
  <rowBreaks count="1" manualBreakCount="1">
    <brk id="45" max="13" man="1"/>
  </rowBreaks>
  <ignoredErrors>
    <ignoredError sqref="G37:N41 G44:H44 I43 I44:N44 L43 I42 L42" unlockedFormula="1"/>
  </ignoredErrors>
  <drawing r:id="rId3"/>
  <legacyDrawing r:id="rId2"/>
</worksheet>
</file>

<file path=xl/worksheets/sheet3.xml><?xml version="1.0" encoding="utf-8"?>
<worksheet xmlns="http://schemas.openxmlformats.org/spreadsheetml/2006/main" xmlns:r="http://schemas.openxmlformats.org/officeDocument/2006/relationships">
  <dimension ref="A1:D14"/>
  <sheetViews>
    <sheetView view="pageBreakPreview" zoomScaleSheetLayoutView="100" zoomScalePageLayoutView="0" workbookViewId="0" topLeftCell="A1">
      <selection activeCell="A1" sqref="A1:D1"/>
    </sheetView>
  </sheetViews>
  <sheetFormatPr defaultColWidth="9.00390625" defaultRowHeight="13.5"/>
  <cols>
    <col min="1" max="4" width="20.625" style="0" customWidth="1"/>
  </cols>
  <sheetData>
    <row r="1" spans="1:4" ht="13.5">
      <c r="A1" s="270" t="s">
        <v>148</v>
      </c>
      <c r="B1" s="270"/>
      <c r="C1" s="270"/>
      <c r="D1" s="270"/>
    </row>
    <row r="2" spans="1:4" s="7" customFormat="1" ht="45" customHeight="1">
      <c r="A2" s="28" t="s">
        <v>97</v>
      </c>
      <c r="B2" s="29" t="s">
        <v>133</v>
      </c>
      <c r="C2" s="29" t="s">
        <v>98</v>
      </c>
      <c r="D2" s="29" t="s">
        <v>101</v>
      </c>
    </row>
    <row r="3" spans="1:4" ht="30" customHeight="1">
      <c r="A3" s="103"/>
      <c r="B3" s="103"/>
      <c r="C3" s="103"/>
      <c r="D3" s="103"/>
    </row>
    <row r="4" spans="1:4" ht="30" customHeight="1">
      <c r="A4" s="103"/>
      <c r="B4" s="103"/>
      <c r="C4" s="103"/>
      <c r="D4" s="103"/>
    </row>
    <row r="5" spans="1:4" ht="30" customHeight="1">
      <c r="A5" s="103"/>
      <c r="B5" s="103"/>
      <c r="C5" s="103"/>
      <c r="D5" s="103"/>
    </row>
    <row r="6" spans="1:4" ht="30" customHeight="1">
      <c r="A6" s="103"/>
      <c r="B6" s="103"/>
      <c r="C6" s="103"/>
      <c r="D6" s="103"/>
    </row>
    <row r="7" spans="1:4" ht="30" customHeight="1">
      <c r="A7" s="103"/>
      <c r="B7" s="103"/>
      <c r="C7" s="103"/>
      <c r="D7" s="103"/>
    </row>
    <row r="8" spans="1:4" ht="30" customHeight="1">
      <c r="A8" s="103"/>
      <c r="B8" s="103"/>
      <c r="C8" s="103"/>
      <c r="D8" s="103"/>
    </row>
    <row r="9" spans="1:4" ht="30" customHeight="1">
      <c r="A9" s="103"/>
      <c r="B9" s="103"/>
      <c r="C9" s="103"/>
      <c r="D9" s="103"/>
    </row>
    <row r="10" spans="1:4" ht="30" customHeight="1">
      <c r="A10" s="103"/>
      <c r="B10" s="103"/>
      <c r="C10" s="103"/>
      <c r="D10" s="103"/>
    </row>
    <row r="11" spans="1:4" ht="30" customHeight="1">
      <c r="A11" s="103"/>
      <c r="B11" s="103"/>
      <c r="C11" s="103"/>
      <c r="D11" s="103"/>
    </row>
    <row r="12" spans="1:4" ht="30" customHeight="1">
      <c r="A12" s="103"/>
      <c r="B12" s="103"/>
      <c r="C12" s="103"/>
      <c r="D12" s="103"/>
    </row>
    <row r="13" spans="1:4" ht="30" customHeight="1">
      <c r="A13" s="103"/>
      <c r="B13" s="103"/>
      <c r="C13" s="103"/>
      <c r="D13" s="103"/>
    </row>
    <row r="14" spans="1:4" ht="27" customHeight="1">
      <c r="A14" s="271" t="s">
        <v>163</v>
      </c>
      <c r="B14" s="271"/>
      <c r="C14" s="271"/>
      <c r="D14" s="271"/>
    </row>
  </sheetData>
  <sheetProtection/>
  <mergeCells count="2">
    <mergeCell ref="A1:D1"/>
    <mergeCell ref="A14:D14"/>
  </mergeCell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7"/>
  <sheetViews>
    <sheetView view="pageBreakPreview" zoomScaleSheetLayoutView="100" zoomScalePageLayoutView="0" workbookViewId="0" topLeftCell="A1">
      <selection activeCell="A1" sqref="A1"/>
    </sheetView>
  </sheetViews>
  <sheetFormatPr defaultColWidth="9.00390625" defaultRowHeight="13.5"/>
  <cols>
    <col min="1" max="1" width="31.125" style="0" customWidth="1"/>
    <col min="2" max="2" width="55.50390625" style="89" customWidth="1"/>
  </cols>
  <sheetData>
    <row r="1" spans="1:2" ht="13.5">
      <c r="A1" s="8" t="s">
        <v>149</v>
      </c>
      <c r="B1" s="88"/>
    </row>
    <row r="2" spans="1:2" ht="75" customHeight="1">
      <c r="A2" s="30" t="s">
        <v>81</v>
      </c>
      <c r="B2" s="104"/>
    </row>
    <row r="3" spans="1:2" ht="75" customHeight="1">
      <c r="A3" s="30" t="s">
        <v>124</v>
      </c>
      <c r="B3" s="104"/>
    </row>
    <row r="4" spans="1:2" ht="75" customHeight="1">
      <c r="A4" s="30" t="s">
        <v>82</v>
      </c>
      <c r="B4" s="104"/>
    </row>
    <row r="5" spans="1:2" ht="75" customHeight="1">
      <c r="A5" s="30" t="s">
        <v>123</v>
      </c>
      <c r="B5" s="104"/>
    </row>
    <row r="6" spans="1:2" ht="75" customHeight="1">
      <c r="A6" s="30" t="s">
        <v>125</v>
      </c>
      <c r="B6" s="104"/>
    </row>
    <row r="7" spans="1:2" ht="75" customHeight="1">
      <c r="A7" s="30" t="s">
        <v>126</v>
      </c>
      <c r="B7" s="104"/>
    </row>
  </sheetData>
  <sheetProtection/>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U34"/>
  <sheetViews>
    <sheetView view="pageBreakPreview" zoomScaleSheetLayoutView="100" zoomScalePageLayoutView="0" workbookViewId="0" topLeftCell="A1">
      <selection activeCell="A1" sqref="A1"/>
    </sheetView>
  </sheetViews>
  <sheetFormatPr defaultColWidth="9.00390625" defaultRowHeight="13.5"/>
  <cols>
    <col min="1" max="1" width="52.50390625" style="0" customWidth="1"/>
    <col min="2" max="2" width="17.25390625" style="0" customWidth="1"/>
    <col min="3" max="3" width="7.75390625" style="0" customWidth="1"/>
  </cols>
  <sheetData>
    <row r="1" spans="1:4" ht="13.5">
      <c r="A1" s="10" t="s">
        <v>147</v>
      </c>
      <c r="B1" s="10"/>
      <c r="C1" s="10"/>
      <c r="D1" s="10"/>
    </row>
    <row r="2" spans="1:4" ht="13.5">
      <c r="A2" s="10"/>
      <c r="B2" s="10"/>
      <c r="C2" s="10"/>
      <c r="D2" s="10"/>
    </row>
    <row r="3" spans="1:4" ht="14.25" thickBot="1">
      <c r="A3" s="45" t="s">
        <v>150</v>
      </c>
      <c r="B3" s="10"/>
      <c r="C3" s="12"/>
      <c r="D3" s="10"/>
    </row>
    <row r="4" spans="1:4" ht="14.25" thickBot="1">
      <c r="A4" s="51" t="s">
        <v>103</v>
      </c>
      <c r="B4" s="50">
        <f>IF('第１表'!S43&gt;0,ROUND(('第１表'!S43-'第１表'!T43),3-INT(LOG('第１表'!S43-'第１表'!T43))-1),"")</f>
      </c>
      <c r="C4" s="94" t="s">
        <v>104</v>
      </c>
      <c r="D4" s="10"/>
    </row>
    <row r="5" spans="1:4" ht="13.5">
      <c r="A5" s="47"/>
      <c r="B5" s="48"/>
      <c r="C5" s="46"/>
      <c r="D5" s="10"/>
    </row>
    <row r="6" spans="1:4" ht="13.5">
      <c r="A6" s="47" t="s">
        <v>151</v>
      </c>
      <c r="B6" s="48"/>
      <c r="C6" s="46"/>
      <c r="D6" s="10"/>
    </row>
    <row r="7" spans="1:4" ht="14.25" thickBot="1">
      <c r="A7" s="47" t="s">
        <v>152</v>
      </c>
      <c r="B7" s="48"/>
      <c r="C7" s="46"/>
      <c r="D7" s="12"/>
    </row>
    <row r="8" spans="1:4" ht="14.25" thickBot="1">
      <c r="A8" s="52" t="s">
        <v>103</v>
      </c>
      <c r="B8" s="105"/>
      <c r="C8" s="94" t="s">
        <v>104</v>
      </c>
      <c r="D8" s="12"/>
    </row>
    <row r="9" spans="1:4" ht="13.5">
      <c r="A9" s="10"/>
      <c r="B9" s="10"/>
      <c r="C9" s="12"/>
      <c r="D9" s="12"/>
    </row>
    <row r="10" spans="1:4" ht="13.5">
      <c r="A10" s="10" t="s">
        <v>153</v>
      </c>
      <c r="B10" s="10"/>
      <c r="C10" s="10"/>
      <c r="D10" s="10"/>
    </row>
    <row r="11" spans="1:4" ht="13.5">
      <c r="A11" s="10" t="s">
        <v>154</v>
      </c>
      <c r="B11" s="10"/>
      <c r="C11" s="10"/>
      <c r="D11" s="10"/>
    </row>
    <row r="12" spans="1:4" ht="13.5">
      <c r="A12" s="274"/>
      <c r="B12" s="274"/>
      <c r="C12" s="274"/>
      <c r="D12" s="274"/>
    </row>
    <row r="13" spans="1:4" ht="13.5">
      <c r="A13" s="274"/>
      <c r="B13" s="274"/>
      <c r="C13" s="274"/>
      <c r="D13" s="274"/>
    </row>
    <row r="14" spans="1:4" ht="13.5">
      <c r="A14" s="274"/>
      <c r="B14" s="274"/>
      <c r="C14" s="274"/>
      <c r="D14" s="274"/>
    </row>
    <row r="15" spans="1:4" ht="13.5">
      <c r="A15" s="274"/>
      <c r="B15" s="274"/>
      <c r="C15" s="274"/>
      <c r="D15" s="274"/>
    </row>
    <row r="16" spans="1:4" ht="13.5">
      <c r="A16" s="274"/>
      <c r="B16" s="274"/>
      <c r="C16" s="274"/>
      <c r="D16" s="274"/>
    </row>
    <row r="17" spans="1:4" ht="13.5">
      <c r="A17" s="274"/>
      <c r="B17" s="274"/>
      <c r="C17" s="274"/>
      <c r="D17" s="274"/>
    </row>
    <row r="18" spans="1:4" ht="13.5">
      <c r="A18" s="274"/>
      <c r="B18" s="274"/>
      <c r="C18" s="274"/>
      <c r="D18" s="274"/>
    </row>
    <row r="19" spans="1:4" ht="13.5">
      <c r="A19" s="274"/>
      <c r="B19" s="274"/>
      <c r="C19" s="274"/>
      <c r="D19" s="274"/>
    </row>
    <row r="20" spans="1:4" ht="13.5">
      <c r="A20" s="274"/>
      <c r="B20" s="274"/>
      <c r="C20" s="274"/>
      <c r="D20" s="274"/>
    </row>
    <row r="21" spans="1:4" ht="13.5">
      <c r="A21" s="274"/>
      <c r="B21" s="274"/>
      <c r="C21" s="274"/>
      <c r="D21" s="274"/>
    </row>
    <row r="22" spans="1:4" ht="13.5">
      <c r="A22" s="274"/>
      <c r="B22" s="274"/>
      <c r="C22" s="274"/>
      <c r="D22" s="274"/>
    </row>
    <row r="23" spans="1:4" ht="13.5">
      <c r="A23" s="274"/>
      <c r="B23" s="274"/>
      <c r="C23" s="274"/>
      <c r="D23" s="274"/>
    </row>
    <row r="24" spans="1:4" ht="13.5">
      <c r="A24" s="274"/>
      <c r="B24" s="274"/>
      <c r="C24" s="274"/>
      <c r="D24" s="274"/>
    </row>
    <row r="25" spans="1:4" ht="13.5">
      <c r="A25" s="274"/>
      <c r="B25" s="274"/>
      <c r="C25" s="274"/>
      <c r="D25" s="274"/>
    </row>
    <row r="26" spans="1:4" ht="13.5">
      <c r="A26" s="274"/>
      <c r="B26" s="274"/>
      <c r="C26" s="274"/>
      <c r="D26" s="274"/>
    </row>
    <row r="27" spans="1:4" ht="13.5">
      <c r="A27" s="274"/>
      <c r="B27" s="274"/>
      <c r="C27" s="274"/>
      <c r="D27" s="274"/>
    </row>
    <row r="28" spans="1:21" s="12" customFormat="1" ht="27" customHeight="1">
      <c r="A28" s="275" t="s">
        <v>155</v>
      </c>
      <c r="B28" s="275"/>
      <c r="C28" s="275"/>
      <c r="D28" s="275"/>
      <c r="E28" s="92"/>
      <c r="F28" s="92"/>
      <c r="G28" s="92"/>
      <c r="H28" s="92"/>
      <c r="I28" s="92"/>
      <c r="J28" s="92"/>
      <c r="K28" s="92"/>
      <c r="L28" s="92"/>
      <c r="M28" s="92"/>
      <c r="N28" s="92"/>
      <c r="O28" s="59"/>
      <c r="P28" s="60"/>
      <c r="Q28" s="59"/>
      <c r="R28" s="59"/>
      <c r="S28" s="59"/>
      <c r="T28" s="59"/>
      <c r="U28" s="59"/>
    </row>
    <row r="29" spans="1:21" s="12" customFormat="1" ht="27.75" customHeight="1">
      <c r="A29" s="273" t="s">
        <v>156</v>
      </c>
      <c r="B29" s="273"/>
      <c r="C29" s="273"/>
      <c r="D29" s="273"/>
      <c r="E29" s="92"/>
      <c r="F29" s="92"/>
      <c r="G29" s="92"/>
      <c r="H29" s="92"/>
      <c r="I29" s="92"/>
      <c r="J29" s="92"/>
      <c r="K29" s="92"/>
      <c r="L29" s="92"/>
      <c r="M29" s="92"/>
      <c r="N29" s="92"/>
      <c r="O29" s="59"/>
      <c r="P29" s="60"/>
      <c r="Q29" s="59"/>
      <c r="R29" s="59"/>
      <c r="S29" s="59"/>
      <c r="T29" s="59"/>
      <c r="U29" s="59"/>
    </row>
    <row r="30" spans="1:14" ht="13.5" customHeight="1">
      <c r="A30" s="272" t="s">
        <v>157</v>
      </c>
      <c r="B30" s="272"/>
      <c r="C30" s="272"/>
      <c r="D30" s="272"/>
      <c r="E30" s="93"/>
      <c r="F30" s="93"/>
      <c r="G30" s="93"/>
      <c r="H30" s="93"/>
      <c r="I30" s="93"/>
      <c r="J30" s="93"/>
      <c r="K30" s="93"/>
      <c r="L30" s="93"/>
      <c r="M30" s="93"/>
      <c r="N30" s="93"/>
    </row>
    <row r="31" spans="1:14" ht="13.5">
      <c r="A31" s="272" t="s">
        <v>158</v>
      </c>
      <c r="B31" s="272"/>
      <c r="C31" s="272"/>
      <c r="D31" s="272"/>
      <c r="E31" s="93"/>
      <c r="F31" s="93"/>
      <c r="G31" s="93"/>
      <c r="H31" s="93"/>
      <c r="I31" s="93"/>
      <c r="J31" s="93"/>
      <c r="K31" s="93"/>
      <c r="L31" s="93"/>
      <c r="M31" s="93"/>
      <c r="N31" s="93"/>
    </row>
    <row r="32" spans="1:14" ht="13.5">
      <c r="A32" s="272" t="s">
        <v>159</v>
      </c>
      <c r="B32" s="272"/>
      <c r="C32" s="272"/>
      <c r="D32" s="272"/>
      <c r="E32" s="93"/>
      <c r="F32" s="93"/>
      <c r="G32" s="93"/>
      <c r="H32" s="93"/>
      <c r="I32" s="93"/>
      <c r="J32" s="93"/>
      <c r="K32" s="93"/>
      <c r="L32" s="93"/>
      <c r="M32" s="93"/>
      <c r="N32" s="93"/>
    </row>
    <row r="33" spans="1:21" s="12" customFormat="1" ht="39.75" customHeight="1">
      <c r="A33" s="273" t="s">
        <v>164</v>
      </c>
      <c r="B33" s="273"/>
      <c r="C33" s="273"/>
      <c r="D33" s="273"/>
      <c r="E33" s="35"/>
      <c r="F33" s="35"/>
      <c r="G33" s="35"/>
      <c r="H33" s="35"/>
      <c r="I33" s="35"/>
      <c r="J33" s="35"/>
      <c r="K33" s="35"/>
      <c r="L33" s="35"/>
      <c r="M33" s="35"/>
      <c r="N33" s="35"/>
      <c r="O33" s="59"/>
      <c r="P33" s="60"/>
      <c r="Q33" s="59"/>
      <c r="R33" s="59"/>
      <c r="S33" s="59"/>
      <c r="T33" s="59"/>
      <c r="U33" s="59"/>
    </row>
    <row r="34" spans="1:21" s="12" customFormat="1" ht="39.75" customHeight="1">
      <c r="A34" s="273" t="s">
        <v>160</v>
      </c>
      <c r="B34" s="273"/>
      <c r="C34" s="273"/>
      <c r="D34" s="273"/>
      <c r="E34" s="92"/>
      <c r="F34" s="92"/>
      <c r="G34" s="92"/>
      <c r="H34" s="92"/>
      <c r="I34" s="92"/>
      <c r="J34" s="92"/>
      <c r="K34" s="92"/>
      <c r="L34" s="92"/>
      <c r="M34" s="92"/>
      <c r="N34" s="92"/>
      <c r="O34" s="59"/>
      <c r="P34" s="60"/>
      <c r="Q34" s="59"/>
      <c r="R34" s="59"/>
      <c r="S34" s="59"/>
      <c r="T34" s="59"/>
      <c r="U34" s="59"/>
    </row>
  </sheetData>
  <sheetProtection/>
  <mergeCells count="23">
    <mergeCell ref="A24:D24"/>
    <mergeCell ref="A25:D25"/>
    <mergeCell ref="A26:D26"/>
    <mergeCell ref="A21:D21"/>
    <mergeCell ref="A22:D22"/>
    <mergeCell ref="A23:D23"/>
    <mergeCell ref="A12:D12"/>
    <mergeCell ref="A19:D19"/>
    <mergeCell ref="A13:D13"/>
    <mergeCell ref="A20:D20"/>
    <mergeCell ref="A18:D18"/>
    <mergeCell ref="A14:D14"/>
    <mergeCell ref="A15:D15"/>
    <mergeCell ref="A16:D16"/>
    <mergeCell ref="A17:D17"/>
    <mergeCell ref="A31:D31"/>
    <mergeCell ref="A32:D32"/>
    <mergeCell ref="A33:D33"/>
    <mergeCell ref="A34:D34"/>
    <mergeCell ref="A27:D27"/>
    <mergeCell ref="A28:D28"/>
    <mergeCell ref="A29:D29"/>
    <mergeCell ref="A30:D30"/>
  </mergeCells>
  <dataValidations count="1">
    <dataValidation type="decimal" allowBlank="1" showInputMessage="1" showErrorMessage="1" errorTitle="入力エラー" error="整数と小数点以下、合わせて14桁以内（小数点含まず）で入力してください。" sqref="B5:B8">
      <formula1>0</formula1>
      <formula2>99999999999999</formula2>
    </dataValidation>
  </dataValidations>
  <printOptions/>
  <pageMargins left="0.75" right="0.75" top="1" bottom="1" header="0.512" footer="0.512"/>
  <pageSetup horizontalDpi="600" verticalDpi="600" orientation="portrait" paperSize="9" r:id="rId1"/>
  <ignoredErrors>
    <ignoredError sqref="B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企画部情報政策課</cp:lastModifiedBy>
  <cp:lastPrinted>2017-04-07T04:52:15Z</cp:lastPrinted>
  <dcterms:created xsi:type="dcterms:W3CDTF">2007-12-17T00:40:58Z</dcterms:created>
  <dcterms:modified xsi:type="dcterms:W3CDTF">2021-03-08T07:16:34Z</dcterms:modified>
  <cp:category/>
  <cp:version/>
  <cp:contentType/>
  <cp:contentStatus/>
</cp:coreProperties>
</file>