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0" windowWidth="20490" windowHeight="7920" activeTab="0"/>
  </bookViews>
  <sheets>
    <sheet name="R2概況" sheetId="1" r:id="rId1"/>
    <sheet name="R2継続監視" sheetId="2" r:id="rId2"/>
  </sheets>
  <definedNames>
    <definedName name="_xlfn.COUNTIFS" hidden="1">#NAME?</definedName>
    <definedName name="_xlnm.Print_Area" localSheetId="0">'R2概況'!$A$1:$AD$91</definedName>
    <definedName name="_xlnm.Print_Area" localSheetId="1">'R2継続監視'!$B$1:$R$380</definedName>
    <definedName name="_xlnm.Print_Titles" localSheetId="1">'R2継続監視'!$1:$4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0">#REF!</definedName>
    <definedName name="都道府県コード" localSheetId="1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<sst xmlns="http://schemas.openxmlformats.org/spreadsheetml/2006/main" count="2700" uniqueCount="487">
  <si>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</si>
  <si>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</si>
  <si>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</si>
  <si>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</si>
  <si>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</si>
  <si>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</si>
  <si>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</si>
  <si>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</si>
  <si>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</si>
  <si>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</si>
  <si>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</si>
  <si>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</si>
  <si>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</si>
  <si>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</si>
  <si>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</si>
  <si>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</si>
  <si>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</si>
  <si>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</si>
  <si>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</si>
  <si>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</si>
  <si>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</si>
  <si>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</si>
  <si>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</si>
  <si>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</si>
  <si>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１　概況調査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</si>
  <si>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</si>
  <si>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</si>
  <si>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</si>
  <si>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</si>
  <si>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</si>
  <si>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</si>
  <si>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</si>
  <si>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</si>
  <si>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</si>
  <si>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</si>
  <si>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</si>
  <si>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</si>
  <si>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</si>
  <si>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</si>
  <si>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</si>
  <si>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</si>
  <si>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六価クロム</t>
  </si>
  <si>
    <t>四塩化炭素</t>
  </si>
  <si>
    <t>亜硝酸性窒素
硝酸性窒素及び</t>
  </si>
  <si>
    <t>項目数</t>
  </si>
  <si>
    <t>合計</t>
  </si>
  <si>
    <t>環境基準値</t>
  </si>
  <si>
    <t>不検出</t>
  </si>
  <si>
    <t>（単位：mg/L)</t>
  </si>
  <si>
    <t>不検出</t>
  </si>
  <si>
    <t>環境基準</t>
  </si>
  <si>
    <t>県実施分</t>
  </si>
  <si>
    <t>水戸市実施分</t>
  </si>
  <si>
    <t>つくば市実施分</t>
  </si>
  <si>
    <t>笠間市実施分</t>
  </si>
  <si>
    <t>ひたちなか市実施分</t>
  </si>
  <si>
    <t>筑西市実施分</t>
  </si>
  <si>
    <t>古河市実施分</t>
  </si>
  <si>
    <t>検出井戸数</t>
  </si>
  <si>
    <t>環境基準超過井戸数</t>
  </si>
  <si>
    <t>環境基準超過地点最高値</t>
  </si>
  <si>
    <t>検出地点最低値</t>
  </si>
  <si>
    <t>不検出井戸数</t>
  </si>
  <si>
    <t>北茨城市中郷町石岡</t>
  </si>
  <si>
    <t>不検出</t>
  </si>
  <si>
    <t>一・一―
ジクロロエチレン</t>
  </si>
  <si>
    <t>一・二―
ジクロロエチレン</t>
  </si>
  <si>
    <t>一・一・一―
トリクロロエタン</t>
  </si>
  <si>
    <t>常陸太田市（欠測）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</si>
  <si>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</si>
  <si>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</si>
  <si>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</si>
  <si>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</si>
  <si>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</si>
  <si>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</si>
  <si>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</si>
  <si>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水戸市大串町</t>
  </si>
  <si>
    <t>水戸市東原</t>
  </si>
  <si>
    <t>水戸市備前町</t>
  </si>
  <si>
    <t>水戸市台町</t>
  </si>
  <si>
    <t>水戸市筑地町</t>
  </si>
  <si>
    <t>日立市十王町友部</t>
  </si>
  <si>
    <t>日立市川尻町</t>
  </si>
  <si>
    <t>日立市東滑川町</t>
  </si>
  <si>
    <t>日立市城南町</t>
  </si>
  <si>
    <t>日立市石名坂町</t>
  </si>
  <si>
    <t>日立市河原子町</t>
  </si>
  <si>
    <t>土浦市白鳥町</t>
  </si>
  <si>
    <t>土浦市上坂田</t>
  </si>
  <si>
    <t>土浦市中高津</t>
  </si>
  <si>
    <t>土浦市大岩田</t>
  </si>
  <si>
    <t>土浦市西根南</t>
  </si>
  <si>
    <t>古河市上大野</t>
  </si>
  <si>
    <t>古河市東</t>
  </si>
  <si>
    <t>石岡市東成井</t>
  </si>
  <si>
    <t>石岡市龍明</t>
  </si>
  <si>
    <t>石岡市行里川</t>
  </si>
  <si>
    <t>石岡市辻</t>
  </si>
  <si>
    <t>結城市大字上山川</t>
  </si>
  <si>
    <t>結城市大字結城</t>
  </si>
  <si>
    <t>龍ケ崎市姫宮町</t>
  </si>
  <si>
    <t>下妻市柳原</t>
  </si>
  <si>
    <t>常総市崎房</t>
  </si>
  <si>
    <t>常陸太田市大菅町</t>
  </si>
  <si>
    <t>常陸太田市春友町</t>
  </si>
  <si>
    <t>常陸太田市稲木町</t>
  </si>
  <si>
    <t>北茨城市関本町関本中</t>
  </si>
  <si>
    <t>北茨城市華川町花園</t>
  </si>
  <si>
    <t>笠間市大橋</t>
  </si>
  <si>
    <t>笠間市下市毛</t>
  </si>
  <si>
    <t>笠間市東平</t>
  </si>
  <si>
    <t>取手市小文間</t>
  </si>
  <si>
    <t>取手市駒場</t>
  </si>
  <si>
    <t>牛久市柏田町</t>
  </si>
  <si>
    <t>牛久市南</t>
  </si>
  <si>
    <t>つくば市手子生</t>
  </si>
  <si>
    <t>つくば市小野崎</t>
  </si>
  <si>
    <t>つくば市新牧田</t>
  </si>
  <si>
    <t>ひたちなか市稲田</t>
  </si>
  <si>
    <t>ひたちなか市勝倉</t>
  </si>
  <si>
    <t>ひたちなか市東大島</t>
  </si>
  <si>
    <t>鹿嶋市角折</t>
  </si>
  <si>
    <t>鹿嶋市平井</t>
  </si>
  <si>
    <t>鹿嶋市木滝</t>
  </si>
  <si>
    <t>潮来市潮来</t>
  </si>
  <si>
    <t>守谷市松ケ丘</t>
  </si>
  <si>
    <t>常陸大宮市盛金</t>
  </si>
  <si>
    <t>常陸大宮市高部</t>
  </si>
  <si>
    <t>常陸大宮市岩崎</t>
  </si>
  <si>
    <t>常陸大宮市国長</t>
  </si>
  <si>
    <t>常陸大宮市石沢</t>
  </si>
  <si>
    <t>筑西市小栗</t>
  </si>
  <si>
    <t>筑西市村田</t>
  </si>
  <si>
    <t>筑西市塚原</t>
  </si>
  <si>
    <t>坂東市大谷口</t>
  </si>
  <si>
    <t>稲敷市下君山</t>
  </si>
  <si>
    <t>稲敷市阿波崎</t>
  </si>
  <si>
    <t>かすみがうら市宍倉</t>
  </si>
  <si>
    <t>桜川市高幡</t>
  </si>
  <si>
    <t>神栖市知手</t>
  </si>
  <si>
    <t>神栖市波崎</t>
  </si>
  <si>
    <t>行方市玉造</t>
  </si>
  <si>
    <t>行方市矢幡</t>
  </si>
  <si>
    <t>鉾田市田崎</t>
  </si>
  <si>
    <t>鉾田市徳宿</t>
  </si>
  <si>
    <t>鉾田市二重作</t>
  </si>
  <si>
    <t>つくばみらい市台</t>
  </si>
  <si>
    <t>つくばみらい市上平柳</t>
  </si>
  <si>
    <t>小美玉市飯前</t>
  </si>
  <si>
    <t>茨城町奥谷</t>
  </si>
  <si>
    <t>大洗町大貫町</t>
  </si>
  <si>
    <t>城里町塩子</t>
  </si>
  <si>
    <t>城里町上入野</t>
  </si>
  <si>
    <t>東海村白方</t>
  </si>
  <si>
    <t>大子町大字左貫</t>
  </si>
  <si>
    <t>大子町大字袋田</t>
  </si>
  <si>
    <t>大子町大字下金沢</t>
  </si>
  <si>
    <t>阿見町島津</t>
  </si>
  <si>
    <t>八千代町佐野</t>
  </si>
  <si>
    <t>境町大字長井戸</t>
  </si>
  <si>
    <t>利根町大字羽中</t>
  </si>
  <si>
    <t>神栖市下幡木</t>
  </si>
  <si>
    <t>(※）牛久市六価クロムは、年3回測定の平均値を採用（20地点、年60回測定。）</t>
  </si>
  <si>
    <t>水戸市千波町</t>
  </si>
  <si>
    <t>水戸市見川</t>
  </si>
  <si>
    <t>水戸市八幡町</t>
  </si>
  <si>
    <t>水戸市飯富町</t>
  </si>
  <si>
    <t>水戸市平須町</t>
  </si>
  <si>
    <t>日立市鮎川町</t>
  </si>
  <si>
    <t>日立市若葉町</t>
  </si>
  <si>
    <t>日立市白銀町</t>
  </si>
  <si>
    <t>日立市久慈町</t>
  </si>
  <si>
    <t>日立市諏訪町</t>
  </si>
  <si>
    <t>土浦市神立町</t>
  </si>
  <si>
    <t>土浦市神立町</t>
  </si>
  <si>
    <t>土浦市中都町</t>
  </si>
  <si>
    <t>土浦市板谷</t>
  </si>
  <si>
    <t>土浦市高岡</t>
  </si>
  <si>
    <t>土浦市田宮</t>
  </si>
  <si>
    <t>土浦市木田余</t>
  </si>
  <si>
    <t>土浦市常名</t>
  </si>
  <si>
    <t>土浦市常名</t>
  </si>
  <si>
    <t>土浦市下坂田</t>
  </si>
  <si>
    <t>土浦市東並木町</t>
  </si>
  <si>
    <t>土浦市神立町</t>
  </si>
  <si>
    <t>土浦市神立町</t>
  </si>
  <si>
    <t>土浦市真鍋</t>
  </si>
  <si>
    <t>土浦市手野町</t>
  </si>
  <si>
    <t>土浦市烏山</t>
  </si>
  <si>
    <t>土浦市板谷</t>
  </si>
  <si>
    <t>土浦市沖宿町</t>
  </si>
  <si>
    <t>土浦市西真鍋町</t>
  </si>
  <si>
    <t>土浦市笠師町</t>
  </si>
  <si>
    <t>土浦市手野町</t>
  </si>
  <si>
    <t>古河市新久田</t>
  </si>
  <si>
    <t>古河市恩名</t>
  </si>
  <si>
    <t>古河市下片田</t>
  </si>
  <si>
    <t>古河市中田</t>
  </si>
  <si>
    <t>古河市丘里</t>
  </si>
  <si>
    <t>古河市釈迦</t>
  </si>
  <si>
    <t>古河市小堤</t>
  </si>
  <si>
    <t>古河市稲宮</t>
  </si>
  <si>
    <t>古河市水海</t>
  </si>
  <si>
    <t>古河市尾崎</t>
  </si>
  <si>
    <t>古河市谷貝</t>
  </si>
  <si>
    <t>古河市長左エ門新田</t>
  </si>
  <si>
    <t>古河市尾崎</t>
  </si>
  <si>
    <t>古河市鴻巣</t>
  </si>
  <si>
    <t>古河市坂間</t>
  </si>
  <si>
    <t>古河市前林</t>
  </si>
  <si>
    <t>古河市上辺見</t>
  </si>
  <si>
    <t>古河市尾崎</t>
  </si>
  <si>
    <t>古河市下辺見</t>
  </si>
  <si>
    <t>石岡市小屋</t>
  </si>
  <si>
    <t>石岡市三村</t>
  </si>
  <si>
    <t>石岡市碁石沢</t>
  </si>
  <si>
    <t>石岡市半田</t>
  </si>
  <si>
    <t>石岡市片野</t>
  </si>
  <si>
    <t>石岡市根当</t>
  </si>
  <si>
    <t>石岡市小幡</t>
  </si>
  <si>
    <t>石岡市太田</t>
  </si>
  <si>
    <t>結城市北南茂呂</t>
  </si>
  <si>
    <t>結城市上山川</t>
  </si>
  <si>
    <t>結城市結城</t>
  </si>
  <si>
    <t>結城市田間</t>
  </si>
  <si>
    <t>結城市東茂呂</t>
  </si>
  <si>
    <t>結城市田間</t>
  </si>
  <si>
    <t>結城市鹿窪</t>
  </si>
  <si>
    <t>結城市粕礼</t>
  </si>
  <si>
    <t>結城市七五三場</t>
  </si>
  <si>
    <t>龍ケ崎市宮渕町</t>
  </si>
  <si>
    <t>龍ケ崎市貝原塚町</t>
  </si>
  <si>
    <t>龍ケ崎市馴馬町</t>
  </si>
  <si>
    <t>龍ケ崎市若柴町</t>
  </si>
  <si>
    <t>龍ケ崎市米町</t>
  </si>
  <si>
    <t>龍ケ崎市宮渕町</t>
  </si>
  <si>
    <t>龍ケ崎市貝原塚町</t>
  </si>
  <si>
    <t>下妻市北大宝</t>
  </si>
  <si>
    <t>下妻市半谷</t>
  </si>
  <si>
    <t>下妻市若柳</t>
  </si>
  <si>
    <t>下妻市黒駒</t>
  </si>
  <si>
    <t>下妻市中居指</t>
  </si>
  <si>
    <t>下妻市皆葉</t>
  </si>
  <si>
    <t>下妻市大木</t>
  </si>
  <si>
    <t>下妻市高道祖</t>
  </si>
  <si>
    <t>下妻市今泉</t>
  </si>
  <si>
    <t>下妻市今泉</t>
  </si>
  <si>
    <t>常総市豊岡町</t>
  </si>
  <si>
    <t>常総市大生郷町</t>
  </si>
  <si>
    <t>常総市篠山</t>
  </si>
  <si>
    <t>常総市鴻野山</t>
  </si>
  <si>
    <t>常総市大生郷町</t>
  </si>
  <si>
    <t>常総市馬場</t>
  </si>
  <si>
    <t>常総市大生郷</t>
  </si>
  <si>
    <t>常総市豊岡町</t>
  </si>
  <si>
    <t>常総市古間木</t>
  </si>
  <si>
    <t>常総市大生郷町</t>
  </si>
  <si>
    <t>常総市羽生町</t>
  </si>
  <si>
    <t>常陸太田市中染</t>
  </si>
  <si>
    <t>常陸太田市徳田町</t>
  </si>
  <si>
    <t>高萩市秋山</t>
  </si>
  <si>
    <t>北茨城市関南町仁井田</t>
  </si>
  <si>
    <t>北茨城市関南町神岡下</t>
  </si>
  <si>
    <t>北茨城市磯原町上相田</t>
  </si>
  <si>
    <t>笠間市日沢</t>
  </si>
  <si>
    <t>笠間市安居</t>
  </si>
  <si>
    <t>笠間市押辺</t>
  </si>
  <si>
    <t>笠間市泉</t>
  </si>
  <si>
    <t>取手市駒場</t>
  </si>
  <si>
    <t>取手市椚木</t>
  </si>
  <si>
    <t>取手市小文間</t>
  </si>
  <si>
    <t>取手市井野台</t>
  </si>
  <si>
    <t>取手市井野</t>
  </si>
  <si>
    <t>取手市中原町</t>
  </si>
  <si>
    <t>取手市野々井</t>
  </si>
  <si>
    <t>取手市東</t>
  </si>
  <si>
    <t>取手市下高井</t>
  </si>
  <si>
    <t>取手市萱場</t>
  </si>
  <si>
    <t>取手市小文間</t>
  </si>
  <si>
    <t>取手市清水</t>
  </si>
  <si>
    <t>取手市小堀</t>
  </si>
  <si>
    <t>取手市小泉</t>
  </si>
  <si>
    <t>牛久市牛久</t>
  </si>
  <si>
    <t>牛久市神谷</t>
  </si>
  <si>
    <t>牛久市正直町</t>
  </si>
  <si>
    <t>牛久市南</t>
  </si>
  <si>
    <t>牛久市刈谷町</t>
  </si>
  <si>
    <t>牛久市中央</t>
  </si>
  <si>
    <t>牛久市小坂町</t>
  </si>
  <si>
    <t>牛久市久野町</t>
  </si>
  <si>
    <t>牛久市岡見町</t>
  </si>
  <si>
    <t>牛久市城中町</t>
  </si>
  <si>
    <t>牛久市女化町</t>
  </si>
  <si>
    <t>牛久市女化町</t>
  </si>
  <si>
    <t>牛久市牛久町</t>
  </si>
  <si>
    <t>牛久市小坂町</t>
  </si>
  <si>
    <t>牛久市井ノ岡町</t>
  </si>
  <si>
    <t>牛久市田宮町</t>
  </si>
  <si>
    <t>つくば市若森</t>
  </si>
  <si>
    <t>つくば市上里</t>
  </si>
  <si>
    <t>つくば市上の室</t>
  </si>
  <si>
    <t>つくば市水守</t>
  </si>
  <si>
    <t>つくば市大角豆</t>
  </si>
  <si>
    <t>つくば市上郷</t>
  </si>
  <si>
    <t>つくば市下広岡</t>
  </si>
  <si>
    <t>つくば市上郷</t>
  </si>
  <si>
    <t>つくば市真瀬</t>
  </si>
  <si>
    <t>つくば市百家</t>
  </si>
  <si>
    <t>つくば市上岩崎</t>
  </si>
  <si>
    <t>つくば市磯部</t>
  </si>
  <si>
    <t>ひたちなか市勝倉</t>
  </si>
  <si>
    <t>ひたちなか市勝倉</t>
  </si>
  <si>
    <t>ひたちなか市大平</t>
  </si>
  <si>
    <t>ひたちなか市松戸町</t>
  </si>
  <si>
    <t>ひたちなか市松戸町</t>
  </si>
  <si>
    <t>ひたちなか市馬渡</t>
  </si>
  <si>
    <t>ひたちなか市高野</t>
  </si>
  <si>
    <t>ひたちなか市磯崎町</t>
  </si>
  <si>
    <t>ひたちなか市佐和</t>
  </si>
  <si>
    <t>ひたちなか市柳沢</t>
  </si>
  <si>
    <t>ひたちなか市長砂</t>
  </si>
  <si>
    <t>ひたちなか市勝倉</t>
  </si>
  <si>
    <t>ひたちなか市中根</t>
  </si>
  <si>
    <t>ひたちなか市田彦</t>
  </si>
  <si>
    <t>鹿嶋市谷原</t>
  </si>
  <si>
    <t>鹿嶋市国末</t>
  </si>
  <si>
    <t>鹿嶋市林</t>
  </si>
  <si>
    <t>鹿嶋市泉川</t>
  </si>
  <si>
    <t>鹿嶋市長栖</t>
  </si>
  <si>
    <t>鹿嶋市下塙</t>
  </si>
  <si>
    <t>鹿嶋市大小志崎</t>
  </si>
  <si>
    <t>鹿嶋市粟生</t>
  </si>
  <si>
    <t>鹿嶋市武井釜</t>
  </si>
  <si>
    <t>鹿嶋市和</t>
  </si>
  <si>
    <t>潮来市前川</t>
  </si>
  <si>
    <t>潮来市永山</t>
  </si>
  <si>
    <t>潮来市大塚野</t>
  </si>
  <si>
    <t>潮来市大洲</t>
  </si>
  <si>
    <t>守谷市高野</t>
  </si>
  <si>
    <t>常陸大宮市東野</t>
  </si>
  <si>
    <t>常陸大宮市下檜沢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</si>
  <si>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</si>
  <si>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</si>
  <si>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</si>
  <si>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</si>
  <si>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</si>
  <si>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</si>
  <si>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</si>
  <si>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筑西市寺上野</t>
  </si>
  <si>
    <t>筑西市宮後</t>
  </si>
  <si>
    <t>坂東市桐木</t>
  </si>
  <si>
    <t>坂東市弓田</t>
  </si>
  <si>
    <t>坂東市弓田</t>
  </si>
  <si>
    <t>坂東市岩井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</si>
  <si>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</si>
  <si>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</si>
  <si>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</si>
  <si>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</si>
  <si>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</si>
  <si>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</si>
  <si>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</si>
  <si>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</si>
  <si>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</si>
  <si>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</si>
  <si>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坂東市矢作</t>
  </si>
  <si>
    <t>坂東市幸田</t>
  </si>
  <si>
    <t>坂東市大口</t>
  </si>
  <si>
    <t>坂東市逆井</t>
  </si>
  <si>
    <t>稲敷市下太田</t>
  </si>
  <si>
    <t>稲敷市寺内</t>
  </si>
  <si>
    <t>稲敷市古渡</t>
  </si>
  <si>
    <t>稲敷市浮島</t>
  </si>
  <si>
    <t>稲敷市月出里</t>
  </si>
  <si>
    <t>稲敷市下君山</t>
  </si>
  <si>
    <t>かすみがうら市男神</t>
  </si>
  <si>
    <t>かすみがうら市宍倉</t>
  </si>
  <si>
    <t>かすみがうら市中志筑</t>
  </si>
  <si>
    <t>かすみがうら市下稲吉</t>
  </si>
  <si>
    <t>かすみがうら市田伏</t>
  </si>
  <si>
    <t>かすみがうら市宍倉</t>
  </si>
  <si>
    <t>かすみがうら市深谷</t>
  </si>
  <si>
    <t>桜川市大国玉</t>
  </si>
  <si>
    <t>桜川市真壁町亀熊</t>
  </si>
  <si>
    <t>桜川市下泉</t>
  </si>
  <si>
    <t>桜川市西飯岡</t>
  </si>
  <si>
    <t>神栖市横瀬</t>
  </si>
  <si>
    <t>神栖市日川</t>
  </si>
  <si>
    <t>神栖市知手</t>
  </si>
  <si>
    <t>神栖市太田</t>
  </si>
  <si>
    <t>神栖市矢田部</t>
  </si>
  <si>
    <t>神栖市堀割</t>
  </si>
  <si>
    <t>神栖市矢田部</t>
  </si>
  <si>
    <t>神栖市土合西</t>
  </si>
  <si>
    <t>神栖市知手</t>
  </si>
  <si>
    <t>神栖市賀</t>
  </si>
  <si>
    <t>神栖市須田</t>
  </si>
  <si>
    <t>神栖市波崎</t>
  </si>
  <si>
    <t>神栖市波崎</t>
  </si>
  <si>
    <t>神栖市息栖</t>
  </si>
  <si>
    <t>神栖市高浜</t>
  </si>
  <si>
    <t>神栖市太田</t>
  </si>
  <si>
    <t>神栖市知手中央</t>
  </si>
  <si>
    <t>神栖市奥野谷</t>
  </si>
  <si>
    <t>神栖市溝口</t>
  </si>
  <si>
    <t>神栖市石神</t>
  </si>
  <si>
    <t>神栖市木崎</t>
  </si>
  <si>
    <t>神栖市下幡木</t>
  </si>
  <si>
    <t>神栖市知手</t>
  </si>
  <si>
    <t>神栖市矢田部</t>
  </si>
  <si>
    <t>神栖市柳川中央</t>
  </si>
  <si>
    <t>神栖市芝崎</t>
  </si>
  <si>
    <t>神栖市高浜</t>
  </si>
  <si>
    <t>行方市麻生</t>
  </si>
  <si>
    <t>行方市南</t>
  </si>
  <si>
    <t>行方市山田</t>
  </si>
  <si>
    <t>行方市小貫</t>
  </si>
  <si>
    <t>行方市粗毛</t>
  </si>
  <si>
    <t>行方市芹沢</t>
  </si>
  <si>
    <t>行方市麻生</t>
  </si>
  <si>
    <t>行方市両宿</t>
  </si>
  <si>
    <t>行方市内宿</t>
  </si>
  <si>
    <t>行方市芹沢</t>
  </si>
  <si>
    <t>行方市白浜</t>
  </si>
  <si>
    <t>行方市玉造甲</t>
  </si>
  <si>
    <t>行方市小幡</t>
  </si>
  <si>
    <t>行方市小貫</t>
  </si>
  <si>
    <t>鉾田市串挽</t>
  </si>
  <si>
    <t>鉾田市大蔵</t>
  </si>
  <si>
    <t>鉾田市上沢</t>
  </si>
  <si>
    <t>鉾田市勝下</t>
  </si>
  <si>
    <t>鉾田市汲上</t>
  </si>
  <si>
    <t>鉾田市上幡木</t>
  </si>
  <si>
    <t>鉾田市子生</t>
  </si>
  <si>
    <t>鉾田市烟田</t>
  </si>
  <si>
    <t>鉾田市造谷</t>
  </si>
  <si>
    <t>鉾田市新鉾田西</t>
  </si>
  <si>
    <t>鉾田市箕輪</t>
  </si>
  <si>
    <t>鉾田市箕輪</t>
  </si>
  <si>
    <t>鉾田市徳宿</t>
  </si>
  <si>
    <t>鉾田市大竹</t>
  </si>
  <si>
    <t>鉾田市上沢</t>
  </si>
  <si>
    <t>鉾田市大戸</t>
  </si>
  <si>
    <t>鉾田市汲上</t>
  </si>
  <si>
    <t>鉾田市汲上</t>
  </si>
  <si>
    <t>鉾田市上釜</t>
  </si>
  <si>
    <t>鉾田市下富田</t>
  </si>
  <si>
    <t>鉾田市上沢</t>
  </si>
  <si>
    <t>鉾田市上沢</t>
  </si>
  <si>
    <t>つくばみらい市福原</t>
  </si>
  <si>
    <t>つくばみらい市小絹</t>
  </si>
  <si>
    <t>小美玉市小岩戸</t>
  </si>
  <si>
    <t>小美玉市羽鳥</t>
  </si>
  <si>
    <t>小美玉市野田</t>
  </si>
  <si>
    <t>茨城町宮ヶ崎</t>
  </si>
  <si>
    <t>茨城町海老沢</t>
  </si>
  <si>
    <t>茨城町中石崎</t>
  </si>
  <si>
    <t>茨城町網掛</t>
  </si>
  <si>
    <t>茨城町鳥羽田</t>
  </si>
  <si>
    <t>茨城町海老沢</t>
  </si>
  <si>
    <t>大洗町大貫町</t>
  </si>
  <si>
    <t>大洗町成田町</t>
  </si>
  <si>
    <t>城里町春園</t>
  </si>
  <si>
    <t>城里町下阿野沢</t>
  </si>
  <si>
    <t>城里町孫根</t>
  </si>
  <si>
    <t>東海村須和間</t>
  </si>
  <si>
    <t>大子町北田気</t>
  </si>
  <si>
    <t>河内町田川</t>
  </si>
  <si>
    <t>阿見町上条</t>
  </si>
  <si>
    <t>阿見町飯倉</t>
  </si>
  <si>
    <t>阿見町阿見</t>
  </si>
  <si>
    <t>阿見町飯倉</t>
  </si>
  <si>
    <t>阿見町小池</t>
  </si>
  <si>
    <t>八千代町村貫</t>
  </si>
  <si>
    <t>八千代町太田</t>
  </si>
  <si>
    <t>八千代町新地</t>
  </si>
  <si>
    <t>八千代町沼森</t>
  </si>
  <si>
    <t>八千代町大字芦ヶ谷</t>
  </si>
  <si>
    <t>五霞町元栗橋</t>
  </si>
  <si>
    <t>境町伏木</t>
  </si>
  <si>
    <t>境町上小橋</t>
  </si>
  <si>
    <t>境町上若林</t>
  </si>
  <si>
    <t>境町若林</t>
  </si>
  <si>
    <t>境町塚崎</t>
  </si>
  <si>
    <t>利根町布川</t>
  </si>
  <si>
    <t>利根町立木</t>
  </si>
  <si>
    <t>利根町布川</t>
  </si>
  <si>
    <t>利根町下曽根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</si>
</sst>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  <numFmt numFmtId="197" formatCode="0.000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trike/>
      <sz val="11"/>
      <name val="ＭＳ Ｐゴシック"/>
      <family val="3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2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0"/>
      <color rgb="FF0000CC"/>
      <name val="ＭＳ 明朝"/>
      <family val="1"/>
    </font>
    <font>
      <sz val="10"/>
      <color rgb="FFFF0000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name val="Cambria"/>
      <family val="3"/>
    </font>
    <font>
      <sz val="18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shrinkToFit="1"/>
    </xf>
    <xf numFmtId="0" fontId="22" fillId="0" borderId="14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22" fillId="0" borderId="15" xfId="0" applyNumberFormat="1" applyFont="1" applyFill="1" applyBorder="1" applyAlignment="1">
      <alignment horizontal="center" vertical="center" shrinkToFit="1"/>
    </xf>
    <xf numFmtId="0" fontId="22" fillId="0" borderId="16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top" shrinkToFit="1"/>
    </xf>
    <xf numFmtId="0" fontId="22" fillId="0" borderId="11" xfId="63" applyFont="1" applyFill="1" applyBorder="1" applyAlignment="1">
      <alignment horizontal="center" vertical="top" wrapText="1"/>
      <protection/>
    </xf>
    <xf numFmtId="0" fontId="22" fillId="0" borderId="11" xfId="63" applyFont="1" applyFill="1" applyBorder="1" applyAlignment="1">
      <alignment horizontal="center" vertical="top" shrinkToFit="1"/>
      <protection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textRotation="255"/>
    </xf>
    <xf numFmtId="49" fontId="23" fillId="24" borderId="10" xfId="0" applyNumberFormat="1" applyFont="1" applyFill="1" applyBorder="1" applyAlignment="1" applyProtection="1">
      <alignment horizontal="center" vertical="top" textRotation="255"/>
      <protection/>
    </xf>
    <xf numFmtId="0" fontId="23" fillId="24" borderId="0" xfId="0" applyFont="1" applyFill="1" applyAlignment="1">
      <alignment vertical="center" shrinkToFit="1"/>
    </xf>
    <xf numFmtId="0" fontId="23" fillId="24" borderId="17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center" vertical="top" wrapText="1" shrinkToFit="1"/>
    </xf>
    <xf numFmtId="0" fontId="33" fillId="24" borderId="17" xfId="0" applyNumberFormat="1" applyFont="1" applyFill="1" applyBorder="1" applyAlignment="1" applyProtection="1">
      <alignment horizontal="center" vertical="top" wrapText="1" shrinkToFit="1"/>
      <protection/>
    </xf>
    <xf numFmtId="0" fontId="23" fillId="24" borderId="0" xfId="0" applyFont="1" applyFill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0" fontId="34" fillId="24" borderId="21" xfId="0" applyNumberFormat="1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23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26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27" xfId="0" applyFont="1" applyFill="1" applyBorder="1" applyAlignment="1">
      <alignment horizontal="center" vertical="center" shrinkToFit="1"/>
    </xf>
    <xf numFmtId="0" fontId="24" fillId="24" borderId="28" xfId="0" applyNumberFormat="1" applyFont="1" applyFill="1" applyBorder="1" applyAlignment="1">
      <alignment horizontal="center" vertical="center" shrinkToFit="1"/>
    </xf>
    <xf numFmtId="0" fontId="24" fillId="24" borderId="29" xfId="0" applyFont="1" applyFill="1" applyBorder="1" applyAlignment="1">
      <alignment horizontal="center" vertical="center" shrinkToFit="1"/>
    </xf>
    <xf numFmtId="0" fontId="24" fillId="24" borderId="3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31" xfId="0" applyNumberFormat="1" applyFont="1" applyFill="1" applyBorder="1" applyAlignment="1">
      <alignment horizontal="center" vertical="center" shrinkToFit="1"/>
    </xf>
    <xf numFmtId="0" fontId="24" fillId="24" borderId="32" xfId="0" applyFont="1" applyFill="1" applyBorder="1" applyAlignment="1">
      <alignment horizontal="center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34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4" fontId="0" fillId="24" borderId="0" xfId="0" applyNumberFormat="1" applyFont="1" applyFill="1" applyAlignment="1">
      <alignment vertical="center"/>
    </xf>
    <xf numFmtId="0" fontId="24" fillId="24" borderId="1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horizontal="center" vertical="center" textRotation="255" wrapText="1"/>
    </xf>
    <xf numFmtId="0" fontId="24" fillId="24" borderId="10" xfId="0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horizontal="center" vertical="center" textRotation="255"/>
    </xf>
    <xf numFmtId="0" fontId="24" fillId="24" borderId="11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21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center" vertical="center" textRotation="255" wrapText="1"/>
    </xf>
    <xf numFmtId="0" fontId="24" fillId="24" borderId="22" xfId="0" applyFont="1" applyFill="1" applyBorder="1" applyAlignment="1">
      <alignment vertical="center"/>
    </xf>
    <xf numFmtId="0" fontId="24" fillId="24" borderId="35" xfId="0" applyNumberFormat="1" applyFont="1" applyFill="1" applyBorder="1" applyAlignment="1">
      <alignment horizontal="center" vertical="center" shrinkToFit="1"/>
    </xf>
    <xf numFmtId="0" fontId="24" fillId="24" borderId="0" xfId="0" applyNumberFormat="1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35" xfId="0" applyFont="1" applyFill="1" applyBorder="1" applyAlignment="1">
      <alignment vertical="center" shrinkToFit="1"/>
    </xf>
    <xf numFmtId="0" fontId="24" fillId="24" borderId="36" xfId="0" applyFont="1" applyFill="1" applyBorder="1" applyAlignment="1">
      <alignment vertical="center" shrinkToFit="1"/>
    </xf>
    <xf numFmtId="0" fontId="0" fillId="24" borderId="0" xfId="0" applyNumberFormat="1" applyFont="1" applyFill="1" applyAlignment="1">
      <alignment horizontal="center" vertical="center" shrinkToFit="1"/>
    </xf>
    <xf numFmtId="0" fontId="0" fillId="24" borderId="0" xfId="0" applyNumberFormat="1" applyFont="1" applyFill="1" applyAlignment="1">
      <alignment horizontal="center" vertical="center"/>
    </xf>
    <xf numFmtId="0" fontId="24" fillId="24" borderId="37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 wrapText="1"/>
    </xf>
    <xf numFmtId="0" fontId="24" fillId="24" borderId="38" xfId="0" applyFont="1" applyFill="1" applyBorder="1" applyAlignment="1">
      <alignment vertical="center" shrinkToFit="1"/>
    </xf>
    <xf numFmtId="0" fontId="24" fillId="24" borderId="38" xfId="0" applyNumberFormat="1" applyFont="1" applyFill="1" applyBorder="1" applyAlignment="1">
      <alignment vertical="center" shrinkToFit="1"/>
    </xf>
    <xf numFmtId="0" fontId="24" fillId="24" borderId="36" xfId="0" applyNumberFormat="1" applyFont="1" applyFill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4" fillId="24" borderId="39" xfId="0" applyFont="1" applyFill="1" applyBorder="1" applyAlignment="1">
      <alignment horizontal="center" vertical="top" textRotation="255" shrinkToFit="1"/>
    </xf>
    <xf numFmtId="0" fontId="26" fillId="24" borderId="39" xfId="63" applyFont="1" applyFill="1" applyBorder="1" applyAlignment="1">
      <alignment horizontal="center" vertical="top" textRotation="255" wrapText="1"/>
      <protection/>
    </xf>
    <xf numFmtId="0" fontId="26" fillId="24" borderId="39" xfId="63" applyFont="1" applyFill="1" applyBorder="1" applyAlignment="1">
      <alignment horizontal="center" vertical="top" textRotation="255" shrinkToFit="1"/>
      <protection/>
    </xf>
    <xf numFmtId="0" fontId="26" fillId="24" borderId="39" xfId="63" applyFont="1" applyFill="1" applyBorder="1" applyAlignment="1">
      <alignment horizontal="center" vertical="top" textRotation="255" wrapText="1" shrinkToFit="1"/>
      <protection/>
    </xf>
    <xf numFmtId="0" fontId="22" fillId="0" borderId="11" xfId="63" applyFont="1" applyFill="1" applyBorder="1" applyAlignment="1">
      <alignment horizontal="center" vertical="top" wrapText="1" shrinkToFit="1"/>
      <protection/>
    </xf>
    <xf numFmtId="0" fontId="24" fillId="24" borderId="11" xfId="0" applyFont="1" applyFill="1" applyBorder="1" applyAlignment="1">
      <alignment vertical="center" shrinkToFit="1"/>
    </xf>
    <xf numFmtId="0" fontId="24" fillId="24" borderId="21" xfId="0" applyFont="1" applyFill="1" applyBorder="1" applyAlignment="1">
      <alignment vertical="center" shrinkToFit="1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 shrinkToFit="1"/>
    </xf>
    <xf numFmtId="0" fontId="24" fillId="24" borderId="23" xfId="0" applyFont="1" applyFill="1" applyBorder="1" applyAlignment="1">
      <alignment vertical="center" shrinkToFit="1"/>
    </xf>
    <xf numFmtId="0" fontId="35" fillId="24" borderId="11" xfId="0" applyFont="1" applyFill="1" applyBorder="1" applyAlignment="1">
      <alignment horizontal="center" vertical="center" shrinkToFit="1"/>
    </xf>
    <xf numFmtId="0" fontId="35" fillId="24" borderId="10" xfId="0" applyFont="1" applyFill="1" applyBorder="1" applyAlignment="1">
      <alignment horizontal="center" vertical="center" shrinkToFit="1"/>
    </xf>
    <xf numFmtId="0" fontId="35" fillId="24" borderId="21" xfId="0" applyFont="1" applyFill="1" applyBorder="1" applyAlignment="1">
      <alignment horizontal="center" vertical="center" shrinkToFit="1"/>
    </xf>
    <xf numFmtId="191" fontId="35" fillId="24" borderId="11" xfId="0" applyNumberFormat="1" applyFont="1" applyFill="1" applyBorder="1" applyAlignment="1">
      <alignment horizontal="center" vertical="center" shrinkToFit="1"/>
    </xf>
    <xf numFmtId="192" fontId="35" fillId="24" borderId="11" xfId="0" applyNumberFormat="1" applyFont="1" applyFill="1" applyBorder="1" applyAlignment="1">
      <alignment horizontal="center" vertical="center" shrinkToFit="1"/>
    </xf>
    <xf numFmtId="2" fontId="35" fillId="24" borderId="11" xfId="0" applyNumberFormat="1" applyFont="1" applyFill="1" applyBorder="1" applyAlignment="1">
      <alignment horizontal="center" vertical="center" shrinkToFit="1"/>
    </xf>
    <xf numFmtId="0" fontId="35" fillId="24" borderId="21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 shrinkToFit="1"/>
    </xf>
    <xf numFmtId="184" fontId="35" fillId="24" borderId="11" xfId="0" applyNumberFormat="1" applyFont="1" applyFill="1" applyBorder="1" applyAlignment="1">
      <alignment horizontal="center" vertical="center" shrinkToFi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vertical="center"/>
    </xf>
    <xf numFmtId="191" fontId="35" fillId="24" borderId="10" xfId="0" applyNumberFormat="1" applyFont="1" applyFill="1" applyBorder="1" applyAlignment="1">
      <alignment horizontal="center" vertical="center" shrinkToFit="1"/>
    </xf>
    <xf numFmtId="0" fontId="35" fillId="24" borderId="25" xfId="0" applyFont="1" applyFill="1" applyBorder="1" applyAlignment="1">
      <alignment horizontal="center" vertical="center" shrinkToFit="1"/>
    </xf>
    <xf numFmtId="2" fontId="35" fillId="24" borderId="25" xfId="0" applyNumberFormat="1" applyFont="1" applyFill="1" applyBorder="1" applyAlignment="1">
      <alignment horizontal="center" vertical="center" shrinkToFit="1"/>
    </xf>
    <xf numFmtId="0" fontId="24" fillId="24" borderId="40" xfId="0" applyFont="1" applyFill="1" applyBorder="1" applyAlignment="1">
      <alignment vertical="center" shrinkToFit="1"/>
    </xf>
    <xf numFmtId="0" fontId="24" fillId="24" borderId="41" xfId="0" applyFont="1" applyFill="1" applyBorder="1" applyAlignment="1">
      <alignment vertical="center" shrinkToFit="1"/>
    </xf>
    <xf numFmtId="0" fontId="0" fillId="24" borderId="41" xfId="0" applyFont="1" applyFill="1" applyBorder="1" applyAlignment="1">
      <alignment vertical="center" shrinkToFit="1"/>
    </xf>
    <xf numFmtId="0" fontId="36" fillId="24" borderId="42" xfId="0" applyFont="1" applyFill="1" applyBorder="1" applyAlignment="1">
      <alignment vertical="center" shrinkToFit="1"/>
    </xf>
    <xf numFmtId="0" fontId="36" fillId="24" borderId="43" xfId="0" applyFont="1" applyFill="1" applyBorder="1" applyAlignment="1">
      <alignment vertical="center" shrinkToFit="1"/>
    </xf>
    <xf numFmtId="0" fontId="35" fillId="24" borderId="12" xfId="0" applyFont="1" applyFill="1" applyBorder="1" applyAlignment="1">
      <alignment horizontal="center" vertical="center" shrinkToFit="1"/>
    </xf>
    <xf numFmtId="0" fontId="35" fillId="24" borderId="30" xfId="0" applyFont="1" applyFill="1" applyBorder="1" applyAlignment="1">
      <alignment horizontal="center" vertical="center" shrinkToFit="1"/>
    </xf>
    <xf numFmtId="0" fontId="33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4" borderId="11" xfId="0" applyNumberFormat="1" applyFont="1" applyFill="1" applyBorder="1" applyAlignment="1" applyProtection="1">
      <alignment horizontal="center" vertical="center"/>
      <protection locked="0"/>
    </xf>
    <xf numFmtId="0" fontId="33" fillId="24" borderId="21" xfId="0" applyNumberFormat="1" applyFont="1" applyFill="1" applyBorder="1" applyAlignment="1" applyProtection="1">
      <alignment horizontal="center" vertical="center"/>
      <protection locked="0"/>
    </xf>
    <xf numFmtId="0" fontId="33" fillId="24" borderId="23" xfId="0" applyNumberFormat="1" applyFont="1" applyFill="1" applyBorder="1" applyAlignment="1" applyProtection="1">
      <alignment horizontal="center" vertical="center"/>
      <protection locked="0"/>
    </xf>
    <xf numFmtId="0" fontId="33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41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28" xfId="0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center" vertical="center"/>
    </xf>
    <xf numFmtId="192" fontId="0" fillId="24" borderId="11" xfId="0" applyNumberFormat="1" applyFont="1" applyFill="1" applyBorder="1" applyAlignment="1">
      <alignment vertical="center" shrinkToFit="1"/>
    </xf>
    <xf numFmtId="0" fontId="35" fillId="24" borderId="11" xfId="0" applyFont="1" applyFill="1" applyBorder="1" applyAlignment="1">
      <alignment vertical="center" shrinkToFit="1"/>
    </xf>
    <xf numFmtId="0" fontId="37" fillId="0" borderId="0" xfId="0" applyFont="1" applyFill="1" applyAlignment="1">
      <alignment horizontal="left" vertical="center"/>
    </xf>
    <xf numFmtId="0" fontId="23" fillId="24" borderId="44" xfId="0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24" borderId="15" xfId="0" applyNumberFormat="1" applyFont="1" applyFill="1" applyBorder="1" applyAlignment="1">
      <alignment horizontal="center" vertical="center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top" textRotation="255" shrinkToFit="1"/>
    </xf>
    <xf numFmtId="0" fontId="34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45" xfId="0" applyFont="1" applyFill="1" applyBorder="1" applyAlignment="1">
      <alignment horizontal="left" vertical="center"/>
    </xf>
    <xf numFmtId="0" fontId="33" fillId="24" borderId="45" xfId="0" applyNumberFormat="1" applyFont="1" applyFill="1" applyBorder="1" applyAlignment="1" applyProtection="1">
      <alignment horizontal="center" vertical="center"/>
      <protection locked="0"/>
    </xf>
    <xf numFmtId="0" fontId="23" fillId="24" borderId="46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vertical="center"/>
    </xf>
    <xf numFmtId="0" fontId="23" fillId="24" borderId="45" xfId="0" applyFont="1" applyFill="1" applyBorder="1" applyAlignment="1">
      <alignment vertical="center"/>
    </xf>
    <xf numFmtId="0" fontId="34" fillId="24" borderId="23" xfId="0" applyNumberFormat="1" applyFont="1" applyFill="1" applyBorder="1" applyAlignment="1" applyProtection="1">
      <alignment horizontal="center" vertical="center"/>
      <protection locked="0"/>
    </xf>
    <xf numFmtId="0" fontId="23" fillId="24" borderId="24" xfId="0" applyNumberFormat="1" applyFont="1" applyFill="1" applyBorder="1" applyAlignment="1">
      <alignment horizontal="center" vertical="center" shrinkToFit="1"/>
    </xf>
    <xf numFmtId="0" fontId="23" fillId="24" borderId="20" xfId="0" applyNumberFormat="1" applyFont="1" applyFill="1" applyBorder="1" applyAlignment="1">
      <alignment horizontal="center" vertical="center" shrinkToFit="1"/>
    </xf>
    <xf numFmtId="0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21" xfId="0" applyNumberFormat="1" applyFont="1" applyFill="1" applyBorder="1" applyAlignment="1" applyProtection="1">
      <alignment horizontal="center" vertical="center"/>
      <protection locked="0"/>
    </xf>
    <xf numFmtId="0" fontId="23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23" xfId="0" applyNumberFormat="1" applyFont="1" applyFill="1" applyBorder="1" applyAlignment="1" applyProtection="1">
      <alignment horizontal="center" vertical="center"/>
      <protection locked="0"/>
    </xf>
    <xf numFmtId="0" fontId="23" fillId="24" borderId="45" xfId="0" applyNumberFormat="1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>
      <alignment horizontal="center" vertical="center" shrinkToFit="1"/>
    </xf>
    <xf numFmtId="0" fontId="24" fillId="24" borderId="30" xfId="0" applyNumberFormat="1" applyFont="1" applyFill="1" applyBorder="1" applyAlignment="1">
      <alignment horizontal="center" vertical="center" shrinkToFit="1"/>
    </xf>
    <xf numFmtId="0" fontId="24" fillId="24" borderId="19" xfId="0" applyNumberFormat="1" applyFont="1" applyFill="1" applyBorder="1" applyAlignment="1">
      <alignment horizontal="center" vertical="center" shrinkToFit="1"/>
    </xf>
    <xf numFmtId="0" fontId="24" fillId="24" borderId="26" xfId="0" applyNumberFormat="1" applyFont="1" applyFill="1" applyBorder="1" applyAlignment="1">
      <alignment horizontal="center" vertical="center" shrinkToFit="1"/>
    </xf>
    <xf numFmtId="0" fontId="24" fillId="24" borderId="20" xfId="0" applyNumberFormat="1" applyFont="1" applyFill="1" applyBorder="1" applyAlignment="1">
      <alignment horizontal="center" vertical="center" shrinkToFit="1"/>
    </xf>
    <xf numFmtId="0" fontId="35" fillId="24" borderId="30" xfId="0" applyNumberFormat="1" applyFont="1" applyFill="1" applyBorder="1" applyAlignment="1">
      <alignment horizontal="center" vertical="center" shrinkToFit="1"/>
    </xf>
    <xf numFmtId="191" fontId="23" fillId="24" borderId="11" xfId="0" applyNumberFormat="1" applyFont="1" applyFill="1" applyBorder="1" applyAlignment="1">
      <alignment horizontal="center" vertical="center"/>
    </xf>
    <xf numFmtId="184" fontId="33" fillId="24" borderId="10" xfId="0" applyNumberFormat="1" applyFont="1" applyFill="1" applyBorder="1" applyAlignment="1" applyProtection="1">
      <alignment horizontal="center" vertical="center"/>
      <protection locked="0"/>
    </xf>
    <xf numFmtId="184" fontId="33" fillId="24" borderId="21" xfId="0" applyNumberFormat="1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>
      <alignment vertical="center"/>
    </xf>
    <xf numFmtId="0" fontId="35" fillId="24" borderId="45" xfId="0" applyFont="1" applyFill="1" applyBorder="1" applyAlignment="1">
      <alignment horizontal="center" vertical="center" shrinkToFit="1"/>
    </xf>
    <xf numFmtId="0" fontId="24" fillId="24" borderId="25" xfId="0" applyFont="1" applyFill="1" applyBorder="1" applyAlignment="1">
      <alignment vertical="center"/>
    </xf>
    <xf numFmtId="0" fontId="22" fillId="0" borderId="46" xfId="0" applyNumberFormat="1" applyFont="1" applyFill="1" applyBorder="1" applyAlignment="1">
      <alignment horizontal="center" vertical="center" shrinkToFit="1"/>
    </xf>
    <xf numFmtId="0" fontId="22" fillId="24" borderId="13" xfId="0" applyNumberFormat="1" applyFont="1" applyFill="1" applyBorder="1" applyAlignment="1">
      <alignment horizontal="center" vertical="center"/>
    </xf>
    <xf numFmtId="191" fontId="35" fillId="24" borderId="25" xfId="0" applyNumberFormat="1" applyFont="1" applyFill="1" applyBorder="1" applyAlignment="1">
      <alignment horizontal="center" vertical="center" shrinkToFit="1"/>
    </xf>
    <xf numFmtId="191" fontId="35" fillId="24" borderId="21" xfId="0" applyNumberFormat="1" applyFont="1" applyFill="1" applyBorder="1" applyAlignment="1">
      <alignment horizontal="center" vertical="center" shrinkToFit="1"/>
    </xf>
    <xf numFmtId="0" fontId="35" fillId="24" borderId="25" xfId="0" applyFont="1" applyFill="1" applyBorder="1" applyAlignment="1">
      <alignment vertical="center"/>
    </xf>
    <xf numFmtId="0" fontId="35" fillId="24" borderId="25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vertical="center" shrinkToFit="1"/>
    </xf>
    <xf numFmtId="191" fontId="0" fillId="24" borderId="11" xfId="0" applyNumberFormat="1" applyFont="1" applyFill="1" applyBorder="1" applyAlignment="1">
      <alignment vertical="center" shrinkToFit="1"/>
    </xf>
    <xf numFmtId="2" fontId="0" fillId="24" borderId="11" xfId="0" applyNumberFormat="1" applyFont="1" applyFill="1" applyBorder="1" applyAlignment="1">
      <alignment vertical="center" shrinkToFit="1"/>
    </xf>
    <xf numFmtId="184" fontId="0" fillId="24" borderId="11" xfId="0" applyNumberFormat="1" applyFont="1" applyFill="1" applyBorder="1" applyAlignment="1">
      <alignment vertical="center" shrinkToFit="1"/>
    </xf>
    <xf numFmtId="1" fontId="0" fillId="24" borderId="11" xfId="0" applyNumberFormat="1" applyFont="1" applyFill="1" applyBorder="1" applyAlignment="1">
      <alignment vertical="center" shrinkToFit="1"/>
    </xf>
    <xf numFmtId="0" fontId="23" fillId="24" borderId="4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top" textRotation="255" shrinkToFit="1"/>
    </xf>
    <xf numFmtId="0" fontId="34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vertical="center"/>
    </xf>
    <xf numFmtId="2" fontId="33" fillId="24" borderId="25" xfId="0" applyNumberFormat="1" applyFont="1" applyFill="1" applyBorder="1" applyAlignment="1" applyProtection="1">
      <alignment horizontal="center" vertical="center"/>
      <protection locked="0"/>
    </xf>
    <xf numFmtId="2" fontId="33" fillId="24" borderId="23" xfId="0" applyNumberFormat="1" applyFont="1" applyFill="1" applyBorder="1" applyAlignment="1" applyProtection="1">
      <alignment horizontal="center" vertical="center"/>
      <protection locked="0"/>
    </xf>
    <xf numFmtId="0" fontId="24" fillId="24" borderId="11" xfId="0" applyNumberFormat="1" applyFont="1" applyFill="1" applyBorder="1" applyAlignment="1">
      <alignment horizontal="center" vertical="center" shrinkToFit="1"/>
    </xf>
    <xf numFmtId="0" fontId="24" fillId="24" borderId="14" xfId="0" applyNumberFormat="1" applyFont="1" applyFill="1" applyBorder="1" applyAlignment="1">
      <alignment horizontal="center" vertical="center" shrinkToFit="1"/>
    </xf>
    <xf numFmtId="0" fontId="24" fillId="24" borderId="47" xfId="0" applyNumberFormat="1" applyFont="1" applyFill="1" applyBorder="1" applyAlignment="1">
      <alignment horizontal="center" vertical="center" shrinkToFit="1"/>
    </xf>
    <xf numFmtId="0" fontId="24" fillId="24" borderId="21" xfId="0" applyNumberFormat="1" applyFont="1" applyFill="1" applyBorder="1" applyAlignment="1">
      <alignment horizontal="center" vertical="center" shrinkToFit="1"/>
    </xf>
    <xf numFmtId="0" fontId="24" fillId="24" borderId="15" xfId="0" applyNumberFormat="1" applyFont="1" applyFill="1" applyBorder="1" applyAlignment="1">
      <alignment horizontal="center" vertical="center" shrinkToFit="1"/>
    </xf>
    <xf numFmtId="191" fontId="23" fillId="24" borderId="23" xfId="0" applyNumberFormat="1" applyFont="1" applyFill="1" applyBorder="1" applyAlignment="1" applyProtection="1">
      <alignment horizontal="center" vertical="center"/>
      <protection locked="0"/>
    </xf>
    <xf numFmtId="184" fontId="33" fillId="24" borderId="25" xfId="0" applyNumberFormat="1" applyFont="1" applyFill="1" applyBorder="1" applyAlignment="1" applyProtection="1">
      <alignment horizontal="center" vertical="center"/>
      <protection locked="0"/>
    </xf>
    <xf numFmtId="2" fontId="33" fillId="24" borderId="21" xfId="0" applyNumberFormat="1" applyFont="1" applyFill="1" applyBorder="1" applyAlignment="1" applyProtection="1">
      <alignment horizontal="center" vertical="center"/>
      <protection locked="0"/>
    </xf>
    <xf numFmtId="184" fontId="33" fillId="24" borderId="45" xfId="0" applyNumberFormat="1" applyFont="1" applyFill="1" applyBorder="1" applyAlignment="1" applyProtection="1">
      <alignment horizontal="center" vertical="center"/>
      <protection locked="0"/>
    </xf>
    <xf numFmtId="184" fontId="33" fillId="24" borderId="23" xfId="0" applyNumberFormat="1" applyFont="1" applyFill="1" applyBorder="1" applyAlignment="1" applyProtection="1">
      <alignment horizontal="center" vertical="center"/>
      <protection locked="0"/>
    </xf>
    <xf numFmtId="184" fontId="35" fillId="24" borderId="21" xfId="0" applyNumberFormat="1" applyFont="1" applyFill="1" applyBorder="1" applyAlignment="1">
      <alignment horizontal="center" vertical="center" shrinkToFit="1"/>
    </xf>
    <xf numFmtId="0" fontId="24" fillId="24" borderId="48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35" fillId="24" borderId="17" xfId="0" applyFont="1" applyFill="1" applyBorder="1" applyAlignment="1">
      <alignment horizontal="center" vertical="center" shrinkToFit="1"/>
    </xf>
    <xf numFmtId="0" fontId="22" fillId="0" borderId="49" xfId="0" applyNumberFormat="1" applyFont="1" applyFill="1" applyBorder="1" applyAlignment="1">
      <alignment horizontal="center" vertical="center" shrinkToFit="1"/>
    </xf>
    <xf numFmtId="184" fontId="35" fillId="24" borderId="25" xfId="0" applyNumberFormat="1" applyFont="1" applyFill="1" applyBorder="1" applyAlignment="1">
      <alignment horizontal="center" vertical="center" shrinkToFit="1"/>
    </xf>
    <xf numFmtId="2" fontId="35" fillId="24" borderId="21" xfId="0" applyNumberFormat="1" applyFont="1" applyFill="1" applyBorder="1" applyAlignment="1">
      <alignment horizontal="center" vertical="center" shrinkToFi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 vertical="center"/>
    </xf>
    <xf numFmtId="2" fontId="35" fillId="24" borderId="10" xfId="0" applyNumberFormat="1" applyFont="1" applyFill="1" applyBorder="1" applyAlignment="1">
      <alignment horizontal="center" vertical="center" shrinkToFit="1"/>
    </xf>
    <xf numFmtId="0" fontId="24" fillId="24" borderId="50" xfId="0" applyFont="1" applyFill="1" applyBorder="1" applyAlignment="1">
      <alignment vertical="center"/>
    </xf>
    <xf numFmtId="0" fontId="24" fillId="24" borderId="51" xfId="0" applyFont="1" applyFill="1" applyBorder="1" applyAlignment="1">
      <alignment vertical="center"/>
    </xf>
    <xf numFmtId="0" fontId="35" fillId="24" borderId="51" xfId="0" applyFont="1" applyFill="1" applyBorder="1" applyAlignment="1">
      <alignment horizontal="center" vertical="center" shrinkToFit="1"/>
    </xf>
    <xf numFmtId="0" fontId="22" fillId="0" borderId="52" xfId="0" applyNumberFormat="1" applyFont="1" applyFill="1" applyBorder="1" applyAlignment="1">
      <alignment horizontal="center" vertical="center" shrinkToFit="1"/>
    </xf>
    <xf numFmtId="191" fontId="35" fillId="24" borderId="51" xfId="0" applyNumberFormat="1" applyFont="1" applyFill="1" applyBorder="1" applyAlignment="1">
      <alignment horizontal="center" vertical="center" shrinkToFit="1"/>
    </xf>
    <xf numFmtId="0" fontId="24" fillId="24" borderId="23" xfId="0" applyFont="1" applyFill="1" applyBorder="1" applyAlignment="1">
      <alignment vertical="center"/>
    </xf>
    <xf numFmtId="0" fontId="22" fillId="24" borderId="49" xfId="0" applyNumberFormat="1" applyFont="1" applyFill="1" applyBorder="1" applyAlignment="1">
      <alignment horizontal="center" vertical="center"/>
    </xf>
    <xf numFmtId="191" fontId="35" fillId="24" borderId="25" xfId="0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vertical="center" shrinkToFit="1"/>
    </xf>
    <xf numFmtId="191" fontId="35" fillId="24" borderId="23" xfId="0" applyNumberFormat="1" applyFont="1" applyFill="1" applyBorder="1" applyAlignment="1">
      <alignment horizontal="center" vertical="center" shrinkToFit="1"/>
    </xf>
    <xf numFmtId="0" fontId="37" fillId="24" borderId="0" xfId="0" applyFont="1" applyFill="1" applyAlignment="1">
      <alignment horizontal="left" vertical="center"/>
    </xf>
    <xf numFmtId="0" fontId="23" fillId="24" borderId="53" xfId="0" applyFont="1" applyFill="1" applyBorder="1" applyAlignment="1">
      <alignment horizontal="center" vertical="center" shrinkToFit="1"/>
    </xf>
    <xf numFmtId="0" fontId="23" fillId="24" borderId="44" xfId="0" applyFont="1" applyFill="1" applyBorder="1" applyAlignment="1">
      <alignment horizontal="center" vertical="center" shrinkToFit="1"/>
    </xf>
    <xf numFmtId="0" fontId="23" fillId="24" borderId="54" xfId="0" applyFont="1" applyFill="1" applyBorder="1" applyAlignment="1">
      <alignment horizontal="center" vertical="center" shrinkToFit="1"/>
    </xf>
    <xf numFmtId="0" fontId="23" fillId="24" borderId="46" xfId="0" applyFont="1" applyFill="1" applyBorder="1" applyAlignment="1">
      <alignment horizontal="center" vertical="center" shrinkToFit="1"/>
    </xf>
    <xf numFmtId="0" fontId="36" fillId="24" borderId="55" xfId="0" applyFont="1" applyFill="1" applyBorder="1" applyAlignment="1">
      <alignment horizontal="center" vertical="center" shrinkToFit="1"/>
    </xf>
    <xf numFmtId="0" fontId="36" fillId="24" borderId="56" xfId="0" applyFont="1" applyFill="1" applyBorder="1" applyAlignment="1">
      <alignment horizontal="center" vertical="center" shrinkToFit="1"/>
    </xf>
    <xf numFmtId="0" fontId="36" fillId="24" borderId="34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21年定期調査地点" xfId="63"/>
    <cellStyle name="Followed Hyperlink" xfId="64"/>
    <cellStyle name="良い" xfId="65"/>
  </cellStyles>
  <dxfs count="29"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/>
    <dxf>
      <font>
        <color theme="5" tint="-0.24993999302387238"/>
      </font>
      <fill>
        <patternFill>
          <bgColor rgb="FFFCC8C9"/>
        </patternFill>
      </fill>
    </dxf>
    <dxf>
      <fill>
        <patternFill patternType="none">
          <bgColor indexed="65"/>
        </patternFill>
      </fill>
    </dxf>
    <dxf>
      <font>
        <color theme="5" tint="-0.24993999302387238"/>
      </font>
      <fill>
        <patternFill>
          <bgColor rgb="FFFCC8C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view="pageBreakPreview" zoomScale="70" zoomScaleNormal="85" zoomScaleSheetLayoutView="70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8.25390625" defaultRowHeight="13.5"/>
  <cols>
    <col min="1" max="1" width="5.75390625" style="25" bestFit="1" customWidth="1"/>
    <col min="2" max="2" width="27.375" style="42" bestFit="1" customWidth="1"/>
    <col min="3" max="21" width="8.625" style="12" customWidth="1"/>
    <col min="22" max="29" width="8.625" style="12" bestFit="1" customWidth="1"/>
    <col min="30" max="30" width="15.125" style="12" bestFit="1" customWidth="1"/>
    <col min="31" max="16384" width="8.25390625" style="25" customWidth="1"/>
  </cols>
  <sheetData>
    <row r="1" spans="1:6" s="12" customFormat="1" ht="21">
      <c r="A1" s="224" t="s">
        <v>23</v>
      </c>
      <c r="B1" s="224"/>
      <c r="C1" s="224"/>
      <c r="D1" s="224"/>
      <c r="E1" s="224"/>
      <c r="F1" s="224"/>
    </row>
    <row r="2" spans="1:30" s="12" customFormat="1" ht="21.75" thickBot="1">
      <c r="A2" s="224" t="s">
        <v>24</v>
      </c>
      <c r="B2" s="224"/>
      <c r="C2" s="224"/>
      <c r="D2" s="224"/>
      <c r="E2" s="224"/>
      <c r="F2" s="224"/>
      <c r="Z2" s="13"/>
      <c r="AD2" s="12" t="s">
        <v>48</v>
      </c>
    </row>
    <row r="3" spans="1:30" s="17" customFormat="1" ht="169.5">
      <c r="A3" s="225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35</v>
      </c>
      <c r="H3" s="15" t="s">
        <v>6</v>
      </c>
      <c r="I3" s="16" t="s">
        <v>22</v>
      </c>
      <c r="J3" s="15" t="s">
        <v>7</v>
      </c>
      <c r="K3" s="15" t="s">
        <v>8</v>
      </c>
      <c r="L3" s="15" t="s">
        <v>36</v>
      </c>
      <c r="M3" s="15" t="s">
        <v>37</v>
      </c>
      <c r="N3" s="15" t="s">
        <v>38</v>
      </c>
      <c r="O3" s="15" t="s">
        <v>9</v>
      </c>
      <c r="P3" s="147" t="s">
        <v>10</v>
      </c>
      <c r="Q3" s="147" t="s">
        <v>11</v>
      </c>
      <c r="R3" s="15" t="s">
        <v>12</v>
      </c>
      <c r="S3" s="15" t="s">
        <v>13</v>
      </c>
      <c r="T3" s="15" t="s">
        <v>14</v>
      </c>
      <c r="U3" s="15" t="s">
        <v>15</v>
      </c>
      <c r="V3" s="15" t="s">
        <v>39</v>
      </c>
      <c r="W3" s="15" t="s">
        <v>40</v>
      </c>
      <c r="X3" s="15" t="s">
        <v>16</v>
      </c>
      <c r="Y3" s="15" t="s">
        <v>17</v>
      </c>
      <c r="Z3" s="147" t="s">
        <v>18</v>
      </c>
      <c r="AA3" s="15" t="s">
        <v>19</v>
      </c>
      <c r="AB3" s="15" t="s">
        <v>20</v>
      </c>
      <c r="AC3" s="15" t="s">
        <v>21</v>
      </c>
      <c r="AD3" s="227" t="s">
        <v>27</v>
      </c>
    </row>
    <row r="4" spans="1:30" s="21" customFormat="1" ht="12.75" thickBot="1">
      <c r="A4" s="226"/>
      <c r="B4" s="18" t="s">
        <v>50</v>
      </c>
      <c r="C4" s="19">
        <v>0.003</v>
      </c>
      <c r="D4" s="19" t="s">
        <v>49</v>
      </c>
      <c r="E4" s="19">
        <v>0.01</v>
      </c>
      <c r="F4" s="19">
        <v>0.05</v>
      </c>
      <c r="G4" s="19">
        <v>0.01</v>
      </c>
      <c r="H4" s="19">
        <v>0.0005</v>
      </c>
      <c r="I4" s="20" t="s">
        <v>26</v>
      </c>
      <c r="J4" s="19">
        <v>0.02</v>
      </c>
      <c r="K4" s="19">
        <v>0.002</v>
      </c>
      <c r="L4" s="19">
        <v>0.002</v>
      </c>
      <c r="M4" s="19">
        <v>0.004</v>
      </c>
      <c r="N4" s="19">
        <v>0.1</v>
      </c>
      <c r="O4" s="19">
        <v>0.04</v>
      </c>
      <c r="P4" s="19">
        <v>1</v>
      </c>
      <c r="Q4" s="19">
        <v>0.006</v>
      </c>
      <c r="R4" s="19">
        <v>0.01</v>
      </c>
      <c r="S4" s="19">
        <v>0.01</v>
      </c>
      <c r="T4" s="19">
        <v>0.002</v>
      </c>
      <c r="U4" s="19">
        <v>0.006</v>
      </c>
      <c r="V4" s="19">
        <v>0.003</v>
      </c>
      <c r="W4" s="19">
        <v>0.02</v>
      </c>
      <c r="X4" s="19">
        <v>0.01</v>
      </c>
      <c r="Y4" s="19">
        <v>0.01</v>
      </c>
      <c r="Z4" s="19">
        <v>10</v>
      </c>
      <c r="AA4" s="19">
        <v>0.8</v>
      </c>
      <c r="AB4" s="19">
        <v>1</v>
      </c>
      <c r="AC4" s="19">
        <v>0.05</v>
      </c>
      <c r="AD4" s="228"/>
    </row>
    <row r="5" spans="1:30" ht="12">
      <c r="A5" s="22">
        <v>1</v>
      </c>
      <c r="B5" s="23" t="s">
        <v>76</v>
      </c>
      <c r="C5" s="157" t="s">
        <v>64</v>
      </c>
      <c r="D5" s="157" t="s">
        <v>64</v>
      </c>
      <c r="E5" s="157" t="s">
        <v>64</v>
      </c>
      <c r="F5" s="157" t="s">
        <v>64</v>
      </c>
      <c r="G5" s="157" t="s">
        <v>64</v>
      </c>
      <c r="H5" s="157" t="s">
        <v>64</v>
      </c>
      <c r="I5" s="157" t="s">
        <v>47</v>
      </c>
      <c r="J5" s="157" t="s">
        <v>64</v>
      </c>
      <c r="K5" s="157" t="s">
        <v>64</v>
      </c>
      <c r="L5" s="157" t="s">
        <v>64</v>
      </c>
      <c r="M5" s="157" t="s">
        <v>64</v>
      </c>
      <c r="N5" s="157"/>
      <c r="O5" s="157" t="s">
        <v>64</v>
      </c>
      <c r="P5" s="157" t="s">
        <v>64</v>
      </c>
      <c r="Q5" s="157"/>
      <c r="R5" s="157" t="s">
        <v>64</v>
      </c>
      <c r="S5" s="157" t="s">
        <v>64</v>
      </c>
      <c r="T5" s="157"/>
      <c r="U5" s="157"/>
      <c r="V5" s="157"/>
      <c r="W5" s="157"/>
      <c r="X5" s="157" t="s">
        <v>64</v>
      </c>
      <c r="Y5" s="157"/>
      <c r="Z5" s="170">
        <v>4.6</v>
      </c>
      <c r="AA5" s="157" t="s">
        <v>64</v>
      </c>
      <c r="AB5" s="157" t="s">
        <v>64</v>
      </c>
      <c r="AC5" s="157" t="s">
        <v>64</v>
      </c>
      <c r="AD5" s="24" t="s">
        <v>69</v>
      </c>
    </row>
    <row r="6" spans="1:30" ht="12">
      <c r="A6" s="26">
        <v>2</v>
      </c>
      <c r="B6" s="27" t="s">
        <v>77</v>
      </c>
      <c r="C6" s="158" t="s">
        <v>64</v>
      </c>
      <c r="D6" s="158" t="s">
        <v>64</v>
      </c>
      <c r="E6" s="158" t="s">
        <v>64</v>
      </c>
      <c r="F6" s="158" t="s">
        <v>64</v>
      </c>
      <c r="G6" s="158" t="s">
        <v>64</v>
      </c>
      <c r="H6" s="158" t="s">
        <v>64</v>
      </c>
      <c r="I6" s="158" t="s">
        <v>47</v>
      </c>
      <c r="J6" s="158" t="s">
        <v>64</v>
      </c>
      <c r="K6" s="158" t="s">
        <v>64</v>
      </c>
      <c r="L6" s="158" t="s">
        <v>64</v>
      </c>
      <c r="M6" s="158" t="s">
        <v>64</v>
      </c>
      <c r="N6" s="158"/>
      <c r="O6" s="158" t="s">
        <v>64</v>
      </c>
      <c r="P6" s="158" t="s">
        <v>64</v>
      </c>
      <c r="Q6" s="158"/>
      <c r="R6" s="158" t="s">
        <v>64</v>
      </c>
      <c r="S6" s="158" t="s">
        <v>64</v>
      </c>
      <c r="T6" s="158"/>
      <c r="U6" s="158"/>
      <c r="V6" s="158"/>
      <c r="W6" s="158"/>
      <c r="X6" s="158" t="s">
        <v>64</v>
      </c>
      <c r="Y6" s="158"/>
      <c r="Z6" s="130">
        <v>6.1</v>
      </c>
      <c r="AA6" s="158" t="s">
        <v>64</v>
      </c>
      <c r="AB6" s="130">
        <v>0.02</v>
      </c>
      <c r="AC6" s="158" t="s">
        <v>64</v>
      </c>
      <c r="AD6" s="28" t="s">
        <v>69</v>
      </c>
    </row>
    <row r="7" spans="1:30" ht="12">
      <c r="A7" s="26">
        <v>3</v>
      </c>
      <c r="B7" s="27" t="s">
        <v>78</v>
      </c>
      <c r="C7" s="158" t="s">
        <v>64</v>
      </c>
      <c r="D7" s="158" t="s">
        <v>64</v>
      </c>
      <c r="E7" s="158" t="s">
        <v>64</v>
      </c>
      <c r="F7" s="158" t="s">
        <v>64</v>
      </c>
      <c r="G7" s="158" t="s">
        <v>64</v>
      </c>
      <c r="H7" s="158" t="s">
        <v>64</v>
      </c>
      <c r="I7" s="158" t="s">
        <v>47</v>
      </c>
      <c r="J7" s="158" t="s">
        <v>64</v>
      </c>
      <c r="K7" s="158" t="s">
        <v>64</v>
      </c>
      <c r="L7" s="158" t="s">
        <v>64</v>
      </c>
      <c r="M7" s="158" t="s">
        <v>64</v>
      </c>
      <c r="N7" s="158"/>
      <c r="O7" s="158" t="s">
        <v>64</v>
      </c>
      <c r="P7" s="158" t="s">
        <v>64</v>
      </c>
      <c r="Q7" s="158"/>
      <c r="R7" s="158" t="s">
        <v>64</v>
      </c>
      <c r="S7" s="158" t="s">
        <v>64</v>
      </c>
      <c r="T7" s="158"/>
      <c r="U7" s="158"/>
      <c r="V7" s="158"/>
      <c r="W7" s="158"/>
      <c r="X7" s="158" t="s">
        <v>64</v>
      </c>
      <c r="Y7" s="158"/>
      <c r="Z7" s="130">
        <v>6.1</v>
      </c>
      <c r="AA7" s="158" t="s">
        <v>64</v>
      </c>
      <c r="AB7" s="130">
        <v>0.05</v>
      </c>
      <c r="AC7" s="158" t="s">
        <v>64</v>
      </c>
      <c r="AD7" s="28" t="s">
        <v>69</v>
      </c>
    </row>
    <row r="8" spans="1:30" ht="12">
      <c r="A8" s="26">
        <v>4</v>
      </c>
      <c r="B8" s="27" t="s">
        <v>79</v>
      </c>
      <c r="C8" s="158" t="s">
        <v>64</v>
      </c>
      <c r="D8" s="158" t="s">
        <v>64</v>
      </c>
      <c r="E8" s="158" t="s">
        <v>64</v>
      </c>
      <c r="F8" s="158" t="s">
        <v>64</v>
      </c>
      <c r="G8" s="158" t="s">
        <v>64</v>
      </c>
      <c r="H8" s="158" t="s">
        <v>64</v>
      </c>
      <c r="I8" s="158" t="s">
        <v>47</v>
      </c>
      <c r="J8" s="158" t="s">
        <v>64</v>
      </c>
      <c r="K8" s="158" t="s">
        <v>64</v>
      </c>
      <c r="L8" s="158" t="s">
        <v>64</v>
      </c>
      <c r="M8" s="158" t="s">
        <v>64</v>
      </c>
      <c r="N8" s="158"/>
      <c r="O8" s="158" t="s">
        <v>64</v>
      </c>
      <c r="P8" s="158" t="s">
        <v>64</v>
      </c>
      <c r="Q8" s="158"/>
      <c r="R8" s="158" t="s">
        <v>64</v>
      </c>
      <c r="S8" s="158" t="s">
        <v>64</v>
      </c>
      <c r="T8" s="158"/>
      <c r="U8" s="158"/>
      <c r="V8" s="158"/>
      <c r="W8" s="158"/>
      <c r="X8" s="158" t="s">
        <v>64</v>
      </c>
      <c r="Y8" s="158"/>
      <c r="Z8" s="130">
        <v>2.7</v>
      </c>
      <c r="AA8" s="158" t="s">
        <v>64</v>
      </c>
      <c r="AB8" s="130">
        <v>0.03</v>
      </c>
      <c r="AC8" s="158" t="s">
        <v>64</v>
      </c>
      <c r="AD8" s="28" t="s">
        <v>69</v>
      </c>
    </row>
    <row r="9" spans="1:30" ht="12.75" thickBot="1">
      <c r="A9" s="29">
        <v>5</v>
      </c>
      <c r="B9" s="30" t="s">
        <v>80</v>
      </c>
      <c r="C9" s="159" t="s">
        <v>64</v>
      </c>
      <c r="D9" s="159" t="s">
        <v>64</v>
      </c>
      <c r="E9" s="159" t="s">
        <v>64</v>
      </c>
      <c r="F9" s="159" t="s">
        <v>64</v>
      </c>
      <c r="G9" s="159" t="s">
        <v>64</v>
      </c>
      <c r="H9" s="159" t="s">
        <v>64</v>
      </c>
      <c r="I9" s="159" t="s">
        <v>47</v>
      </c>
      <c r="J9" s="159" t="s">
        <v>64</v>
      </c>
      <c r="K9" s="159" t="s">
        <v>64</v>
      </c>
      <c r="L9" s="159" t="s">
        <v>64</v>
      </c>
      <c r="M9" s="159" t="s">
        <v>64</v>
      </c>
      <c r="N9" s="159"/>
      <c r="O9" s="159" t="s">
        <v>64</v>
      </c>
      <c r="P9" s="159" t="s">
        <v>64</v>
      </c>
      <c r="Q9" s="159"/>
      <c r="R9" s="159" t="s">
        <v>64</v>
      </c>
      <c r="S9" s="159" t="s">
        <v>64</v>
      </c>
      <c r="T9" s="159"/>
      <c r="U9" s="159"/>
      <c r="V9" s="159"/>
      <c r="W9" s="159"/>
      <c r="X9" s="159" t="s">
        <v>64</v>
      </c>
      <c r="Y9" s="159"/>
      <c r="Z9" s="171">
        <v>4.4</v>
      </c>
      <c r="AA9" s="159" t="s">
        <v>64</v>
      </c>
      <c r="AB9" s="159" t="s">
        <v>64</v>
      </c>
      <c r="AC9" s="159" t="s">
        <v>64</v>
      </c>
      <c r="AD9" s="31" t="s">
        <v>69</v>
      </c>
    </row>
    <row r="10" spans="1:30" ht="12">
      <c r="A10" s="39">
        <v>6</v>
      </c>
      <c r="B10" s="40" t="s">
        <v>81</v>
      </c>
      <c r="C10" s="160" t="s">
        <v>64</v>
      </c>
      <c r="D10" s="160" t="s">
        <v>64</v>
      </c>
      <c r="E10" s="160" t="s">
        <v>64</v>
      </c>
      <c r="F10" s="160" t="s">
        <v>64</v>
      </c>
      <c r="G10" s="160" t="s">
        <v>64</v>
      </c>
      <c r="H10" s="160" t="s">
        <v>64</v>
      </c>
      <c r="I10" s="160" t="s">
        <v>47</v>
      </c>
      <c r="J10" s="160" t="s">
        <v>64</v>
      </c>
      <c r="K10" s="160" t="s">
        <v>64</v>
      </c>
      <c r="L10" s="160" t="s">
        <v>64</v>
      </c>
      <c r="M10" s="160" t="s">
        <v>64</v>
      </c>
      <c r="N10" s="160"/>
      <c r="O10" s="160" t="s">
        <v>64</v>
      </c>
      <c r="P10" s="160" t="s">
        <v>64</v>
      </c>
      <c r="Q10" s="160"/>
      <c r="R10" s="160" t="s">
        <v>64</v>
      </c>
      <c r="S10" s="160" t="s">
        <v>64</v>
      </c>
      <c r="T10" s="160"/>
      <c r="U10" s="160"/>
      <c r="V10" s="160"/>
      <c r="W10" s="160"/>
      <c r="X10" s="160" t="s">
        <v>64</v>
      </c>
      <c r="Y10" s="160"/>
      <c r="Z10" s="133">
        <v>1.2</v>
      </c>
      <c r="AA10" s="160" t="s">
        <v>64</v>
      </c>
      <c r="AB10" s="133">
        <v>0.04</v>
      </c>
      <c r="AC10" s="160" t="s">
        <v>64</v>
      </c>
      <c r="AD10" s="41" t="s">
        <v>70</v>
      </c>
    </row>
    <row r="11" spans="1:30" ht="12">
      <c r="A11" s="26">
        <v>7</v>
      </c>
      <c r="B11" s="27" t="s">
        <v>82</v>
      </c>
      <c r="C11" s="158" t="s">
        <v>64</v>
      </c>
      <c r="D11" s="158" t="s">
        <v>64</v>
      </c>
      <c r="E11" s="158" t="s">
        <v>64</v>
      </c>
      <c r="F11" s="158" t="s">
        <v>64</v>
      </c>
      <c r="G11" s="158" t="s">
        <v>64</v>
      </c>
      <c r="H11" s="158" t="s">
        <v>64</v>
      </c>
      <c r="I11" s="158" t="s">
        <v>47</v>
      </c>
      <c r="J11" s="158" t="s">
        <v>64</v>
      </c>
      <c r="K11" s="158" t="s">
        <v>64</v>
      </c>
      <c r="L11" s="158" t="s">
        <v>64</v>
      </c>
      <c r="M11" s="158" t="s">
        <v>64</v>
      </c>
      <c r="N11" s="158"/>
      <c r="O11" s="158" t="s">
        <v>64</v>
      </c>
      <c r="P11" s="158" t="s">
        <v>64</v>
      </c>
      <c r="Q11" s="158"/>
      <c r="R11" s="158" t="s">
        <v>64</v>
      </c>
      <c r="S11" s="158" t="s">
        <v>64</v>
      </c>
      <c r="T11" s="158"/>
      <c r="U11" s="158"/>
      <c r="V11" s="158"/>
      <c r="W11" s="158"/>
      <c r="X11" s="158" t="s">
        <v>64</v>
      </c>
      <c r="Y11" s="158"/>
      <c r="Z11" s="130">
        <v>1.2</v>
      </c>
      <c r="AA11" s="130">
        <v>0.13</v>
      </c>
      <c r="AB11" s="130">
        <v>0.07</v>
      </c>
      <c r="AC11" s="158" t="s">
        <v>64</v>
      </c>
      <c r="AD11" s="28" t="s">
        <v>70</v>
      </c>
    </row>
    <row r="12" spans="1:30" ht="12">
      <c r="A12" s="26">
        <v>8</v>
      </c>
      <c r="B12" s="27" t="s">
        <v>83</v>
      </c>
      <c r="C12" s="158" t="s">
        <v>64</v>
      </c>
      <c r="D12" s="158" t="s">
        <v>64</v>
      </c>
      <c r="E12" s="158" t="s">
        <v>64</v>
      </c>
      <c r="F12" s="158" t="s">
        <v>64</v>
      </c>
      <c r="G12" s="158" t="s">
        <v>64</v>
      </c>
      <c r="H12" s="158" t="s">
        <v>64</v>
      </c>
      <c r="I12" s="158" t="s">
        <v>47</v>
      </c>
      <c r="J12" s="158" t="s">
        <v>64</v>
      </c>
      <c r="K12" s="158" t="s">
        <v>64</v>
      </c>
      <c r="L12" s="158" t="s">
        <v>64</v>
      </c>
      <c r="M12" s="158" t="s">
        <v>64</v>
      </c>
      <c r="N12" s="158"/>
      <c r="O12" s="158" t="s">
        <v>64</v>
      </c>
      <c r="P12" s="158" t="s">
        <v>64</v>
      </c>
      <c r="Q12" s="158"/>
      <c r="R12" s="158" t="s">
        <v>64</v>
      </c>
      <c r="S12" s="158" t="s">
        <v>64</v>
      </c>
      <c r="T12" s="158" t="s">
        <v>64</v>
      </c>
      <c r="U12" s="158" t="s">
        <v>64</v>
      </c>
      <c r="V12" s="158" t="s">
        <v>64</v>
      </c>
      <c r="W12" s="158" t="s">
        <v>64</v>
      </c>
      <c r="X12" s="158" t="s">
        <v>64</v>
      </c>
      <c r="Y12" s="158"/>
      <c r="Z12" s="130">
        <v>0.03</v>
      </c>
      <c r="AA12" s="158" t="s">
        <v>64</v>
      </c>
      <c r="AB12" s="158" t="s">
        <v>64</v>
      </c>
      <c r="AC12" s="158" t="s">
        <v>64</v>
      </c>
      <c r="AD12" s="28" t="s">
        <v>70</v>
      </c>
    </row>
    <row r="13" spans="1:30" ht="12">
      <c r="A13" s="39">
        <v>9</v>
      </c>
      <c r="B13" s="40" t="s">
        <v>84</v>
      </c>
      <c r="C13" s="160" t="s">
        <v>64</v>
      </c>
      <c r="D13" s="160" t="s">
        <v>64</v>
      </c>
      <c r="E13" s="160" t="s">
        <v>64</v>
      </c>
      <c r="F13" s="160" t="s">
        <v>64</v>
      </c>
      <c r="G13" s="160" t="s">
        <v>64</v>
      </c>
      <c r="H13" s="160" t="s">
        <v>64</v>
      </c>
      <c r="I13" s="160" t="s">
        <v>47</v>
      </c>
      <c r="J13" s="160" t="s">
        <v>64</v>
      </c>
      <c r="K13" s="160" t="s">
        <v>64</v>
      </c>
      <c r="L13" s="160" t="s">
        <v>64</v>
      </c>
      <c r="M13" s="160" t="s">
        <v>64</v>
      </c>
      <c r="N13" s="160"/>
      <c r="O13" s="160" t="s">
        <v>64</v>
      </c>
      <c r="P13" s="160" t="s">
        <v>64</v>
      </c>
      <c r="Q13" s="160"/>
      <c r="R13" s="160" t="s">
        <v>64</v>
      </c>
      <c r="S13" s="160" t="s">
        <v>64</v>
      </c>
      <c r="T13" s="160"/>
      <c r="U13" s="160"/>
      <c r="V13" s="160"/>
      <c r="W13" s="160"/>
      <c r="X13" s="160" t="s">
        <v>64</v>
      </c>
      <c r="Y13" s="160" t="s">
        <v>64</v>
      </c>
      <c r="Z13" s="160" t="s">
        <v>64</v>
      </c>
      <c r="AA13" s="160" t="s">
        <v>64</v>
      </c>
      <c r="AB13" s="160" t="s">
        <v>64</v>
      </c>
      <c r="AC13" s="160" t="s">
        <v>64</v>
      </c>
      <c r="AD13" s="41" t="s">
        <v>70</v>
      </c>
    </row>
    <row r="14" spans="1:30" ht="12">
      <c r="A14" s="26">
        <v>10</v>
      </c>
      <c r="B14" s="27" t="s">
        <v>85</v>
      </c>
      <c r="C14" s="158" t="s">
        <v>64</v>
      </c>
      <c r="D14" s="158" t="s">
        <v>64</v>
      </c>
      <c r="E14" s="158" t="s">
        <v>64</v>
      </c>
      <c r="F14" s="158" t="s">
        <v>64</v>
      </c>
      <c r="G14" s="158" t="s">
        <v>64</v>
      </c>
      <c r="H14" s="158" t="s">
        <v>64</v>
      </c>
      <c r="I14" s="158" t="s">
        <v>47</v>
      </c>
      <c r="J14" s="158" t="s">
        <v>64</v>
      </c>
      <c r="K14" s="158" t="s">
        <v>64</v>
      </c>
      <c r="L14" s="158" t="s">
        <v>64</v>
      </c>
      <c r="M14" s="158" t="s">
        <v>64</v>
      </c>
      <c r="N14" s="158"/>
      <c r="O14" s="158" t="s">
        <v>64</v>
      </c>
      <c r="P14" s="158" t="s">
        <v>64</v>
      </c>
      <c r="Q14" s="158"/>
      <c r="R14" s="158" t="s">
        <v>64</v>
      </c>
      <c r="S14" s="158" t="s">
        <v>64</v>
      </c>
      <c r="T14" s="158"/>
      <c r="U14" s="158"/>
      <c r="V14" s="158"/>
      <c r="W14" s="158"/>
      <c r="X14" s="158" t="s">
        <v>64</v>
      </c>
      <c r="Y14" s="158"/>
      <c r="Z14" s="130">
        <v>0.98</v>
      </c>
      <c r="AA14" s="158" t="s">
        <v>64</v>
      </c>
      <c r="AB14" s="130">
        <v>0.02</v>
      </c>
      <c r="AC14" s="158" t="s">
        <v>64</v>
      </c>
      <c r="AD14" s="28" t="s">
        <v>70</v>
      </c>
    </row>
    <row r="15" spans="1:30" ht="12.75" thickBot="1">
      <c r="A15" s="29">
        <v>11</v>
      </c>
      <c r="B15" s="30" t="s">
        <v>86</v>
      </c>
      <c r="C15" s="159" t="s">
        <v>64</v>
      </c>
      <c r="D15" s="159" t="s">
        <v>64</v>
      </c>
      <c r="E15" s="159" t="s">
        <v>64</v>
      </c>
      <c r="F15" s="159" t="s">
        <v>64</v>
      </c>
      <c r="G15" s="159" t="s">
        <v>64</v>
      </c>
      <c r="H15" s="159" t="s">
        <v>64</v>
      </c>
      <c r="I15" s="159" t="s">
        <v>47</v>
      </c>
      <c r="J15" s="159" t="s">
        <v>64</v>
      </c>
      <c r="K15" s="159" t="s">
        <v>64</v>
      </c>
      <c r="L15" s="159" t="s">
        <v>64</v>
      </c>
      <c r="M15" s="159" t="s">
        <v>64</v>
      </c>
      <c r="N15" s="159"/>
      <c r="O15" s="159" t="s">
        <v>64</v>
      </c>
      <c r="P15" s="159" t="s">
        <v>64</v>
      </c>
      <c r="Q15" s="159"/>
      <c r="R15" s="159" t="s">
        <v>64</v>
      </c>
      <c r="S15" s="159" t="s">
        <v>64</v>
      </c>
      <c r="T15" s="159"/>
      <c r="U15" s="159"/>
      <c r="V15" s="159"/>
      <c r="W15" s="159"/>
      <c r="X15" s="159" t="s">
        <v>64</v>
      </c>
      <c r="Y15" s="159"/>
      <c r="Z15" s="171">
        <v>6</v>
      </c>
      <c r="AA15" s="159" t="s">
        <v>64</v>
      </c>
      <c r="AB15" s="131">
        <v>0.07</v>
      </c>
      <c r="AC15" s="159" t="s">
        <v>64</v>
      </c>
      <c r="AD15" s="31" t="s">
        <v>70</v>
      </c>
    </row>
    <row r="16" spans="1:30" ht="12">
      <c r="A16" s="39">
        <v>12</v>
      </c>
      <c r="B16" s="40" t="s">
        <v>87</v>
      </c>
      <c r="C16" s="160" t="s">
        <v>64</v>
      </c>
      <c r="D16" s="160" t="s">
        <v>64</v>
      </c>
      <c r="E16" s="160" t="s">
        <v>64</v>
      </c>
      <c r="F16" s="160" t="s">
        <v>64</v>
      </c>
      <c r="G16" s="160" t="s">
        <v>64</v>
      </c>
      <c r="H16" s="160" t="s">
        <v>64</v>
      </c>
      <c r="I16" s="160" t="s">
        <v>47</v>
      </c>
      <c r="J16" s="160" t="s">
        <v>64</v>
      </c>
      <c r="K16" s="160" t="s">
        <v>64</v>
      </c>
      <c r="L16" s="160" t="s">
        <v>64</v>
      </c>
      <c r="M16" s="160" t="s">
        <v>64</v>
      </c>
      <c r="N16" s="160"/>
      <c r="O16" s="160" t="s">
        <v>64</v>
      </c>
      <c r="P16" s="160" t="s">
        <v>64</v>
      </c>
      <c r="Q16" s="160"/>
      <c r="R16" s="160" t="s">
        <v>64</v>
      </c>
      <c r="S16" s="160" t="s">
        <v>64</v>
      </c>
      <c r="T16" s="160" t="s">
        <v>64</v>
      </c>
      <c r="U16" s="160" t="s">
        <v>64</v>
      </c>
      <c r="V16" s="160" t="s">
        <v>64</v>
      </c>
      <c r="W16" s="160" t="s">
        <v>64</v>
      </c>
      <c r="X16" s="160" t="s">
        <v>64</v>
      </c>
      <c r="Y16" s="160"/>
      <c r="Z16" s="160" t="s">
        <v>64</v>
      </c>
      <c r="AA16" s="160" t="s">
        <v>64</v>
      </c>
      <c r="AB16" s="160" t="s">
        <v>64</v>
      </c>
      <c r="AC16" s="160" t="s">
        <v>64</v>
      </c>
      <c r="AD16" s="41" t="s">
        <v>70</v>
      </c>
    </row>
    <row r="17" spans="1:30" ht="12">
      <c r="A17" s="26">
        <v>13</v>
      </c>
      <c r="B17" s="27" t="s">
        <v>88</v>
      </c>
      <c r="C17" s="158" t="s">
        <v>64</v>
      </c>
      <c r="D17" s="158" t="s">
        <v>64</v>
      </c>
      <c r="E17" s="158" t="s">
        <v>64</v>
      </c>
      <c r="F17" s="158" t="s">
        <v>64</v>
      </c>
      <c r="G17" s="158" t="s">
        <v>64</v>
      </c>
      <c r="H17" s="158" t="s">
        <v>64</v>
      </c>
      <c r="I17" s="158" t="s">
        <v>47</v>
      </c>
      <c r="J17" s="158" t="s">
        <v>64</v>
      </c>
      <c r="K17" s="158" t="s">
        <v>64</v>
      </c>
      <c r="L17" s="158" t="s">
        <v>64</v>
      </c>
      <c r="M17" s="158" t="s">
        <v>64</v>
      </c>
      <c r="N17" s="158"/>
      <c r="O17" s="158" t="s">
        <v>64</v>
      </c>
      <c r="P17" s="158" t="s">
        <v>64</v>
      </c>
      <c r="Q17" s="158"/>
      <c r="R17" s="158" t="s">
        <v>64</v>
      </c>
      <c r="S17" s="158" t="s">
        <v>64</v>
      </c>
      <c r="T17" s="158"/>
      <c r="U17" s="158"/>
      <c r="V17" s="158"/>
      <c r="W17" s="158"/>
      <c r="X17" s="158" t="s">
        <v>64</v>
      </c>
      <c r="Y17" s="158"/>
      <c r="Z17" s="188">
        <v>37</v>
      </c>
      <c r="AA17" s="158" t="s">
        <v>64</v>
      </c>
      <c r="AB17" s="158" t="s">
        <v>64</v>
      </c>
      <c r="AC17" s="158" t="s">
        <v>64</v>
      </c>
      <c r="AD17" s="28" t="s">
        <v>70</v>
      </c>
    </row>
    <row r="18" spans="1:30" ht="12">
      <c r="A18" s="39">
        <v>14</v>
      </c>
      <c r="B18" s="40" t="s">
        <v>89</v>
      </c>
      <c r="C18" s="160" t="s">
        <v>64</v>
      </c>
      <c r="D18" s="160" t="s">
        <v>64</v>
      </c>
      <c r="E18" s="160" t="s">
        <v>64</v>
      </c>
      <c r="F18" s="160" t="s">
        <v>64</v>
      </c>
      <c r="G18" s="160" t="s">
        <v>64</v>
      </c>
      <c r="H18" s="160" t="s">
        <v>64</v>
      </c>
      <c r="I18" s="160" t="s">
        <v>47</v>
      </c>
      <c r="J18" s="160" t="s">
        <v>64</v>
      </c>
      <c r="K18" s="160" t="s">
        <v>64</v>
      </c>
      <c r="L18" s="160" t="s">
        <v>64</v>
      </c>
      <c r="M18" s="160" t="s">
        <v>64</v>
      </c>
      <c r="N18" s="160"/>
      <c r="O18" s="160" t="s">
        <v>64</v>
      </c>
      <c r="P18" s="160" t="s">
        <v>64</v>
      </c>
      <c r="Q18" s="160"/>
      <c r="R18" s="160" t="s">
        <v>64</v>
      </c>
      <c r="S18" s="160" t="s">
        <v>64</v>
      </c>
      <c r="T18" s="160"/>
      <c r="U18" s="160"/>
      <c r="V18" s="160"/>
      <c r="W18" s="160"/>
      <c r="X18" s="160" t="s">
        <v>64</v>
      </c>
      <c r="Y18" s="160"/>
      <c r="Z18" s="133">
        <v>0.09</v>
      </c>
      <c r="AA18" s="133">
        <v>0.11</v>
      </c>
      <c r="AB18" s="160" t="s">
        <v>64</v>
      </c>
      <c r="AC18" s="160" t="s">
        <v>64</v>
      </c>
      <c r="AD18" s="41" t="s">
        <v>70</v>
      </c>
    </row>
    <row r="19" spans="1:30" ht="12">
      <c r="A19" s="26">
        <v>15</v>
      </c>
      <c r="B19" s="33" t="s">
        <v>90</v>
      </c>
      <c r="C19" s="158" t="s">
        <v>64</v>
      </c>
      <c r="D19" s="158" t="s">
        <v>64</v>
      </c>
      <c r="E19" s="158" t="s">
        <v>64</v>
      </c>
      <c r="F19" s="158" t="s">
        <v>64</v>
      </c>
      <c r="G19" s="158" t="s">
        <v>64</v>
      </c>
      <c r="H19" s="158" t="s">
        <v>64</v>
      </c>
      <c r="I19" s="158" t="s">
        <v>47</v>
      </c>
      <c r="J19" s="158" t="s">
        <v>64</v>
      </c>
      <c r="K19" s="158" t="s">
        <v>64</v>
      </c>
      <c r="L19" s="158" t="s">
        <v>64</v>
      </c>
      <c r="M19" s="158" t="s">
        <v>64</v>
      </c>
      <c r="N19" s="158"/>
      <c r="O19" s="158" t="s">
        <v>64</v>
      </c>
      <c r="P19" s="158" t="s">
        <v>64</v>
      </c>
      <c r="Q19" s="158"/>
      <c r="R19" s="158" t="s">
        <v>64</v>
      </c>
      <c r="S19" s="158" t="s">
        <v>64</v>
      </c>
      <c r="T19" s="158"/>
      <c r="U19" s="158"/>
      <c r="V19" s="158"/>
      <c r="W19" s="158"/>
      <c r="X19" s="158" t="s">
        <v>64</v>
      </c>
      <c r="Y19" s="158"/>
      <c r="Z19" s="158" t="s">
        <v>64</v>
      </c>
      <c r="AA19" s="130">
        <v>0.15</v>
      </c>
      <c r="AB19" s="130">
        <v>0.02</v>
      </c>
      <c r="AC19" s="158" t="s">
        <v>64</v>
      </c>
      <c r="AD19" s="28" t="s">
        <v>70</v>
      </c>
    </row>
    <row r="20" spans="1:30" ht="12.75" thickBot="1">
      <c r="A20" s="29">
        <v>16</v>
      </c>
      <c r="B20" s="34" t="s">
        <v>91</v>
      </c>
      <c r="C20" s="159" t="s">
        <v>64</v>
      </c>
      <c r="D20" s="159" t="s">
        <v>64</v>
      </c>
      <c r="E20" s="159" t="s">
        <v>64</v>
      </c>
      <c r="F20" s="159" t="s">
        <v>64</v>
      </c>
      <c r="G20" s="159" t="s">
        <v>64</v>
      </c>
      <c r="H20" s="159" t="s">
        <v>64</v>
      </c>
      <c r="I20" s="159" t="s">
        <v>47</v>
      </c>
      <c r="J20" s="159" t="s">
        <v>64</v>
      </c>
      <c r="K20" s="159" t="s">
        <v>64</v>
      </c>
      <c r="L20" s="159" t="s">
        <v>64</v>
      </c>
      <c r="M20" s="159" t="s">
        <v>64</v>
      </c>
      <c r="N20" s="159"/>
      <c r="O20" s="159" t="s">
        <v>64</v>
      </c>
      <c r="P20" s="159" t="s">
        <v>64</v>
      </c>
      <c r="Q20" s="159"/>
      <c r="R20" s="159" t="s">
        <v>64</v>
      </c>
      <c r="S20" s="159" t="s">
        <v>64</v>
      </c>
      <c r="T20" s="159"/>
      <c r="U20" s="159"/>
      <c r="V20" s="159"/>
      <c r="W20" s="159"/>
      <c r="X20" s="159" t="s">
        <v>64</v>
      </c>
      <c r="Y20" s="159"/>
      <c r="Z20" s="131">
        <v>0.28</v>
      </c>
      <c r="AA20" s="131">
        <v>0.13</v>
      </c>
      <c r="AB20" s="131">
        <v>0.02</v>
      </c>
      <c r="AC20" s="159" t="s">
        <v>64</v>
      </c>
      <c r="AD20" s="31" t="s">
        <v>70</v>
      </c>
    </row>
    <row r="21" spans="1:30" ht="12">
      <c r="A21" s="39">
        <v>17</v>
      </c>
      <c r="B21" s="152" t="s">
        <v>92</v>
      </c>
      <c r="C21" s="160" t="s">
        <v>64</v>
      </c>
      <c r="D21" s="160" t="s">
        <v>64</v>
      </c>
      <c r="E21" s="160" t="s">
        <v>64</v>
      </c>
      <c r="F21" s="160" t="s">
        <v>64</v>
      </c>
      <c r="G21" s="160" t="s">
        <v>64</v>
      </c>
      <c r="H21" s="160" t="s">
        <v>64</v>
      </c>
      <c r="I21" s="160" t="s">
        <v>47</v>
      </c>
      <c r="J21" s="160" t="s">
        <v>64</v>
      </c>
      <c r="K21" s="160" t="s">
        <v>64</v>
      </c>
      <c r="L21" s="160" t="s">
        <v>64</v>
      </c>
      <c r="M21" s="160" t="s">
        <v>64</v>
      </c>
      <c r="N21" s="160"/>
      <c r="O21" s="160" t="s">
        <v>64</v>
      </c>
      <c r="P21" s="160" t="s">
        <v>64</v>
      </c>
      <c r="Q21" s="160"/>
      <c r="R21" s="160" t="s">
        <v>64</v>
      </c>
      <c r="S21" s="160" t="s">
        <v>64</v>
      </c>
      <c r="T21" s="160"/>
      <c r="U21" s="160"/>
      <c r="V21" s="160"/>
      <c r="W21" s="160"/>
      <c r="X21" s="160" t="s">
        <v>64</v>
      </c>
      <c r="Y21" s="160"/>
      <c r="Z21" s="133">
        <v>5.4</v>
      </c>
      <c r="AA21" s="160" t="s">
        <v>64</v>
      </c>
      <c r="AB21" s="133">
        <v>0.04</v>
      </c>
      <c r="AC21" s="160" t="s">
        <v>64</v>
      </c>
      <c r="AD21" s="41" t="s">
        <v>71</v>
      </c>
    </row>
    <row r="22" spans="1:30" ht="12.75" thickBot="1">
      <c r="A22" s="186">
        <v>18</v>
      </c>
      <c r="B22" s="153" t="s">
        <v>93</v>
      </c>
      <c r="C22" s="162" t="s">
        <v>64</v>
      </c>
      <c r="D22" s="162" t="s">
        <v>64</v>
      </c>
      <c r="E22" s="162" t="s">
        <v>64</v>
      </c>
      <c r="F22" s="162" t="s">
        <v>64</v>
      </c>
      <c r="G22" s="162" t="s">
        <v>64</v>
      </c>
      <c r="H22" s="162" t="s">
        <v>64</v>
      </c>
      <c r="I22" s="162" t="s">
        <v>47</v>
      </c>
      <c r="J22" s="162" t="s">
        <v>64</v>
      </c>
      <c r="K22" s="162" t="s">
        <v>64</v>
      </c>
      <c r="L22" s="162" t="s">
        <v>64</v>
      </c>
      <c r="M22" s="162" t="s">
        <v>64</v>
      </c>
      <c r="N22" s="162"/>
      <c r="O22" s="162" t="s">
        <v>64</v>
      </c>
      <c r="P22" s="162" t="s">
        <v>64</v>
      </c>
      <c r="Q22" s="162"/>
      <c r="R22" s="162" t="s">
        <v>64</v>
      </c>
      <c r="S22" s="162" t="s">
        <v>64</v>
      </c>
      <c r="T22" s="162"/>
      <c r="U22" s="162"/>
      <c r="V22" s="162"/>
      <c r="W22" s="162"/>
      <c r="X22" s="162" t="s">
        <v>64</v>
      </c>
      <c r="Y22" s="162"/>
      <c r="Z22" s="150">
        <v>2.5</v>
      </c>
      <c r="AA22" s="162" t="s">
        <v>64</v>
      </c>
      <c r="AB22" s="150">
        <v>0.09</v>
      </c>
      <c r="AC22" s="162" t="s">
        <v>64</v>
      </c>
      <c r="AD22" s="151" t="s">
        <v>71</v>
      </c>
    </row>
    <row r="23" spans="1:30" ht="12">
      <c r="A23" s="22">
        <v>19</v>
      </c>
      <c r="B23" s="189" t="s">
        <v>94</v>
      </c>
      <c r="C23" s="157" t="s">
        <v>64</v>
      </c>
      <c r="D23" s="157" t="s">
        <v>64</v>
      </c>
      <c r="E23" s="157" t="s">
        <v>64</v>
      </c>
      <c r="F23" s="157" t="s">
        <v>64</v>
      </c>
      <c r="G23" s="157" t="s">
        <v>64</v>
      </c>
      <c r="H23" s="157" t="s">
        <v>64</v>
      </c>
      <c r="I23" s="157" t="s">
        <v>47</v>
      </c>
      <c r="J23" s="157" t="s">
        <v>64</v>
      </c>
      <c r="K23" s="157" t="s">
        <v>64</v>
      </c>
      <c r="L23" s="157" t="s">
        <v>64</v>
      </c>
      <c r="M23" s="157" t="s">
        <v>64</v>
      </c>
      <c r="N23" s="157"/>
      <c r="O23" s="157" t="s">
        <v>64</v>
      </c>
      <c r="P23" s="157" t="s">
        <v>64</v>
      </c>
      <c r="Q23" s="157"/>
      <c r="R23" s="157" t="s">
        <v>64</v>
      </c>
      <c r="S23" s="157" t="s">
        <v>64</v>
      </c>
      <c r="T23" s="157"/>
      <c r="U23" s="157"/>
      <c r="V23" s="157"/>
      <c r="W23" s="157"/>
      <c r="X23" s="157" t="s">
        <v>64</v>
      </c>
      <c r="Y23" s="157"/>
      <c r="Z23" s="32">
        <v>16</v>
      </c>
      <c r="AA23" s="157" t="s">
        <v>64</v>
      </c>
      <c r="AB23" s="157" t="s">
        <v>64</v>
      </c>
      <c r="AC23" s="157" t="s">
        <v>64</v>
      </c>
      <c r="AD23" s="24" t="s">
        <v>70</v>
      </c>
    </row>
    <row r="24" spans="1:30" ht="12">
      <c r="A24" s="39">
        <v>20</v>
      </c>
      <c r="B24" s="40" t="s">
        <v>95</v>
      </c>
      <c r="C24" s="160" t="s">
        <v>64</v>
      </c>
      <c r="D24" s="160" t="s">
        <v>64</v>
      </c>
      <c r="E24" s="160" t="s">
        <v>64</v>
      </c>
      <c r="F24" s="160" t="s">
        <v>64</v>
      </c>
      <c r="G24" s="160" t="s">
        <v>64</v>
      </c>
      <c r="H24" s="160" t="s">
        <v>64</v>
      </c>
      <c r="I24" s="160" t="s">
        <v>47</v>
      </c>
      <c r="J24" s="160" t="s">
        <v>64</v>
      </c>
      <c r="K24" s="160" t="s">
        <v>64</v>
      </c>
      <c r="L24" s="160" t="s">
        <v>64</v>
      </c>
      <c r="M24" s="160" t="s">
        <v>64</v>
      </c>
      <c r="N24" s="160"/>
      <c r="O24" s="160" t="s">
        <v>64</v>
      </c>
      <c r="P24" s="160" t="s">
        <v>64</v>
      </c>
      <c r="Q24" s="160"/>
      <c r="R24" s="160" t="s">
        <v>64</v>
      </c>
      <c r="S24" s="160" t="s">
        <v>64</v>
      </c>
      <c r="T24" s="160"/>
      <c r="U24" s="160"/>
      <c r="V24" s="160"/>
      <c r="W24" s="160"/>
      <c r="X24" s="160" t="s">
        <v>64</v>
      </c>
      <c r="Y24" s="160"/>
      <c r="Z24" s="133">
        <v>1.1</v>
      </c>
      <c r="AA24" s="133">
        <v>0.11</v>
      </c>
      <c r="AB24" s="160" t="s">
        <v>64</v>
      </c>
      <c r="AC24" s="160" t="s">
        <v>64</v>
      </c>
      <c r="AD24" s="41" t="s">
        <v>70</v>
      </c>
    </row>
    <row r="25" spans="1:30" ht="12">
      <c r="A25" s="26">
        <v>21</v>
      </c>
      <c r="B25" s="27" t="s">
        <v>96</v>
      </c>
      <c r="C25" s="158" t="s">
        <v>64</v>
      </c>
      <c r="D25" s="158" t="s">
        <v>64</v>
      </c>
      <c r="E25" s="158" t="s">
        <v>64</v>
      </c>
      <c r="F25" s="158" t="s">
        <v>64</v>
      </c>
      <c r="G25" s="158" t="s">
        <v>64</v>
      </c>
      <c r="H25" s="158" t="s">
        <v>64</v>
      </c>
      <c r="I25" s="158" t="s">
        <v>47</v>
      </c>
      <c r="J25" s="158" t="s">
        <v>64</v>
      </c>
      <c r="K25" s="158" t="s">
        <v>64</v>
      </c>
      <c r="L25" s="158" t="s">
        <v>64</v>
      </c>
      <c r="M25" s="158" t="s">
        <v>64</v>
      </c>
      <c r="N25" s="158"/>
      <c r="O25" s="158" t="s">
        <v>64</v>
      </c>
      <c r="P25" s="158" t="s">
        <v>64</v>
      </c>
      <c r="Q25" s="158"/>
      <c r="R25" s="158" t="s">
        <v>64</v>
      </c>
      <c r="S25" s="158" t="s">
        <v>64</v>
      </c>
      <c r="T25" s="158"/>
      <c r="U25" s="158"/>
      <c r="V25" s="158"/>
      <c r="W25" s="158"/>
      <c r="X25" s="158" t="s">
        <v>64</v>
      </c>
      <c r="Y25" s="158"/>
      <c r="Z25" s="130">
        <v>4.6</v>
      </c>
      <c r="AA25" s="158" t="s">
        <v>64</v>
      </c>
      <c r="AB25" s="158" t="s">
        <v>64</v>
      </c>
      <c r="AC25" s="158" t="s">
        <v>64</v>
      </c>
      <c r="AD25" s="28" t="s">
        <v>70</v>
      </c>
    </row>
    <row r="26" spans="1:30" ht="12.75" thickBot="1">
      <c r="A26" s="29">
        <v>22</v>
      </c>
      <c r="B26" s="30" t="s">
        <v>97</v>
      </c>
      <c r="C26" s="159" t="s">
        <v>64</v>
      </c>
      <c r="D26" s="159" t="s">
        <v>64</v>
      </c>
      <c r="E26" s="159" t="s">
        <v>64</v>
      </c>
      <c r="F26" s="159" t="s">
        <v>64</v>
      </c>
      <c r="G26" s="159" t="s">
        <v>64</v>
      </c>
      <c r="H26" s="159" t="s">
        <v>64</v>
      </c>
      <c r="I26" s="159" t="s">
        <v>47</v>
      </c>
      <c r="J26" s="159" t="s">
        <v>64</v>
      </c>
      <c r="K26" s="159" t="s">
        <v>64</v>
      </c>
      <c r="L26" s="159" t="s">
        <v>64</v>
      </c>
      <c r="M26" s="159" t="s">
        <v>64</v>
      </c>
      <c r="N26" s="159"/>
      <c r="O26" s="159" t="s">
        <v>64</v>
      </c>
      <c r="P26" s="159" t="s">
        <v>64</v>
      </c>
      <c r="Q26" s="159"/>
      <c r="R26" s="159" t="s">
        <v>64</v>
      </c>
      <c r="S26" s="159" t="s">
        <v>64</v>
      </c>
      <c r="T26" s="159"/>
      <c r="U26" s="159"/>
      <c r="V26" s="159"/>
      <c r="W26" s="159"/>
      <c r="X26" s="159" t="s">
        <v>64</v>
      </c>
      <c r="Y26" s="159"/>
      <c r="Z26" s="131">
        <v>2.7</v>
      </c>
      <c r="AA26" s="159" t="s">
        <v>64</v>
      </c>
      <c r="AB26" s="159" t="s">
        <v>64</v>
      </c>
      <c r="AC26" s="159" t="s">
        <v>64</v>
      </c>
      <c r="AD26" s="31" t="s">
        <v>70</v>
      </c>
    </row>
    <row r="27" spans="1:30" ht="12">
      <c r="A27" s="39">
        <v>23</v>
      </c>
      <c r="B27" s="40" t="s">
        <v>98</v>
      </c>
      <c r="C27" s="160" t="s">
        <v>64</v>
      </c>
      <c r="D27" s="160" t="s">
        <v>64</v>
      </c>
      <c r="E27" s="160" t="s">
        <v>64</v>
      </c>
      <c r="F27" s="160" t="s">
        <v>64</v>
      </c>
      <c r="G27" s="160" t="s">
        <v>64</v>
      </c>
      <c r="H27" s="160" t="s">
        <v>64</v>
      </c>
      <c r="I27" s="160" t="s">
        <v>47</v>
      </c>
      <c r="J27" s="160" t="s">
        <v>64</v>
      </c>
      <c r="K27" s="160" t="s">
        <v>64</v>
      </c>
      <c r="L27" s="160" t="s">
        <v>64</v>
      </c>
      <c r="M27" s="160" t="s">
        <v>64</v>
      </c>
      <c r="N27" s="160"/>
      <c r="O27" s="160" t="s">
        <v>64</v>
      </c>
      <c r="P27" s="160" t="s">
        <v>64</v>
      </c>
      <c r="Q27" s="160"/>
      <c r="R27" s="160" t="s">
        <v>64</v>
      </c>
      <c r="S27" s="160" t="s">
        <v>64</v>
      </c>
      <c r="T27" s="160"/>
      <c r="U27" s="160"/>
      <c r="V27" s="160"/>
      <c r="W27" s="160"/>
      <c r="X27" s="160" t="s">
        <v>64</v>
      </c>
      <c r="Y27" s="160" t="s">
        <v>64</v>
      </c>
      <c r="Z27" s="148">
        <v>11</v>
      </c>
      <c r="AA27" s="160" t="s">
        <v>64</v>
      </c>
      <c r="AB27" s="160" t="s">
        <v>64</v>
      </c>
      <c r="AC27" s="160" t="s">
        <v>64</v>
      </c>
      <c r="AD27" s="41" t="s">
        <v>70</v>
      </c>
    </row>
    <row r="28" spans="1:30" ht="12.75" thickBot="1">
      <c r="A28" s="29">
        <v>24</v>
      </c>
      <c r="B28" s="30" t="s">
        <v>99</v>
      </c>
      <c r="C28" s="159" t="s">
        <v>64</v>
      </c>
      <c r="D28" s="159" t="s">
        <v>64</v>
      </c>
      <c r="E28" s="159" t="s">
        <v>64</v>
      </c>
      <c r="F28" s="159" t="s">
        <v>64</v>
      </c>
      <c r="G28" s="159" t="s">
        <v>64</v>
      </c>
      <c r="H28" s="159" t="s">
        <v>64</v>
      </c>
      <c r="I28" s="159" t="s">
        <v>47</v>
      </c>
      <c r="J28" s="159" t="s">
        <v>64</v>
      </c>
      <c r="K28" s="159" t="s">
        <v>64</v>
      </c>
      <c r="L28" s="159" t="s">
        <v>64</v>
      </c>
      <c r="M28" s="159" t="s">
        <v>64</v>
      </c>
      <c r="N28" s="159"/>
      <c r="O28" s="159" t="s">
        <v>64</v>
      </c>
      <c r="P28" s="159" t="s">
        <v>64</v>
      </c>
      <c r="Q28" s="159"/>
      <c r="R28" s="159" t="s">
        <v>64</v>
      </c>
      <c r="S28" s="159" t="s">
        <v>64</v>
      </c>
      <c r="T28" s="159"/>
      <c r="U28" s="159"/>
      <c r="V28" s="159"/>
      <c r="W28" s="159"/>
      <c r="X28" s="159" t="s">
        <v>64</v>
      </c>
      <c r="Y28" s="159"/>
      <c r="Z28" s="131">
        <v>9.8</v>
      </c>
      <c r="AA28" s="159" t="s">
        <v>64</v>
      </c>
      <c r="AB28" s="159" t="s">
        <v>64</v>
      </c>
      <c r="AC28" s="159" t="s">
        <v>64</v>
      </c>
      <c r="AD28" s="31" t="s">
        <v>70</v>
      </c>
    </row>
    <row r="29" spans="1:30" ht="12.75" thickBot="1">
      <c r="A29" s="36">
        <v>25</v>
      </c>
      <c r="B29" s="37" t="s">
        <v>100</v>
      </c>
      <c r="C29" s="161" t="s">
        <v>64</v>
      </c>
      <c r="D29" s="161" t="s">
        <v>64</v>
      </c>
      <c r="E29" s="161" t="s">
        <v>64</v>
      </c>
      <c r="F29" s="161" t="s">
        <v>64</v>
      </c>
      <c r="G29" s="161" t="s">
        <v>64</v>
      </c>
      <c r="H29" s="161" t="s">
        <v>64</v>
      </c>
      <c r="I29" s="161" t="s">
        <v>47</v>
      </c>
      <c r="J29" s="161" t="s">
        <v>64</v>
      </c>
      <c r="K29" s="161" t="s">
        <v>64</v>
      </c>
      <c r="L29" s="161" t="s">
        <v>64</v>
      </c>
      <c r="M29" s="161" t="s">
        <v>64</v>
      </c>
      <c r="N29" s="161"/>
      <c r="O29" s="161" t="s">
        <v>64</v>
      </c>
      <c r="P29" s="161" t="s">
        <v>64</v>
      </c>
      <c r="Q29" s="161"/>
      <c r="R29" s="161" t="s">
        <v>64</v>
      </c>
      <c r="S29" s="161" t="s">
        <v>64</v>
      </c>
      <c r="T29" s="161"/>
      <c r="U29" s="161"/>
      <c r="V29" s="161"/>
      <c r="W29" s="161"/>
      <c r="X29" s="161" t="s">
        <v>64</v>
      </c>
      <c r="Y29" s="161"/>
      <c r="Z29" s="161" t="s">
        <v>64</v>
      </c>
      <c r="AA29" s="191">
        <v>0.09</v>
      </c>
      <c r="AB29" s="132">
        <v>0.05</v>
      </c>
      <c r="AC29" s="161" t="s">
        <v>64</v>
      </c>
      <c r="AD29" s="38" t="s">
        <v>70</v>
      </c>
    </row>
    <row r="30" spans="1:30" ht="12.75" thickBot="1">
      <c r="A30" s="36">
        <v>26</v>
      </c>
      <c r="B30" s="37" t="s">
        <v>101</v>
      </c>
      <c r="C30" s="161" t="s">
        <v>64</v>
      </c>
      <c r="D30" s="161" t="s">
        <v>64</v>
      </c>
      <c r="E30" s="161" t="s">
        <v>64</v>
      </c>
      <c r="F30" s="161" t="s">
        <v>64</v>
      </c>
      <c r="G30" s="161" t="s">
        <v>64</v>
      </c>
      <c r="H30" s="161" t="s">
        <v>64</v>
      </c>
      <c r="I30" s="161" t="s">
        <v>47</v>
      </c>
      <c r="J30" s="161" t="s">
        <v>64</v>
      </c>
      <c r="K30" s="161" t="s">
        <v>64</v>
      </c>
      <c r="L30" s="161" t="s">
        <v>64</v>
      </c>
      <c r="M30" s="161" t="s">
        <v>64</v>
      </c>
      <c r="N30" s="161"/>
      <c r="O30" s="161" t="s">
        <v>64</v>
      </c>
      <c r="P30" s="161" t="s">
        <v>64</v>
      </c>
      <c r="Q30" s="161"/>
      <c r="R30" s="161" t="s">
        <v>64</v>
      </c>
      <c r="S30" s="161" t="s">
        <v>64</v>
      </c>
      <c r="T30" s="161"/>
      <c r="U30" s="161"/>
      <c r="V30" s="161"/>
      <c r="W30" s="161"/>
      <c r="X30" s="161" t="s">
        <v>64</v>
      </c>
      <c r="Y30" s="161"/>
      <c r="Z30" s="161" t="s">
        <v>64</v>
      </c>
      <c r="AA30" s="132">
        <v>0.15</v>
      </c>
      <c r="AB30" s="132">
        <v>0.03</v>
      </c>
      <c r="AC30" s="161" t="s">
        <v>64</v>
      </c>
      <c r="AD30" s="38" t="s">
        <v>70</v>
      </c>
    </row>
    <row r="31" spans="1:30" ht="12.75" thickBot="1">
      <c r="A31" s="36">
        <v>27</v>
      </c>
      <c r="B31" s="37" t="s">
        <v>102</v>
      </c>
      <c r="C31" s="161" t="s">
        <v>64</v>
      </c>
      <c r="D31" s="161" t="s">
        <v>64</v>
      </c>
      <c r="E31" s="161" t="s">
        <v>64</v>
      </c>
      <c r="F31" s="161" t="s">
        <v>64</v>
      </c>
      <c r="G31" s="161" t="s">
        <v>64</v>
      </c>
      <c r="H31" s="161" t="s">
        <v>64</v>
      </c>
      <c r="I31" s="161" t="s">
        <v>47</v>
      </c>
      <c r="J31" s="161" t="s">
        <v>64</v>
      </c>
      <c r="K31" s="161" t="s">
        <v>64</v>
      </c>
      <c r="L31" s="161" t="s">
        <v>64</v>
      </c>
      <c r="M31" s="161" t="s">
        <v>64</v>
      </c>
      <c r="N31" s="161"/>
      <c r="O31" s="161" t="s">
        <v>64</v>
      </c>
      <c r="P31" s="161" t="s">
        <v>64</v>
      </c>
      <c r="Q31" s="161"/>
      <c r="R31" s="161" t="s">
        <v>64</v>
      </c>
      <c r="S31" s="161" t="s">
        <v>64</v>
      </c>
      <c r="T31" s="161"/>
      <c r="U31" s="161"/>
      <c r="V31" s="161"/>
      <c r="W31" s="161"/>
      <c r="X31" s="161" t="s">
        <v>64</v>
      </c>
      <c r="Y31" s="161"/>
      <c r="Z31" s="154">
        <v>21</v>
      </c>
      <c r="AA31" s="161" t="s">
        <v>64</v>
      </c>
      <c r="AB31" s="161" t="s">
        <v>64</v>
      </c>
      <c r="AC31" s="161" t="s">
        <v>64</v>
      </c>
      <c r="AD31" s="38" t="s">
        <v>70</v>
      </c>
    </row>
    <row r="32" spans="1:30" ht="12">
      <c r="A32" s="39">
        <v>28</v>
      </c>
      <c r="B32" s="40" t="s">
        <v>68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41" t="s">
        <v>70</v>
      </c>
    </row>
    <row r="33" spans="1:30" ht="12">
      <c r="A33" s="39">
        <v>29</v>
      </c>
      <c r="B33" s="40" t="s">
        <v>103</v>
      </c>
      <c r="C33" s="160" t="s">
        <v>64</v>
      </c>
      <c r="D33" s="160" t="s">
        <v>64</v>
      </c>
      <c r="E33" s="160" t="s">
        <v>64</v>
      </c>
      <c r="F33" s="160" t="s">
        <v>64</v>
      </c>
      <c r="G33" s="160" t="s">
        <v>64</v>
      </c>
      <c r="H33" s="160" t="s">
        <v>64</v>
      </c>
      <c r="I33" s="160" t="s">
        <v>47</v>
      </c>
      <c r="J33" s="160" t="s">
        <v>64</v>
      </c>
      <c r="K33" s="160" t="s">
        <v>64</v>
      </c>
      <c r="L33" s="160" t="s">
        <v>64</v>
      </c>
      <c r="M33" s="160" t="s">
        <v>64</v>
      </c>
      <c r="N33" s="160"/>
      <c r="O33" s="160" t="s">
        <v>64</v>
      </c>
      <c r="P33" s="160" t="s">
        <v>64</v>
      </c>
      <c r="Q33" s="160"/>
      <c r="R33" s="160" t="s">
        <v>64</v>
      </c>
      <c r="S33" s="160" t="s">
        <v>64</v>
      </c>
      <c r="T33" s="160"/>
      <c r="U33" s="160"/>
      <c r="V33" s="160"/>
      <c r="W33" s="160"/>
      <c r="X33" s="160" t="s">
        <v>64</v>
      </c>
      <c r="Y33" s="160"/>
      <c r="Z33" s="133">
        <v>7.8</v>
      </c>
      <c r="AA33" s="133">
        <v>0.08</v>
      </c>
      <c r="AB33" s="160" t="s">
        <v>64</v>
      </c>
      <c r="AC33" s="160" t="s">
        <v>64</v>
      </c>
      <c r="AD33" s="41" t="s">
        <v>70</v>
      </c>
    </row>
    <row r="34" spans="1:30" ht="12">
      <c r="A34" s="26">
        <v>30</v>
      </c>
      <c r="B34" s="27" t="s">
        <v>104</v>
      </c>
      <c r="C34" s="158" t="s">
        <v>64</v>
      </c>
      <c r="D34" s="158" t="s">
        <v>64</v>
      </c>
      <c r="E34" s="158" t="s">
        <v>64</v>
      </c>
      <c r="F34" s="158" t="s">
        <v>64</v>
      </c>
      <c r="G34" s="158" t="s">
        <v>64</v>
      </c>
      <c r="H34" s="158" t="s">
        <v>64</v>
      </c>
      <c r="I34" s="158" t="s">
        <v>47</v>
      </c>
      <c r="J34" s="158" t="s">
        <v>64</v>
      </c>
      <c r="K34" s="158" t="s">
        <v>64</v>
      </c>
      <c r="L34" s="158" t="s">
        <v>64</v>
      </c>
      <c r="M34" s="158" t="s">
        <v>64</v>
      </c>
      <c r="N34" s="158"/>
      <c r="O34" s="158" t="s">
        <v>64</v>
      </c>
      <c r="P34" s="158" t="s">
        <v>64</v>
      </c>
      <c r="Q34" s="158"/>
      <c r="R34" s="158" t="s">
        <v>64</v>
      </c>
      <c r="S34" s="158" t="s">
        <v>64</v>
      </c>
      <c r="T34" s="158"/>
      <c r="U34" s="158"/>
      <c r="V34" s="158"/>
      <c r="W34" s="158"/>
      <c r="X34" s="158" t="s">
        <v>64</v>
      </c>
      <c r="Y34" s="158"/>
      <c r="Z34" s="130">
        <v>3.3</v>
      </c>
      <c r="AA34" s="158" t="s">
        <v>64</v>
      </c>
      <c r="AB34" s="130">
        <v>0.02</v>
      </c>
      <c r="AC34" s="158" t="s">
        <v>64</v>
      </c>
      <c r="AD34" s="28" t="s">
        <v>70</v>
      </c>
    </row>
    <row r="35" spans="1:30" ht="12.75" thickBot="1">
      <c r="A35" s="29">
        <v>31</v>
      </c>
      <c r="B35" s="30" t="s">
        <v>105</v>
      </c>
      <c r="C35" s="159" t="s">
        <v>64</v>
      </c>
      <c r="D35" s="159" t="s">
        <v>64</v>
      </c>
      <c r="E35" s="159" t="s">
        <v>64</v>
      </c>
      <c r="F35" s="159" t="s">
        <v>64</v>
      </c>
      <c r="G35" s="159" t="s">
        <v>64</v>
      </c>
      <c r="H35" s="159" t="s">
        <v>64</v>
      </c>
      <c r="I35" s="159" t="s">
        <v>47</v>
      </c>
      <c r="J35" s="159" t="s">
        <v>64</v>
      </c>
      <c r="K35" s="159" t="s">
        <v>64</v>
      </c>
      <c r="L35" s="159" t="s">
        <v>64</v>
      </c>
      <c r="M35" s="159" t="s">
        <v>64</v>
      </c>
      <c r="N35" s="159"/>
      <c r="O35" s="159" t="s">
        <v>64</v>
      </c>
      <c r="P35" s="159" t="s">
        <v>64</v>
      </c>
      <c r="Q35" s="159"/>
      <c r="R35" s="159" t="s">
        <v>64</v>
      </c>
      <c r="S35" s="159" t="s">
        <v>64</v>
      </c>
      <c r="T35" s="159"/>
      <c r="U35" s="159"/>
      <c r="V35" s="159"/>
      <c r="W35" s="159"/>
      <c r="X35" s="159" t="s">
        <v>64</v>
      </c>
      <c r="Y35" s="159"/>
      <c r="Z35" s="131">
        <v>3.9</v>
      </c>
      <c r="AA35" s="159" t="s">
        <v>64</v>
      </c>
      <c r="AB35" s="131">
        <v>0.02</v>
      </c>
      <c r="AC35" s="159" t="s">
        <v>64</v>
      </c>
      <c r="AD35" s="31" t="s">
        <v>70</v>
      </c>
    </row>
    <row r="36" spans="1:30" ht="12">
      <c r="A36" s="39">
        <v>32</v>
      </c>
      <c r="B36" s="40" t="s">
        <v>106</v>
      </c>
      <c r="C36" s="160" t="s">
        <v>64</v>
      </c>
      <c r="D36" s="160" t="s">
        <v>64</v>
      </c>
      <c r="E36" s="160" t="s">
        <v>64</v>
      </c>
      <c r="F36" s="160" t="s">
        <v>64</v>
      </c>
      <c r="G36" s="160" t="s">
        <v>64</v>
      </c>
      <c r="H36" s="160" t="s">
        <v>64</v>
      </c>
      <c r="I36" s="160" t="s">
        <v>47</v>
      </c>
      <c r="J36" s="160" t="s">
        <v>64</v>
      </c>
      <c r="K36" s="160" t="s">
        <v>64</v>
      </c>
      <c r="L36" s="160" t="s">
        <v>64</v>
      </c>
      <c r="M36" s="160" t="s">
        <v>64</v>
      </c>
      <c r="N36" s="160"/>
      <c r="O36" s="160" t="s">
        <v>64</v>
      </c>
      <c r="P36" s="160" t="s">
        <v>64</v>
      </c>
      <c r="Q36" s="160"/>
      <c r="R36" s="160" t="s">
        <v>64</v>
      </c>
      <c r="S36" s="160" t="s">
        <v>64</v>
      </c>
      <c r="T36" s="160"/>
      <c r="U36" s="160"/>
      <c r="V36" s="160"/>
      <c r="W36" s="160"/>
      <c r="X36" s="160" t="s">
        <v>64</v>
      </c>
      <c r="Y36" s="160"/>
      <c r="Z36" s="160" t="s">
        <v>64</v>
      </c>
      <c r="AA36" s="133">
        <v>0.29</v>
      </c>
      <c r="AB36" s="133">
        <v>0.37</v>
      </c>
      <c r="AC36" s="160" t="s">
        <v>64</v>
      </c>
      <c r="AD36" s="41" t="s">
        <v>70</v>
      </c>
    </row>
    <row r="37" spans="1:30" ht="12">
      <c r="A37" s="26">
        <v>33</v>
      </c>
      <c r="B37" s="27" t="s">
        <v>107</v>
      </c>
      <c r="C37" s="158" t="s">
        <v>64</v>
      </c>
      <c r="D37" s="158" t="s">
        <v>64</v>
      </c>
      <c r="E37" s="158" t="s">
        <v>64</v>
      </c>
      <c r="F37" s="158" t="s">
        <v>64</v>
      </c>
      <c r="G37" s="158" t="s">
        <v>64</v>
      </c>
      <c r="H37" s="158" t="s">
        <v>64</v>
      </c>
      <c r="I37" s="158" t="s">
        <v>47</v>
      </c>
      <c r="J37" s="158" t="s">
        <v>64</v>
      </c>
      <c r="K37" s="158" t="s">
        <v>64</v>
      </c>
      <c r="L37" s="158" t="s">
        <v>64</v>
      </c>
      <c r="M37" s="158" t="s">
        <v>64</v>
      </c>
      <c r="N37" s="158"/>
      <c r="O37" s="158" t="s">
        <v>64</v>
      </c>
      <c r="P37" s="158" t="s">
        <v>64</v>
      </c>
      <c r="Q37" s="158"/>
      <c r="R37" s="158" t="s">
        <v>64</v>
      </c>
      <c r="S37" s="158" t="s">
        <v>64</v>
      </c>
      <c r="T37" s="158"/>
      <c r="U37" s="158"/>
      <c r="V37" s="158"/>
      <c r="W37" s="158"/>
      <c r="X37" s="158" t="s">
        <v>64</v>
      </c>
      <c r="Y37" s="158"/>
      <c r="Z37" s="130">
        <v>0.61</v>
      </c>
      <c r="AA37" s="158" t="s">
        <v>64</v>
      </c>
      <c r="AB37" s="158" t="s">
        <v>64</v>
      </c>
      <c r="AC37" s="158" t="s">
        <v>64</v>
      </c>
      <c r="AD37" s="28" t="s">
        <v>70</v>
      </c>
    </row>
    <row r="38" spans="1:30" ht="12.75" thickBot="1">
      <c r="A38" s="29">
        <v>34</v>
      </c>
      <c r="B38" s="30" t="s">
        <v>63</v>
      </c>
      <c r="C38" s="159" t="s">
        <v>64</v>
      </c>
      <c r="D38" s="159" t="s">
        <v>64</v>
      </c>
      <c r="E38" s="159" t="s">
        <v>64</v>
      </c>
      <c r="F38" s="159" t="s">
        <v>64</v>
      </c>
      <c r="G38" s="159" t="s">
        <v>64</v>
      </c>
      <c r="H38" s="159" t="s">
        <v>64</v>
      </c>
      <c r="I38" s="159" t="s">
        <v>47</v>
      </c>
      <c r="J38" s="159" t="s">
        <v>64</v>
      </c>
      <c r="K38" s="159" t="s">
        <v>64</v>
      </c>
      <c r="L38" s="159" t="s">
        <v>64</v>
      </c>
      <c r="M38" s="159" t="s">
        <v>64</v>
      </c>
      <c r="N38" s="159"/>
      <c r="O38" s="159" t="s">
        <v>64</v>
      </c>
      <c r="P38" s="159" t="s">
        <v>64</v>
      </c>
      <c r="Q38" s="159"/>
      <c r="R38" s="159" t="s">
        <v>64</v>
      </c>
      <c r="S38" s="159" t="s">
        <v>64</v>
      </c>
      <c r="T38" s="159"/>
      <c r="U38" s="159"/>
      <c r="V38" s="159"/>
      <c r="W38" s="159"/>
      <c r="X38" s="159" t="s">
        <v>64</v>
      </c>
      <c r="Y38" s="159"/>
      <c r="Z38" s="131">
        <v>0.24</v>
      </c>
      <c r="AA38" s="159" t="s">
        <v>64</v>
      </c>
      <c r="AB38" s="159" t="s">
        <v>64</v>
      </c>
      <c r="AC38" s="159" t="s">
        <v>64</v>
      </c>
      <c r="AD38" s="31" t="s">
        <v>70</v>
      </c>
    </row>
    <row r="39" spans="1:30" ht="12">
      <c r="A39" s="39">
        <v>35</v>
      </c>
      <c r="B39" s="40" t="s">
        <v>108</v>
      </c>
      <c r="C39" s="160" t="s">
        <v>64</v>
      </c>
      <c r="D39" s="160" t="s">
        <v>64</v>
      </c>
      <c r="E39" s="160" t="s">
        <v>64</v>
      </c>
      <c r="F39" s="160" t="s">
        <v>64</v>
      </c>
      <c r="G39" s="160" t="s">
        <v>64</v>
      </c>
      <c r="H39" s="160" t="s">
        <v>64</v>
      </c>
      <c r="I39" s="160" t="s">
        <v>47</v>
      </c>
      <c r="J39" s="160" t="s">
        <v>64</v>
      </c>
      <c r="K39" s="160" t="s">
        <v>64</v>
      </c>
      <c r="L39" s="160" t="s">
        <v>64</v>
      </c>
      <c r="M39" s="160" t="s">
        <v>64</v>
      </c>
      <c r="N39" s="160"/>
      <c r="O39" s="160" t="s">
        <v>64</v>
      </c>
      <c r="P39" s="160" t="s">
        <v>64</v>
      </c>
      <c r="Q39" s="160"/>
      <c r="R39" s="160" t="s">
        <v>64</v>
      </c>
      <c r="S39" s="160" t="s">
        <v>64</v>
      </c>
      <c r="T39" s="160"/>
      <c r="U39" s="160"/>
      <c r="V39" s="160"/>
      <c r="W39" s="160"/>
      <c r="X39" s="160" t="s">
        <v>64</v>
      </c>
      <c r="Y39" s="160"/>
      <c r="Z39" s="198">
        <v>2</v>
      </c>
      <c r="AA39" s="160" t="s">
        <v>64</v>
      </c>
      <c r="AB39" s="133">
        <v>0.06</v>
      </c>
      <c r="AC39" s="160" t="s">
        <v>64</v>
      </c>
      <c r="AD39" s="41" t="s">
        <v>72</v>
      </c>
    </row>
    <row r="40" spans="1:30" ht="12">
      <c r="A40" s="39">
        <v>36</v>
      </c>
      <c r="B40" s="40" t="s">
        <v>109</v>
      </c>
      <c r="C40" s="160" t="s">
        <v>64</v>
      </c>
      <c r="D40" s="160" t="s">
        <v>64</v>
      </c>
      <c r="E40" s="160" t="s">
        <v>64</v>
      </c>
      <c r="F40" s="160" t="s">
        <v>64</v>
      </c>
      <c r="G40" s="160" t="s">
        <v>64</v>
      </c>
      <c r="H40" s="160" t="s">
        <v>64</v>
      </c>
      <c r="I40" s="160" t="s">
        <v>47</v>
      </c>
      <c r="J40" s="160" t="s">
        <v>64</v>
      </c>
      <c r="K40" s="160" t="s">
        <v>64</v>
      </c>
      <c r="L40" s="160" t="s">
        <v>64</v>
      </c>
      <c r="M40" s="160" t="s">
        <v>64</v>
      </c>
      <c r="N40" s="160"/>
      <c r="O40" s="160" t="s">
        <v>64</v>
      </c>
      <c r="P40" s="160" t="s">
        <v>64</v>
      </c>
      <c r="Q40" s="160"/>
      <c r="R40" s="160" t="s">
        <v>64</v>
      </c>
      <c r="S40" s="160" t="s">
        <v>64</v>
      </c>
      <c r="T40" s="160" t="s">
        <v>64</v>
      </c>
      <c r="U40" s="160" t="s">
        <v>64</v>
      </c>
      <c r="V40" s="160" t="s">
        <v>64</v>
      </c>
      <c r="W40" s="160" t="s">
        <v>64</v>
      </c>
      <c r="X40" s="160" t="s">
        <v>64</v>
      </c>
      <c r="Y40" s="160"/>
      <c r="Z40" s="133">
        <v>0.03</v>
      </c>
      <c r="AA40" s="160" t="s">
        <v>64</v>
      </c>
      <c r="AB40" s="133">
        <v>0.04</v>
      </c>
      <c r="AC40" s="160" t="s">
        <v>64</v>
      </c>
      <c r="AD40" s="41" t="s">
        <v>72</v>
      </c>
    </row>
    <row r="41" spans="1:30" ht="12.75" thickBot="1">
      <c r="A41" s="29">
        <v>37</v>
      </c>
      <c r="B41" s="30" t="s">
        <v>110</v>
      </c>
      <c r="C41" s="159" t="s">
        <v>64</v>
      </c>
      <c r="D41" s="159" t="s">
        <v>64</v>
      </c>
      <c r="E41" s="159" t="s">
        <v>64</v>
      </c>
      <c r="F41" s="159" t="s">
        <v>64</v>
      </c>
      <c r="G41" s="131">
        <v>0.008</v>
      </c>
      <c r="H41" s="159" t="s">
        <v>64</v>
      </c>
      <c r="I41" s="159" t="s">
        <v>47</v>
      </c>
      <c r="J41" s="159" t="s">
        <v>64</v>
      </c>
      <c r="K41" s="159" t="s">
        <v>64</v>
      </c>
      <c r="L41" s="159" t="s">
        <v>64</v>
      </c>
      <c r="M41" s="159" t="s">
        <v>64</v>
      </c>
      <c r="N41" s="159"/>
      <c r="O41" s="159" t="s">
        <v>64</v>
      </c>
      <c r="P41" s="159" t="s">
        <v>64</v>
      </c>
      <c r="Q41" s="159"/>
      <c r="R41" s="159" t="s">
        <v>64</v>
      </c>
      <c r="S41" s="159" t="s">
        <v>64</v>
      </c>
      <c r="T41" s="159"/>
      <c r="U41" s="159"/>
      <c r="V41" s="159"/>
      <c r="W41" s="159"/>
      <c r="X41" s="159" t="s">
        <v>64</v>
      </c>
      <c r="Y41" s="159"/>
      <c r="Z41" s="131">
        <v>0.22</v>
      </c>
      <c r="AA41" s="159" t="s">
        <v>64</v>
      </c>
      <c r="AB41" s="131">
        <v>0.06</v>
      </c>
      <c r="AC41" s="159" t="s">
        <v>64</v>
      </c>
      <c r="AD41" s="31" t="s">
        <v>72</v>
      </c>
    </row>
    <row r="42" spans="1:30" ht="12">
      <c r="A42" s="22">
        <v>38</v>
      </c>
      <c r="B42" s="23" t="s">
        <v>111</v>
      </c>
      <c r="C42" s="157" t="s">
        <v>64</v>
      </c>
      <c r="D42" s="157" t="s">
        <v>64</v>
      </c>
      <c r="E42" s="157" t="s">
        <v>64</v>
      </c>
      <c r="F42" s="157" t="s">
        <v>64</v>
      </c>
      <c r="G42" s="157" t="s">
        <v>64</v>
      </c>
      <c r="H42" s="157" t="s">
        <v>64</v>
      </c>
      <c r="I42" s="157" t="s">
        <v>47</v>
      </c>
      <c r="J42" s="157" t="s">
        <v>64</v>
      </c>
      <c r="K42" s="157" t="s">
        <v>64</v>
      </c>
      <c r="L42" s="157" t="s">
        <v>64</v>
      </c>
      <c r="M42" s="157" t="s">
        <v>64</v>
      </c>
      <c r="N42" s="157"/>
      <c r="O42" s="157" t="s">
        <v>64</v>
      </c>
      <c r="P42" s="157" t="s">
        <v>64</v>
      </c>
      <c r="Q42" s="157"/>
      <c r="R42" s="157" t="s">
        <v>64</v>
      </c>
      <c r="S42" s="157" t="s">
        <v>64</v>
      </c>
      <c r="T42" s="157" t="s">
        <v>64</v>
      </c>
      <c r="U42" s="157" t="s">
        <v>64</v>
      </c>
      <c r="V42" s="157" t="s">
        <v>64</v>
      </c>
      <c r="W42" s="157" t="s">
        <v>64</v>
      </c>
      <c r="X42" s="157" t="s">
        <v>64</v>
      </c>
      <c r="Y42" s="157"/>
      <c r="Z42" s="32">
        <v>12</v>
      </c>
      <c r="AA42" s="157" t="s">
        <v>64</v>
      </c>
      <c r="AB42" s="157" t="s">
        <v>64</v>
      </c>
      <c r="AC42" s="157" t="s">
        <v>64</v>
      </c>
      <c r="AD42" s="24" t="s">
        <v>70</v>
      </c>
    </row>
    <row r="43" spans="1:30" ht="12.75" thickBot="1">
      <c r="A43" s="29">
        <v>39</v>
      </c>
      <c r="B43" s="30" t="s">
        <v>112</v>
      </c>
      <c r="C43" s="159" t="s">
        <v>64</v>
      </c>
      <c r="D43" s="159" t="s">
        <v>64</v>
      </c>
      <c r="E43" s="159" t="s">
        <v>64</v>
      </c>
      <c r="F43" s="159" t="s">
        <v>64</v>
      </c>
      <c r="G43" s="159" t="s">
        <v>64</v>
      </c>
      <c r="H43" s="159" t="s">
        <v>64</v>
      </c>
      <c r="I43" s="159" t="s">
        <v>47</v>
      </c>
      <c r="J43" s="159" t="s">
        <v>64</v>
      </c>
      <c r="K43" s="159" t="s">
        <v>64</v>
      </c>
      <c r="L43" s="159" t="s">
        <v>64</v>
      </c>
      <c r="M43" s="159" t="s">
        <v>64</v>
      </c>
      <c r="N43" s="159"/>
      <c r="O43" s="159" t="s">
        <v>64</v>
      </c>
      <c r="P43" s="159" t="s">
        <v>64</v>
      </c>
      <c r="Q43" s="159"/>
      <c r="R43" s="159" t="s">
        <v>64</v>
      </c>
      <c r="S43" s="159" t="s">
        <v>64</v>
      </c>
      <c r="T43" s="159"/>
      <c r="U43" s="159"/>
      <c r="V43" s="159"/>
      <c r="W43" s="159"/>
      <c r="X43" s="159" t="s">
        <v>64</v>
      </c>
      <c r="Y43" s="159"/>
      <c r="Z43" s="131">
        <v>10</v>
      </c>
      <c r="AA43" s="159" t="s">
        <v>64</v>
      </c>
      <c r="AB43" s="159" t="s">
        <v>64</v>
      </c>
      <c r="AC43" s="159" t="s">
        <v>64</v>
      </c>
      <c r="AD43" s="31" t="s">
        <v>70</v>
      </c>
    </row>
    <row r="44" spans="1:30" ht="12">
      <c r="A44" s="39">
        <v>40</v>
      </c>
      <c r="B44" s="40" t="s">
        <v>113</v>
      </c>
      <c r="C44" s="160" t="s">
        <v>64</v>
      </c>
      <c r="D44" s="160" t="s">
        <v>64</v>
      </c>
      <c r="E44" s="160" t="s">
        <v>64</v>
      </c>
      <c r="F44" s="160" t="s">
        <v>64</v>
      </c>
      <c r="G44" s="148">
        <v>0.013</v>
      </c>
      <c r="H44" s="160" t="s">
        <v>64</v>
      </c>
      <c r="I44" s="160" t="s">
        <v>47</v>
      </c>
      <c r="J44" s="160" t="s">
        <v>64</v>
      </c>
      <c r="K44" s="160" t="s">
        <v>64</v>
      </c>
      <c r="L44" s="160" t="s">
        <v>64</v>
      </c>
      <c r="M44" s="160" t="s">
        <v>64</v>
      </c>
      <c r="N44" s="160"/>
      <c r="O44" s="160" t="s">
        <v>64</v>
      </c>
      <c r="P44" s="160" t="s">
        <v>64</v>
      </c>
      <c r="Q44" s="160"/>
      <c r="R44" s="160" t="s">
        <v>64</v>
      </c>
      <c r="S44" s="160" t="s">
        <v>64</v>
      </c>
      <c r="T44" s="160" t="s">
        <v>64</v>
      </c>
      <c r="U44" s="160" t="s">
        <v>64</v>
      </c>
      <c r="V44" s="160" t="s">
        <v>64</v>
      </c>
      <c r="W44" s="160" t="s">
        <v>64</v>
      </c>
      <c r="X44" s="160" t="s">
        <v>64</v>
      </c>
      <c r="Y44" s="160"/>
      <c r="Z44" s="133">
        <v>0.54</v>
      </c>
      <c r="AA44" s="160" t="s">
        <v>64</v>
      </c>
      <c r="AB44" s="160" t="s">
        <v>64</v>
      </c>
      <c r="AC44" s="160" t="s">
        <v>64</v>
      </c>
      <c r="AD44" s="41" t="s">
        <v>70</v>
      </c>
    </row>
    <row r="45" spans="1:30" ht="12.75" thickBot="1">
      <c r="A45" s="29">
        <v>41</v>
      </c>
      <c r="B45" s="30" t="s">
        <v>114</v>
      </c>
      <c r="C45" s="159" t="s">
        <v>64</v>
      </c>
      <c r="D45" s="159" t="s">
        <v>64</v>
      </c>
      <c r="E45" s="159" t="s">
        <v>64</v>
      </c>
      <c r="F45" s="159" t="s">
        <v>64</v>
      </c>
      <c r="G45" s="159" t="s">
        <v>64</v>
      </c>
      <c r="H45" s="159" t="s">
        <v>64</v>
      </c>
      <c r="I45" s="159" t="s">
        <v>47</v>
      </c>
      <c r="J45" s="159" t="s">
        <v>64</v>
      </c>
      <c r="K45" s="159" t="s">
        <v>64</v>
      </c>
      <c r="L45" s="159" t="s">
        <v>64</v>
      </c>
      <c r="M45" s="159" t="s">
        <v>64</v>
      </c>
      <c r="N45" s="159"/>
      <c r="O45" s="159" t="s">
        <v>64</v>
      </c>
      <c r="P45" s="159" t="s">
        <v>64</v>
      </c>
      <c r="Q45" s="159"/>
      <c r="R45" s="159" t="s">
        <v>64</v>
      </c>
      <c r="S45" s="159" t="s">
        <v>64</v>
      </c>
      <c r="T45" s="159"/>
      <c r="U45" s="159"/>
      <c r="V45" s="159"/>
      <c r="W45" s="159"/>
      <c r="X45" s="159" t="s">
        <v>64</v>
      </c>
      <c r="Y45" s="159"/>
      <c r="Z45" s="131">
        <v>4.9</v>
      </c>
      <c r="AA45" s="159" t="s">
        <v>64</v>
      </c>
      <c r="AB45" s="159" t="s">
        <v>64</v>
      </c>
      <c r="AC45" s="159" t="s">
        <v>64</v>
      </c>
      <c r="AD45" s="31" t="s">
        <v>70</v>
      </c>
    </row>
    <row r="46" spans="1:30" ht="12">
      <c r="A46" s="39">
        <v>42</v>
      </c>
      <c r="B46" s="40" t="s">
        <v>115</v>
      </c>
      <c r="C46" s="160" t="s">
        <v>64</v>
      </c>
      <c r="D46" s="160" t="s">
        <v>64</v>
      </c>
      <c r="E46" s="160" t="s">
        <v>64</v>
      </c>
      <c r="F46" s="160" t="s">
        <v>64</v>
      </c>
      <c r="G46" s="160" t="s">
        <v>64</v>
      </c>
      <c r="H46" s="160" t="s">
        <v>64</v>
      </c>
      <c r="I46" s="160" t="s">
        <v>47</v>
      </c>
      <c r="J46" s="160" t="s">
        <v>64</v>
      </c>
      <c r="K46" s="160" t="s">
        <v>64</v>
      </c>
      <c r="L46" s="160" t="s">
        <v>64</v>
      </c>
      <c r="M46" s="160" t="s">
        <v>64</v>
      </c>
      <c r="N46" s="160"/>
      <c r="O46" s="160" t="s">
        <v>64</v>
      </c>
      <c r="P46" s="160" t="s">
        <v>64</v>
      </c>
      <c r="Q46" s="160"/>
      <c r="R46" s="160" t="s">
        <v>64</v>
      </c>
      <c r="S46" s="160" t="s">
        <v>64</v>
      </c>
      <c r="T46" s="160" t="s">
        <v>64</v>
      </c>
      <c r="U46" s="160" t="s">
        <v>64</v>
      </c>
      <c r="V46" s="160" t="s">
        <v>64</v>
      </c>
      <c r="W46" s="160" t="s">
        <v>64</v>
      </c>
      <c r="X46" s="160" t="s">
        <v>64</v>
      </c>
      <c r="Y46" s="160"/>
      <c r="Z46" s="133">
        <v>3.5</v>
      </c>
      <c r="AA46" s="160" t="s">
        <v>64</v>
      </c>
      <c r="AB46" s="160" t="s">
        <v>64</v>
      </c>
      <c r="AC46" s="160" t="s">
        <v>64</v>
      </c>
      <c r="AD46" s="41" t="s">
        <v>73</v>
      </c>
    </row>
    <row r="47" spans="1:30" ht="12">
      <c r="A47" s="26">
        <v>43</v>
      </c>
      <c r="B47" s="27" t="s">
        <v>116</v>
      </c>
      <c r="C47" s="158" t="s">
        <v>64</v>
      </c>
      <c r="D47" s="158" t="s">
        <v>64</v>
      </c>
      <c r="E47" s="158" t="s">
        <v>64</v>
      </c>
      <c r="F47" s="158" t="s">
        <v>64</v>
      </c>
      <c r="G47" s="158" t="s">
        <v>64</v>
      </c>
      <c r="H47" s="158" t="s">
        <v>64</v>
      </c>
      <c r="I47" s="158" t="s">
        <v>47</v>
      </c>
      <c r="J47" s="158" t="s">
        <v>64</v>
      </c>
      <c r="K47" s="158" t="s">
        <v>64</v>
      </c>
      <c r="L47" s="158" t="s">
        <v>64</v>
      </c>
      <c r="M47" s="158" t="s">
        <v>64</v>
      </c>
      <c r="N47" s="158"/>
      <c r="O47" s="158" t="s">
        <v>64</v>
      </c>
      <c r="P47" s="158" t="s">
        <v>64</v>
      </c>
      <c r="Q47" s="158"/>
      <c r="R47" s="158" t="s">
        <v>64</v>
      </c>
      <c r="S47" s="158" t="s">
        <v>64</v>
      </c>
      <c r="T47" s="158"/>
      <c r="U47" s="158"/>
      <c r="V47" s="158"/>
      <c r="W47" s="158"/>
      <c r="X47" s="158" t="s">
        <v>64</v>
      </c>
      <c r="Y47" s="158"/>
      <c r="Z47" s="158" t="s">
        <v>64</v>
      </c>
      <c r="AA47" s="130">
        <v>0.14</v>
      </c>
      <c r="AB47" s="130">
        <v>0.03</v>
      </c>
      <c r="AC47" s="158" t="s">
        <v>64</v>
      </c>
      <c r="AD47" s="28" t="s">
        <v>73</v>
      </c>
    </row>
    <row r="48" spans="1:30" ht="12.75" thickBot="1">
      <c r="A48" s="156">
        <v>44</v>
      </c>
      <c r="B48" s="30" t="s">
        <v>117</v>
      </c>
      <c r="C48" s="159" t="s">
        <v>64</v>
      </c>
      <c r="D48" s="159" t="s">
        <v>64</v>
      </c>
      <c r="E48" s="159" t="s">
        <v>64</v>
      </c>
      <c r="F48" s="159" t="s">
        <v>64</v>
      </c>
      <c r="G48" s="159" t="s">
        <v>64</v>
      </c>
      <c r="H48" s="159" t="s">
        <v>64</v>
      </c>
      <c r="I48" s="159" t="s">
        <v>47</v>
      </c>
      <c r="J48" s="159" t="s">
        <v>64</v>
      </c>
      <c r="K48" s="159" t="s">
        <v>64</v>
      </c>
      <c r="L48" s="159" t="s">
        <v>64</v>
      </c>
      <c r="M48" s="159" t="s">
        <v>64</v>
      </c>
      <c r="N48" s="159"/>
      <c r="O48" s="159" t="s">
        <v>64</v>
      </c>
      <c r="P48" s="159" t="s">
        <v>64</v>
      </c>
      <c r="Q48" s="159"/>
      <c r="R48" s="159" t="s">
        <v>64</v>
      </c>
      <c r="S48" s="159" t="s">
        <v>64</v>
      </c>
      <c r="T48" s="159"/>
      <c r="U48" s="159"/>
      <c r="V48" s="159"/>
      <c r="W48" s="159"/>
      <c r="X48" s="159" t="s">
        <v>64</v>
      </c>
      <c r="Y48" s="159"/>
      <c r="Z48" s="159" t="s">
        <v>64</v>
      </c>
      <c r="AA48" s="131">
        <v>0.09</v>
      </c>
      <c r="AB48" s="131">
        <v>0.02</v>
      </c>
      <c r="AC48" s="159" t="s">
        <v>64</v>
      </c>
      <c r="AD48" s="31" t="s">
        <v>73</v>
      </c>
    </row>
    <row r="49" spans="1:30" ht="12">
      <c r="A49" s="155">
        <v>45</v>
      </c>
      <c r="B49" s="40" t="s">
        <v>118</v>
      </c>
      <c r="C49" s="160" t="s">
        <v>64</v>
      </c>
      <c r="D49" s="160" t="s">
        <v>64</v>
      </c>
      <c r="E49" s="160" t="s">
        <v>64</v>
      </c>
      <c r="F49" s="160" t="s">
        <v>64</v>
      </c>
      <c r="G49" s="160" t="s">
        <v>64</v>
      </c>
      <c r="H49" s="160" t="s">
        <v>64</v>
      </c>
      <c r="I49" s="160" t="s">
        <v>47</v>
      </c>
      <c r="J49" s="160" t="s">
        <v>64</v>
      </c>
      <c r="K49" s="160" t="s">
        <v>64</v>
      </c>
      <c r="L49" s="160" t="s">
        <v>64</v>
      </c>
      <c r="M49" s="160" t="s">
        <v>64</v>
      </c>
      <c r="N49" s="160"/>
      <c r="O49" s="160" t="s">
        <v>64</v>
      </c>
      <c r="P49" s="160" t="s">
        <v>64</v>
      </c>
      <c r="Q49" s="160"/>
      <c r="R49" s="160" t="s">
        <v>64</v>
      </c>
      <c r="S49" s="160" t="s">
        <v>64</v>
      </c>
      <c r="T49" s="160"/>
      <c r="U49" s="160"/>
      <c r="V49" s="160"/>
      <c r="W49" s="160"/>
      <c r="X49" s="160" t="s">
        <v>64</v>
      </c>
      <c r="Y49" s="160"/>
      <c r="Z49" s="133">
        <v>8.9</v>
      </c>
      <c r="AA49" s="160" t="s">
        <v>64</v>
      </c>
      <c r="AB49" s="160" t="s">
        <v>64</v>
      </c>
      <c r="AC49" s="160" t="s">
        <v>64</v>
      </c>
      <c r="AD49" s="41" t="s">
        <v>74</v>
      </c>
    </row>
    <row r="50" spans="1:30" ht="12">
      <c r="A50" s="26">
        <v>46</v>
      </c>
      <c r="B50" s="27" t="s">
        <v>119</v>
      </c>
      <c r="C50" s="158" t="s">
        <v>64</v>
      </c>
      <c r="D50" s="158" t="s">
        <v>64</v>
      </c>
      <c r="E50" s="158" t="s">
        <v>64</v>
      </c>
      <c r="F50" s="158" t="s">
        <v>64</v>
      </c>
      <c r="G50" s="158" t="s">
        <v>64</v>
      </c>
      <c r="H50" s="158" t="s">
        <v>64</v>
      </c>
      <c r="I50" s="158" t="s">
        <v>47</v>
      </c>
      <c r="J50" s="158" t="s">
        <v>64</v>
      </c>
      <c r="K50" s="158" t="s">
        <v>64</v>
      </c>
      <c r="L50" s="158" t="s">
        <v>64</v>
      </c>
      <c r="M50" s="158" t="s">
        <v>64</v>
      </c>
      <c r="N50" s="158"/>
      <c r="O50" s="158" t="s">
        <v>64</v>
      </c>
      <c r="P50" s="158" t="s">
        <v>64</v>
      </c>
      <c r="Q50" s="158"/>
      <c r="R50" s="158" t="s">
        <v>64</v>
      </c>
      <c r="S50" s="158" t="s">
        <v>64</v>
      </c>
      <c r="T50" s="158"/>
      <c r="U50" s="158"/>
      <c r="V50" s="158"/>
      <c r="W50" s="158"/>
      <c r="X50" s="158" t="s">
        <v>64</v>
      </c>
      <c r="Y50" s="158"/>
      <c r="Z50" s="130">
        <v>3.9</v>
      </c>
      <c r="AA50" s="158" t="s">
        <v>64</v>
      </c>
      <c r="AB50" s="130">
        <v>0.03</v>
      </c>
      <c r="AC50" s="158" t="s">
        <v>64</v>
      </c>
      <c r="AD50" s="28" t="s">
        <v>74</v>
      </c>
    </row>
    <row r="51" spans="1:30" ht="12.75" thickBot="1">
      <c r="A51" s="29">
        <v>47</v>
      </c>
      <c r="B51" s="30" t="s">
        <v>120</v>
      </c>
      <c r="C51" s="159" t="s">
        <v>64</v>
      </c>
      <c r="D51" s="159" t="s">
        <v>64</v>
      </c>
      <c r="E51" s="159" t="s">
        <v>64</v>
      </c>
      <c r="F51" s="159" t="s">
        <v>64</v>
      </c>
      <c r="G51" s="159" t="s">
        <v>64</v>
      </c>
      <c r="H51" s="159" t="s">
        <v>64</v>
      </c>
      <c r="I51" s="159" t="s">
        <v>47</v>
      </c>
      <c r="J51" s="159" t="s">
        <v>64</v>
      </c>
      <c r="K51" s="159" t="s">
        <v>64</v>
      </c>
      <c r="L51" s="159" t="s">
        <v>64</v>
      </c>
      <c r="M51" s="159" t="s">
        <v>64</v>
      </c>
      <c r="N51" s="159"/>
      <c r="O51" s="159" t="s">
        <v>64</v>
      </c>
      <c r="P51" s="159" t="s">
        <v>64</v>
      </c>
      <c r="Q51" s="159"/>
      <c r="R51" s="159" t="s">
        <v>64</v>
      </c>
      <c r="S51" s="159" t="s">
        <v>64</v>
      </c>
      <c r="T51" s="159"/>
      <c r="U51" s="159"/>
      <c r="V51" s="159"/>
      <c r="W51" s="159"/>
      <c r="X51" s="159" t="s">
        <v>64</v>
      </c>
      <c r="Y51" s="159"/>
      <c r="Z51" s="131">
        <v>1.1</v>
      </c>
      <c r="AA51" s="159" t="s">
        <v>64</v>
      </c>
      <c r="AB51" s="131">
        <v>0.04</v>
      </c>
      <c r="AC51" s="159" t="s">
        <v>64</v>
      </c>
      <c r="AD51" s="31" t="s">
        <v>74</v>
      </c>
    </row>
    <row r="52" spans="1:30" ht="12">
      <c r="A52" s="39">
        <v>48</v>
      </c>
      <c r="B52" s="40" t="s">
        <v>121</v>
      </c>
      <c r="C52" s="160" t="s">
        <v>64</v>
      </c>
      <c r="D52" s="160" t="s">
        <v>64</v>
      </c>
      <c r="E52" s="160" t="s">
        <v>64</v>
      </c>
      <c r="F52" s="160" t="s">
        <v>64</v>
      </c>
      <c r="G52" s="160" t="s">
        <v>64</v>
      </c>
      <c r="H52" s="160" t="s">
        <v>64</v>
      </c>
      <c r="I52" s="160" t="s">
        <v>47</v>
      </c>
      <c r="J52" s="160" t="s">
        <v>64</v>
      </c>
      <c r="K52" s="160" t="s">
        <v>64</v>
      </c>
      <c r="L52" s="160" t="s">
        <v>64</v>
      </c>
      <c r="M52" s="160" t="s">
        <v>64</v>
      </c>
      <c r="N52" s="160"/>
      <c r="O52" s="160" t="s">
        <v>64</v>
      </c>
      <c r="P52" s="160" t="s">
        <v>64</v>
      </c>
      <c r="Q52" s="160"/>
      <c r="R52" s="160" t="s">
        <v>64</v>
      </c>
      <c r="S52" s="160" t="s">
        <v>64</v>
      </c>
      <c r="T52" s="160"/>
      <c r="U52" s="160"/>
      <c r="V52" s="160"/>
      <c r="W52" s="160"/>
      <c r="X52" s="160" t="s">
        <v>64</v>
      </c>
      <c r="Y52" s="160"/>
      <c r="Z52" s="160" t="s">
        <v>64</v>
      </c>
      <c r="AA52" s="160" t="s">
        <v>64</v>
      </c>
      <c r="AB52" s="160" t="s">
        <v>64</v>
      </c>
      <c r="AC52" s="160" t="s">
        <v>64</v>
      </c>
      <c r="AD52" s="41" t="s">
        <v>70</v>
      </c>
    </row>
    <row r="53" spans="1:30" ht="12">
      <c r="A53" s="39">
        <v>49</v>
      </c>
      <c r="B53" s="40" t="s">
        <v>122</v>
      </c>
      <c r="C53" s="160" t="s">
        <v>64</v>
      </c>
      <c r="D53" s="160" t="s">
        <v>64</v>
      </c>
      <c r="E53" s="160" t="s">
        <v>64</v>
      </c>
      <c r="F53" s="160" t="s">
        <v>64</v>
      </c>
      <c r="G53" s="160" t="s">
        <v>64</v>
      </c>
      <c r="H53" s="160" t="s">
        <v>64</v>
      </c>
      <c r="I53" s="160" t="s">
        <v>47</v>
      </c>
      <c r="J53" s="160" t="s">
        <v>64</v>
      </c>
      <c r="K53" s="160" t="s">
        <v>64</v>
      </c>
      <c r="L53" s="160" t="s">
        <v>64</v>
      </c>
      <c r="M53" s="160" t="s">
        <v>64</v>
      </c>
      <c r="N53" s="160"/>
      <c r="O53" s="160" t="s">
        <v>64</v>
      </c>
      <c r="P53" s="160" t="s">
        <v>64</v>
      </c>
      <c r="Q53" s="160"/>
      <c r="R53" s="160" t="s">
        <v>64</v>
      </c>
      <c r="S53" s="160" t="s">
        <v>64</v>
      </c>
      <c r="T53" s="160"/>
      <c r="U53" s="160"/>
      <c r="V53" s="160"/>
      <c r="W53" s="160"/>
      <c r="X53" s="160" t="s">
        <v>64</v>
      </c>
      <c r="Y53" s="160"/>
      <c r="Z53" s="133">
        <v>0.71</v>
      </c>
      <c r="AA53" s="160" t="s">
        <v>64</v>
      </c>
      <c r="AB53" s="133">
        <v>0.02</v>
      </c>
      <c r="AC53" s="160" t="s">
        <v>64</v>
      </c>
      <c r="AD53" s="41" t="s">
        <v>70</v>
      </c>
    </row>
    <row r="54" spans="1:30" ht="12.75" thickBot="1">
      <c r="A54" s="29">
        <v>50</v>
      </c>
      <c r="B54" s="30" t="s">
        <v>123</v>
      </c>
      <c r="C54" s="159" t="s">
        <v>64</v>
      </c>
      <c r="D54" s="159" t="s">
        <v>64</v>
      </c>
      <c r="E54" s="159" t="s">
        <v>64</v>
      </c>
      <c r="F54" s="159" t="s">
        <v>64</v>
      </c>
      <c r="G54" s="35">
        <v>0.027</v>
      </c>
      <c r="H54" s="159" t="s">
        <v>64</v>
      </c>
      <c r="I54" s="159" t="s">
        <v>47</v>
      </c>
      <c r="J54" s="159" t="s">
        <v>64</v>
      </c>
      <c r="K54" s="159" t="s">
        <v>64</v>
      </c>
      <c r="L54" s="159" t="s">
        <v>64</v>
      </c>
      <c r="M54" s="159" t="s">
        <v>64</v>
      </c>
      <c r="N54" s="159"/>
      <c r="O54" s="159" t="s">
        <v>64</v>
      </c>
      <c r="P54" s="159" t="s">
        <v>64</v>
      </c>
      <c r="Q54" s="159"/>
      <c r="R54" s="159" t="s">
        <v>64</v>
      </c>
      <c r="S54" s="159" t="s">
        <v>64</v>
      </c>
      <c r="T54" s="159"/>
      <c r="U54" s="159"/>
      <c r="V54" s="159"/>
      <c r="W54" s="159"/>
      <c r="X54" s="159" t="s">
        <v>64</v>
      </c>
      <c r="Y54" s="159" t="s">
        <v>64</v>
      </c>
      <c r="Z54" s="199">
        <v>0.21</v>
      </c>
      <c r="AA54" s="131">
        <v>0.21</v>
      </c>
      <c r="AB54" s="131">
        <v>0.02</v>
      </c>
      <c r="AC54" s="159" t="s">
        <v>64</v>
      </c>
      <c r="AD54" s="31" t="s">
        <v>70</v>
      </c>
    </row>
    <row r="55" spans="1:30" ht="12.75" thickBot="1">
      <c r="A55" s="36">
        <v>51</v>
      </c>
      <c r="B55" s="37" t="s">
        <v>124</v>
      </c>
      <c r="C55" s="161" t="s">
        <v>64</v>
      </c>
      <c r="D55" s="161" t="s">
        <v>64</v>
      </c>
      <c r="E55" s="161" t="s">
        <v>64</v>
      </c>
      <c r="F55" s="161" t="s">
        <v>64</v>
      </c>
      <c r="G55" s="197" t="s">
        <v>64</v>
      </c>
      <c r="H55" s="161" t="s">
        <v>64</v>
      </c>
      <c r="I55" s="161" t="s">
        <v>47</v>
      </c>
      <c r="J55" s="161" t="s">
        <v>64</v>
      </c>
      <c r="K55" s="161" t="s">
        <v>64</v>
      </c>
      <c r="L55" s="161" t="s">
        <v>64</v>
      </c>
      <c r="M55" s="161" t="s">
        <v>64</v>
      </c>
      <c r="N55" s="161"/>
      <c r="O55" s="161" t="s">
        <v>64</v>
      </c>
      <c r="P55" s="161" t="s">
        <v>64</v>
      </c>
      <c r="Q55" s="161"/>
      <c r="R55" s="161" t="s">
        <v>64</v>
      </c>
      <c r="S55" s="161" t="s">
        <v>64</v>
      </c>
      <c r="T55" s="161"/>
      <c r="U55" s="161"/>
      <c r="V55" s="161"/>
      <c r="W55" s="161"/>
      <c r="X55" s="161" t="s">
        <v>64</v>
      </c>
      <c r="Y55" s="161"/>
      <c r="Z55" s="132">
        <v>6.3</v>
      </c>
      <c r="AA55" s="161" t="s">
        <v>64</v>
      </c>
      <c r="AB55" s="161" t="s">
        <v>64</v>
      </c>
      <c r="AC55" s="161" t="s">
        <v>64</v>
      </c>
      <c r="AD55" s="38" t="s">
        <v>70</v>
      </c>
    </row>
    <row r="56" spans="1:30" ht="12.75" thickBot="1">
      <c r="A56" s="36">
        <v>52</v>
      </c>
      <c r="B56" s="37" t="s">
        <v>125</v>
      </c>
      <c r="C56" s="161" t="s">
        <v>64</v>
      </c>
      <c r="D56" s="161" t="s">
        <v>64</v>
      </c>
      <c r="E56" s="161" t="s">
        <v>64</v>
      </c>
      <c r="F56" s="161" t="s">
        <v>64</v>
      </c>
      <c r="G56" s="161" t="s">
        <v>64</v>
      </c>
      <c r="H56" s="161" t="s">
        <v>64</v>
      </c>
      <c r="I56" s="161" t="s">
        <v>47</v>
      </c>
      <c r="J56" s="161" t="s">
        <v>64</v>
      </c>
      <c r="K56" s="161" t="s">
        <v>64</v>
      </c>
      <c r="L56" s="161" t="s">
        <v>64</v>
      </c>
      <c r="M56" s="161" t="s">
        <v>64</v>
      </c>
      <c r="N56" s="161"/>
      <c r="O56" s="161" t="s">
        <v>64</v>
      </c>
      <c r="P56" s="161" t="s">
        <v>64</v>
      </c>
      <c r="Q56" s="161"/>
      <c r="R56" s="161" t="s">
        <v>64</v>
      </c>
      <c r="S56" s="161" t="s">
        <v>64</v>
      </c>
      <c r="T56" s="161"/>
      <c r="U56" s="161"/>
      <c r="V56" s="161"/>
      <c r="W56" s="161"/>
      <c r="X56" s="161" t="s">
        <v>64</v>
      </c>
      <c r="Y56" s="161"/>
      <c r="Z56" s="132">
        <v>0.03</v>
      </c>
      <c r="AA56" s="132">
        <v>0.09</v>
      </c>
      <c r="AB56" s="161" t="s">
        <v>64</v>
      </c>
      <c r="AC56" s="161" t="s">
        <v>64</v>
      </c>
      <c r="AD56" s="38" t="s">
        <v>70</v>
      </c>
    </row>
    <row r="57" spans="1:30" ht="12">
      <c r="A57" s="39">
        <v>53</v>
      </c>
      <c r="B57" s="40" t="s">
        <v>126</v>
      </c>
      <c r="C57" s="160" t="s">
        <v>64</v>
      </c>
      <c r="D57" s="160" t="s">
        <v>64</v>
      </c>
      <c r="E57" s="160" t="s">
        <v>64</v>
      </c>
      <c r="F57" s="160" t="s">
        <v>64</v>
      </c>
      <c r="G57" s="160" t="s">
        <v>64</v>
      </c>
      <c r="H57" s="160" t="s">
        <v>64</v>
      </c>
      <c r="I57" s="160" t="s">
        <v>47</v>
      </c>
      <c r="J57" s="160" t="s">
        <v>64</v>
      </c>
      <c r="K57" s="160" t="s">
        <v>64</v>
      </c>
      <c r="L57" s="160" t="s">
        <v>64</v>
      </c>
      <c r="M57" s="160" t="s">
        <v>64</v>
      </c>
      <c r="N57" s="160"/>
      <c r="O57" s="160" t="s">
        <v>64</v>
      </c>
      <c r="P57" s="160" t="s">
        <v>64</v>
      </c>
      <c r="Q57" s="160"/>
      <c r="R57" s="160" t="s">
        <v>64</v>
      </c>
      <c r="S57" s="160" t="s">
        <v>64</v>
      </c>
      <c r="T57" s="160"/>
      <c r="U57" s="160"/>
      <c r="V57" s="160"/>
      <c r="W57" s="160"/>
      <c r="X57" s="160" t="s">
        <v>64</v>
      </c>
      <c r="Y57" s="160"/>
      <c r="Z57" s="133">
        <v>1.3</v>
      </c>
      <c r="AA57" s="160" t="s">
        <v>64</v>
      </c>
      <c r="AB57" s="160" t="s">
        <v>64</v>
      </c>
      <c r="AC57" s="160" t="s">
        <v>64</v>
      </c>
      <c r="AD57" s="41" t="s">
        <v>70</v>
      </c>
    </row>
    <row r="58" spans="1:30" ht="12">
      <c r="A58" s="39">
        <v>54</v>
      </c>
      <c r="B58" s="40" t="s">
        <v>127</v>
      </c>
      <c r="C58" s="160" t="s">
        <v>64</v>
      </c>
      <c r="D58" s="160" t="s">
        <v>64</v>
      </c>
      <c r="E58" s="160" t="s">
        <v>64</v>
      </c>
      <c r="F58" s="160" t="s">
        <v>64</v>
      </c>
      <c r="G58" s="160" t="s">
        <v>64</v>
      </c>
      <c r="H58" s="160" t="s">
        <v>64</v>
      </c>
      <c r="I58" s="160" t="s">
        <v>47</v>
      </c>
      <c r="J58" s="160" t="s">
        <v>64</v>
      </c>
      <c r="K58" s="160" t="s">
        <v>64</v>
      </c>
      <c r="L58" s="160" t="s">
        <v>64</v>
      </c>
      <c r="M58" s="160" t="s">
        <v>64</v>
      </c>
      <c r="N58" s="160"/>
      <c r="O58" s="160" t="s">
        <v>64</v>
      </c>
      <c r="P58" s="160" t="s">
        <v>64</v>
      </c>
      <c r="Q58" s="160"/>
      <c r="R58" s="160" t="s">
        <v>64</v>
      </c>
      <c r="S58" s="160" t="s">
        <v>64</v>
      </c>
      <c r="T58" s="160"/>
      <c r="U58" s="160"/>
      <c r="V58" s="160"/>
      <c r="W58" s="160"/>
      <c r="X58" s="160" t="s">
        <v>64</v>
      </c>
      <c r="Y58" s="160"/>
      <c r="Z58" s="133">
        <v>2.4</v>
      </c>
      <c r="AA58" s="160" t="s">
        <v>64</v>
      </c>
      <c r="AB58" s="160" t="s">
        <v>64</v>
      </c>
      <c r="AC58" s="160" t="s">
        <v>64</v>
      </c>
      <c r="AD58" s="41" t="s">
        <v>70</v>
      </c>
    </row>
    <row r="59" spans="1:30" ht="12">
      <c r="A59" s="26">
        <v>55</v>
      </c>
      <c r="B59" s="27" t="s">
        <v>128</v>
      </c>
      <c r="C59" s="158" t="s">
        <v>64</v>
      </c>
      <c r="D59" s="158" t="s">
        <v>64</v>
      </c>
      <c r="E59" s="158" t="s">
        <v>64</v>
      </c>
      <c r="F59" s="158" t="s">
        <v>64</v>
      </c>
      <c r="G59" s="158" t="s">
        <v>64</v>
      </c>
      <c r="H59" s="158" t="s">
        <v>64</v>
      </c>
      <c r="I59" s="158" t="s">
        <v>47</v>
      </c>
      <c r="J59" s="158" t="s">
        <v>64</v>
      </c>
      <c r="K59" s="158" t="s">
        <v>64</v>
      </c>
      <c r="L59" s="158" t="s">
        <v>64</v>
      </c>
      <c r="M59" s="158" t="s">
        <v>64</v>
      </c>
      <c r="N59" s="158"/>
      <c r="O59" s="158" t="s">
        <v>64</v>
      </c>
      <c r="P59" s="158" t="s">
        <v>64</v>
      </c>
      <c r="Q59" s="158"/>
      <c r="R59" s="158" t="s">
        <v>64</v>
      </c>
      <c r="S59" s="158" t="s">
        <v>64</v>
      </c>
      <c r="T59" s="158"/>
      <c r="U59" s="158"/>
      <c r="V59" s="158"/>
      <c r="W59" s="158"/>
      <c r="X59" s="158" t="s">
        <v>64</v>
      </c>
      <c r="Y59" s="158"/>
      <c r="Z59" s="130">
        <v>5.4</v>
      </c>
      <c r="AA59" s="158" t="s">
        <v>64</v>
      </c>
      <c r="AB59" s="158" t="s">
        <v>64</v>
      </c>
      <c r="AC59" s="158" t="s">
        <v>64</v>
      </c>
      <c r="AD59" s="28" t="s">
        <v>70</v>
      </c>
    </row>
    <row r="60" spans="1:30" ht="12">
      <c r="A60" s="39">
        <v>56</v>
      </c>
      <c r="B60" s="40" t="s">
        <v>129</v>
      </c>
      <c r="C60" s="160" t="s">
        <v>64</v>
      </c>
      <c r="D60" s="160" t="s">
        <v>64</v>
      </c>
      <c r="E60" s="160" t="s">
        <v>64</v>
      </c>
      <c r="F60" s="160" t="s">
        <v>64</v>
      </c>
      <c r="G60" s="160" t="s">
        <v>64</v>
      </c>
      <c r="H60" s="160" t="s">
        <v>64</v>
      </c>
      <c r="I60" s="160" t="s">
        <v>47</v>
      </c>
      <c r="J60" s="160" t="s">
        <v>64</v>
      </c>
      <c r="K60" s="160" t="s">
        <v>64</v>
      </c>
      <c r="L60" s="160" t="s">
        <v>64</v>
      </c>
      <c r="M60" s="160" t="s">
        <v>64</v>
      </c>
      <c r="N60" s="160"/>
      <c r="O60" s="160" t="s">
        <v>64</v>
      </c>
      <c r="P60" s="160" t="s">
        <v>64</v>
      </c>
      <c r="Q60" s="160"/>
      <c r="R60" s="160" t="s">
        <v>64</v>
      </c>
      <c r="S60" s="160" t="s">
        <v>64</v>
      </c>
      <c r="T60" s="160"/>
      <c r="U60" s="160"/>
      <c r="V60" s="160"/>
      <c r="W60" s="160"/>
      <c r="X60" s="160" t="s">
        <v>64</v>
      </c>
      <c r="Y60" s="160"/>
      <c r="Z60" s="133">
        <v>0.77</v>
      </c>
      <c r="AA60" s="160" t="s">
        <v>64</v>
      </c>
      <c r="AB60" s="133">
        <v>0.04</v>
      </c>
      <c r="AC60" s="160" t="s">
        <v>64</v>
      </c>
      <c r="AD60" s="41" t="s">
        <v>70</v>
      </c>
    </row>
    <row r="61" spans="1:30" ht="12.75" thickBot="1">
      <c r="A61" s="29">
        <v>57</v>
      </c>
      <c r="B61" s="30" t="s">
        <v>130</v>
      </c>
      <c r="C61" s="159" t="s">
        <v>64</v>
      </c>
      <c r="D61" s="159" t="s">
        <v>64</v>
      </c>
      <c r="E61" s="159" t="s">
        <v>64</v>
      </c>
      <c r="F61" s="159" t="s">
        <v>64</v>
      </c>
      <c r="G61" s="159" t="s">
        <v>64</v>
      </c>
      <c r="H61" s="159" t="s">
        <v>64</v>
      </c>
      <c r="I61" s="159" t="s">
        <v>47</v>
      </c>
      <c r="J61" s="159" t="s">
        <v>64</v>
      </c>
      <c r="K61" s="159" t="s">
        <v>64</v>
      </c>
      <c r="L61" s="159" t="s">
        <v>64</v>
      </c>
      <c r="M61" s="159" t="s">
        <v>64</v>
      </c>
      <c r="N61" s="159"/>
      <c r="O61" s="159" t="s">
        <v>64</v>
      </c>
      <c r="P61" s="159" t="s">
        <v>64</v>
      </c>
      <c r="Q61" s="159"/>
      <c r="R61" s="159" t="s">
        <v>64</v>
      </c>
      <c r="S61" s="159" t="s">
        <v>64</v>
      </c>
      <c r="T61" s="159"/>
      <c r="U61" s="159"/>
      <c r="V61" s="159"/>
      <c r="W61" s="159"/>
      <c r="X61" s="159" t="s">
        <v>64</v>
      </c>
      <c r="Y61" s="159"/>
      <c r="Z61" s="131">
        <v>5.6</v>
      </c>
      <c r="AA61" s="159" t="s">
        <v>64</v>
      </c>
      <c r="AB61" s="159" t="s">
        <v>64</v>
      </c>
      <c r="AC61" s="159" t="s">
        <v>64</v>
      </c>
      <c r="AD61" s="31" t="s">
        <v>70</v>
      </c>
    </row>
    <row r="62" spans="1:30" ht="12">
      <c r="A62" s="22">
        <v>58</v>
      </c>
      <c r="B62" s="23" t="s">
        <v>131</v>
      </c>
      <c r="C62" s="157" t="s">
        <v>64</v>
      </c>
      <c r="D62" s="157" t="s">
        <v>64</v>
      </c>
      <c r="E62" s="157" t="s">
        <v>64</v>
      </c>
      <c r="F62" s="157" t="s">
        <v>64</v>
      </c>
      <c r="G62" s="157" t="s">
        <v>64</v>
      </c>
      <c r="H62" s="157" t="s">
        <v>64</v>
      </c>
      <c r="I62" s="157" t="s">
        <v>47</v>
      </c>
      <c r="J62" s="157" t="s">
        <v>64</v>
      </c>
      <c r="K62" s="157" t="s">
        <v>64</v>
      </c>
      <c r="L62" s="157" t="s">
        <v>64</v>
      </c>
      <c r="M62" s="157" t="s">
        <v>64</v>
      </c>
      <c r="N62" s="157"/>
      <c r="O62" s="157" t="s">
        <v>64</v>
      </c>
      <c r="P62" s="157" t="s">
        <v>64</v>
      </c>
      <c r="Q62" s="157"/>
      <c r="R62" s="157" t="s">
        <v>64</v>
      </c>
      <c r="S62" s="157" t="s">
        <v>64</v>
      </c>
      <c r="T62" s="157" t="s">
        <v>64</v>
      </c>
      <c r="U62" s="157" t="s">
        <v>64</v>
      </c>
      <c r="V62" s="157" t="s">
        <v>64</v>
      </c>
      <c r="W62" s="157" t="s">
        <v>64</v>
      </c>
      <c r="X62" s="157" t="s">
        <v>64</v>
      </c>
      <c r="Y62" s="157"/>
      <c r="Z62" s="129">
        <v>4.7</v>
      </c>
      <c r="AA62" s="157" t="s">
        <v>64</v>
      </c>
      <c r="AB62" s="129">
        <v>0.02</v>
      </c>
      <c r="AC62" s="157" t="s">
        <v>64</v>
      </c>
      <c r="AD62" s="24" t="s">
        <v>75</v>
      </c>
    </row>
    <row r="63" spans="1:30" ht="12">
      <c r="A63" s="26">
        <v>59</v>
      </c>
      <c r="B63" s="27" t="s">
        <v>132</v>
      </c>
      <c r="C63" s="158" t="s">
        <v>64</v>
      </c>
      <c r="D63" s="158" t="s">
        <v>64</v>
      </c>
      <c r="E63" s="158" t="s">
        <v>64</v>
      </c>
      <c r="F63" s="158" t="s">
        <v>64</v>
      </c>
      <c r="G63" s="158" t="s">
        <v>64</v>
      </c>
      <c r="H63" s="158" t="s">
        <v>64</v>
      </c>
      <c r="I63" s="158" t="s">
        <v>47</v>
      </c>
      <c r="J63" s="158" t="s">
        <v>64</v>
      </c>
      <c r="K63" s="158" t="s">
        <v>64</v>
      </c>
      <c r="L63" s="158" t="s">
        <v>64</v>
      </c>
      <c r="M63" s="158" t="s">
        <v>64</v>
      </c>
      <c r="N63" s="158"/>
      <c r="O63" s="158" t="s">
        <v>64</v>
      </c>
      <c r="P63" s="158" t="s">
        <v>64</v>
      </c>
      <c r="Q63" s="158"/>
      <c r="R63" s="158" t="s">
        <v>64</v>
      </c>
      <c r="S63" s="158" t="s">
        <v>64</v>
      </c>
      <c r="T63" s="158"/>
      <c r="U63" s="158"/>
      <c r="V63" s="158"/>
      <c r="W63" s="158"/>
      <c r="X63" s="158" t="s">
        <v>64</v>
      </c>
      <c r="Y63" s="158"/>
      <c r="Z63" s="130">
        <v>0.37</v>
      </c>
      <c r="AA63" s="158" t="s">
        <v>64</v>
      </c>
      <c r="AB63" s="130">
        <v>0.03</v>
      </c>
      <c r="AC63" s="158" t="s">
        <v>64</v>
      </c>
      <c r="AD63" s="28" t="s">
        <v>75</v>
      </c>
    </row>
    <row r="64" spans="1:30" ht="12.75" thickBot="1">
      <c r="A64" s="29">
        <v>60</v>
      </c>
      <c r="B64" s="30" t="s">
        <v>133</v>
      </c>
      <c r="C64" s="159" t="s">
        <v>64</v>
      </c>
      <c r="D64" s="159" t="s">
        <v>64</v>
      </c>
      <c r="E64" s="159" t="s">
        <v>64</v>
      </c>
      <c r="F64" s="159" t="s">
        <v>64</v>
      </c>
      <c r="G64" s="159" t="s">
        <v>64</v>
      </c>
      <c r="H64" s="159" t="s">
        <v>64</v>
      </c>
      <c r="I64" s="159" t="s">
        <v>47</v>
      </c>
      <c r="J64" s="159" t="s">
        <v>64</v>
      </c>
      <c r="K64" s="159" t="s">
        <v>64</v>
      </c>
      <c r="L64" s="159" t="s">
        <v>64</v>
      </c>
      <c r="M64" s="159" t="s">
        <v>64</v>
      </c>
      <c r="N64" s="159"/>
      <c r="O64" s="159" t="s">
        <v>64</v>
      </c>
      <c r="P64" s="159" t="s">
        <v>64</v>
      </c>
      <c r="Q64" s="159"/>
      <c r="R64" s="159" t="s">
        <v>64</v>
      </c>
      <c r="S64" s="159" t="s">
        <v>64</v>
      </c>
      <c r="T64" s="159"/>
      <c r="U64" s="159"/>
      <c r="V64" s="159"/>
      <c r="W64" s="159"/>
      <c r="X64" s="159" t="s">
        <v>64</v>
      </c>
      <c r="Y64" s="159"/>
      <c r="Z64" s="131">
        <v>7.8</v>
      </c>
      <c r="AA64" s="159" t="s">
        <v>64</v>
      </c>
      <c r="AB64" s="131">
        <v>0.03</v>
      </c>
      <c r="AC64" s="159" t="s">
        <v>64</v>
      </c>
      <c r="AD64" s="31" t="s">
        <v>75</v>
      </c>
    </row>
    <row r="65" spans="1:30" ht="12.75" thickBot="1">
      <c r="A65" s="186">
        <v>61</v>
      </c>
      <c r="B65" s="149" t="s">
        <v>134</v>
      </c>
      <c r="C65" s="162" t="s">
        <v>64</v>
      </c>
      <c r="D65" s="162" t="s">
        <v>64</v>
      </c>
      <c r="E65" s="162" t="s">
        <v>64</v>
      </c>
      <c r="F65" s="162" t="s">
        <v>64</v>
      </c>
      <c r="G65" s="162" t="s">
        <v>64</v>
      </c>
      <c r="H65" s="162" t="s">
        <v>64</v>
      </c>
      <c r="I65" s="162" t="s">
        <v>47</v>
      </c>
      <c r="J65" s="162" t="s">
        <v>64</v>
      </c>
      <c r="K65" s="162" t="s">
        <v>64</v>
      </c>
      <c r="L65" s="162" t="s">
        <v>64</v>
      </c>
      <c r="M65" s="162" t="s">
        <v>64</v>
      </c>
      <c r="N65" s="162"/>
      <c r="O65" s="162" t="s">
        <v>64</v>
      </c>
      <c r="P65" s="162" t="s">
        <v>64</v>
      </c>
      <c r="Q65" s="162"/>
      <c r="R65" s="162" t="s">
        <v>64</v>
      </c>
      <c r="S65" s="162" t="s">
        <v>64</v>
      </c>
      <c r="T65" s="162" t="s">
        <v>64</v>
      </c>
      <c r="U65" s="162" t="s">
        <v>64</v>
      </c>
      <c r="V65" s="162" t="s">
        <v>64</v>
      </c>
      <c r="W65" s="162" t="s">
        <v>64</v>
      </c>
      <c r="X65" s="162" t="s">
        <v>64</v>
      </c>
      <c r="Y65" s="162" t="s">
        <v>64</v>
      </c>
      <c r="Z65" s="150">
        <v>8.2</v>
      </c>
      <c r="AA65" s="162" t="s">
        <v>64</v>
      </c>
      <c r="AB65" s="162" t="s">
        <v>64</v>
      </c>
      <c r="AC65" s="162" t="s">
        <v>64</v>
      </c>
      <c r="AD65" s="151" t="s">
        <v>70</v>
      </c>
    </row>
    <row r="66" spans="1:30" ht="12">
      <c r="A66" s="22">
        <v>62</v>
      </c>
      <c r="B66" s="23" t="s">
        <v>135</v>
      </c>
      <c r="C66" s="157" t="s">
        <v>64</v>
      </c>
      <c r="D66" s="157" t="s">
        <v>64</v>
      </c>
      <c r="E66" s="157" t="s">
        <v>64</v>
      </c>
      <c r="F66" s="157" t="s">
        <v>64</v>
      </c>
      <c r="G66" s="157" t="s">
        <v>64</v>
      </c>
      <c r="H66" s="157" t="s">
        <v>64</v>
      </c>
      <c r="I66" s="157" t="s">
        <v>47</v>
      </c>
      <c r="J66" s="157" t="s">
        <v>64</v>
      </c>
      <c r="K66" s="157" t="s">
        <v>64</v>
      </c>
      <c r="L66" s="157" t="s">
        <v>64</v>
      </c>
      <c r="M66" s="157" t="s">
        <v>64</v>
      </c>
      <c r="N66" s="157"/>
      <c r="O66" s="157" t="s">
        <v>64</v>
      </c>
      <c r="P66" s="157" t="s">
        <v>64</v>
      </c>
      <c r="Q66" s="157"/>
      <c r="R66" s="157" t="s">
        <v>64</v>
      </c>
      <c r="S66" s="157" t="s">
        <v>64</v>
      </c>
      <c r="T66" s="157" t="s">
        <v>64</v>
      </c>
      <c r="U66" s="157" t="s">
        <v>64</v>
      </c>
      <c r="V66" s="157" t="s">
        <v>64</v>
      </c>
      <c r="W66" s="157" t="s">
        <v>64</v>
      </c>
      <c r="X66" s="157" t="s">
        <v>64</v>
      </c>
      <c r="Y66" s="157"/>
      <c r="Z66" s="129">
        <v>7.1</v>
      </c>
      <c r="AA66" s="157" t="s">
        <v>64</v>
      </c>
      <c r="AB66" s="157" t="s">
        <v>64</v>
      </c>
      <c r="AC66" s="157" t="s">
        <v>64</v>
      </c>
      <c r="AD66" s="24" t="s">
        <v>70</v>
      </c>
    </row>
    <row r="67" spans="1:30" ht="12.75" thickBot="1">
      <c r="A67" s="29">
        <v>63</v>
      </c>
      <c r="B67" s="30" t="s">
        <v>136</v>
      </c>
      <c r="C67" s="159" t="s">
        <v>64</v>
      </c>
      <c r="D67" s="159" t="s">
        <v>64</v>
      </c>
      <c r="E67" s="159" t="s">
        <v>64</v>
      </c>
      <c r="F67" s="159" t="s">
        <v>64</v>
      </c>
      <c r="G67" s="159" t="s">
        <v>64</v>
      </c>
      <c r="H67" s="159" t="s">
        <v>64</v>
      </c>
      <c r="I67" s="159" t="s">
        <v>47</v>
      </c>
      <c r="J67" s="159" t="s">
        <v>64</v>
      </c>
      <c r="K67" s="159" t="s">
        <v>64</v>
      </c>
      <c r="L67" s="159" t="s">
        <v>64</v>
      </c>
      <c r="M67" s="159" t="s">
        <v>64</v>
      </c>
      <c r="N67" s="159"/>
      <c r="O67" s="159" t="s">
        <v>64</v>
      </c>
      <c r="P67" s="159" t="s">
        <v>64</v>
      </c>
      <c r="Q67" s="159"/>
      <c r="R67" s="159" t="s">
        <v>64</v>
      </c>
      <c r="S67" s="159" t="s">
        <v>64</v>
      </c>
      <c r="T67" s="159" t="s">
        <v>64</v>
      </c>
      <c r="U67" s="159" t="s">
        <v>64</v>
      </c>
      <c r="V67" s="159" t="s">
        <v>64</v>
      </c>
      <c r="W67" s="159" t="s">
        <v>64</v>
      </c>
      <c r="X67" s="159" t="s">
        <v>64</v>
      </c>
      <c r="Y67" s="159"/>
      <c r="Z67" s="131">
        <v>2.5</v>
      </c>
      <c r="AA67" s="159" t="s">
        <v>64</v>
      </c>
      <c r="AB67" s="131">
        <v>0.03</v>
      </c>
      <c r="AC67" s="159" t="s">
        <v>64</v>
      </c>
      <c r="AD67" s="31" t="s">
        <v>70</v>
      </c>
    </row>
    <row r="68" spans="1:30" ht="12.75" thickBot="1">
      <c r="A68" s="36">
        <v>64</v>
      </c>
      <c r="B68" s="37" t="s">
        <v>137</v>
      </c>
      <c r="C68" s="161" t="s">
        <v>64</v>
      </c>
      <c r="D68" s="161" t="s">
        <v>64</v>
      </c>
      <c r="E68" s="161" t="s">
        <v>64</v>
      </c>
      <c r="F68" s="161" t="s">
        <v>64</v>
      </c>
      <c r="G68" s="161" t="s">
        <v>64</v>
      </c>
      <c r="H68" s="161" t="s">
        <v>64</v>
      </c>
      <c r="I68" s="161" t="s">
        <v>47</v>
      </c>
      <c r="J68" s="161" t="s">
        <v>64</v>
      </c>
      <c r="K68" s="161" t="s">
        <v>64</v>
      </c>
      <c r="L68" s="161" t="s">
        <v>64</v>
      </c>
      <c r="M68" s="161" t="s">
        <v>64</v>
      </c>
      <c r="N68" s="161"/>
      <c r="O68" s="161" t="s">
        <v>64</v>
      </c>
      <c r="P68" s="161" t="s">
        <v>64</v>
      </c>
      <c r="Q68" s="161"/>
      <c r="R68" s="161" t="s">
        <v>64</v>
      </c>
      <c r="S68" s="161" t="s">
        <v>64</v>
      </c>
      <c r="T68" s="161"/>
      <c r="U68" s="161"/>
      <c r="V68" s="161"/>
      <c r="W68" s="161"/>
      <c r="X68" s="161" t="s">
        <v>64</v>
      </c>
      <c r="Y68" s="161"/>
      <c r="Z68" s="132">
        <v>0.04</v>
      </c>
      <c r="AA68" s="161" t="s">
        <v>64</v>
      </c>
      <c r="AB68" s="161" t="s">
        <v>64</v>
      </c>
      <c r="AC68" s="161" t="s">
        <v>64</v>
      </c>
      <c r="AD68" s="38" t="s">
        <v>70</v>
      </c>
    </row>
    <row r="69" spans="1:30" ht="12.75" thickBot="1">
      <c r="A69" s="186">
        <v>65</v>
      </c>
      <c r="B69" s="149" t="s">
        <v>138</v>
      </c>
      <c r="C69" s="162" t="s">
        <v>64</v>
      </c>
      <c r="D69" s="162" t="s">
        <v>64</v>
      </c>
      <c r="E69" s="162" t="s">
        <v>64</v>
      </c>
      <c r="F69" s="162" t="s">
        <v>64</v>
      </c>
      <c r="G69" s="162" t="s">
        <v>64</v>
      </c>
      <c r="H69" s="162" t="s">
        <v>64</v>
      </c>
      <c r="I69" s="162" t="s">
        <v>47</v>
      </c>
      <c r="J69" s="162" t="s">
        <v>64</v>
      </c>
      <c r="K69" s="162" t="s">
        <v>64</v>
      </c>
      <c r="L69" s="162" t="s">
        <v>64</v>
      </c>
      <c r="M69" s="162" t="s">
        <v>64</v>
      </c>
      <c r="N69" s="162"/>
      <c r="O69" s="162" t="s">
        <v>64</v>
      </c>
      <c r="P69" s="162" t="s">
        <v>64</v>
      </c>
      <c r="Q69" s="162"/>
      <c r="R69" s="162" t="s">
        <v>64</v>
      </c>
      <c r="S69" s="162" t="s">
        <v>64</v>
      </c>
      <c r="T69" s="162" t="s">
        <v>64</v>
      </c>
      <c r="U69" s="162" t="s">
        <v>64</v>
      </c>
      <c r="V69" s="162" t="s">
        <v>64</v>
      </c>
      <c r="W69" s="162" t="s">
        <v>64</v>
      </c>
      <c r="X69" s="162" t="s">
        <v>64</v>
      </c>
      <c r="Y69" s="162"/>
      <c r="Z69" s="200">
        <v>1</v>
      </c>
      <c r="AA69" s="162" t="s">
        <v>64</v>
      </c>
      <c r="AB69" s="162" t="s">
        <v>64</v>
      </c>
      <c r="AC69" s="162" t="s">
        <v>64</v>
      </c>
      <c r="AD69" s="151" t="s">
        <v>70</v>
      </c>
    </row>
    <row r="70" spans="1:30" ht="12">
      <c r="A70" s="39">
        <v>66</v>
      </c>
      <c r="B70" s="40" t="s">
        <v>139</v>
      </c>
      <c r="C70" s="160" t="s">
        <v>64</v>
      </c>
      <c r="D70" s="160" t="s">
        <v>64</v>
      </c>
      <c r="E70" s="160" t="s">
        <v>64</v>
      </c>
      <c r="F70" s="160" t="s">
        <v>64</v>
      </c>
      <c r="G70" s="133">
        <v>0.005</v>
      </c>
      <c r="H70" s="160" t="s">
        <v>64</v>
      </c>
      <c r="I70" s="160" t="s">
        <v>47</v>
      </c>
      <c r="J70" s="160" t="s">
        <v>64</v>
      </c>
      <c r="K70" s="160" t="s">
        <v>64</v>
      </c>
      <c r="L70" s="160" t="s">
        <v>64</v>
      </c>
      <c r="M70" s="160" t="s">
        <v>64</v>
      </c>
      <c r="N70" s="160"/>
      <c r="O70" s="160" t="s">
        <v>64</v>
      </c>
      <c r="P70" s="160" t="s">
        <v>64</v>
      </c>
      <c r="Q70" s="160"/>
      <c r="R70" s="160" t="s">
        <v>64</v>
      </c>
      <c r="S70" s="160" t="s">
        <v>64</v>
      </c>
      <c r="T70" s="160"/>
      <c r="U70" s="160"/>
      <c r="V70" s="160"/>
      <c r="W70" s="160"/>
      <c r="X70" s="160" t="s">
        <v>64</v>
      </c>
      <c r="Y70" s="160"/>
      <c r="Z70" s="133">
        <v>0.02</v>
      </c>
      <c r="AA70" s="160" t="s">
        <v>64</v>
      </c>
      <c r="AB70" s="160" t="s">
        <v>64</v>
      </c>
      <c r="AC70" s="160" t="s">
        <v>64</v>
      </c>
      <c r="AD70" s="41" t="s">
        <v>70</v>
      </c>
    </row>
    <row r="71" spans="1:30" ht="12.75" thickBot="1">
      <c r="A71" s="29">
        <v>67</v>
      </c>
      <c r="B71" s="30" t="s">
        <v>140</v>
      </c>
      <c r="C71" s="159" t="s">
        <v>64</v>
      </c>
      <c r="D71" s="159" t="s">
        <v>64</v>
      </c>
      <c r="E71" s="159" t="s">
        <v>64</v>
      </c>
      <c r="F71" s="159" t="s">
        <v>64</v>
      </c>
      <c r="G71" s="159" t="s">
        <v>64</v>
      </c>
      <c r="H71" s="159" t="s">
        <v>64</v>
      </c>
      <c r="I71" s="159" t="s">
        <v>47</v>
      </c>
      <c r="J71" s="159" t="s">
        <v>64</v>
      </c>
      <c r="K71" s="159" t="s">
        <v>64</v>
      </c>
      <c r="L71" s="159" t="s">
        <v>64</v>
      </c>
      <c r="M71" s="159" t="s">
        <v>64</v>
      </c>
      <c r="N71" s="159"/>
      <c r="O71" s="159" t="s">
        <v>64</v>
      </c>
      <c r="P71" s="159" t="s">
        <v>64</v>
      </c>
      <c r="Q71" s="159"/>
      <c r="R71" s="159" t="s">
        <v>64</v>
      </c>
      <c r="S71" s="159" t="s">
        <v>64</v>
      </c>
      <c r="T71" s="159"/>
      <c r="U71" s="159"/>
      <c r="V71" s="159"/>
      <c r="W71" s="159"/>
      <c r="X71" s="159" t="s">
        <v>64</v>
      </c>
      <c r="Y71" s="159"/>
      <c r="Z71" s="159" t="s">
        <v>64</v>
      </c>
      <c r="AA71" s="159" t="s">
        <v>64</v>
      </c>
      <c r="AB71" s="131">
        <v>0.04</v>
      </c>
      <c r="AC71" s="159" t="s">
        <v>64</v>
      </c>
      <c r="AD71" s="31" t="s">
        <v>70</v>
      </c>
    </row>
    <row r="72" spans="1:30" ht="12">
      <c r="A72" s="22">
        <v>68</v>
      </c>
      <c r="B72" s="23" t="s">
        <v>141</v>
      </c>
      <c r="C72" s="157" t="s">
        <v>64</v>
      </c>
      <c r="D72" s="157" t="s">
        <v>64</v>
      </c>
      <c r="E72" s="157" t="s">
        <v>64</v>
      </c>
      <c r="F72" s="157" t="s">
        <v>64</v>
      </c>
      <c r="G72" s="157" t="s">
        <v>64</v>
      </c>
      <c r="H72" s="157" t="s">
        <v>64</v>
      </c>
      <c r="I72" s="157" t="s">
        <v>47</v>
      </c>
      <c r="J72" s="157" t="s">
        <v>64</v>
      </c>
      <c r="K72" s="157" t="s">
        <v>64</v>
      </c>
      <c r="L72" s="157" t="s">
        <v>64</v>
      </c>
      <c r="M72" s="157" t="s">
        <v>64</v>
      </c>
      <c r="N72" s="157"/>
      <c r="O72" s="157" t="s">
        <v>64</v>
      </c>
      <c r="P72" s="157" t="s">
        <v>64</v>
      </c>
      <c r="Q72" s="157"/>
      <c r="R72" s="157" t="s">
        <v>64</v>
      </c>
      <c r="S72" s="157" t="s">
        <v>64</v>
      </c>
      <c r="T72" s="157"/>
      <c r="U72" s="157"/>
      <c r="V72" s="157"/>
      <c r="W72" s="157"/>
      <c r="X72" s="157" t="s">
        <v>64</v>
      </c>
      <c r="Y72" s="157"/>
      <c r="Z72" s="157" t="s">
        <v>64</v>
      </c>
      <c r="AA72" s="157" t="s">
        <v>64</v>
      </c>
      <c r="AB72" s="129">
        <v>0.04</v>
      </c>
      <c r="AC72" s="157" t="s">
        <v>64</v>
      </c>
      <c r="AD72" s="24" t="s">
        <v>70</v>
      </c>
    </row>
    <row r="73" spans="1:30" ht="12.75" thickBot="1">
      <c r="A73" s="142">
        <v>69</v>
      </c>
      <c r="B73" s="149" t="s">
        <v>142</v>
      </c>
      <c r="C73" s="162" t="s">
        <v>64</v>
      </c>
      <c r="D73" s="162" t="s">
        <v>64</v>
      </c>
      <c r="E73" s="162" t="s">
        <v>64</v>
      </c>
      <c r="F73" s="162" t="s">
        <v>64</v>
      </c>
      <c r="G73" s="162" t="s">
        <v>64</v>
      </c>
      <c r="H73" s="162" t="s">
        <v>64</v>
      </c>
      <c r="I73" s="162" t="s">
        <v>47</v>
      </c>
      <c r="J73" s="162" t="s">
        <v>64</v>
      </c>
      <c r="K73" s="162" t="s">
        <v>64</v>
      </c>
      <c r="L73" s="162" t="s">
        <v>64</v>
      </c>
      <c r="M73" s="162" t="s">
        <v>64</v>
      </c>
      <c r="N73" s="162"/>
      <c r="O73" s="162" t="s">
        <v>64</v>
      </c>
      <c r="P73" s="162" t="s">
        <v>64</v>
      </c>
      <c r="Q73" s="162"/>
      <c r="R73" s="162" t="s">
        <v>64</v>
      </c>
      <c r="S73" s="162" t="s">
        <v>64</v>
      </c>
      <c r="T73" s="162"/>
      <c r="U73" s="162"/>
      <c r="V73" s="162"/>
      <c r="W73" s="162"/>
      <c r="X73" s="162" t="s">
        <v>64</v>
      </c>
      <c r="Y73" s="162"/>
      <c r="Z73" s="200">
        <v>1.2</v>
      </c>
      <c r="AA73" s="162" t="s">
        <v>64</v>
      </c>
      <c r="AB73" s="162" t="s">
        <v>64</v>
      </c>
      <c r="AC73" s="162" t="s">
        <v>64</v>
      </c>
      <c r="AD73" s="151" t="s">
        <v>70</v>
      </c>
    </row>
    <row r="74" spans="1:30" ht="12">
      <c r="A74" s="22">
        <v>70</v>
      </c>
      <c r="B74" s="23" t="s">
        <v>143</v>
      </c>
      <c r="C74" s="157" t="s">
        <v>64</v>
      </c>
      <c r="D74" s="157" t="s">
        <v>64</v>
      </c>
      <c r="E74" s="157" t="s">
        <v>64</v>
      </c>
      <c r="F74" s="157" t="s">
        <v>64</v>
      </c>
      <c r="G74" s="157" t="s">
        <v>64</v>
      </c>
      <c r="H74" s="157" t="s">
        <v>64</v>
      </c>
      <c r="I74" s="157" t="s">
        <v>47</v>
      </c>
      <c r="J74" s="157" t="s">
        <v>64</v>
      </c>
      <c r="K74" s="157" t="s">
        <v>64</v>
      </c>
      <c r="L74" s="157" t="s">
        <v>64</v>
      </c>
      <c r="M74" s="157" t="s">
        <v>64</v>
      </c>
      <c r="N74" s="157"/>
      <c r="O74" s="157" t="s">
        <v>64</v>
      </c>
      <c r="P74" s="157" t="s">
        <v>64</v>
      </c>
      <c r="Q74" s="157"/>
      <c r="R74" s="157" t="s">
        <v>64</v>
      </c>
      <c r="S74" s="157" t="s">
        <v>64</v>
      </c>
      <c r="T74" s="157"/>
      <c r="U74" s="157"/>
      <c r="V74" s="157"/>
      <c r="W74" s="157"/>
      <c r="X74" s="157" t="s">
        <v>64</v>
      </c>
      <c r="Y74" s="157"/>
      <c r="Z74" s="129">
        <v>10</v>
      </c>
      <c r="AA74" s="157" t="s">
        <v>64</v>
      </c>
      <c r="AB74" s="157" t="s">
        <v>64</v>
      </c>
      <c r="AC74" s="157" t="s">
        <v>64</v>
      </c>
      <c r="AD74" s="24" t="s">
        <v>70</v>
      </c>
    </row>
    <row r="75" spans="1:30" ht="12">
      <c r="A75" s="26">
        <v>71</v>
      </c>
      <c r="B75" s="27" t="s">
        <v>144</v>
      </c>
      <c r="C75" s="158" t="s">
        <v>64</v>
      </c>
      <c r="D75" s="158" t="s">
        <v>64</v>
      </c>
      <c r="E75" s="158" t="s">
        <v>64</v>
      </c>
      <c r="F75" s="158" t="s">
        <v>64</v>
      </c>
      <c r="G75" s="158" t="s">
        <v>64</v>
      </c>
      <c r="H75" s="158" t="s">
        <v>64</v>
      </c>
      <c r="I75" s="158" t="s">
        <v>47</v>
      </c>
      <c r="J75" s="158" t="s">
        <v>64</v>
      </c>
      <c r="K75" s="158" t="s">
        <v>64</v>
      </c>
      <c r="L75" s="158" t="s">
        <v>64</v>
      </c>
      <c r="M75" s="158" t="s">
        <v>64</v>
      </c>
      <c r="N75" s="158"/>
      <c r="O75" s="158" t="s">
        <v>64</v>
      </c>
      <c r="P75" s="158" t="s">
        <v>64</v>
      </c>
      <c r="Q75" s="158"/>
      <c r="R75" s="158" t="s">
        <v>64</v>
      </c>
      <c r="S75" s="158" t="s">
        <v>64</v>
      </c>
      <c r="T75" s="158"/>
      <c r="U75" s="158"/>
      <c r="V75" s="158"/>
      <c r="W75" s="158"/>
      <c r="X75" s="158" t="s">
        <v>64</v>
      </c>
      <c r="Y75" s="158"/>
      <c r="Z75" s="188">
        <v>20</v>
      </c>
      <c r="AA75" s="158" t="s">
        <v>64</v>
      </c>
      <c r="AB75" s="158" t="s">
        <v>64</v>
      </c>
      <c r="AC75" s="158" t="s">
        <v>64</v>
      </c>
      <c r="AD75" s="28" t="s">
        <v>70</v>
      </c>
    </row>
    <row r="76" spans="1:30" ht="12.75" thickBot="1">
      <c r="A76" s="29">
        <v>72</v>
      </c>
      <c r="B76" s="30" t="s">
        <v>145</v>
      </c>
      <c r="C76" s="159" t="s">
        <v>64</v>
      </c>
      <c r="D76" s="159" t="s">
        <v>64</v>
      </c>
      <c r="E76" s="159" t="s">
        <v>64</v>
      </c>
      <c r="F76" s="159" t="s">
        <v>64</v>
      </c>
      <c r="G76" s="159" t="s">
        <v>64</v>
      </c>
      <c r="H76" s="159" t="s">
        <v>64</v>
      </c>
      <c r="I76" s="159" t="s">
        <v>47</v>
      </c>
      <c r="J76" s="159" t="s">
        <v>64</v>
      </c>
      <c r="K76" s="159" t="s">
        <v>64</v>
      </c>
      <c r="L76" s="159" t="s">
        <v>64</v>
      </c>
      <c r="M76" s="159" t="s">
        <v>64</v>
      </c>
      <c r="N76" s="159"/>
      <c r="O76" s="159" t="s">
        <v>64</v>
      </c>
      <c r="P76" s="159" t="s">
        <v>64</v>
      </c>
      <c r="Q76" s="159"/>
      <c r="R76" s="159" t="s">
        <v>64</v>
      </c>
      <c r="S76" s="159" t="s">
        <v>64</v>
      </c>
      <c r="T76" s="159"/>
      <c r="U76" s="159"/>
      <c r="V76" s="159"/>
      <c r="W76" s="159"/>
      <c r="X76" s="159" t="s">
        <v>64</v>
      </c>
      <c r="Y76" s="159"/>
      <c r="Z76" s="131">
        <v>0.78</v>
      </c>
      <c r="AA76" s="131">
        <v>0.08</v>
      </c>
      <c r="AB76" s="131">
        <v>0.02</v>
      </c>
      <c r="AC76" s="159" t="s">
        <v>64</v>
      </c>
      <c r="AD76" s="31" t="s">
        <v>70</v>
      </c>
    </row>
    <row r="77" spans="1:30" ht="12">
      <c r="A77" s="39">
        <v>73</v>
      </c>
      <c r="B77" s="40" t="s">
        <v>146</v>
      </c>
      <c r="C77" s="160" t="s">
        <v>64</v>
      </c>
      <c r="D77" s="160" t="s">
        <v>64</v>
      </c>
      <c r="E77" s="160" t="s">
        <v>64</v>
      </c>
      <c r="F77" s="160" t="s">
        <v>64</v>
      </c>
      <c r="G77" s="160" t="s">
        <v>64</v>
      </c>
      <c r="H77" s="160" t="s">
        <v>64</v>
      </c>
      <c r="I77" s="160" t="s">
        <v>47</v>
      </c>
      <c r="J77" s="160" t="s">
        <v>64</v>
      </c>
      <c r="K77" s="160" t="s">
        <v>64</v>
      </c>
      <c r="L77" s="160" t="s">
        <v>64</v>
      </c>
      <c r="M77" s="160" t="s">
        <v>64</v>
      </c>
      <c r="N77" s="160"/>
      <c r="O77" s="160" t="s">
        <v>64</v>
      </c>
      <c r="P77" s="160" t="s">
        <v>64</v>
      </c>
      <c r="Q77" s="160"/>
      <c r="R77" s="160" t="s">
        <v>64</v>
      </c>
      <c r="S77" s="160" t="s">
        <v>64</v>
      </c>
      <c r="T77" s="160" t="s">
        <v>64</v>
      </c>
      <c r="U77" s="160" t="s">
        <v>64</v>
      </c>
      <c r="V77" s="160" t="s">
        <v>64</v>
      </c>
      <c r="W77" s="160" t="s">
        <v>64</v>
      </c>
      <c r="X77" s="160" t="s">
        <v>64</v>
      </c>
      <c r="Y77" s="160"/>
      <c r="Z77" s="133">
        <v>4.4</v>
      </c>
      <c r="AA77" s="160" t="s">
        <v>64</v>
      </c>
      <c r="AB77" s="160" t="s">
        <v>64</v>
      </c>
      <c r="AC77" s="160" t="s">
        <v>64</v>
      </c>
      <c r="AD77" s="41" t="s">
        <v>70</v>
      </c>
    </row>
    <row r="78" spans="1:30" ht="12.75" thickBot="1">
      <c r="A78" s="29">
        <v>74</v>
      </c>
      <c r="B78" s="30" t="s">
        <v>147</v>
      </c>
      <c r="C78" s="159" t="s">
        <v>64</v>
      </c>
      <c r="D78" s="159" t="s">
        <v>64</v>
      </c>
      <c r="E78" s="159" t="s">
        <v>64</v>
      </c>
      <c r="F78" s="159" t="s">
        <v>64</v>
      </c>
      <c r="G78" s="35">
        <v>0.033</v>
      </c>
      <c r="H78" s="159" t="s">
        <v>64</v>
      </c>
      <c r="I78" s="159" t="s">
        <v>47</v>
      </c>
      <c r="J78" s="159" t="s">
        <v>64</v>
      </c>
      <c r="K78" s="159" t="s">
        <v>64</v>
      </c>
      <c r="L78" s="159" t="s">
        <v>64</v>
      </c>
      <c r="M78" s="159" t="s">
        <v>64</v>
      </c>
      <c r="N78" s="159"/>
      <c r="O78" s="159" t="s">
        <v>64</v>
      </c>
      <c r="P78" s="159" t="s">
        <v>64</v>
      </c>
      <c r="Q78" s="159"/>
      <c r="R78" s="159" t="s">
        <v>64</v>
      </c>
      <c r="S78" s="159" t="s">
        <v>64</v>
      </c>
      <c r="T78" s="159"/>
      <c r="U78" s="159"/>
      <c r="V78" s="159"/>
      <c r="W78" s="159"/>
      <c r="X78" s="159" t="s">
        <v>64</v>
      </c>
      <c r="Y78" s="159"/>
      <c r="Z78" s="159" t="s">
        <v>64</v>
      </c>
      <c r="AA78" s="159" t="s">
        <v>64</v>
      </c>
      <c r="AB78" s="131">
        <v>0.08</v>
      </c>
      <c r="AC78" s="159" t="s">
        <v>64</v>
      </c>
      <c r="AD78" s="31" t="s">
        <v>70</v>
      </c>
    </row>
    <row r="79" spans="1:30" ht="12.75" thickBot="1">
      <c r="A79" s="186">
        <v>75</v>
      </c>
      <c r="B79" s="149" t="s">
        <v>148</v>
      </c>
      <c r="C79" s="162" t="s">
        <v>64</v>
      </c>
      <c r="D79" s="162" t="s">
        <v>64</v>
      </c>
      <c r="E79" s="162" t="s">
        <v>64</v>
      </c>
      <c r="F79" s="162" t="s">
        <v>64</v>
      </c>
      <c r="G79" s="162" t="s">
        <v>64</v>
      </c>
      <c r="H79" s="162" t="s">
        <v>64</v>
      </c>
      <c r="I79" s="162" t="s">
        <v>47</v>
      </c>
      <c r="J79" s="162" t="s">
        <v>64</v>
      </c>
      <c r="K79" s="162" t="s">
        <v>64</v>
      </c>
      <c r="L79" s="162" t="s">
        <v>64</v>
      </c>
      <c r="M79" s="162" t="s">
        <v>64</v>
      </c>
      <c r="N79" s="162"/>
      <c r="O79" s="162" t="s">
        <v>64</v>
      </c>
      <c r="P79" s="162" t="s">
        <v>64</v>
      </c>
      <c r="Q79" s="162"/>
      <c r="R79" s="162" t="s">
        <v>64</v>
      </c>
      <c r="S79" s="162" t="s">
        <v>64</v>
      </c>
      <c r="T79" s="162"/>
      <c r="U79" s="162"/>
      <c r="V79" s="162"/>
      <c r="W79" s="162"/>
      <c r="X79" s="162" t="s">
        <v>64</v>
      </c>
      <c r="Y79" s="162"/>
      <c r="Z79" s="162" t="s">
        <v>64</v>
      </c>
      <c r="AA79" s="150">
        <v>0.08</v>
      </c>
      <c r="AB79" s="150">
        <v>0.03</v>
      </c>
      <c r="AC79" s="162" t="s">
        <v>64</v>
      </c>
      <c r="AD79" s="151" t="s">
        <v>70</v>
      </c>
    </row>
    <row r="80" spans="1:30" ht="12.75" thickBot="1">
      <c r="A80" s="36">
        <v>76</v>
      </c>
      <c r="B80" s="37" t="s">
        <v>149</v>
      </c>
      <c r="C80" s="161" t="s">
        <v>64</v>
      </c>
      <c r="D80" s="161" t="s">
        <v>64</v>
      </c>
      <c r="E80" s="161" t="s">
        <v>64</v>
      </c>
      <c r="F80" s="161" t="s">
        <v>64</v>
      </c>
      <c r="G80" s="161" t="s">
        <v>64</v>
      </c>
      <c r="H80" s="161" t="s">
        <v>64</v>
      </c>
      <c r="I80" s="161" t="s">
        <v>47</v>
      </c>
      <c r="J80" s="161" t="s">
        <v>64</v>
      </c>
      <c r="K80" s="161" t="s">
        <v>64</v>
      </c>
      <c r="L80" s="161" t="s">
        <v>64</v>
      </c>
      <c r="M80" s="161" t="s">
        <v>64</v>
      </c>
      <c r="N80" s="161"/>
      <c r="O80" s="161" t="s">
        <v>64</v>
      </c>
      <c r="P80" s="161" t="s">
        <v>64</v>
      </c>
      <c r="Q80" s="161"/>
      <c r="R80" s="161" t="s">
        <v>64</v>
      </c>
      <c r="S80" s="161" t="s">
        <v>64</v>
      </c>
      <c r="T80" s="161"/>
      <c r="U80" s="161"/>
      <c r="V80" s="161"/>
      <c r="W80" s="161"/>
      <c r="X80" s="161" t="s">
        <v>64</v>
      </c>
      <c r="Y80" s="161"/>
      <c r="Z80" s="132">
        <v>1.9</v>
      </c>
      <c r="AA80" s="161" t="s">
        <v>64</v>
      </c>
      <c r="AB80" s="161" t="s">
        <v>64</v>
      </c>
      <c r="AC80" s="161" t="s">
        <v>64</v>
      </c>
      <c r="AD80" s="38" t="s">
        <v>70</v>
      </c>
    </row>
    <row r="81" spans="1:30" ht="12.75" thickBot="1">
      <c r="A81" s="36">
        <v>77</v>
      </c>
      <c r="B81" s="37" t="s">
        <v>150</v>
      </c>
      <c r="C81" s="161" t="s">
        <v>64</v>
      </c>
      <c r="D81" s="161" t="s">
        <v>64</v>
      </c>
      <c r="E81" s="132">
        <v>0.006</v>
      </c>
      <c r="F81" s="161" t="s">
        <v>64</v>
      </c>
      <c r="G81" s="132">
        <v>0.008</v>
      </c>
      <c r="H81" s="161" t="s">
        <v>64</v>
      </c>
      <c r="I81" s="161" t="s">
        <v>47</v>
      </c>
      <c r="J81" s="161" t="s">
        <v>64</v>
      </c>
      <c r="K81" s="161" t="s">
        <v>64</v>
      </c>
      <c r="L81" s="161" t="s">
        <v>64</v>
      </c>
      <c r="M81" s="161" t="s">
        <v>64</v>
      </c>
      <c r="N81" s="161"/>
      <c r="O81" s="161" t="s">
        <v>64</v>
      </c>
      <c r="P81" s="161" t="s">
        <v>64</v>
      </c>
      <c r="Q81" s="161"/>
      <c r="R81" s="161" t="s">
        <v>64</v>
      </c>
      <c r="S81" s="161" t="s">
        <v>64</v>
      </c>
      <c r="T81" s="161"/>
      <c r="U81" s="161"/>
      <c r="V81" s="161"/>
      <c r="W81" s="161"/>
      <c r="X81" s="161" t="s">
        <v>64</v>
      </c>
      <c r="Y81" s="161"/>
      <c r="Z81" s="201">
        <v>2</v>
      </c>
      <c r="AA81" s="132">
        <v>0.12</v>
      </c>
      <c r="AB81" s="132">
        <v>0.08</v>
      </c>
      <c r="AC81" s="161" t="s">
        <v>64</v>
      </c>
      <c r="AD81" s="38" t="s">
        <v>70</v>
      </c>
    </row>
    <row r="82" spans="1:30" ht="12">
      <c r="A82" s="39">
        <v>78</v>
      </c>
      <c r="B82" s="40" t="s">
        <v>151</v>
      </c>
      <c r="C82" s="160" t="s">
        <v>64</v>
      </c>
      <c r="D82" s="160" t="s">
        <v>64</v>
      </c>
      <c r="E82" s="160" t="s">
        <v>64</v>
      </c>
      <c r="F82" s="160" t="s">
        <v>64</v>
      </c>
      <c r="G82" s="160" t="s">
        <v>64</v>
      </c>
      <c r="H82" s="160" t="s">
        <v>64</v>
      </c>
      <c r="I82" s="160" t="s">
        <v>47</v>
      </c>
      <c r="J82" s="160" t="s">
        <v>64</v>
      </c>
      <c r="K82" s="160" t="s">
        <v>64</v>
      </c>
      <c r="L82" s="160" t="s">
        <v>64</v>
      </c>
      <c r="M82" s="160" t="s">
        <v>64</v>
      </c>
      <c r="N82" s="160"/>
      <c r="O82" s="160" t="s">
        <v>64</v>
      </c>
      <c r="P82" s="160" t="s">
        <v>64</v>
      </c>
      <c r="Q82" s="160"/>
      <c r="R82" s="160" t="s">
        <v>64</v>
      </c>
      <c r="S82" s="160" t="s">
        <v>64</v>
      </c>
      <c r="T82" s="160"/>
      <c r="U82" s="160"/>
      <c r="V82" s="160"/>
      <c r="W82" s="160"/>
      <c r="X82" s="160" t="s">
        <v>64</v>
      </c>
      <c r="Y82" s="160"/>
      <c r="Z82" s="190">
        <v>0.45</v>
      </c>
      <c r="AA82" s="133">
        <v>0.37</v>
      </c>
      <c r="AB82" s="160" t="s">
        <v>64</v>
      </c>
      <c r="AC82" s="160" t="s">
        <v>64</v>
      </c>
      <c r="AD82" s="41" t="s">
        <v>70</v>
      </c>
    </row>
    <row r="83" spans="1:30" ht="12.75" thickBot="1">
      <c r="A83" s="142">
        <v>79</v>
      </c>
      <c r="B83" s="149" t="s">
        <v>152</v>
      </c>
      <c r="C83" s="162" t="s">
        <v>64</v>
      </c>
      <c r="D83" s="162" t="s">
        <v>64</v>
      </c>
      <c r="E83" s="162" t="s">
        <v>64</v>
      </c>
      <c r="F83" s="162" t="s">
        <v>64</v>
      </c>
      <c r="G83" s="162" t="s">
        <v>64</v>
      </c>
      <c r="H83" s="162" t="s">
        <v>64</v>
      </c>
      <c r="I83" s="162" t="s">
        <v>47</v>
      </c>
      <c r="J83" s="162" t="s">
        <v>64</v>
      </c>
      <c r="K83" s="162" t="s">
        <v>64</v>
      </c>
      <c r="L83" s="162" t="s">
        <v>64</v>
      </c>
      <c r="M83" s="162" t="s">
        <v>64</v>
      </c>
      <c r="N83" s="162"/>
      <c r="O83" s="162" t="s">
        <v>64</v>
      </c>
      <c r="P83" s="162" t="s">
        <v>64</v>
      </c>
      <c r="Q83" s="162"/>
      <c r="R83" s="162" t="s">
        <v>64</v>
      </c>
      <c r="S83" s="162" t="s">
        <v>64</v>
      </c>
      <c r="T83" s="162"/>
      <c r="U83" s="162"/>
      <c r="V83" s="162"/>
      <c r="W83" s="162"/>
      <c r="X83" s="162" t="s">
        <v>64</v>
      </c>
      <c r="Y83" s="162"/>
      <c r="Z83" s="150">
        <v>7.2</v>
      </c>
      <c r="AA83" s="162" t="s">
        <v>64</v>
      </c>
      <c r="AB83" s="162" t="s">
        <v>64</v>
      </c>
      <c r="AC83" s="162" t="s">
        <v>64</v>
      </c>
      <c r="AD83" s="151" t="s">
        <v>70</v>
      </c>
    </row>
    <row r="84" spans="1:30" ht="12.75" thickBot="1">
      <c r="A84" s="36">
        <v>80</v>
      </c>
      <c r="B84" s="37" t="s">
        <v>153</v>
      </c>
      <c r="C84" s="161" t="s">
        <v>64</v>
      </c>
      <c r="D84" s="161" t="s">
        <v>64</v>
      </c>
      <c r="E84" s="161" t="s">
        <v>64</v>
      </c>
      <c r="F84" s="161" t="s">
        <v>64</v>
      </c>
      <c r="G84" s="161" t="s">
        <v>64</v>
      </c>
      <c r="H84" s="161" t="s">
        <v>64</v>
      </c>
      <c r="I84" s="161" t="s">
        <v>47</v>
      </c>
      <c r="J84" s="161" t="s">
        <v>64</v>
      </c>
      <c r="K84" s="161" t="s">
        <v>64</v>
      </c>
      <c r="L84" s="161" t="s">
        <v>64</v>
      </c>
      <c r="M84" s="161" t="s">
        <v>64</v>
      </c>
      <c r="N84" s="161"/>
      <c r="O84" s="161" t="s">
        <v>64</v>
      </c>
      <c r="P84" s="161" t="s">
        <v>64</v>
      </c>
      <c r="Q84" s="161"/>
      <c r="R84" s="161" t="s">
        <v>64</v>
      </c>
      <c r="S84" s="161" t="s">
        <v>64</v>
      </c>
      <c r="T84" s="161"/>
      <c r="U84" s="161"/>
      <c r="V84" s="161"/>
      <c r="W84" s="161"/>
      <c r="X84" s="161" t="s">
        <v>64</v>
      </c>
      <c r="Y84" s="161"/>
      <c r="Z84" s="132">
        <v>4.2</v>
      </c>
      <c r="AA84" s="161" t="s">
        <v>64</v>
      </c>
      <c r="AB84" s="161" t="s">
        <v>64</v>
      </c>
      <c r="AC84" s="161" t="s">
        <v>64</v>
      </c>
      <c r="AD84" s="38" t="s">
        <v>70</v>
      </c>
    </row>
    <row r="85" spans="1:30" ht="12">
      <c r="A85" s="39">
        <v>81</v>
      </c>
      <c r="B85" s="40" t="s">
        <v>154</v>
      </c>
      <c r="C85" s="160" t="s">
        <v>64</v>
      </c>
      <c r="D85" s="160" t="s">
        <v>64</v>
      </c>
      <c r="E85" s="160" t="s">
        <v>64</v>
      </c>
      <c r="F85" s="160" t="s">
        <v>64</v>
      </c>
      <c r="G85" s="160" t="s">
        <v>64</v>
      </c>
      <c r="H85" s="160" t="s">
        <v>64</v>
      </c>
      <c r="I85" s="160" t="s">
        <v>47</v>
      </c>
      <c r="J85" s="160" t="s">
        <v>64</v>
      </c>
      <c r="K85" s="160" t="s">
        <v>64</v>
      </c>
      <c r="L85" s="160" t="s">
        <v>64</v>
      </c>
      <c r="M85" s="160" t="s">
        <v>64</v>
      </c>
      <c r="N85" s="160"/>
      <c r="O85" s="160" t="s">
        <v>64</v>
      </c>
      <c r="P85" s="160" t="s">
        <v>64</v>
      </c>
      <c r="Q85" s="160"/>
      <c r="R85" s="160" t="s">
        <v>64</v>
      </c>
      <c r="S85" s="160" t="s">
        <v>64</v>
      </c>
      <c r="T85" s="160"/>
      <c r="U85" s="160"/>
      <c r="V85" s="160"/>
      <c r="W85" s="160"/>
      <c r="X85" s="160" t="s">
        <v>64</v>
      </c>
      <c r="Y85" s="160"/>
      <c r="Z85" s="133">
        <v>3.7</v>
      </c>
      <c r="AA85" s="160" t="s">
        <v>64</v>
      </c>
      <c r="AB85" s="160" t="s">
        <v>64</v>
      </c>
      <c r="AC85" s="160" t="s">
        <v>64</v>
      </c>
      <c r="AD85" s="41" t="s">
        <v>70</v>
      </c>
    </row>
    <row r="86" spans="1:30" ht="12">
      <c r="A86" s="26">
        <v>82</v>
      </c>
      <c r="B86" s="27" t="s">
        <v>155</v>
      </c>
      <c r="C86" s="158" t="s">
        <v>64</v>
      </c>
      <c r="D86" s="158" t="s">
        <v>64</v>
      </c>
      <c r="E86" s="158" t="s">
        <v>64</v>
      </c>
      <c r="F86" s="158" t="s">
        <v>64</v>
      </c>
      <c r="G86" s="158" t="s">
        <v>64</v>
      </c>
      <c r="H86" s="158" t="s">
        <v>64</v>
      </c>
      <c r="I86" s="158" t="s">
        <v>47</v>
      </c>
      <c r="J86" s="158" t="s">
        <v>64</v>
      </c>
      <c r="K86" s="158" t="s">
        <v>64</v>
      </c>
      <c r="L86" s="158" t="s">
        <v>64</v>
      </c>
      <c r="M86" s="158" t="s">
        <v>64</v>
      </c>
      <c r="N86" s="158"/>
      <c r="O86" s="158" t="s">
        <v>64</v>
      </c>
      <c r="P86" s="158" t="s">
        <v>64</v>
      </c>
      <c r="Q86" s="158"/>
      <c r="R86" s="158" t="s">
        <v>64</v>
      </c>
      <c r="S86" s="158" t="s">
        <v>64</v>
      </c>
      <c r="T86" s="158"/>
      <c r="U86" s="158"/>
      <c r="V86" s="158"/>
      <c r="W86" s="158"/>
      <c r="X86" s="158" t="s">
        <v>64</v>
      </c>
      <c r="Y86" s="158"/>
      <c r="Z86" s="130">
        <v>3.1</v>
      </c>
      <c r="AA86" s="158" t="s">
        <v>64</v>
      </c>
      <c r="AB86" s="158" t="s">
        <v>64</v>
      </c>
      <c r="AC86" s="158" t="s">
        <v>64</v>
      </c>
      <c r="AD86" s="28" t="s">
        <v>70</v>
      </c>
    </row>
    <row r="87" spans="1:30" ht="12.75" thickBot="1">
      <c r="A87" s="186">
        <v>83</v>
      </c>
      <c r="B87" s="149" t="s">
        <v>156</v>
      </c>
      <c r="C87" s="162" t="s">
        <v>64</v>
      </c>
      <c r="D87" s="162" t="s">
        <v>64</v>
      </c>
      <c r="E87" s="162" t="s">
        <v>64</v>
      </c>
      <c r="F87" s="162" t="s">
        <v>64</v>
      </c>
      <c r="G87" s="162" t="s">
        <v>64</v>
      </c>
      <c r="H87" s="162" t="s">
        <v>64</v>
      </c>
      <c r="I87" s="162" t="s">
        <v>47</v>
      </c>
      <c r="J87" s="162" t="s">
        <v>64</v>
      </c>
      <c r="K87" s="162" t="s">
        <v>64</v>
      </c>
      <c r="L87" s="162" t="s">
        <v>64</v>
      </c>
      <c r="M87" s="162" t="s">
        <v>64</v>
      </c>
      <c r="N87" s="162"/>
      <c r="O87" s="162" t="s">
        <v>64</v>
      </c>
      <c r="P87" s="162" t="s">
        <v>64</v>
      </c>
      <c r="Q87" s="162"/>
      <c r="R87" s="162" t="s">
        <v>64</v>
      </c>
      <c r="S87" s="162" t="s">
        <v>64</v>
      </c>
      <c r="T87" s="162"/>
      <c r="U87" s="162"/>
      <c r="V87" s="162"/>
      <c r="W87" s="162"/>
      <c r="X87" s="162" t="s">
        <v>64</v>
      </c>
      <c r="Y87" s="162"/>
      <c r="Z87" s="150">
        <v>0.19</v>
      </c>
      <c r="AA87" s="150">
        <v>0.09</v>
      </c>
      <c r="AB87" s="150">
        <v>0.04</v>
      </c>
      <c r="AC87" s="162" t="s">
        <v>64</v>
      </c>
      <c r="AD87" s="151" t="s">
        <v>70</v>
      </c>
    </row>
    <row r="88" spans="1:30" ht="12.75" thickBot="1">
      <c r="A88" s="36">
        <v>84</v>
      </c>
      <c r="B88" s="37" t="s">
        <v>157</v>
      </c>
      <c r="C88" s="161" t="s">
        <v>64</v>
      </c>
      <c r="D88" s="161" t="s">
        <v>64</v>
      </c>
      <c r="E88" s="161" t="s">
        <v>64</v>
      </c>
      <c r="F88" s="161" t="s">
        <v>64</v>
      </c>
      <c r="G88" s="161" t="s">
        <v>64</v>
      </c>
      <c r="H88" s="161" t="s">
        <v>64</v>
      </c>
      <c r="I88" s="161" t="s">
        <v>47</v>
      </c>
      <c r="J88" s="161" t="s">
        <v>64</v>
      </c>
      <c r="K88" s="161" t="s">
        <v>64</v>
      </c>
      <c r="L88" s="161" t="s">
        <v>64</v>
      </c>
      <c r="M88" s="161" t="s">
        <v>64</v>
      </c>
      <c r="N88" s="161"/>
      <c r="O88" s="161" t="s">
        <v>64</v>
      </c>
      <c r="P88" s="161" t="s">
        <v>64</v>
      </c>
      <c r="Q88" s="161"/>
      <c r="R88" s="161" t="s">
        <v>64</v>
      </c>
      <c r="S88" s="161" t="s">
        <v>64</v>
      </c>
      <c r="T88" s="161"/>
      <c r="U88" s="161"/>
      <c r="V88" s="161"/>
      <c r="W88" s="161"/>
      <c r="X88" s="161" t="s">
        <v>64</v>
      </c>
      <c r="Y88" s="161"/>
      <c r="Z88" s="161" t="s">
        <v>64</v>
      </c>
      <c r="AA88" s="132">
        <v>0.13</v>
      </c>
      <c r="AB88" s="132">
        <v>0.02</v>
      </c>
      <c r="AC88" s="161" t="s">
        <v>64</v>
      </c>
      <c r="AD88" s="38" t="s">
        <v>70</v>
      </c>
    </row>
    <row r="89" spans="1:30" ht="12.75" thickBot="1">
      <c r="A89" s="186">
        <v>85</v>
      </c>
      <c r="B89" s="149" t="s">
        <v>158</v>
      </c>
      <c r="C89" s="162" t="s">
        <v>64</v>
      </c>
      <c r="D89" s="162" t="s">
        <v>64</v>
      </c>
      <c r="E89" s="162" t="s">
        <v>64</v>
      </c>
      <c r="F89" s="162" t="s">
        <v>64</v>
      </c>
      <c r="G89" s="162" t="s">
        <v>64</v>
      </c>
      <c r="H89" s="162" t="s">
        <v>64</v>
      </c>
      <c r="I89" s="162" t="s">
        <v>47</v>
      </c>
      <c r="J89" s="162" t="s">
        <v>64</v>
      </c>
      <c r="K89" s="162" t="s">
        <v>64</v>
      </c>
      <c r="L89" s="162" t="s">
        <v>64</v>
      </c>
      <c r="M89" s="162" t="s">
        <v>64</v>
      </c>
      <c r="N89" s="162"/>
      <c r="O89" s="162" t="s">
        <v>64</v>
      </c>
      <c r="P89" s="162" t="s">
        <v>64</v>
      </c>
      <c r="Q89" s="162"/>
      <c r="R89" s="162" t="s">
        <v>64</v>
      </c>
      <c r="S89" s="162" t="s">
        <v>64</v>
      </c>
      <c r="T89" s="162"/>
      <c r="U89" s="162"/>
      <c r="V89" s="162"/>
      <c r="W89" s="162"/>
      <c r="X89" s="162" t="s">
        <v>64</v>
      </c>
      <c r="Y89" s="162"/>
      <c r="Z89" s="150">
        <v>7.2</v>
      </c>
      <c r="AA89" s="162" t="s">
        <v>64</v>
      </c>
      <c r="AB89" s="162" t="s">
        <v>64</v>
      </c>
      <c r="AC89" s="162" t="s">
        <v>64</v>
      </c>
      <c r="AD89" s="151" t="s">
        <v>70</v>
      </c>
    </row>
    <row r="90" spans="1:30" ht="12.75" thickBot="1">
      <c r="A90" s="36">
        <v>86</v>
      </c>
      <c r="B90" s="37" t="s">
        <v>159</v>
      </c>
      <c r="C90" s="161" t="s">
        <v>64</v>
      </c>
      <c r="D90" s="161" t="s">
        <v>64</v>
      </c>
      <c r="E90" s="161" t="s">
        <v>64</v>
      </c>
      <c r="F90" s="161" t="s">
        <v>64</v>
      </c>
      <c r="G90" s="161" t="s">
        <v>64</v>
      </c>
      <c r="H90" s="161" t="s">
        <v>64</v>
      </c>
      <c r="I90" s="161" t="s">
        <v>47</v>
      </c>
      <c r="J90" s="161" t="s">
        <v>64</v>
      </c>
      <c r="K90" s="161" t="s">
        <v>64</v>
      </c>
      <c r="L90" s="161" t="s">
        <v>64</v>
      </c>
      <c r="M90" s="161" t="s">
        <v>64</v>
      </c>
      <c r="N90" s="161"/>
      <c r="O90" s="161" t="s">
        <v>64</v>
      </c>
      <c r="P90" s="161" t="s">
        <v>64</v>
      </c>
      <c r="Q90" s="161"/>
      <c r="R90" s="161" t="s">
        <v>64</v>
      </c>
      <c r="S90" s="161" t="s">
        <v>64</v>
      </c>
      <c r="T90" s="161"/>
      <c r="U90" s="161"/>
      <c r="V90" s="161"/>
      <c r="W90" s="161"/>
      <c r="X90" s="161" t="s">
        <v>64</v>
      </c>
      <c r="Y90" s="161" t="s">
        <v>64</v>
      </c>
      <c r="Z90" s="132">
        <v>8.8</v>
      </c>
      <c r="AA90" s="161" t="s">
        <v>64</v>
      </c>
      <c r="AB90" s="161" t="s">
        <v>64</v>
      </c>
      <c r="AC90" s="161" t="s">
        <v>64</v>
      </c>
      <c r="AD90" s="38" t="s">
        <v>70</v>
      </c>
    </row>
    <row r="91" spans="1:30" ht="12.75" thickBot="1">
      <c r="A91" s="142">
        <v>87</v>
      </c>
      <c r="B91" s="149" t="s">
        <v>160</v>
      </c>
      <c r="C91" s="162" t="s">
        <v>64</v>
      </c>
      <c r="D91" s="162" t="s">
        <v>64</v>
      </c>
      <c r="E91" s="162" t="s">
        <v>64</v>
      </c>
      <c r="F91" s="162" t="s">
        <v>64</v>
      </c>
      <c r="G91" s="162" t="s">
        <v>64</v>
      </c>
      <c r="H91" s="162" t="s">
        <v>64</v>
      </c>
      <c r="I91" s="162" t="s">
        <v>47</v>
      </c>
      <c r="J91" s="162" t="s">
        <v>64</v>
      </c>
      <c r="K91" s="162" t="s">
        <v>64</v>
      </c>
      <c r="L91" s="162" t="s">
        <v>64</v>
      </c>
      <c r="M91" s="162" t="s">
        <v>64</v>
      </c>
      <c r="N91" s="162"/>
      <c r="O91" s="162" t="s">
        <v>64</v>
      </c>
      <c r="P91" s="162" t="s">
        <v>64</v>
      </c>
      <c r="Q91" s="162"/>
      <c r="R91" s="162" t="s">
        <v>64</v>
      </c>
      <c r="S91" s="162" t="s">
        <v>64</v>
      </c>
      <c r="T91" s="162"/>
      <c r="U91" s="162"/>
      <c r="V91" s="162"/>
      <c r="W91" s="162"/>
      <c r="X91" s="162" t="s">
        <v>64</v>
      </c>
      <c r="Y91" s="162" t="s">
        <v>64</v>
      </c>
      <c r="Z91" s="162" t="s">
        <v>64</v>
      </c>
      <c r="AA91" s="150">
        <v>0.22</v>
      </c>
      <c r="AB91" s="150">
        <v>0.12</v>
      </c>
      <c r="AC91" s="162" t="s">
        <v>64</v>
      </c>
      <c r="AD91" s="151" t="s">
        <v>70</v>
      </c>
    </row>
    <row r="92" ht="12.75" thickBot="1"/>
    <row r="93" spans="2:30" ht="15" thickBot="1">
      <c r="B93" s="62"/>
      <c r="C93" s="122" t="s">
        <v>44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5"/>
      <c r="AD93" s="79" t="s">
        <v>45</v>
      </c>
    </row>
    <row r="94" spans="2:30" ht="14.25">
      <c r="B94" s="48" t="s">
        <v>51</v>
      </c>
      <c r="C94" s="163">
        <f aca="true" t="shared" si="0" ref="C94:AC94">(COUNTA(C5:C91)-SUM(C95:C100))</f>
        <v>67</v>
      </c>
      <c r="D94" s="164">
        <f t="shared" si="0"/>
        <v>67</v>
      </c>
      <c r="E94" s="164">
        <f t="shared" si="0"/>
        <v>67</v>
      </c>
      <c r="F94" s="49">
        <f t="shared" si="0"/>
        <v>67</v>
      </c>
      <c r="G94" s="49">
        <f t="shared" si="0"/>
        <v>67</v>
      </c>
      <c r="H94" s="49">
        <f t="shared" si="0"/>
        <v>67</v>
      </c>
      <c r="I94" s="49">
        <f t="shared" si="0"/>
        <v>67</v>
      </c>
      <c r="J94" s="49">
        <f t="shared" si="0"/>
        <v>67</v>
      </c>
      <c r="K94" s="49">
        <f t="shared" si="0"/>
        <v>67</v>
      </c>
      <c r="L94" s="49">
        <f t="shared" si="0"/>
        <v>67</v>
      </c>
      <c r="M94" s="49">
        <f t="shared" si="0"/>
        <v>67</v>
      </c>
      <c r="N94" s="49">
        <f t="shared" si="0"/>
        <v>0</v>
      </c>
      <c r="O94" s="49">
        <f t="shared" si="0"/>
        <v>67</v>
      </c>
      <c r="P94" s="49">
        <f t="shared" si="0"/>
        <v>67</v>
      </c>
      <c r="Q94" s="49">
        <f t="shared" si="0"/>
        <v>0</v>
      </c>
      <c r="R94" s="49">
        <f t="shared" si="0"/>
        <v>67</v>
      </c>
      <c r="S94" s="49">
        <f t="shared" si="0"/>
        <v>67</v>
      </c>
      <c r="T94" s="49">
        <f t="shared" si="0"/>
        <v>9</v>
      </c>
      <c r="U94" s="49">
        <f t="shared" si="0"/>
        <v>9</v>
      </c>
      <c r="V94" s="49">
        <f t="shared" si="0"/>
        <v>9</v>
      </c>
      <c r="W94" s="49">
        <f t="shared" si="0"/>
        <v>9</v>
      </c>
      <c r="X94" s="49">
        <f t="shared" si="0"/>
        <v>67</v>
      </c>
      <c r="Y94" s="49">
        <f t="shared" si="0"/>
        <v>6</v>
      </c>
      <c r="Z94" s="49">
        <f t="shared" si="0"/>
        <v>67</v>
      </c>
      <c r="AA94" s="49">
        <f t="shared" si="0"/>
        <v>67</v>
      </c>
      <c r="AB94" s="49">
        <f t="shared" si="0"/>
        <v>67</v>
      </c>
      <c r="AC94" s="136">
        <f t="shared" si="0"/>
        <v>67</v>
      </c>
      <c r="AD94" s="52">
        <f>SUM(C94:AC94)</f>
        <v>1382</v>
      </c>
    </row>
    <row r="95" spans="2:30" ht="14.25">
      <c r="B95" s="46" t="s">
        <v>52</v>
      </c>
      <c r="C95" s="165">
        <f aca="true" t="shared" si="1" ref="C95:AC95">COUNTA(C5:C9)</f>
        <v>5</v>
      </c>
      <c r="D95" s="166">
        <f t="shared" si="1"/>
        <v>5</v>
      </c>
      <c r="E95" s="166">
        <f t="shared" si="1"/>
        <v>5</v>
      </c>
      <c r="F95" s="43">
        <f t="shared" si="1"/>
        <v>5</v>
      </c>
      <c r="G95" s="43">
        <f t="shared" si="1"/>
        <v>5</v>
      </c>
      <c r="H95" s="43">
        <f t="shared" si="1"/>
        <v>5</v>
      </c>
      <c r="I95" s="43">
        <f t="shared" si="1"/>
        <v>5</v>
      </c>
      <c r="J95" s="43">
        <f t="shared" si="1"/>
        <v>5</v>
      </c>
      <c r="K95" s="43">
        <f t="shared" si="1"/>
        <v>5</v>
      </c>
      <c r="L95" s="43">
        <f t="shared" si="1"/>
        <v>5</v>
      </c>
      <c r="M95" s="43">
        <f t="shared" si="1"/>
        <v>5</v>
      </c>
      <c r="N95" s="43">
        <f t="shared" si="1"/>
        <v>0</v>
      </c>
      <c r="O95" s="43">
        <f t="shared" si="1"/>
        <v>5</v>
      </c>
      <c r="P95" s="43">
        <f t="shared" si="1"/>
        <v>5</v>
      </c>
      <c r="Q95" s="43">
        <f t="shared" si="1"/>
        <v>0</v>
      </c>
      <c r="R95" s="43">
        <f t="shared" si="1"/>
        <v>5</v>
      </c>
      <c r="S95" s="43">
        <f t="shared" si="1"/>
        <v>5</v>
      </c>
      <c r="T95" s="43">
        <f t="shared" si="1"/>
        <v>0</v>
      </c>
      <c r="U95" s="43">
        <f t="shared" si="1"/>
        <v>0</v>
      </c>
      <c r="V95" s="43">
        <f t="shared" si="1"/>
        <v>0</v>
      </c>
      <c r="W95" s="43">
        <f t="shared" si="1"/>
        <v>0</v>
      </c>
      <c r="X95" s="43">
        <f t="shared" si="1"/>
        <v>5</v>
      </c>
      <c r="Y95" s="43">
        <f t="shared" si="1"/>
        <v>0</v>
      </c>
      <c r="Z95" s="43">
        <f t="shared" si="1"/>
        <v>5</v>
      </c>
      <c r="AA95" s="43">
        <f t="shared" si="1"/>
        <v>5</v>
      </c>
      <c r="AB95" s="43">
        <f t="shared" si="1"/>
        <v>5</v>
      </c>
      <c r="AC95" s="137">
        <f t="shared" si="1"/>
        <v>5</v>
      </c>
      <c r="AD95" s="47">
        <f aca="true" t="shared" si="2" ref="AD95:AD100">SUM(C95:AC95)</f>
        <v>100</v>
      </c>
    </row>
    <row r="96" spans="2:30" ht="14.25">
      <c r="B96" s="46" t="s">
        <v>53</v>
      </c>
      <c r="C96" s="194">
        <f>COUNTA(C46:C48)</f>
        <v>3</v>
      </c>
      <c r="D96" s="192">
        <f aca="true" t="shared" si="3" ref="D96:AC96">COUNTA(D46:D48)</f>
        <v>3</v>
      </c>
      <c r="E96" s="192">
        <f t="shared" si="3"/>
        <v>3</v>
      </c>
      <c r="F96" s="192">
        <f t="shared" si="3"/>
        <v>3</v>
      </c>
      <c r="G96" s="192">
        <f t="shared" si="3"/>
        <v>3</v>
      </c>
      <c r="H96" s="192">
        <f t="shared" si="3"/>
        <v>3</v>
      </c>
      <c r="I96" s="192">
        <f t="shared" si="3"/>
        <v>3</v>
      </c>
      <c r="J96" s="192">
        <f t="shared" si="3"/>
        <v>3</v>
      </c>
      <c r="K96" s="192">
        <f t="shared" si="3"/>
        <v>3</v>
      </c>
      <c r="L96" s="192">
        <f t="shared" si="3"/>
        <v>3</v>
      </c>
      <c r="M96" s="192">
        <f t="shared" si="3"/>
        <v>3</v>
      </c>
      <c r="N96" s="192">
        <f t="shared" si="3"/>
        <v>0</v>
      </c>
      <c r="O96" s="192">
        <f t="shared" si="3"/>
        <v>3</v>
      </c>
      <c r="P96" s="192">
        <f t="shared" si="3"/>
        <v>3</v>
      </c>
      <c r="Q96" s="192">
        <f t="shared" si="3"/>
        <v>0</v>
      </c>
      <c r="R96" s="192">
        <f t="shared" si="3"/>
        <v>3</v>
      </c>
      <c r="S96" s="192">
        <f t="shared" si="3"/>
        <v>3</v>
      </c>
      <c r="T96" s="192">
        <f t="shared" si="3"/>
        <v>1</v>
      </c>
      <c r="U96" s="192">
        <f t="shared" si="3"/>
        <v>1</v>
      </c>
      <c r="V96" s="192">
        <f t="shared" si="3"/>
        <v>1</v>
      </c>
      <c r="W96" s="192">
        <f t="shared" si="3"/>
        <v>1</v>
      </c>
      <c r="X96" s="192">
        <f t="shared" si="3"/>
        <v>3</v>
      </c>
      <c r="Y96" s="192">
        <f t="shared" si="3"/>
        <v>0</v>
      </c>
      <c r="Z96" s="192">
        <f>COUNTA(Z46:Z48)</f>
        <v>3</v>
      </c>
      <c r="AA96" s="192">
        <f t="shared" si="3"/>
        <v>3</v>
      </c>
      <c r="AB96" s="192">
        <f t="shared" si="3"/>
        <v>3</v>
      </c>
      <c r="AC96" s="193">
        <f t="shared" si="3"/>
        <v>3</v>
      </c>
      <c r="AD96" s="47">
        <f t="shared" si="2"/>
        <v>64</v>
      </c>
    </row>
    <row r="97" spans="2:30" ht="14.25">
      <c r="B97" s="46" t="s">
        <v>54</v>
      </c>
      <c r="C97" s="165">
        <f>COUNTA(C39:C41)</f>
        <v>3</v>
      </c>
      <c r="D97" s="192">
        <f aca="true" t="shared" si="4" ref="D97:AC97">COUNTA(D39:D41)</f>
        <v>3</v>
      </c>
      <c r="E97" s="192">
        <f t="shared" si="4"/>
        <v>3</v>
      </c>
      <c r="F97" s="192">
        <f t="shared" si="4"/>
        <v>3</v>
      </c>
      <c r="G97" s="192">
        <f t="shared" si="4"/>
        <v>3</v>
      </c>
      <c r="H97" s="192">
        <f t="shared" si="4"/>
        <v>3</v>
      </c>
      <c r="I97" s="192">
        <f t="shared" si="4"/>
        <v>3</v>
      </c>
      <c r="J97" s="192">
        <f t="shared" si="4"/>
        <v>3</v>
      </c>
      <c r="K97" s="192">
        <f t="shared" si="4"/>
        <v>3</v>
      </c>
      <c r="L97" s="192">
        <f t="shared" si="4"/>
        <v>3</v>
      </c>
      <c r="M97" s="192">
        <f t="shared" si="4"/>
        <v>3</v>
      </c>
      <c r="N97" s="192">
        <f t="shared" si="4"/>
        <v>0</v>
      </c>
      <c r="O97" s="192">
        <f t="shared" si="4"/>
        <v>3</v>
      </c>
      <c r="P97" s="192">
        <f t="shared" si="4"/>
        <v>3</v>
      </c>
      <c r="Q97" s="192">
        <f t="shared" si="4"/>
        <v>0</v>
      </c>
      <c r="R97" s="192">
        <f t="shared" si="4"/>
        <v>3</v>
      </c>
      <c r="S97" s="192">
        <f t="shared" si="4"/>
        <v>3</v>
      </c>
      <c r="T97" s="192">
        <f t="shared" si="4"/>
        <v>1</v>
      </c>
      <c r="U97" s="192">
        <f t="shared" si="4"/>
        <v>1</v>
      </c>
      <c r="V97" s="192">
        <f t="shared" si="4"/>
        <v>1</v>
      </c>
      <c r="W97" s="192">
        <f t="shared" si="4"/>
        <v>1</v>
      </c>
      <c r="X97" s="192">
        <f t="shared" si="4"/>
        <v>3</v>
      </c>
      <c r="Y97" s="192">
        <f t="shared" si="4"/>
        <v>0</v>
      </c>
      <c r="Z97" s="192">
        <f t="shared" si="4"/>
        <v>3</v>
      </c>
      <c r="AA97" s="192">
        <f t="shared" si="4"/>
        <v>3</v>
      </c>
      <c r="AB97" s="192">
        <f t="shared" si="4"/>
        <v>3</v>
      </c>
      <c r="AC97" s="193">
        <f t="shared" si="4"/>
        <v>3</v>
      </c>
      <c r="AD97" s="47">
        <f t="shared" si="2"/>
        <v>64</v>
      </c>
    </row>
    <row r="98" spans="2:30" ht="14.25">
      <c r="B98" s="46" t="s">
        <v>55</v>
      </c>
      <c r="C98" s="165">
        <f>COUNTA(C49:C51)</f>
        <v>3</v>
      </c>
      <c r="D98" s="192">
        <f aca="true" t="shared" si="5" ref="D98:AC98">COUNTA(D49:D51)</f>
        <v>3</v>
      </c>
      <c r="E98" s="192">
        <f t="shared" si="5"/>
        <v>3</v>
      </c>
      <c r="F98" s="192">
        <f t="shared" si="5"/>
        <v>3</v>
      </c>
      <c r="G98" s="192">
        <f t="shared" si="5"/>
        <v>3</v>
      </c>
      <c r="H98" s="192">
        <f t="shared" si="5"/>
        <v>3</v>
      </c>
      <c r="I98" s="192">
        <f t="shared" si="5"/>
        <v>3</v>
      </c>
      <c r="J98" s="192">
        <f t="shared" si="5"/>
        <v>3</v>
      </c>
      <c r="K98" s="192">
        <f t="shared" si="5"/>
        <v>3</v>
      </c>
      <c r="L98" s="192">
        <f t="shared" si="5"/>
        <v>3</v>
      </c>
      <c r="M98" s="192">
        <f t="shared" si="5"/>
        <v>3</v>
      </c>
      <c r="N98" s="192">
        <f t="shared" si="5"/>
        <v>0</v>
      </c>
      <c r="O98" s="192">
        <f t="shared" si="5"/>
        <v>3</v>
      </c>
      <c r="P98" s="192">
        <f t="shared" si="5"/>
        <v>3</v>
      </c>
      <c r="Q98" s="192">
        <f t="shared" si="5"/>
        <v>0</v>
      </c>
      <c r="R98" s="192">
        <f t="shared" si="5"/>
        <v>3</v>
      </c>
      <c r="S98" s="192">
        <f t="shared" si="5"/>
        <v>3</v>
      </c>
      <c r="T98" s="192">
        <f t="shared" si="5"/>
        <v>0</v>
      </c>
      <c r="U98" s="192">
        <f t="shared" si="5"/>
        <v>0</v>
      </c>
      <c r="V98" s="192">
        <f t="shared" si="5"/>
        <v>0</v>
      </c>
      <c r="W98" s="192">
        <f t="shared" si="5"/>
        <v>0</v>
      </c>
      <c r="X98" s="192">
        <f t="shared" si="5"/>
        <v>3</v>
      </c>
      <c r="Y98" s="192">
        <f t="shared" si="5"/>
        <v>0</v>
      </c>
      <c r="Z98" s="192">
        <f t="shared" si="5"/>
        <v>3</v>
      </c>
      <c r="AA98" s="192">
        <f t="shared" si="5"/>
        <v>3</v>
      </c>
      <c r="AB98" s="192">
        <f t="shared" si="5"/>
        <v>3</v>
      </c>
      <c r="AC98" s="193">
        <f t="shared" si="5"/>
        <v>3</v>
      </c>
      <c r="AD98" s="47">
        <f t="shared" si="2"/>
        <v>60</v>
      </c>
    </row>
    <row r="99" spans="2:30" ht="14.25">
      <c r="B99" s="46" t="s">
        <v>56</v>
      </c>
      <c r="C99" s="165">
        <f>COUNTA(C62:C64)</f>
        <v>3</v>
      </c>
      <c r="D99" s="192">
        <f aca="true" t="shared" si="6" ref="D99:AC99">COUNTA(D62:D64)</f>
        <v>3</v>
      </c>
      <c r="E99" s="192">
        <f t="shared" si="6"/>
        <v>3</v>
      </c>
      <c r="F99" s="192">
        <f t="shared" si="6"/>
        <v>3</v>
      </c>
      <c r="G99" s="192">
        <f t="shared" si="6"/>
        <v>3</v>
      </c>
      <c r="H99" s="192">
        <f t="shared" si="6"/>
        <v>3</v>
      </c>
      <c r="I99" s="192">
        <f t="shared" si="6"/>
        <v>3</v>
      </c>
      <c r="J99" s="192">
        <f t="shared" si="6"/>
        <v>3</v>
      </c>
      <c r="K99" s="192">
        <f t="shared" si="6"/>
        <v>3</v>
      </c>
      <c r="L99" s="192">
        <f t="shared" si="6"/>
        <v>3</v>
      </c>
      <c r="M99" s="192">
        <f t="shared" si="6"/>
        <v>3</v>
      </c>
      <c r="N99" s="192">
        <f t="shared" si="6"/>
        <v>0</v>
      </c>
      <c r="O99" s="192">
        <f t="shared" si="6"/>
        <v>3</v>
      </c>
      <c r="P99" s="192">
        <f t="shared" si="6"/>
        <v>3</v>
      </c>
      <c r="Q99" s="192">
        <f t="shared" si="6"/>
        <v>0</v>
      </c>
      <c r="R99" s="192">
        <f t="shared" si="6"/>
        <v>3</v>
      </c>
      <c r="S99" s="192">
        <f t="shared" si="6"/>
        <v>3</v>
      </c>
      <c r="T99" s="192">
        <f t="shared" si="6"/>
        <v>1</v>
      </c>
      <c r="U99" s="192">
        <f t="shared" si="6"/>
        <v>1</v>
      </c>
      <c r="V99" s="192">
        <f t="shared" si="6"/>
        <v>1</v>
      </c>
      <c r="W99" s="192">
        <f t="shared" si="6"/>
        <v>1</v>
      </c>
      <c r="X99" s="192">
        <f t="shared" si="6"/>
        <v>3</v>
      </c>
      <c r="Y99" s="192">
        <f t="shared" si="6"/>
        <v>0</v>
      </c>
      <c r="Z99" s="192">
        <f t="shared" si="6"/>
        <v>3</v>
      </c>
      <c r="AA99" s="192">
        <f t="shared" si="6"/>
        <v>3</v>
      </c>
      <c r="AB99" s="192">
        <f t="shared" si="6"/>
        <v>3</v>
      </c>
      <c r="AC99" s="193">
        <f t="shared" si="6"/>
        <v>3</v>
      </c>
      <c r="AD99" s="47">
        <f t="shared" si="2"/>
        <v>64</v>
      </c>
    </row>
    <row r="100" spans="2:30" ht="15" thickBot="1">
      <c r="B100" s="53" t="s">
        <v>57</v>
      </c>
      <c r="C100" s="167">
        <f>COUNTA(C21:C22)</f>
        <v>2</v>
      </c>
      <c r="D100" s="195">
        <f aca="true" t="shared" si="7" ref="D100:AB100">COUNTA(D21:D22)</f>
        <v>2</v>
      </c>
      <c r="E100" s="195">
        <f t="shared" si="7"/>
        <v>2</v>
      </c>
      <c r="F100" s="195">
        <f t="shared" si="7"/>
        <v>2</v>
      </c>
      <c r="G100" s="195">
        <f t="shared" si="7"/>
        <v>2</v>
      </c>
      <c r="H100" s="195">
        <f t="shared" si="7"/>
        <v>2</v>
      </c>
      <c r="I100" s="195">
        <f t="shared" si="7"/>
        <v>2</v>
      </c>
      <c r="J100" s="195">
        <f t="shared" si="7"/>
        <v>2</v>
      </c>
      <c r="K100" s="195">
        <f t="shared" si="7"/>
        <v>2</v>
      </c>
      <c r="L100" s="195">
        <f t="shared" si="7"/>
        <v>2</v>
      </c>
      <c r="M100" s="195">
        <f t="shared" si="7"/>
        <v>2</v>
      </c>
      <c r="N100" s="195">
        <f t="shared" si="7"/>
        <v>0</v>
      </c>
      <c r="O100" s="195">
        <f t="shared" si="7"/>
        <v>2</v>
      </c>
      <c r="P100" s="195">
        <f t="shared" si="7"/>
        <v>2</v>
      </c>
      <c r="Q100" s="195">
        <f t="shared" si="7"/>
        <v>0</v>
      </c>
      <c r="R100" s="195">
        <f t="shared" si="7"/>
        <v>2</v>
      </c>
      <c r="S100" s="195">
        <f t="shared" si="7"/>
        <v>2</v>
      </c>
      <c r="T100" s="195">
        <f t="shared" si="7"/>
        <v>0</v>
      </c>
      <c r="U100" s="195">
        <f t="shared" si="7"/>
        <v>0</v>
      </c>
      <c r="V100" s="195">
        <f t="shared" si="7"/>
        <v>0</v>
      </c>
      <c r="W100" s="195">
        <f t="shared" si="7"/>
        <v>0</v>
      </c>
      <c r="X100" s="195">
        <f t="shared" si="7"/>
        <v>2</v>
      </c>
      <c r="Y100" s="195">
        <f t="shared" si="7"/>
        <v>0</v>
      </c>
      <c r="Z100" s="195">
        <f t="shared" si="7"/>
        <v>2</v>
      </c>
      <c r="AA100" s="195">
        <f t="shared" si="7"/>
        <v>2</v>
      </c>
      <c r="AB100" s="195">
        <f t="shared" si="7"/>
        <v>2</v>
      </c>
      <c r="AC100" s="196">
        <f>COUNTA(AC21:AC22)</f>
        <v>2</v>
      </c>
      <c r="AD100" s="57">
        <f t="shared" si="2"/>
        <v>40</v>
      </c>
    </row>
    <row r="101" spans="2:30" ht="14.25">
      <c r="B101" s="93" t="s">
        <v>45</v>
      </c>
      <c r="C101" s="168">
        <f>SUM(C94:C100)</f>
        <v>86</v>
      </c>
      <c r="D101" s="168">
        <f aca="true" t="shared" si="8" ref="D101:AC101">SUM(D94:D100)</f>
        <v>86</v>
      </c>
      <c r="E101" s="168">
        <f t="shared" si="8"/>
        <v>86</v>
      </c>
      <c r="F101" s="128">
        <f t="shared" si="8"/>
        <v>86</v>
      </c>
      <c r="G101" s="128">
        <f t="shared" si="8"/>
        <v>86</v>
      </c>
      <c r="H101" s="128">
        <f t="shared" si="8"/>
        <v>86</v>
      </c>
      <c r="I101" s="128">
        <f t="shared" si="8"/>
        <v>86</v>
      </c>
      <c r="J101" s="128">
        <f t="shared" si="8"/>
        <v>86</v>
      </c>
      <c r="K101" s="128">
        <f t="shared" si="8"/>
        <v>86</v>
      </c>
      <c r="L101" s="128">
        <f t="shared" si="8"/>
        <v>86</v>
      </c>
      <c r="M101" s="128">
        <f t="shared" si="8"/>
        <v>86</v>
      </c>
      <c r="N101" s="128">
        <f t="shared" si="8"/>
        <v>0</v>
      </c>
      <c r="O101" s="128">
        <f>SUM(O94:O100)</f>
        <v>86</v>
      </c>
      <c r="P101" s="128">
        <f t="shared" si="8"/>
        <v>86</v>
      </c>
      <c r="Q101" s="128">
        <f t="shared" si="8"/>
        <v>0</v>
      </c>
      <c r="R101" s="128">
        <f t="shared" si="8"/>
        <v>86</v>
      </c>
      <c r="S101" s="128">
        <f t="shared" si="8"/>
        <v>86</v>
      </c>
      <c r="T101" s="128">
        <f t="shared" si="8"/>
        <v>12</v>
      </c>
      <c r="U101" s="128">
        <f t="shared" si="8"/>
        <v>12</v>
      </c>
      <c r="V101" s="128">
        <f t="shared" si="8"/>
        <v>12</v>
      </c>
      <c r="W101" s="128">
        <f t="shared" si="8"/>
        <v>12</v>
      </c>
      <c r="X101" s="128">
        <f t="shared" si="8"/>
        <v>86</v>
      </c>
      <c r="Y101" s="128">
        <f t="shared" si="8"/>
        <v>6</v>
      </c>
      <c r="Z101" s="128">
        <f t="shared" si="8"/>
        <v>86</v>
      </c>
      <c r="AA101" s="128">
        <f t="shared" si="8"/>
        <v>86</v>
      </c>
      <c r="AB101" s="128">
        <f t="shared" si="8"/>
        <v>86</v>
      </c>
      <c r="AC101" s="128">
        <f t="shared" si="8"/>
        <v>86</v>
      </c>
      <c r="AD101" s="94">
        <f>SUM(AD94:AD100)</f>
        <v>1774</v>
      </c>
    </row>
    <row r="102" spans="2:30" ht="15" thickBot="1">
      <c r="B102" s="85"/>
      <c r="C102" s="229">
        <f>SUM(C101:AC101)</f>
        <v>1774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1"/>
      <c r="AD102" s="95"/>
    </row>
    <row r="104" spans="2:29" ht="12">
      <c r="B104" s="33" t="s">
        <v>62</v>
      </c>
      <c r="C104" s="138">
        <f aca="true" t="shared" si="9" ref="C104:AC104">COUNTIF(C5:C91,"不検出")</f>
        <v>86</v>
      </c>
      <c r="D104" s="138">
        <f t="shared" si="9"/>
        <v>86</v>
      </c>
      <c r="E104" s="138">
        <f t="shared" si="9"/>
        <v>85</v>
      </c>
      <c r="F104" s="138">
        <f t="shared" si="9"/>
        <v>86</v>
      </c>
      <c r="G104" s="138">
        <f t="shared" si="9"/>
        <v>80</v>
      </c>
      <c r="H104" s="138">
        <f t="shared" si="9"/>
        <v>86</v>
      </c>
      <c r="I104" s="138">
        <f t="shared" si="9"/>
        <v>86</v>
      </c>
      <c r="J104" s="138">
        <f t="shared" si="9"/>
        <v>86</v>
      </c>
      <c r="K104" s="138">
        <f t="shared" si="9"/>
        <v>86</v>
      </c>
      <c r="L104" s="138">
        <f t="shared" si="9"/>
        <v>86</v>
      </c>
      <c r="M104" s="138">
        <f t="shared" si="9"/>
        <v>86</v>
      </c>
      <c r="N104" s="138">
        <f t="shared" si="9"/>
        <v>0</v>
      </c>
      <c r="O104" s="138">
        <f t="shared" si="9"/>
        <v>86</v>
      </c>
      <c r="P104" s="138">
        <f t="shared" si="9"/>
        <v>86</v>
      </c>
      <c r="Q104" s="138">
        <f t="shared" si="9"/>
        <v>0</v>
      </c>
      <c r="R104" s="138">
        <f t="shared" si="9"/>
        <v>86</v>
      </c>
      <c r="S104" s="138">
        <f t="shared" si="9"/>
        <v>86</v>
      </c>
      <c r="T104" s="138">
        <f t="shared" si="9"/>
        <v>12</v>
      </c>
      <c r="U104" s="138">
        <f t="shared" si="9"/>
        <v>12</v>
      </c>
      <c r="V104" s="138">
        <f t="shared" si="9"/>
        <v>12</v>
      </c>
      <c r="W104" s="138">
        <f t="shared" si="9"/>
        <v>12</v>
      </c>
      <c r="X104" s="138">
        <f t="shared" si="9"/>
        <v>86</v>
      </c>
      <c r="Y104" s="138">
        <f t="shared" si="9"/>
        <v>6</v>
      </c>
      <c r="Z104" s="138">
        <f t="shared" si="9"/>
        <v>15</v>
      </c>
      <c r="AA104" s="138">
        <f t="shared" si="9"/>
        <v>66</v>
      </c>
      <c r="AB104" s="138">
        <f t="shared" si="9"/>
        <v>47</v>
      </c>
      <c r="AC104" s="138">
        <f t="shared" si="9"/>
        <v>86</v>
      </c>
    </row>
    <row r="105" spans="2:29" ht="12">
      <c r="B105" s="33" t="s">
        <v>58</v>
      </c>
      <c r="C105" s="138">
        <f>C101-C104</f>
        <v>0</v>
      </c>
      <c r="D105" s="138">
        <f>D101-D104</f>
        <v>0</v>
      </c>
      <c r="E105" s="138">
        <f>E101-E104</f>
        <v>1</v>
      </c>
      <c r="F105" s="138">
        <f aca="true" t="shared" si="10" ref="F105:AC105">F101-F104</f>
        <v>0</v>
      </c>
      <c r="G105" s="138">
        <f t="shared" si="10"/>
        <v>6</v>
      </c>
      <c r="H105" s="138">
        <f t="shared" si="10"/>
        <v>0</v>
      </c>
      <c r="I105" s="138">
        <f t="shared" si="10"/>
        <v>0</v>
      </c>
      <c r="J105" s="138">
        <f t="shared" si="10"/>
        <v>0</v>
      </c>
      <c r="K105" s="138">
        <f t="shared" si="10"/>
        <v>0</v>
      </c>
      <c r="L105" s="138">
        <f t="shared" si="10"/>
        <v>0</v>
      </c>
      <c r="M105" s="138">
        <f t="shared" si="10"/>
        <v>0</v>
      </c>
      <c r="N105" s="138">
        <f t="shared" si="10"/>
        <v>0</v>
      </c>
      <c r="O105" s="138">
        <f t="shared" si="10"/>
        <v>0</v>
      </c>
      <c r="P105" s="138">
        <f>P101-P104</f>
        <v>0</v>
      </c>
      <c r="Q105" s="138">
        <f t="shared" si="10"/>
        <v>0</v>
      </c>
      <c r="R105" s="138">
        <f t="shared" si="10"/>
        <v>0</v>
      </c>
      <c r="S105" s="138">
        <f t="shared" si="10"/>
        <v>0</v>
      </c>
      <c r="T105" s="138">
        <f t="shared" si="10"/>
        <v>0</v>
      </c>
      <c r="U105" s="138">
        <f t="shared" si="10"/>
        <v>0</v>
      </c>
      <c r="V105" s="138">
        <f t="shared" si="10"/>
        <v>0</v>
      </c>
      <c r="W105" s="138">
        <f t="shared" si="10"/>
        <v>0</v>
      </c>
      <c r="X105" s="138">
        <f t="shared" si="10"/>
        <v>0</v>
      </c>
      <c r="Y105" s="138">
        <f t="shared" si="10"/>
        <v>0</v>
      </c>
      <c r="Z105" s="138">
        <f t="shared" si="10"/>
        <v>71</v>
      </c>
      <c r="AA105" s="138">
        <f t="shared" si="10"/>
        <v>20</v>
      </c>
      <c r="AB105" s="138">
        <f t="shared" si="10"/>
        <v>39</v>
      </c>
      <c r="AC105" s="138">
        <f t="shared" si="10"/>
        <v>0</v>
      </c>
    </row>
    <row r="106" spans="2:29" ht="12">
      <c r="B106" s="33" t="s">
        <v>59</v>
      </c>
      <c r="C106" s="138">
        <f aca="true" t="shared" si="11" ref="C106:AC106">COUNTIF(C5:C91,"&gt;"&amp;C4)</f>
        <v>0</v>
      </c>
      <c r="D106" s="138">
        <f t="shared" si="11"/>
        <v>0</v>
      </c>
      <c r="E106" s="138">
        <f t="shared" si="11"/>
        <v>0</v>
      </c>
      <c r="F106" s="138">
        <f t="shared" si="11"/>
        <v>0</v>
      </c>
      <c r="G106" s="138">
        <f t="shared" si="11"/>
        <v>3</v>
      </c>
      <c r="H106" s="138">
        <f t="shared" si="11"/>
        <v>0</v>
      </c>
      <c r="I106" s="138">
        <f t="shared" si="11"/>
        <v>0</v>
      </c>
      <c r="J106" s="138">
        <f t="shared" si="11"/>
        <v>0</v>
      </c>
      <c r="K106" s="138">
        <f t="shared" si="11"/>
        <v>0</v>
      </c>
      <c r="L106" s="138">
        <f t="shared" si="11"/>
        <v>0</v>
      </c>
      <c r="M106" s="138">
        <f t="shared" si="11"/>
        <v>0</v>
      </c>
      <c r="N106" s="138">
        <f t="shared" si="11"/>
        <v>0</v>
      </c>
      <c r="O106" s="138">
        <f t="shared" si="11"/>
        <v>0</v>
      </c>
      <c r="P106" s="138">
        <f t="shared" si="11"/>
        <v>0</v>
      </c>
      <c r="Q106" s="138">
        <f t="shared" si="11"/>
        <v>0</v>
      </c>
      <c r="R106" s="138">
        <f t="shared" si="11"/>
        <v>0</v>
      </c>
      <c r="S106" s="138">
        <f t="shared" si="11"/>
        <v>0</v>
      </c>
      <c r="T106" s="138">
        <f t="shared" si="11"/>
        <v>0</v>
      </c>
      <c r="U106" s="138">
        <f t="shared" si="11"/>
        <v>0</v>
      </c>
      <c r="V106" s="138">
        <f t="shared" si="11"/>
        <v>0</v>
      </c>
      <c r="W106" s="138">
        <f t="shared" si="11"/>
        <v>0</v>
      </c>
      <c r="X106" s="138">
        <f t="shared" si="11"/>
        <v>0</v>
      </c>
      <c r="Y106" s="138">
        <f t="shared" si="11"/>
        <v>0</v>
      </c>
      <c r="Z106" s="138">
        <f t="shared" si="11"/>
        <v>6</v>
      </c>
      <c r="AA106" s="138">
        <f t="shared" si="11"/>
        <v>0</v>
      </c>
      <c r="AB106" s="138">
        <f t="shared" si="11"/>
        <v>0</v>
      </c>
      <c r="AC106" s="138">
        <f t="shared" si="11"/>
        <v>0</v>
      </c>
    </row>
    <row r="107" spans="2:29" ht="12">
      <c r="B107" s="33" t="s">
        <v>60</v>
      </c>
      <c r="C107" s="138">
        <f aca="true" t="shared" si="12" ref="C107:AC107">MAX(C5:C91)</f>
        <v>0</v>
      </c>
      <c r="D107" s="138">
        <f t="shared" si="12"/>
        <v>0</v>
      </c>
      <c r="E107" s="138">
        <f t="shared" si="12"/>
        <v>0.006</v>
      </c>
      <c r="F107" s="138">
        <f t="shared" si="12"/>
        <v>0</v>
      </c>
      <c r="G107" s="169">
        <f t="shared" si="12"/>
        <v>0.033</v>
      </c>
      <c r="H107" s="138">
        <f t="shared" si="12"/>
        <v>0</v>
      </c>
      <c r="I107" s="138">
        <f t="shared" si="12"/>
        <v>0</v>
      </c>
      <c r="J107" s="138">
        <f t="shared" si="12"/>
        <v>0</v>
      </c>
      <c r="K107" s="138">
        <f t="shared" si="12"/>
        <v>0</v>
      </c>
      <c r="L107" s="138">
        <f t="shared" si="12"/>
        <v>0</v>
      </c>
      <c r="M107" s="138">
        <f t="shared" si="12"/>
        <v>0</v>
      </c>
      <c r="N107" s="138">
        <f t="shared" si="12"/>
        <v>0</v>
      </c>
      <c r="O107" s="138">
        <f t="shared" si="12"/>
        <v>0</v>
      </c>
      <c r="P107" s="138">
        <f t="shared" si="12"/>
        <v>0</v>
      </c>
      <c r="Q107" s="138">
        <f t="shared" si="12"/>
        <v>0</v>
      </c>
      <c r="R107" s="138">
        <f t="shared" si="12"/>
        <v>0</v>
      </c>
      <c r="S107" s="138">
        <f t="shared" si="12"/>
        <v>0</v>
      </c>
      <c r="T107" s="138">
        <f t="shared" si="12"/>
        <v>0</v>
      </c>
      <c r="U107" s="138">
        <f t="shared" si="12"/>
        <v>0</v>
      </c>
      <c r="V107" s="138">
        <f t="shared" si="12"/>
        <v>0</v>
      </c>
      <c r="W107" s="138">
        <f t="shared" si="12"/>
        <v>0</v>
      </c>
      <c r="X107" s="138">
        <f t="shared" si="12"/>
        <v>0</v>
      </c>
      <c r="Y107" s="138">
        <f t="shared" si="12"/>
        <v>0</v>
      </c>
      <c r="Z107" s="138">
        <f t="shared" si="12"/>
        <v>37</v>
      </c>
      <c r="AA107" s="138">
        <f t="shared" si="12"/>
        <v>0.37</v>
      </c>
      <c r="AB107" s="138">
        <f t="shared" si="12"/>
        <v>0.37</v>
      </c>
      <c r="AC107" s="138">
        <f t="shared" si="12"/>
        <v>0</v>
      </c>
    </row>
    <row r="108" spans="2:29" ht="12">
      <c r="B108" s="33" t="s">
        <v>61</v>
      </c>
      <c r="C108" s="138">
        <f aca="true" t="shared" si="13" ref="C108:AC108">MIN(C5:C91)</f>
        <v>0</v>
      </c>
      <c r="D108" s="138">
        <f t="shared" si="13"/>
        <v>0</v>
      </c>
      <c r="E108" s="138">
        <f t="shared" si="13"/>
        <v>0.006</v>
      </c>
      <c r="F108" s="138">
        <f t="shared" si="13"/>
        <v>0</v>
      </c>
      <c r="G108" s="138">
        <f t="shared" si="13"/>
        <v>0.005</v>
      </c>
      <c r="H108" s="138">
        <f t="shared" si="13"/>
        <v>0</v>
      </c>
      <c r="I108" s="138">
        <f t="shared" si="13"/>
        <v>0</v>
      </c>
      <c r="J108" s="138">
        <f t="shared" si="13"/>
        <v>0</v>
      </c>
      <c r="K108" s="138">
        <f t="shared" si="13"/>
        <v>0</v>
      </c>
      <c r="L108" s="138">
        <f t="shared" si="13"/>
        <v>0</v>
      </c>
      <c r="M108" s="138">
        <f t="shared" si="13"/>
        <v>0</v>
      </c>
      <c r="N108" s="138">
        <f t="shared" si="13"/>
        <v>0</v>
      </c>
      <c r="O108" s="138">
        <f t="shared" si="13"/>
        <v>0</v>
      </c>
      <c r="P108" s="138">
        <f t="shared" si="13"/>
        <v>0</v>
      </c>
      <c r="Q108" s="138">
        <f t="shared" si="13"/>
        <v>0</v>
      </c>
      <c r="R108" s="138">
        <f t="shared" si="13"/>
        <v>0</v>
      </c>
      <c r="S108" s="138">
        <f t="shared" si="13"/>
        <v>0</v>
      </c>
      <c r="T108" s="138">
        <f t="shared" si="13"/>
        <v>0</v>
      </c>
      <c r="U108" s="138">
        <f t="shared" si="13"/>
        <v>0</v>
      </c>
      <c r="V108" s="138">
        <f t="shared" si="13"/>
        <v>0</v>
      </c>
      <c r="W108" s="138">
        <f t="shared" si="13"/>
        <v>0</v>
      </c>
      <c r="X108" s="138">
        <f t="shared" si="13"/>
        <v>0</v>
      </c>
      <c r="Y108" s="138">
        <f t="shared" si="13"/>
        <v>0</v>
      </c>
      <c r="Z108" s="138">
        <f t="shared" si="13"/>
        <v>0.02</v>
      </c>
      <c r="AA108" s="138">
        <f t="shared" si="13"/>
        <v>0.08</v>
      </c>
      <c r="AB108" s="138">
        <f t="shared" si="13"/>
        <v>0.02</v>
      </c>
      <c r="AC108" s="138">
        <f t="shared" si="13"/>
        <v>0</v>
      </c>
    </row>
  </sheetData>
  <sheetProtection/>
  <mergeCells count="5">
    <mergeCell ref="A1:F1"/>
    <mergeCell ref="A2:F2"/>
    <mergeCell ref="A3:A4"/>
    <mergeCell ref="AD3:AD4"/>
    <mergeCell ref="C102:AC102"/>
  </mergeCells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527"/>
  <sheetViews>
    <sheetView view="pageBreakPreview" zoomScaleSheetLayoutView="100" zoomScalePageLayoutView="0" workbookViewId="0" topLeftCell="A1">
      <pane ySplit="4" topLeftCell="A337" activePane="bottomLeft" state="frozen"/>
      <selection pane="topLeft" activeCell="A1" sqref="A1"/>
      <selection pane="bottomLeft" activeCell="C381" sqref="C381"/>
    </sheetView>
  </sheetViews>
  <sheetFormatPr defaultColWidth="9.00390625" defaultRowHeight="13.5"/>
  <cols>
    <col min="2" max="2" width="5.375" style="62" customWidth="1"/>
    <col min="3" max="3" width="30.875" style="62" bestFit="1" customWidth="1"/>
    <col min="4" max="17" width="6.625" style="61" customWidth="1"/>
    <col min="18" max="18" width="23.25390625" style="61" customWidth="1"/>
    <col min="19" max="19" width="6.75390625" style="62" customWidth="1"/>
    <col min="20" max="20" width="13.50390625" style="62" customWidth="1"/>
    <col min="21" max="21" width="14.125" style="63" customWidth="1"/>
    <col min="22" max="22" width="53.50390625" style="62" customWidth="1"/>
    <col min="23" max="25" width="9.25390625" style="62" customWidth="1"/>
    <col min="26" max="252" width="9.00390625" style="62" customWidth="1"/>
    <col min="253" max="253" width="9.00390625" style="64" customWidth="1"/>
  </cols>
  <sheetData>
    <row r="1" spans="2:4" ht="21">
      <c r="B1" s="141" t="s">
        <v>25</v>
      </c>
      <c r="C1" s="60"/>
      <c r="D1" s="211"/>
    </row>
    <row r="2" spans="2:20" ht="21.75" thickBot="1">
      <c r="B2" s="65"/>
      <c r="C2" s="65"/>
      <c r="R2" s="96" t="s">
        <v>48</v>
      </c>
      <c r="S2" s="66"/>
      <c r="T2" s="66"/>
    </row>
    <row r="3" spans="2:253" ht="121.5">
      <c r="B3" s="232" t="s">
        <v>0</v>
      </c>
      <c r="C3" s="1" t="s">
        <v>1</v>
      </c>
      <c r="D3" s="97" t="s">
        <v>4</v>
      </c>
      <c r="E3" s="97" t="s">
        <v>41</v>
      </c>
      <c r="F3" s="97" t="s">
        <v>35</v>
      </c>
      <c r="G3" s="187" t="s">
        <v>6</v>
      </c>
      <c r="H3" s="97" t="s">
        <v>42</v>
      </c>
      <c r="I3" s="97" t="s">
        <v>36</v>
      </c>
      <c r="J3" s="98" t="s">
        <v>65</v>
      </c>
      <c r="K3" s="98" t="s">
        <v>66</v>
      </c>
      <c r="L3" s="98" t="s">
        <v>67</v>
      </c>
      <c r="M3" s="99" t="s">
        <v>12</v>
      </c>
      <c r="N3" s="99" t="s">
        <v>13</v>
      </c>
      <c r="O3" s="99" t="s">
        <v>17</v>
      </c>
      <c r="P3" s="100" t="s">
        <v>43</v>
      </c>
      <c r="Q3" s="99" t="s">
        <v>19</v>
      </c>
      <c r="R3" s="234" t="s">
        <v>27</v>
      </c>
      <c r="S3" s="68"/>
      <c r="T3" s="63"/>
      <c r="U3" s="62"/>
      <c r="IR3" s="64"/>
      <c r="IS3"/>
    </row>
    <row r="4" spans="2:253" ht="15" thickBot="1">
      <c r="B4" s="233"/>
      <c r="C4" s="2" t="s">
        <v>46</v>
      </c>
      <c r="D4" s="9">
        <v>0.01</v>
      </c>
      <c r="E4" s="9">
        <v>0.05</v>
      </c>
      <c r="F4" s="9">
        <v>0.01</v>
      </c>
      <c r="G4" s="2">
        <v>0.0005</v>
      </c>
      <c r="H4" s="9">
        <v>0.002</v>
      </c>
      <c r="I4" s="9">
        <v>0.002</v>
      </c>
      <c r="J4" s="10">
        <v>0.1</v>
      </c>
      <c r="K4" s="10">
        <v>0.04</v>
      </c>
      <c r="L4" s="10">
        <v>1</v>
      </c>
      <c r="M4" s="11">
        <v>0.01</v>
      </c>
      <c r="N4" s="11">
        <v>0.01</v>
      </c>
      <c r="O4" s="11">
        <v>0.01</v>
      </c>
      <c r="P4" s="101">
        <v>10</v>
      </c>
      <c r="Q4" s="11">
        <v>0.8</v>
      </c>
      <c r="R4" s="235"/>
      <c r="S4" s="68"/>
      <c r="T4" s="63"/>
      <c r="U4" s="62"/>
      <c r="IR4" s="64"/>
      <c r="IS4"/>
    </row>
    <row r="5" spans="2:253" ht="15" customHeight="1">
      <c r="B5" s="81">
        <v>1</v>
      </c>
      <c r="C5" s="69" t="s">
        <v>163</v>
      </c>
      <c r="D5" s="108"/>
      <c r="E5" s="108"/>
      <c r="F5" s="108"/>
      <c r="G5" s="108"/>
      <c r="H5" s="108" t="s">
        <v>64</v>
      </c>
      <c r="I5" s="108"/>
      <c r="J5" s="108"/>
      <c r="K5" s="108"/>
      <c r="L5" s="108" t="s">
        <v>64</v>
      </c>
      <c r="M5" s="108" t="s">
        <v>64</v>
      </c>
      <c r="N5" s="119">
        <v>0.04</v>
      </c>
      <c r="O5" s="108"/>
      <c r="P5" s="108"/>
      <c r="Q5" s="108"/>
      <c r="R5" s="3" t="s">
        <v>28</v>
      </c>
      <c r="S5" s="70"/>
      <c r="T5" s="58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64"/>
      <c r="IS5"/>
    </row>
    <row r="6" spans="2:253" ht="15" customHeight="1">
      <c r="B6" s="82">
        <v>2</v>
      </c>
      <c r="C6" s="71" t="s">
        <v>164</v>
      </c>
      <c r="D6" s="107"/>
      <c r="E6" s="107"/>
      <c r="F6" s="107"/>
      <c r="G6" s="107"/>
      <c r="H6" s="107" t="s">
        <v>64</v>
      </c>
      <c r="I6" s="107"/>
      <c r="J6" s="107"/>
      <c r="K6" s="107"/>
      <c r="L6" s="107" t="s">
        <v>64</v>
      </c>
      <c r="M6" s="107" t="s">
        <v>64</v>
      </c>
      <c r="N6" s="107">
        <v>0.0036</v>
      </c>
      <c r="O6" s="107"/>
      <c r="P6" s="107"/>
      <c r="Q6" s="107"/>
      <c r="R6" s="143" t="s">
        <v>28</v>
      </c>
      <c r="S6" s="70"/>
      <c r="T6" s="72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64"/>
      <c r="IS6"/>
    </row>
    <row r="7" spans="2:253" ht="14.25">
      <c r="B7" s="82">
        <v>3</v>
      </c>
      <c r="C7" s="71" t="s">
        <v>164</v>
      </c>
      <c r="D7" s="107"/>
      <c r="E7" s="107"/>
      <c r="F7" s="107"/>
      <c r="G7" s="107"/>
      <c r="H7" s="107" t="s">
        <v>64</v>
      </c>
      <c r="I7" s="107"/>
      <c r="J7" s="107"/>
      <c r="K7" s="107"/>
      <c r="L7" s="107" t="s">
        <v>64</v>
      </c>
      <c r="M7" s="107" t="s">
        <v>64</v>
      </c>
      <c r="N7" s="107">
        <v>0.012</v>
      </c>
      <c r="O7" s="107"/>
      <c r="P7" s="107"/>
      <c r="Q7" s="107"/>
      <c r="R7" s="143" t="s">
        <v>28</v>
      </c>
      <c r="S7" s="70"/>
      <c r="T7" s="58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64"/>
      <c r="IS7"/>
    </row>
    <row r="8" spans="2:253" ht="14.25">
      <c r="B8" s="82">
        <v>4</v>
      </c>
      <c r="C8" s="71" t="s">
        <v>165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>
        <v>0.039</v>
      </c>
      <c r="O8" s="107"/>
      <c r="P8" s="107"/>
      <c r="Q8" s="107"/>
      <c r="R8" s="143" t="s">
        <v>28</v>
      </c>
      <c r="S8" s="70"/>
      <c r="T8" s="58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64"/>
      <c r="IS8"/>
    </row>
    <row r="9" spans="2:253" ht="14.25">
      <c r="B9" s="82">
        <v>5</v>
      </c>
      <c r="C9" s="71" t="s">
        <v>166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>
        <v>16</v>
      </c>
      <c r="Q9" s="107"/>
      <c r="R9" s="143" t="s">
        <v>28</v>
      </c>
      <c r="S9" s="70"/>
      <c r="T9" s="58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64"/>
      <c r="IS9"/>
    </row>
    <row r="10" spans="2:253" ht="15" thickBot="1">
      <c r="B10" s="83">
        <v>6</v>
      </c>
      <c r="C10" s="73" t="s">
        <v>167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202">
        <v>9</v>
      </c>
      <c r="Q10" s="109"/>
      <c r="R10" s="144" t="s">
        <v>28</v>
      </c>
      <c r="S10" s="70"/>
      <c r="T10" s="72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64"/>
      <c r="IS10"/>
    </row>
    <row r="11" spans="2:253" ht="14.25">
      <c r="B11" s="81">
        <v>7</v>
      </c>
      <c r="C11" s="69" t="s">
        <v>168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>
        <v>0.041</v>
      </c>
      <c r="O11" s="108"/>
      <c r="P11" s="108"/>
      <c r="Q11" s="108"/>
      <c r="R11" s="146" t="s">
        <v>29</v>
      </c>
      <c r="S11" s="70"/>
      <c r="T11" s="72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64"/>
      <c r="IS11"/>
    </row>
    <row r="12" spans="2:253" ht="14.25" customHeight="1">
      <c r="B12" s="104">
        <v>8</v>
      </c>
      <c r="C12" s="174" t="s">
        <v>168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v>0.0065</v>
      </c>
      <c r="O12" s="120"/>
      <c r="P12" s="120"/>
      <c r="Q12" s="120"/>
      <c r="R12" s="4" t="s">
        <v>29</v>
      </c>
      <c r="S12" s="70"/>
      <c r="T12" s="58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64"/>
      <c r="IS12"/>
    </row>
    <row r="13" spans="2:253" ht="14.25">
      <c r="B13" s="82">
        <v>9</v>
      </c>
      <c r="C13" s="71" t="s">
        <v>169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>
        <v>7.1</v>
      </c>
      <c r="Q13" s="107"/>
      <c r="R13" s="5" t="s">
        <v>29</v>
      </c>
      <c r="S13" s="70"/>
      <c r="T13" s="58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64"/>
      <c r="IS13"/>
    </row>
    <row r="14" spans="2:253" ht="14.25">
      <c r="B14" s="82">
        <v>10</v>
      </c>
      <c r="C14" s="71" t="s">
        <v>170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10">
        <v>0.029</v>
      </c>
      <c r="P14" s="107"/>
      <c r="Q14" s="107"/>
      <c r="R14" s="5" t="s">
        <v>29</v>
      </c>
      <c r="S14" s="70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64"/>
      <c r="IS14"/>
    </row>
    <row r="15" spans="2:253" ht="14.25">
      <c r="B15" s="203">
        <v>11</v>
      </c>
      <c r="C15" s="204" t="s">
        <v>171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>
        <v>6.6</v>
      </c>
      <c r="Q15" s="205"/>
      <c r="R15" s="206" t="s">
        <v>29</v>
      </c>
      <c r="S15" s="70"/>
      <c r="T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64"/>
      <c r="IS15"/>
    </row>
    <row r="16" spans="2:253" ht="15" thickBot="1">
      <c r="B16" s="83">
        <v>12</v>
      </c>
      <c r="C16" s="73" t="s">
        <v>172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8"/>
      <c r="O16" s="109"/>
      <c r="P16" s="109">
        <v>6.1</v>
      </c>
      <c r="Q16" s="109"/>
      <c r="R16" s="7" t="s">
        <v>29</v>
      </c>
      <c r="S16" s="70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64"/>
      <c r="IS16"/>
    </row>
    <row r="17" spans="2:253" ht="14.25">
      <c r="B17" s="104">
        <v>13</v>
      </c>
      <c r="C17" s="174" t="s">
        <v>173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>
        <v>0.89</v>
      </c>
      <c r="O17" s="120"/>
      <c r="P17" s="207"/>
      <c r="Q17" s="120"/>
      <c r="R17" s="4" t="s">
        <v>29</v>
      </c>
      <c r="S17" s="70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64"/>
      <c r="IS17"/>
    </row>
    <row r="18" spans="2:253" ht="14.25" customHeight="1">
      <c r="B18" s="104">
        <v>14</v>
      </c>
      <c r="C18" s="174" t="s">
        <v>174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120">
        <v>0.045</v>
      </c>
      <c r="O18" s="120"/>
      <c r="P18" s="120"/>
      <c r="Q18" s="120"/>
      <c r="R18" s="4" t="s">
        <v>29</v>
      </c>
      <c r="S18" s="70"/>
      <c r="T18" s="72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64"/>
      <c r="IS18"/>
    </row>
    <row r="19" spans="2:253" ht="14.25">
      <c r="B19" s="82">
        <v>15</v>
      </c>
      <c r="C19" s="71" t="s">
        <v>174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10"/>
      <c r="N19" s="107">
        <v>0.012</v>
      </c>
      <c r="O19" s="107"/>
      <c r="P19" s="107"/>
      <c r="Q19" s="107"/>
      <c r="R19" s="5" t="s">
        <v>29</v>
      </c>
      <c r="S19" s="70"/>
      <c r="T19" s="72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64"/>
      <c r="IS19"/>
    </row>
    <row r="20" spans="2:253" ht="14.25">
      <c r="B20" s="82">
        <v>16</v>
      </c>
      <c r="C20" s="71" t="s">
        <v>174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>
        <v>0.034</v>
      </c>
      <c r="O20" s="107"/>
      <c r="P20" s="107"/>
      <c r="Q20" s="107"/>
      <c r="R20" s="5" t="s">
        <v>29</v>
      </c>
      <c r="S20" s="70"/>
      <c r="T20" s="72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64"/>
      <c r="IS20"/>
    </row>
    <row r="21" spans="2:253" ht="14.25">
      <c r="B21" s="82">
        <v>17</v>
      </c>
      <c r="C21" s="71" t="s">
        <v>174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>
        <v>0.0029</v>
      </c>
      <c r="O21" s="107"/>
      <c r="P21" s="107"/>
      <c r="Q21" s="107"/>
      <c r="R21" s="5" t="s">
        <v>29</v>
      </c>
      <c r="S21" s="70"/>
      <c r="T21" s="72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64"/>
      <c r="IS21"/>
    </row>
    <row r="22" spans="2:253" ht="14.25">
      <c r="B22" s="82">
        <v>18</v>
      </c>
      <c r="C22" s="71" t="s">
        <v>175</v>
      </c>
      <c r="D22" s="107"/>
      <c r="E22" s="107"/>
      <c r="F22" s="107">
        <v>0.016</v>
      </c>
      <c r="G22" s="107"/>
      <c r="H22" s="107"/>
      <c r="I22" s="107"/>
      <c r="J22" s="107"/>
      <c r="K22" s="107"/>
      <c r="L22" s="107"/>
      <c r="M22" s="107"/>
      <c r="N22" s="111"/>
      <c r="O22" s="107"/>
      <c r="P22" s="107"/>
      <c r="Q22" s="107"/>
      <c r="R22" s="5" t="s">
        <v>29</v>
      </c>
      <c r="S22" s="70"/>
      <c r="T22" s="72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64"/>
      <c r="IS22"/>
    </row>
    <row r="23" spans="2:253" ht="14.25">
      <c r="B23" s="82">
        <v>19</v>
      </c>
      <c r="C23" s="71" t="s">
        <v>176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10"/>
      <c r="O23" s="107"/>
      <c r="P23" s="107">
        <v>26</v>
      </c>
      <c r="Q23" s="107"/>
      <c r="R23" s="5" t="s">
        <v>29</v>
      </c>
      <c r="S23" s="70"/>
      <c r="T23" s="74"/>
      <c r="U23" s="74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64"/>
      <c r="IS23"/>
    </row>
    <row r="24" spans="2:253" ht="14.25">
      <c r="B24" s="82">
        <v>20</v>
      </c>
      <c r="C24" s="71" t="s">
        <v>177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>
        <v>0.0091</v>
      </c>
      <c r="O24" s="107"/>
      <c r="P24" s="107"/>
      <c r="Q24" s="107"/>
      <c r="R24" s="5" t="s">
        <v>29</v>
      </c>
      <c r="S24" s="70"/>
      <c r="T24" s="74"/>
      <c r="U24" s="74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64"/>
      <c r="IS24"/>
    </row>
    <row r="25" spans="2:253" ht="14.25">
      <c r="B25" s="82">
        <v>21</v>
      </c>
      <c r="C25" s="71" t="s">
        <v>178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v>18</v>
      </c>
      <c r="Q25" s="107"/>
      <c r="R25" s="5" t="s">
        <v>29</v>
      </c>
      <c r="S25" s="70"/>
      <c r="T25" s="72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64"/>
      <c r="IS25"/>
    </row>
    <row r="26" spans="2:253" ht="14.25">
      <c r="B26" s="82">
        <v>22</v>
      </c>
      <c r="C26" s="71" t="s">
        <v>179</v>
      </c>
      <c r="D26" s="107"/>
      <c r="E26" s="107"/>
      <c r="F26" s="107"/>
      <c r="G26" s="107"/>
      <c r="H26" s="107"/>
      <c r="I26" s="107" t="s">
        <v>64</v>
      </c>
      <c r="J26" s="107" t="s">
        <v>64</v>
      </c>
      <c r="K26" s="107">
        <v>0.037</v>
      </c>
      <c r="L26" s="107"/>
      <c r="M26" s="107">
        <v>0.036</v>
      </c>
      <c r="N26" s="107">
        <v>0.039</v>
      </c>
      <c r="O26" s="107"/>
      <c r="P26" s="107"/>
      <c r="Q26" s="107"/>
      <c r="R26" s="5" t="s">
        <v>29</v>
      </c>
      <c r="S26" s="70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64"/>
      <c r="IS26"/>
    </row>
    <row r="27" spans="2:253" ht="14.25" customHeight="1">
      <c r="B27" s="82">
        <v>23</v>
      </c>
      <c r="C27" s="71" t="s">
        <v>180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 t="s">
        <v>64</v>
      </c>
      <c r="N27" s="110" t="s">
        <v>64</v>
      </c>
      <c r="O27" s="107"/>
      <c r="P27" s="107"/>
      <c r="Q27" s="107"/>
      <c r="R27" s="5" t="s">
        <v>29</v>
      </c>
      <c r="S27" s="70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64"/>
      <c r="IS27"/>
    </row>
    <row r="28" spans="2:253" ht="14.25">
      <c r="B28" s="82">
        <v>24</v>
      </c>
      <c r="C28" s="71" t="s">
        <v>181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 t="s">
        <v>64</v>
      </c>
      <c r="N28" s="110">
        <v>0.043</v>
      </c>
      <c r="O28" s="107"/>
      <c r="P28" s="107"/>
      <c r="Q28" s="107"/>
      <c r="R28" s="5" t="s">
        <v>29</v>
      </c>
      <c r="S28" s="70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64"/>
      <c r="IS28"/>
    </row>
    <row r="29" spans="2:253" ht="14.25">
      <c r="B29" s="82">
        <v>25</v>
      </c>
      <c r="C29" s="71" t="s">
        <v>182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10">
        <v>0.001</v>
      </c>
      <c r="N29" s="107">
        <v>0.0071</v>
      </c>
      <c r="O29" s="107"/>
      <c r="P29" s="107"/>
      <c r="Q29" s="107"/>
      <c r="R29" s="5" t="s">
        <v>29</v>
      </c>
      <c r="S29" s="70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64"/>
      <c r="IS29"/>
    </row>
    <row r="30" spans="2:253" ht="14.25">
      <c r="B30" s="82">
        <v>26</v>
      </c>
      <c r="C30" s="71" t="s">
        <v>183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>
        <v>0.007</v>
      </c>
      <c r="N30" s="107">
        <v>0.25</v>
      </c>
      <c r="O30" s="107"/>
      <c r="P30" s="107"/>
      <c r="Q30" s="107"/>
      <c r="R30" s="5" t="s">
        <v>29</v>
      </c>
      <c r="S30" s="70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64"/>
      <c r="IS30"/>
    </row>
    <row r="31" spans="2:253" ht="14.25">
      <c r="B31" s="82">
        <v>27</v>
      </c>
      <c r="C31" s="71" t="s">
        <v>184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>
        <v>0.006</v>
      </c>
      <c r="N31" s="107">
        <v>0.0082</v>
      </c>
      <c r="O31" s="107"/>
      <c r="P31" s="107"/>
      <c r="Q31" s="107"/>
      <c r="R31" s="5" t="s">
        <v>29</v>
      </c>
      <c r="S31" s="70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64"/>
      <c r="IS31"/>
    </row>
    <row r="32" spans="2:253" ht="14.25" customHeight="1">
      <c r="B32" s="82">
        <v>28</v>
      </c>
      <c r="C32" s="71" t="s">
        <v>185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>
        <v>0.27</v>
      </c>
      <c r="N32" s="107">
        <v>0.0029</v>
      </c>
      <c r="O32" s="107"/>
      <c r="P32" s="107"/>
      <c r="Q32" s="107"/>
      <c r="R32" s="5" t="s">
        <v>29</v>
      </c>
      <c r="S32" s="70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64"/>
      <c r="IS32"/>
    </row>
    <row r="33" spans="2:253" ht="14.25">
      <c r="B33" s="82">
        <v>29</v>
      </c>
      <c r="C33" s="71" t="s">
        <v>186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>
        <v>0.0063</v>
      </c>
      <c r="O33" s="107"/>
      <c r="P33" s="107"/>
      <c r="Q33" s="107"/>
      <c r="R33" s="5" t="s">
        <v>29</v>
      </c>
      <c r="S33" s="70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64"/>
      <c r="IS33"/>
    </row>
    <row r="34" spans="2:253" ht="14.25">
      <c r="B34" s="82">
        <v>30</v>
      </c>
      <c r="C34" s="71" t="s">
        <v>187</v>
      </c>
      <c r="D34" s="107"/>
      <c r="E34" s="107"/>
      <c r="F34" s="107"/>
      <c r="G34" s="107"/>
      <c r="H34" s="107"/>
      <c r="I34" s="107"/>
      <c r="J34" s="107"/>
      <c r="K34" s="107">
        <v>0.054</v>
      </c>
      <c r="L34" s="107"/>
      <c r="M34" s="107">
        <v>0.043</v>
      </c>
      <c r="N34" s="112">
        <v>0.23</v>
      </c>
      <c r="O34" s="107"/>
      <c r="P34" s="107"/>
      <c r="Q34" s="107"/>
      <c r="R34" s="5" t="s">
        <v>29</v>
      </c>
      <c r="S34" s="70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64"/>
      <c r="IS34"/>
    </row>
    <row r="35" spans="2:253" ht="14.25">
      <c r="B35" s="82">
        <v>31</v>
      </c>
      <c r="C35" s="71" t="s">
        <v>187</v>
      </c>
      <c r="D35" s="107"/>
      <c r="E35" s="107"/>
      <c r="F35" s="107"/>
      <c r="G35" s="107"/>
      <c r="H35" s="107"/>
      <c r="I35" s="107"/>
      <c r="J35" s="107"/>
      <c r="K35" s="107">
        <v>0.011</v>
      </c>
      <c r="L35" s="107"/>
      <c r="M35" s="107">
        <v>0.004</v>
      </c>
      <c r="N35" s="107">
        <v>0.015</v>
      </c>
      <c r="O35" s="107"/>
      <c r="P35" s="107"/>
      <c r="Q35" s="107"/>
      <c r="R35" s="5" t="s">
        <v>29</v>
      </c>
      <c r="S35" s="70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64"/>
      <c r="IS35"/>
    </row>
    <row r="36" spans="2:253" ht="14.25" customHeight="1">
      <c r="B36" s="82">
        <v>32</v>
      </c>
      <c r="C36" s="71" t="s">
        <v>188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N36" s="112"/>
      <c r="O36" s="107"/>
      <c r="P36" s="107">
        <v>1.3</v>
      </c>
      <c r="Q36" s="107"/>
      <c r="R36" s="5" t="s">
        <v>29</v>
      </c>
      <c r="S36" s="70"/>
      <c r="T36" s="58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64"/>
      <c r="IS36"/>
    </row>
    <row r="37" spans="2:253" ht="14.25">
      <c r="B37" s="82">
        <v>33</v>
      </c>
      <c r="C37" s="71" t="s">
        <v>189</v>
      </c>
      <c r="D37" s="107"/>
      <c r="E37" s="107"/>
      <c r="F37" s="107"/>
      <c r="G37" s="107"/>
      <c r="H37" s="107"/>
      <c r="I37" s="107"/>
      <c r="J37" s="107"/>
      <c r="K37" s="110"/>
      <c r="L37" s="107"/>
      <c r="M37" s="107"/>
      <c r="N37" s="107"/>
      <c r="O37" s="107"/>
      <c r="P37" s="107">
        <v>10</v>
      </c>
      <c r="Q37" s="107"/>
      <c r="R37" s="5" t="s">
        <v>29</v>
      </c>
      <c r="S37" s="70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64"/>
      <c r="IS37"/>
    </row>
    <row r="38" spans="2:253" ht="14.25">
      <c r="B38" s="82">
        <v>34</v>
      </c>
      <c r="C38" s="71" t="s">
        <v>190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>
        <v>15</v>
      </c>
      <c r="Q38" s="107"/>
      <c r="R38" s="5" t="s">
        <v>29</v>
      </c>
      <c r="S38" s="70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64"/>
      <c r="IS38"/>
    </row>
    <row r="39" spans="2:253" ht="14.25">
      <c r="B39" s="82">
        <v>35</v>
      </c>
      <c r="C39" s="71" t="s">
        <v>180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>
        <v>23</v>
      </c>
      <c r="Q39" s="107"/>
      <c r="R39" s="5" t="s">
        <v>29</v>
      </c>
      <c r="S39" s="70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64"/>
      <c r="IS39"/>
    </row>
    <row r="40" spans="2:253" ht="14.25">
      <c r="B40" s="82">
        <v>36</v>
      </c>
      <c r="C40" s="71" t="s">
        <v>191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>
        <v>9.6</v>
      </c>
      <c r="Q40" s="107"/>
      <c r="R40" s="5" t="s">
        <v>29</v>
      </c>
      <c r="S40" s="70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64"/>
      <c r="IS40"/>
    </row>
    <row r="41" spans="2:253" ht="14.25">
      <c r="B41" s="203">
        <v>37</v>
      </c>
      <c r="C41" s="204" t="s">
        <v>192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>
        <v>12</v>
      </c>
      <c r="Q41" s="205"/>
      <c r="R41" s="206" t="s">
        <v>29</v>
      </c>
      <c r="S41" s="70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64"/>
      <c r="IS41"/>
    </row>
    <row r="42" spans="2:253" ht="15" customHeight="1" thickBot="1">
      <c r="B42" s="83">
        <v>38</v>
      </c>
      <c r="C42" s="73" t="s">
        <v>193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>
        <v>11</v>
      </c>
      <c r="Q42" s="109"/>
      <c r="R42" s="210" t="s">
        <v>29</v>
      </c>
      <c r="U42" s="62"/>
      <c r="IR42" s="64"/>
      <c r="IS42"/>
    </row>
    <row r="43" spans="2:253" ht="14.25">
      <c r="B43" s="104">
        <v>39</v>
      </c>
      <c r="C43" s="174" t="s">
        <v>194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>
        <v>36</v>
      </c>
      <c r="Q43" s="120"/>
      <c r="R43" s="209" t="s">
        <v>30</v>
      </c>
      <c r="U43" s="62"/>
      <c r="IR43" s="64"/>
      <c r="IS43"/>
    </row>
    <row r="44" spans="2:253" ht="14.25">
      <c r="B44" s="82">
        <v>40</v>
      </c>
      <c r="C44" s="71" t="s">
        <v>195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>
        <v>24</v>
      </c>
      <c r="Q44" s="107"/>
      <c r="R44" s="145" t="s">
        <v>30</v>
      </c>
      <c r="U44" s="62"/>
      <c r="IR44" s="64"/>
      <c r="IS44"/>
    </row>
    <row r="45" spans="2:253" ht="14.25">
      <c r="B45" s="82">
        <v>41</v>
      </c>
      <c r="C45" s="71" t="s">
        <v>196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v>20</v>
      </c>
      <c r="Q45" s="107"/>
      <c r="R45" s="145" t="s">
        <v>30</v>
      </c>
      <c r="U45" s="62"/>
      <c r="IR45" s="64"/>
      <c r="IS45"/>
    </row>
    <row r="46" spans="2:253" ht="14.25">
      <c r="B46" s="82">
        <v>42</v>
      </c>
      <c r="C46" s="71" t="s">
        <v>197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12"/>
      <c r="N46" s="107"/>
      <c r="O46" s="107"/>
      <c r="P46" s="107">
        <v>10</v>
      </c>
      <c r="Q46" s="107"/>
      <c r="R46" s="145" t="s">
        <v>30</v>
      </c>
      <c r="U46" s="62"/>
      <c r="IR46" s="64"/>
      <c r="IS46"/>
    </row>
    <row r="47" spans="2:253" ht="14.25">
      <c r="B47" s="82">
        <v>43</v>
      </c>
      <c r="C47" s="71" t="s">
        <v>198</v>
      </c>
      <c r="D47" s="107"/>
      <c r="E47" s="107"/>
      <c r="F47" s="107"/>
      <c r="G47" s="107"/>
      <c r="H47" s="107"/>
      <c r="I47" s="107" t="s">
        <v>64</v>
      </c>
      <c r="J47" s="107" t="s">
        <v>64</v>
      </c>
      <c r="K47" s="107" t="s">
        <v>64</v>
      </c>
      <c r="L47" s="107" t="s">
        <v>64</v>
      </c>
      <c r="M47" s="107">
        <v>0.28</v>
      </c>
      <c r="N47" s="107" t="s">
        <v>64</v>
      </c>
      <c r="O47" s="107"/>
      <c r="P47" s="107"/>
      <c r="Q47" s="107"/>
      <c r="R47" s="145" t="s">
        <v>30</v>
      </c>
      <c r="U47" s="62"/>
      <c r="IR47" s="64"/>
      <c r="IS47"/>
    </row>
    <row r="48" spans="2:253" ht="14.25">
      <c r="B48" s="82">
        <v>44</v>
      </c>
      <c r="C48" s="71" t="s">
        <v>199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12</v>
      </c>
      <c r="Q48" s="107"/>
      <c r="R48" s="145" t="s">
        <v>30</v>
      </c>
      <c r="U48" s="62"/>
      <c r="IR48" s="64"/>
      <c r="IS48"/>
    </row>
    <row r="49" spans="2:253" ht="14.25">
      <c r="B49" s="82">
        <v>45</v>
      </c>
      <c r="C49" s="71" t="s">
        <v>200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>
        <v>32</v>
      </c>
      <c r="Q49" s="107"/>
      <c r="R49" s="145" t="s">
        <v>30</v>
      </c>
      <c r="U49" s="62"/>
      <c r="IR49" s="64"/>
      <c r="IS49"/>
    </row>
    <row r="50" spans="2:253" ht="14.25">
      <c r="B50" s="82">
        <v>46</v>
      </c>
      <c r="C50" s="71" t="s">
        <v>201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v>11</v>
      </c>
      <c r="Q50" s="107"/>
      <c r="R50" s="145" t="s">
        <v>30</v>
      </c>
      <c r="U50" s="62"/>
      <c r="IR50" s="64"/>
      <c r="IS50"/>
    </row>
    <row r="51" spans="2:253" ht="14.25">
      <c r="B51" s="82">
        <v>47</v>
      </c>
      <c r="C51" s="71" t="s">
        <v>202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>
        <v>1.6</v>
      </c>
      <c r="Q51" s="107"/>
      <c r="R51" s="145" t="s">
        <v>30</v>
      </c>
      <c r="U51" s="62"/>
      <c r="IR51" s="64"/>
      <c r="IS51"/>
    </row>
    <row r="52" spans="2:253" ht="14.25">
      <c r="B52" s="82">
        <v>48</v>
      </c>
      <c r="C52" s="71" t="s">
        <v>203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>
        <v>17</v>
      </c>
      <c r="Q52" s="107"/>
      <c r="R52" s="145" t="s">
        <v>30</v>
      </c>
      <c r="U52" s="62"/>
      <c r="IR52" s="64"/>
      <c r="IS52"/>
    </row>
    <row r="53" spans="2:253" ht="14.25">
      <c r="B53" s="82">
        <v>49</v>
      </c>
      <c r="C53" s="71" t="s">
        <v>204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>
        <v>20</v>
      </c>
      <c r="Q53" s="107"/>
      <c r="R53" s="145" t="s">
        <v>30</v>
      </c>
      <c r="U53" s="62"/>
      <c r="IR53" s="64"/>
      <c r="IS53"/>
    </row>
    <row r="54" spans="2:253" ht="14.25">
      <c r="B54" s="82">
        <v>50</v>
      </c>
      <c r="C54" s="71" t="s">
        <v>205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>
        <v>21</v>
      </c>
      <c r="Q54" s="107"/>
      <c r="R54" s="145" t="s">
        <v>30</v>
      </c>
      <c r="U54" s="62"/>
      <c r="IR54" s="64"/>
      <c r="IS54"/>
    </row>
    <row r="55" spans="2:253" ht="14.25">
      <c r="B55" s="82">
        <v>51</v>
      </c>
      <c r="C55" s="71" t="s">
        <v>206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>
        <v>8.9</v>
      </c>
      <c r="Q55" s="107"/>
      <c r="R55" s="145" t="s">
        <v>30</v>
      </c>
      <c r="U55" s="62"/>
      <c r="IR55" s="64"/>
      <c r="IS55"/>
    </row>
    <row r="56" spans="2:253" ht="14.25">
      <c r="B56" s="82">
        <v>52</v>
      </c>
      <c r="C56" s="71" t="s">
        <v>207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v>7.1</v>
      </c>
      <c r="Q56" s="107"/>
      <c r="R56" s="145" t="s">
        <v>30</v>
      </c>
      <c r="U56" s="62"/>
      <c r="IR56" s="64"/>
      <c r="IS56"/>
    </row>
    <row r="57" spans="2:253" ht="14.25">
      <c r="B57" s="82">
        <v>53</v>
      </c>
      <c r="C57" s="71" t="s">
        <v>208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>
        <v>15</v>
      </c>
      <c r="Q57" s="107"/>
      <c r="R57" s="145" t="s">
        <v>30</v>
      </c>
      <c r="U57" s="62"/>
      <c r="IR57" s="64"/>
      <c r="IS57"/>
    </row>
    <row r="58" spans="2:253" ht="14.25">
      <c r="B58" s="82">
        <v>54</v>
      </c>
      <c r="C58" s="71" t="s">
        <v>209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>
        <v>10</v>
      </c>
      <c r="Q58" s="107"/>
      <c r="R58" s="145" t="s">
        <v>30</v>
      </c>
      <c r="U58" s="62"/>
      <c r="IR58" s="64"/>
      <c r="IS58"/>
    </row>
    <row r="59" spans="2:253" ht="14.25">
      <c r="B59" s="82">
        <v>55</v>
      </c>
      <c r="C59" s="71" t="s">
        <v>209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>
        <v>20</v>
      </c>
      <c r="Q59" s="107"/>
      <c r="R59" s="145" t="s">
        <v>30</v>
      </c>
      <c r="U59" s="62"/>
      <c r="IR59" s="64"/>
      <c r="IS59"/>
    </row>
    <row r="60" spans="2:253" ht="14.25" customHeight="1">
      <c r="B60" s="203">
        <v>56</v>
      </c>
      <c r="C60" s="204" t="s">
        <v>210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>
        <v>11</v>
      </c>
      <c r="Q60" s="205"/>
      <c r="R60" s="206" t="s">
        <v>30</v>
      </c>
      <c r="S60" s="70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64"/>
      <c r="IS60"/>
    </row>
    <row r="61" spans="2:253" ht="14.25">
      <c r="B61" s="82">
        <v>57</v>
      </c>
      <c r="C61" s="71" t="s">
        <v>211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>
        <v>24</v>
      </c>
      <c r="Q61" s="107"/>
      <c r="R61" s="5" t="s">
        <v>30</v>
      </c>
      <c r="S61" s="70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64"/>
      <c r="IS61"/>
    </row>
    <row r="62" spans="2:253" ht="15" thickBot="1">
      <c r="B62" s="83">
        <v>58</v>
      </c>
      <c r="C62" s="73" t="s">
        <v>212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>
        <v>33</v>
      </c>
      <c r="Q62" s="109"/>
      <c r="R62" s="7" t="s">
        <v>30</v>
      </c>
      <c r="S62" s="70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64"/>
      <c r="IS62"/>
    </row>
    <row r="63" spans="2:253" ht="14.25">
      <c r="B63" s="104">
        <v>59</v>
      </c>
      <c r="C63" s="174" t="s">
        <v>213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>
        <v>6.7</v>
      </c>
      <c r="Q63" s="120"/>
      <c r="R63" s="4" t="s">
        <v>29</v>
      </c>
      <c r="S63" s="70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64"/>
      <c r="IS63"/>
    </row>
    <row r="64" spans="2:253" ht="14.25">
      <c r="B64" s="82">
        <v>60</v>
      </c>
      <c r="C64" s="71" t="s">
        <v>214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>
        <v>40</v>
      </c>
      <c r="Q64" s="107"/>
      <c r="R64" s="5" t="s">
        <v>29</v>
      </c>
      <c r="S64" s="70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64"/>
      <c r="IS64"/>
    </row>
    <row r="65" spans="2:253" ht="14.25">
      <c r="B65" s="82">
        <v>61</v>
      </c>
      <c r="C65" s="71" t="s">
        <v>215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>
        <v>7.4</v>
      </c>
      <c r="Q65" s="107"/>
      <c r="R65" s="5" t="s">
        <v>29</v>
      </c>
      <c r="S65" s="70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64"/>
      <c r="IS65"/>
    </row>
    <row r="66" spans="2:253" ht="14.25">
      <c r="B66" s="82">
        <v>62</v>
      </c>
      <c r="C66" s="71" t="s">
        <v>216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15">
        <v>0.82</v>
      </c>
      <c r="Q66" s="107"/>
      <c r="R66" s="5" t="s">
        <v>29</v>
      </c>
      <c r="S66" s="70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64"/>
      <c r="IS66"/>
    </row>
    <row r="67" spans="2:253" ht="14.25">
      <c r="B67" s="203">
        <v>63</v>
      </c>
      <c r="C67" s="204" t="s">
        <v>217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>
        <v>5.9</v>
      </c>
      <c r="Q67" s="205"/>
      <c r="R67" s="206" t="s">
        <v>29</v>
      </c>
      <c r="S67" s="70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64"/>
      <c r="IS67"/>
    </row>
    <row r="68" spans="2:253" ht="14.25" customHeight="1">
      <c r="B68" s="82">
        <v>64</v>
      </c>
      <c r="C68" s="71" t="s">
        <v>218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>
        <v>9.4</v>
      </c>
      <c r="Q68" s="107"/>
      <c r="R68" s="5" t="s">
        <v>29</v>
      </c>
      <c r="S68" s="70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64"/>
      <c r="IS68"/>
    </row>
    <row r="69" spans="2:253" ht="14.25">
      <c r="B69" s="82">
        <v>65</v>
      </c>
      <c r="C69" s="71" t="s">
        <v>214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>
        <v>15</v>
      </c>
      <c r="Q69" s="107"/>
      <c r="R69" s="5" t="s">
        <v>29</v>
      </c>
      <c r="S69" s="70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64"/>
      <c r="IS69"/>
    </row>
    <row r="70" spans="2:253" ht="14.25">
      <c r="B70" s="82">
        <v>66</v>
      </c>
      <c r="C70" s="71" t="s">
        <v>219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>
        <v>6.1</v>
      </c>
      <c r="Q70" s="107"/>
      <c r="R70" s="5" t="s">
        <v>29</v>
      </c>
      <c r="S70" s="70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64"/>
      <c r="IS70"/>
    </row>
    <row r="71" spans="2:253" ht="15" thickBot="1">
      <c r="B71" s="83">
        <v>67</v>
      </c>
      <c r="C71" s="73" t="s">
        <v>220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>
        <v>26</v>
      </c>
      <c r="Q71" s="109"/>
      <c r="R71" s="7" t="s">
        <v>29</v>
      </c>
      <c r="S71" s="70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64"/>
      <c r="IS71"/>
    </row>
    <row r="72" spans="2:253" ht="14.25">
      <c r="B72" s="104">
        <v>68</v>
      </c>
      <c r="C72" s="174" t="s">
        <v>221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>
        <v>16</v>
      </c>
      <c r="Q72" s="120"/>
      <c r="R72" s="4" t="s">
        <v>29</v>
      </c>
      <c r="S72" s="70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64"/>
      <c r="IS72"/>
    </row>
    <row r="73" spans="2:253" ht="14.25">
      <c r="B73" s="82">
        <v>69</v>
      </c>
      <c r="C73" s="71" t="s">
        <v>222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>
        <v>19</v>
      </c>
      <c r="Q73" s="107"/>
      <c r="R73" s="5" t="s">
        <v>29</v>
      </c>
      <c r="S73" s="70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64"/>
      <c r="IS73"/>
    </row>
    <row r="74" spans="2:253" ht="14.25">
      <c r="B74" s="82">
        <v>70</v>
      </c>
      <c r="C74" s="71" t="s">
        <v>223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>
        <v>10</v>
      </c>
      <c r="Q74" s="107"/>
      <c r="R74" s="5" t="s">
        <v>29</v>
      </c>
      <c r="S74" s="70"/>
      <c r="T74" s="75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64"/>
      <c r="IS74"/>
    </row>
    <row r="75" spans="2:253" ht="14.25">
      <c r="B75" s="82">
        <v>71</v>
      </c>
      <c r="C75" s="71" t="s">
        <v>224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>
        <v>25</v>
      </c>
      <c r="Q75" s="117"/>
      <c r="R75" s="5" t="s">
        <v>29</v>
      </c>
      <c r="S75" s="70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64"/>
      <c r="IS75"/>
    </row>
    <row r="76" spans="2:253" ht="14.25" customHeight="1">
      <c r="B76" s="104">
        <v>72</v>
      </c>
      <c r="C76" s="174" t="s">
        <v>224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>
        <v>31</v>
      </c>
      <c r="Q76" s="120"/>
      <c r="R76" s="4" t="s">
        <v>29</v>
      </c>
      <c r="S76" s="70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64"/>
      <c r="IS76"/>
    </row>
    <row r="77" spans="2:253" ht="14.25">
      <c r="B77" s="82">
        <v>73</v>
      </c>
      <c r="C77" s="71" t="s">
        <v>225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>
        <v>52</v>
      </c>
      <c r="Q77" s="107"/>
      <c r="R77" s="5" t="s">
        <v>29</v>
      </c>
      <c r="S77" s="70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64"/>
      <c r="IS77"/>
    </row>
    <row r="78" spans="2:253" ht="14.25">
      <c r="B78" s="82">
        <v>74</v>
      </c>
      <c r="C78" s="71" t="s">
        <v>226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>
        <v>31</v>
      </c>
      <c r="Q78" s="107"/>
      <c r="R78" s="5" t="s">
        <v>29</v>
      </c>
      <c r="S78" s="70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64"/>
      <c r="IS78"/>
    </row>
    <row r="79" spans="2:253" ht="14.25">
      <c r="B79" s="82">
        <v>75</v>
      </c>
      <c r="C79" s="71" t="s">
        <v>227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>
        <v>2.2</v>
      </c>
      <c r="Q79" s="107"/>
      <c r="R79" s="5" t="s">
        <v>29</v>
      </c>
      <c r="S79" s="70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64"/>
      <c r="IS79"/>
    </row>
    <row r="80" spans="2:253" ht="14.25">
      <c r="B80" s="82">
        <v>76</v>
      </c>
      <c r="C80" s="71" t="s">
        <v>222</v>
      </c>
      <c r="D80" s="107"/>
      <c r="E80" s="107"/>
      <c r="F80" s="110"/>
      <c r="G80" s="107"/>
      <c r="H80" s="107"/>
      <c r="I80" s="107"/>
      <c r="J80" s="107"/>
      <c r="K80" s="107"/>
      <c r="L80" s="107"/>
      <c r="M80" s="107"/>
      <c r="N80" s="107"/>
      <c r="O80" s="107"/>
      <c r="P80" s="107">
        <v>23</v>
      </c>
      <c r="Q80" s="107"/>
      <c r="R80" s="5" t="s">
        <v>29</v>
      </c>
      <c r="S80" s="70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64"/>
      <c r="IS80"/>
    </row>
    <row r="81" spans="2:253" ht="14.25">
      <c r="B81" s="82">
        <v>77</v>
      </c>
      <c r="C81" s="71" t="s">
        <v>228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>
        <v>10</v>
      </c>
      <c r="Q81" s="107"/>
      <c r="R81" s="5" t="s">
        <v>29</v>
      </c>
      <c r="S81" s="70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64"/>
      <c r="IS81"/>
    </row>
    <row r="82" spans="2:253" ht="15" thickBot="1">
      <c r="B82" s="83">
        <v>78</v>
      </c>
      <c r="C82" s="73" t="s">
        <v>229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>
        <v>15</v>
      </c>
      <c r="Q82" s="109"/>
      <c r="R82" s="7" t="s">
        <v>29</v>
      </c>
      <c r="S82" s="70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64"/>
      <c r="IS82"/>
    </row>
    <row r="83" spans="2:253" ht="14.25" customHeight="1">
      <c r="B83" s="81">
        <v>79</v>
      </c>
      <c r="C83" s="69" t="s">
        <v>230</v>
      </c>
      <c r="D83" s="108"/>
      <c r="E83" s="108"/>
      <c r="F83" s="108">
        <v>0.038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6" t="s">
        <v>29</v>
      </c>
      <c r="S83" s="70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64"/>
      <c r="IS83"/>
    </row>
    <row r="84" spans="2:253" ht="14.25">
      <c r="B84" s="82">
        <v>80</v>
      </c>
      <c r="C84" s="71" t="s">
        <v>231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>
        <v>11</v>
      </c>
      <c r="Q84" s="107"/>
      <c r="R84" s="5" t="s">
        <v>29</v>
      </c>
      <c r="S84" s="70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64"/>
      <c r="IS84"/>
    </row>
    <row r="85" spans="2:253" ht="14.25">
      <c r="B85" s="82">
        <v>81</v>
      </c>
      <c r="C85" s="71" t="s">
        <v>232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>
        <v>17</v>
      </c>
      <c r="Q85" s="107"/>
      <c r="R85" s="5" t="s">
        <v>29</v>
      </c>
      <c r="S85" s="70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64"/>
      <c r="IS85"/>
    </row>
    <row r="86" spans="2:253" ht="14.25">
      <c r="B86" s="82">
        <v>82</v>
      </c>
      <c r="C86" s="71" t="s">
        <v>233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>
        <v>10</v>
      </c>
      <c r="Q86" s="107"/>
      <c r="R86" s="5" t="s">
        <v>29</v>
      </c>
      <c r="S86" s="70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64"/>
      <c r="IS86"/>
    </row>
    <row r="87" spans="2:253" ht="14.25">
      <c r="B87" s="82">
        <v>83</v>
      </c>
      <c r="C87" s="71" t="s">
        <v>234</v>
      </c>
      <c r="D87" s="107"/>
      <c r="E87" s="107"/>
      <c r="F87" s="110">
        <v>0.02</v>
      </c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5" t="s">
        <v>29</v>
      </c>
      <c r="S87" s="70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64"/>
      <c r="IS87"/>
    </row>
    <row r="88" spans="2:253" ht="14.25">
      <c r="B88" s="82">
        <v>84</v>
      </c>
      <c r="C88" s="71" t="s">
        <v>235</v>
      </c>
      <c r="D88" s="107"/>
      <c r="E88" s="107"/>
      <c r="F88" s="107">
        <v>0.029</v>
      </c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5" t="s">
        <v>29</v>
      </c>
      <c r="S88" s="70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64"/>
      <c r="IS88"/>
    </row>
    <row r="89" spans="2:253" ht="15" thickBot="1">
      <c r="B89" s="83">
        <v>85</v>
      </c>
      <c r="C89" s="73" t="s">
        <v>236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>
        <v>17</v>
      </c>
      <c r="Q89" s="109"/>
      <c r="R89" s="7" t="s">
        <v>29</v>
      </c>
      <c r="S89" s="70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64"/>
      <c r="IS89"/>
    </row>
    <row r="90" spans="2:253" ht="14.25" customHeight="1">
      <c r="B90" s="104">
        <v>86</v>
      </c>
      <c r="C90" s="174" t="s">
        <v>237</v>
      </c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>
        <v>10</v>
      </c>
      <c r="Q90" s="120"/>
      <c r="R90" s="4" t="s">
        <v>29</v>
      </c>
      <c r="S90" s="77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64"/>
      <c r="IS90"/>
    </row>
    <row r="91" spans="2:253" ht="14.25">
      <c r="B91" s="82">
        <v>87</v>
      </c>
      <c r="C91" s="71" t="s">
        <v>238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>
        <v>6.9</v>
      </c>
      <c r="Q91" s="107"/>
      <c r="R91" s="5" t="s">
        <v>29</v>
      </c>
      <c r="S91" s="77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64"/>
      <c r="IS91"/>
    </row>
    <row r="92" spans="2:253" ht="14.25">
      <c r="B92" s="82">
        <v>88</v>
      </c>
      <c r="C92" s="71" t="s">
        <v>239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>
        <v>21</v>
      </c>
      <c r="Q92" s="107"/>
      <c r="R92" s="5" t="s">
        <v>29</v>
      </c>
      <c r="S92" s="77"/>
      <c r="T92" s="58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64"/>
      <c r="IS92"/>
    </row>
    <row r="93" spans="2:253" ht="14.25">
      <c r="B93" s="104">
        <v>89</v>
      </c>
      <c r="C93" s="174" t="s">
        <v>240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>
        <v>86</v>
      </c>
      <c r="Q93" s="120"/>
      <c r="R93" s="4" t="s">
        <v>29</v>
      </c>
      <c r="S93" s="77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64"/>
      <c r="IS93"/>
    </row>
    <row r="94" spans="2:253" ht="14.25">
      <c r="B94" s="82">
        <v>90</v>
      </c>
      <c r="C94" s="71" t="s">
        <v>241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>
        <v>9.7</v>
      </c>
      <c r="Q94" s="107"/>
      <c r="R94" s="5" t="s">
        <v>29</v>
      </c>
      <c r="S94" s="77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64"/>
      <c r="IS94"/>
    </row>
    <row r="95" spans="2:253" ht="14.25">
      <c r="B95" s="82">
        <v>91</v>
      </c>
      <c r="C95" s="71" t="s">
        <v>242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>
        <v>10</v>
      </c>
      <c r="Q95" s="107"/>
      <c r="R95" s="5" t="s">
        <v>29</v>
      </c>
      <c r="S95" s="77"/>
      <c r="T95" s="58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64"/>
      <c r="IS95"/>
    </row>
    <row r="96" spans="2:253" ht="14.25">
      <c r="B96" s="82">
        <v>92</v>
      </c>
      <c r="C96" s="71" t="s">
        <v>243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>
        <v>14</v>
      </c>
      <c r="Q96" s="107"/>
      <c r="R96" s="5" t="s">
        <v>29</v>
      </c>
      <c r="S96" s="77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64"/>
      <c r="IS96"/>
    </row>
    <row r="97" spans="2:253" ht="14.25">
      <c r="B97" s="82">
        <v>93</v>
      </c>
      <c r="C97" s="71" t="s">
        <v>244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>
        <v>9.7</v>
      </c>
      <c r="Q97" s="107"/>
      <c r="R97" s="5" t="s">
        <v>29</v>
      </c>
      <c r="S97" s="77"/>
      <c r="T97" s="58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64"/>
      <c r="IS97"/>
    </row>
    <row r="98" spans="2:253" ht="14.25" customHeight="1">
      <c r="B98" s="104">
        <v>94</v>
      </c>
      <c r="C98" s="174" t="s">
        <v>245</v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>
        <v>15</v>
      </c>
      <c r="Q98" s="120"/>
      <c r="R98" s="4" t="s">
        <v>29</v>
      </c>
      <c r="S98" s="70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64"/>
      <c r="IS98"/>
    </row>
    <row r="99" spans="2:253" ht="15" thickBot="1">
      <c r="B99" s="83">
        <v>95</v>
      </c>
      <c r="C99" s="73" t="s">
        <v>246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>
        <v>11</v>
      </c>
      <c r="Q99" s="109"/>
      <c r="R99" s="7" t="s">
        <v>29</v>
      </c>
      <c r="S99" s="58"/>
      <c r="T99" s="63"/>
      <c r="U99" s="62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64"/>
      <c r="IS99"/>
    </row>
    <row r="100" spans="2:253" ht="14.25">
      <c r="B100" s="81">
        <v>96</v>
      </c>
      <c r="C100" s="69" t="s">
        <v>247</v>
      </c>
      <c r="D100" s="108"/>
      <c r="E100" s="108"/>
      <c r="F100" s="108">
        <v>0.007</v>
      </c>
      <c r="G100" s="108"/>
      <c r="H100" s="108"/>
      <c r="I100" s="108"/>
      <c r="J100" s="108"/>
      <c r="K100" s="108"/>
      <c r="L100" s="108"/>
      <c r="M100" s="212"/>
      <c r="N100" s="108"/>
      <c r="O100" s="108"/>
      <c r="P100" s="108"/>
      <c r="Q100" s="108"/>
      <c r="R100" s="6" t="s">
        <v>29</v>
      </c>
      <c r="S100" s="70"/>
      <c r="T100" s="58"/>
      <c r="U100" s="59"/>
      <c r="IR100" s="64"/>
      <c r="IS100"/>
    </row>
    <row r="101" spans="2:253" ht="14.25" customHeight="1">
      <c r="B101" s="104">
        <v>97</v>
      </c>
      <c r="C101" s="174" t="s">
        <v>248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>
        <v>13</v>
      </c>
      <c r="Q101" s="120"/>
      <c r="R101" s="4" t="s">
        <v>29</v>
      </c>
      <c r="S101" s="70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64"/>
      <c r="IS101"/>
    </row>
    <row r="102" spans="2:253" ht="14.25">
      <c r="B102" s="82">
        <v>98</v>
      </c>
      <c r="C102" s="71" t="s">
        <v>249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>
        <v>25</v>
      </c>
      <c r="Q102" s="107"/>
      <c r="R102" s="5" t="s">
        <v>29</v>
      </c>
      <c r="S102" s="70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64"/>
      <c r="IS102"/>
    </row>
    <row r="103" spans="2:253" ht="14.25">
      <c r="B103" s="82">
        <v>99</v>
      </c>
      <c r="C103" s="71" t="s">
        <v>250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>
        <v>52</v>
      </c>
      <c r="Q103" s="107"/>
      <c r="R103" s="5" t="s">
        <v>29</v>
      </c>
      <c r="S103" s="70"/>
      <c r="T103" s="58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64"/>
      <c r="IS103"/>
    </row>
    <row r="104" spans="2:253" ht="14.25" customHeight="1">
      <c r="B104" s="104">
        <v>100</v>
      </c>
      <c r="C104" s="174" t="s">
        <v>251</v>
      </c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>
        <v>5.9</v>
      </c>
      <c r="Q104" s="120"/>
      <c r="R104" s="176" t="s">
        <v>29</v>
      </c>
      <c r="S104" s="70"/>
      <c r="T104" s="58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64"/>
      <c r="IS104"/>
    </row>
    <row r="105" spans="2:253" ht="14.25">
      <c r="B105" s="82">
        <v>101</v>
      </c>
      <c r="C105" s="71" t="s">
        <v>252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>
        <v>23</v>
      </c>
      <c r="Q105" s="107"/>
      <c r="R105" s="143" t="s">
        <v>29</v>
      </c>
      <c r="S105" s="70"/>
      <c r="T105" s="58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64"/>
      <c r="IS105"/>
    </row>
    <row r="106" spans="2:253" ht="14.25">
      <c r="B106" s="82">
        <v>102</v>
      </c>
      <c r="C106" s="71" t="s">
        <v>253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>
        <v>8.9</v>
      </c>
      <c r="Q106" s="107"/>
      <c r="R106" s="143" t="s">
        <v>29</v>
      </c>
      <c r="S106" s="70"/>
      <c r="T106" s="58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64"/>
      <c r="IS106"/>
    </row>
    <row r="107" spans="2:253" ht="14.25">
      <c r="B107" s="104">
        <v>103</v>
      </c>
      <c r="C107" s="174" t="s">
        <v>254</v>
      </c>
      <c r="D107" s="120" t="s">
        <v>64</v>
      </c>
      <c r="E107" s="120"/>
      <c r="F107" s="177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76" t="s">
        <v>29</v>
      </c>
      <c r="S107" s="70"/>
      <c r="T107" s="58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64"/>
      <c r="IS107"/>
    </row>
    <row r="108" spans="2:253" ht="14.25">
      <c r="B108" s="82">
        <v>104</v>
      </c>
      <c r="C108" s="71" t="s">
        <v>255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>
        <v>12</v>
      </c>
      <c r="Q108" s="107"/>
      <c r="R108" s="143" t="s">
        <v>29</v>
      </c>
      <c r="S108" s="70"/>
      <c r="T108" s="58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64"/>
      <c r="IS108"/>
    </row>
    <row r="109" spans="2:253" ht="14.25" customHeight="1">
      <c r="B109" s="104">
        <v>105</v>
      </c>
      <c r="C109" s="174" t="s">
        <v>256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>
        <v>10</v>
      </c>
      <c r="Q109" s="120"/>
      <c r="R109" s="4" t="s">
        <v>29</v>
      </c>
      <c r="S109" s="70"/>
      <c r="T109" s="58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64"/>
      <c r="IS109"/>
    </row>
    <row r="110" spans="2:253" ht="15" thickBot="1">
      <c r="B110" s="83">
        <v>106</v>
      </c>
      <c r="C110" s="73" t="s">
        <v>257</v>
      </c>
      <c r="D110" s="109" t="s">
        <v>64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7" t="s">
        <v>29</v>
      </c>
      <c r="S110" s="70"/>
      <c r="T110" s="58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64"/>
      <c r="IS110"/>
    </row>
    <row r="111" spans="2:253" ht="14.25">
      <c r="B111" s="213">
        <v>107</v>
      </c>
      <c r="C111" s="214" t="s">
        <v>258</v>
      </c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7">
        <v>0.05</v>
      </c>
      <c r="O111" s="215"/>
      <c r="P111" s="215"/>
      <c r="Q111" s="215"/>
      <c r="R111" s="216" t="s">
        <v>29</v>
      </c>
      <c r="S111" s="70"/>
      <c r="T111" s="58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64"/>
      <c r="IS111"/>
    </row>
    <row r="112" spans="2:253" ht="15" thickBot="1">
      <c r="B112" s="83">
        <v>108</v>
      </c>
      <c r="C112" s="73" t="s">
        <v>259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>
        <v>7.3</v>
      </c>
      <c r="Q112" s="109"/>
      <c r="R112" s="7" t="s">
        <v>29</v>
      </c>
      <c r="S112" s="70"/>
      <c r="T112" s="58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64"/>
      <c r="IS112"/>
    </row>
    <row r="113" spans="2:253" ht="15" thickBot="1">
      <c r="B113" s="78">
        <v>109</v>
      </c>
      <c r="C113" s="218" t="s">
        <v>260</v>
      </c>
      <c r="D113" s="114"/>
      <c r="E113" s="114"/>
      <c r="F113" s="114"/>
      <c r="G113" s="114"/>
      <c r="H113" s="114"/>
      <c r="I113" s="114" t="s">
        <v>64</v>
      </c>
      <c r="J113" s="114" t="s">
        <v>64</v>
      </c>
      <c r="K113" s="114">
        <v>0.004</v>
      </c>
      <c r="L113" s="114"/>
      <c r="M113" s="114">
        <v>0.037</v>
      </c>
      <c r="N113" s="114"/>
      <c r="O113" s="114"/>
      <c r="P113" s="114"/>
      <c r="Q113" s="114"/>
      <c r="R113" s="8" t="s">
        <v>29</v>
      </c>
      <c r="S113" s="70"/>
      <c r="T113" s="58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64"/>
      <c r="IS113"/>
    </row>
    <row r="114" spans="2:253" ht="14.25">
      <c r="B114" s="104">
        <v>110</v>
      </c>
      <c r="C114" s="174" t="s">
        <v>261</v>
      </c>
      <c r="D114" s="120"/>
      <c r="E114" s="120"/>
      <c r="F114" s="120">
        <v>0.015</v>
      </c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4" t="s">
        <v>29</v>
      </c>
      <c r="S114" s="70"/>
      <c r="T114" s="58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64"/>
      <c r="IS114"/>
    </row>
    <row r="115" spans="2:253" ht="14.25">
      <c r="B115" s="82">
        <v>111</v>
      </c>
      <c r="C115" s="71" t="s">
        <v>262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>
        <v>21</v>
      </c>
      <c r="Q115" s="107"/>
      <c r="R115" s="5" t="s">
        <v>29</v>
      </c>
      <c r="S115" s="70"/>
      <c r="T115" s="58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64"/>
      <c r="IS115"/>
    </row>
    <row r="116" spans="2:253" ht="15" thickBot="1">
      <c r="B116" s="83">
        <v>112</v>
      </c>
      <c r="C116" s="73" t="s">
        <v>263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>
        <v>4.1</v>
      </c>
      <c r="Q116" s="109"/>
      <c r="R116" s="7" t="s">
        <v>29</v>
      </c>
      <c r="S116" s="70"/>
      <c r="T116" s="58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64"/>
      <c r="IS116"/>
    </row>
    <row r="117" spans="2:253" ht="14.25">
      <c r="B117" s="104">
        <v>113</v>
      </c>
      <c r="C117" s="174" t="s">
        <v>264</v>
      </c>
      <c r="D117" s="120"/>
      <c r="E117" s="120"/>
      <c r="F117" s="120">
        <v>0.013</v>
      </c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4" t="s">
        <v>31</v>
      </c>
      <c r="S117" s="70"/>
      <c r="T117" s="58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64"/>
      <c r="IS117"/>
    </row>
    <row r="118" spans="2:253" ht="14.25">
      <c r="B118" s="82">
        <v>114</v>
      </c>
      <c r="C118" s="71" t="s">
        <v>265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>
        <v>23</v>
      </c>
      <c r="Q118" s="107"/>
      <c r="R118" s="5" t="s">
        <v>31</v>
      </c>
      <c r="S118" s="70"/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64"/>
      <c r="IS118"/>
    </row>
    <row r="119" spans="2:253" ht="14.25" customHeight="1">
      <c r="B119" s="82">
        <v>115</v>
      </c>
      <c r="C119" s="71" t="s">
        <v>266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>
        <v>15</v>
      </c>
      <c r="Q119" s="107"/>
      <c r="R119" s="5" t="s">
        <v>31</v>
      </c>
      <c r="S119" s="70"/>
      <c r="T119" s="5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64"/>
      <c r="IS119"/>
    </row>
    <row r="120" spans="2:253" ht="15" thickBot="1">
      <c r="B120" s="83">
        <v>116</v>
      </c>
      <c r="C120" s="73" t="s">
        <v>267</v>
      </c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>
        <v>15</v>
      </c>
      <c r="Q120" s="109"/>
      <c r="R120" s="7" t="s">
        <v>31</v>
      </c>
      <c r="S120" s="70"/>
      <c r="T120" s="58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64"/>
      <c r="IS120"/>
    </row>
    <row r="121" spans="2:253" ht="14.25">
      <c r="B121" s="104">
        <v>117</v>
      </c>
      <c r="C121" s="174" t="s">
        <v>268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>
        <v>10</v>
      </c>
      <c r="Q121" s="120"/>
      <c r="R121" s="4" t="s">
        <v>29</v>
      </c>
      <c r="S121" s="70"/>
      <c r="T121" s="58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64"/>
      <c r="IS121"/>
    </row>
    <row r="122" spans="2:253" ht="14.25">
      <c r="B122" s="82">
        <v>118</v>
      </c>
      <c r="C122" s="71" t="s">
        <v>269</v>
      </c>
      <c r="D122" s="107"/>
      <c r="E122" s="107"/>
      <c r="F122" s="107">
        <v>0.025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5" t="s">
        <v>29</v>
      </c>
      <c r="S122" s="70"/>
      <c r="T122" s="58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64"/>
      <c r="IS122"/>
    </row>
    <row r="123" spans="2:253" ht="14.25">
      <c r="B123" s="104">
        <v>119</v>
      </c>
      <c r="C123" s="174" t="s">
        <v>270</v>
      </c>
      <c r="D123" s="120"/>
      <c r="E123" s="120"/>
      <c r="F123" s="177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>
        <v>11</v>
      </c>
      <c r="Q123" s="120"/>
      <c r="R123" s="4" t="s">
        <v>29</v>
      </c>
      <c r="S123" s="70"/>
      <c r="T123" s="58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64"/>
      <c r="IS123"/>
    </row>
    <row r="124" spans="2:253" ht="14.25">
      <c r="B124" s="82">
        <v>120</v>
      </c>
      <c r="C124" s="71" t="s">
        <v>270</v>
      </c>
      <c r="D124" s="107"/>
      <c r="E124" s="107"/>
      <c r="F124" s="107">
        <v>0.073</v>
      </c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5" t="s">
        <v>29</v>
      </c>
      <c r="S124" s="70"/>
      <c r="T124" s="58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64"/>
      <c r="IS124"/>
    </row>
    <row r="125" spans="2:253" ht="14.25">
      <c r="B125" s="82">
        <v>121</v>
      </c>
      <c r="C125" s="71" t="s">
        <v>271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>
        <v>12</v>
      </c>
      <c r="Q125" s="107"/>
      <c r="R125" s="5" t="s">
        <v>29</v>
      </c>
      <c r="S125" s="70"/>
      <c r="T125" s="58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64"/>
      <c r="IS125"/>
    </row>
    <row r="126" spans="2:253" ht="14.25">
      <c r="B126" s="82">
        <v>122</v>
      </c>
      <c r="C126" s="71" t="s">
        <v>272</v>
      </c>
      <c r="D126" s="107"/>
      <c r="E126" s="107"/>
      <c r="F126" s="107">
        <v>0.013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5" t="s">
        <v>29</v>
      </c>
      <c r="S126" s="70"/>
      <c r="T126" s="58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64"/>
      <c r="IS126"/>
    </row>
    <row r="127" spans="2:253" ht="14.25">
      <c r="B127" s="82">
        <v>123</v>
      </c>
      <c r="C127" s="71" t="s">
        <v>273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>
        <v>8.2</v>
      </c>
      <c r="Q127" s="107"/>
      <c r="R127" s="5" t="s">
        <v>29</v>
      </c>
      <c r="S127" s="70"/>
      <c r="T127" s="58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64"/>
      <c r="IS127"/>
    </row>
    <row r="128" spans="2:253" ht="14.25">
      <c r="B128" s="82">
        <v>124</v>
      </c>
      <c r="C128" s="71" t="s">
        <v>274</v>
      </c>
      <c r="D128" s="107"/>
      <c r="E128" s="107"/>
      <c r="F128" s="107">
        <v>0.013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5" t="s">
        <v>29</v>
      </c>
      <c r="S128" s="70"/>
      <c r="T128" s="58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64"/>
      <c r="IS128"/>
    </row>
    <row r="129" spans="2:253" ht="14.25">
      <c r="B129" s="82">
        <v>125</v>
      </c>
      <c r="C129" s="71" t="s">
        <v>275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>
        <v>9.2</v>
      </c>
      <c r="Q129" s="107"/>
      <c r="R129" s="5" t="s">
        <v>29</v>
      </c>
      <c r="S129" s="70"/>
      <c r="T129" s="58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64"/>
      <c r="IS129"/>
    </row>
    <row r="130" spans="2:253" ht="14.25">
      <c r="B130" s="82">
        <v>126</v>
      </c>
      <c r="C130" s="71" t="s">
        <v>276</v>
      </c>
      <c r="D130" s="107"/>
      <c r="E130" s="107"/>
      <c r="F130" s="107">
        <v>0.015</v>
      </c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5" t="s">
        <v>29</v>
      </c>
      <c r="S130" s="70"/>
      <c r="T130" s="58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64"/>
      <c r="IS130"/>
    </row>
    <row r="131" spans="2:253" ht="14.25">
      <c r="B131" s="82">
        <v>127</v>
      </c>
      <c r="C131" s="71" t="s">
        <v>277</v>
      </c>
      <c r="D131" s="107"/>
      <c r="E131" s="107"/>
      <c r="F131" s="107">
        <v>0.013</v>
      </c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5" t="s">
        <v>29</v>
      </c>
      <c r="S131" s="70"/>
      <c r="T131" s="58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64"/>
      <c r="IS131"/>
    </row>
    <row r="132" spans="2:253" ht="14.25">
      <c r="B132" s="82">
        <v>128</v>
      </c>
      <c r="C132" s="71" t="s">
        <v>278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>
        <v>13</v>
      </c>
      <c r="Q132" s="107"/>
      <c r="R132" s="5" t="s">
        <v>29</v>
      </c>
      <c r="S132" s="70"/>
      <c r="T132" s="58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64"/>
      <c r="IS132"/>
    </row>
    <row r="133" spans="2:253" ht="14.25">
      <c r="B133" s="82">
        <v>129</v>
      </c>
      <c r="C133" s="71" t="s">
        <v>279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2.6</v>
      </c>
      <c r="Q133" s="107"/>
      <c r="R133" s="5" t="s">
        <v>29</v>
      </c>
      <c r="S133" s="70"/>
      <c r="T133" s="58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64"/>
      <c r="IS133"/>
    </row>
    <row r="134" spans="2:253" ht="14.25">
      <c r="B134" s="82">
        <v>130</v>
      </c>
      <c r="C134" s="71" t="s">
        <v>280</v>
      </c>
      <c r="D134" s="107"/>
      <c r="E134" s="107"/>
      <c r="F134" s="107">
        <v>0.073</v>
      </c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5" t="s">
        <v>29</v>
      </c>
      <c r="S134" s="70"/>
      <c r="T134" s="58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64"/>
      <c r="IS134"/>
    </row>
    <row r="135" spans="2:253" ht="15" thickBot="1">
      <c r="B135" s="83">
        <v>131</v>
      </c>
      <c r="C135" s="73" t="s">
        <v>281</v>
      </c>
      <c r="D135" s="109"/>
      <c r="E135" s="109"/>
      <c r="F135" s="109">
        <v>0.065</v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7" t="s">
        <v>29</v>
      </c>
      <c r="S135" s="70"/>
      <c r="T135" s="58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64"/>
      <c r="IS135"/>
    </row>
    <row r="136" spans="2:253" ht="14.25">
      <c r="B136" s="104">
        <v>132</v>
      </c>
      <c r="C136" s="174" t="s">
        <v>282</v>
      </c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>
        <v>11</v>
      </c>
      <c r="Q136" s="120"/>
      <c r="R136" s="4" t="s">
        <v>29</v>
      </c>
      <c r="S136" s="70"/>
      <c r="T136" s="58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64"/>
      <c r="IS136"/>
    </row>
    <row r="137" spans="2:253" ht="14.25">
      <c r="B137" s="82">
        <v>133</v>
      </c>
      <c r="C137" s="116" t="s">
        <v>283</v>
      </c>
      <c r="D137" s="107"/>
      <c r="E137" s="115"/>
      <c r="F137" s="107"/>
      <c r="G137" s="107"/>
      <c r="H137" s="107"/>
      <c r="I137" s="107"/>
      <c r="J137" s="107"/>
      <c r="K137" s="107"/>
      <c r="L137" s="107"/>
      <c r="M137" s="107">
        <v>0.13</v>
      </c>
      <c r="N137" s="107">
        <v>0.031</v>
      </c>
      <c r="O137" s="107"/>
      <c r="P137" s="107"/>
      <c r="Q137" s="107"/>
      <c r="R137" s="5" t="s">
        <v>29</v>
      </c>
      <c r="S137" s="70"/>
      <c r="T137" s="58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64"/>
      <c r="IS137"/>
    </row>
    <row r="138" spans="2:253" ht="14.25">
      <c r="B138" s="82">
        <v>134</v>
      </c>
      <c r="C138" s="71" t="s">
        <v>284</v>
      </c>
      <c r="D138" s="107"/>
      <c r="E138" s="112"/>
      <c r="F138" s="107">
        <v>0.025</v>
      </c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5" t="s">
        <v>29</v>
      </c>
      <c r="S138" s="70"/>
      <c r="T138" s="58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64"/>
      <c r="IS138"/>
    </row>
    <row r="139" spans="2:253" ht="14.25">
      <c r="B139" s="82">
        <v>135</v>
      </c>
      <c r="C139" s="71" t="s">
        <v>285</v>
      </c>
      <c r="D139" s="107"/>
      <c r="E139" s="110"/>
      <c r="F139" s="110">
        <v>0.02</v>
      </c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5" t="s">
        <v>29</v>
      </c>
      <c r="S139" s="70"/>
      <c r="T139" s="58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  <c r="GG139" s="59"/>
      <c r="GH139" s="59"/>
      <c r="GI139" s="59"/>
      <c r="GJ139" s="59"/>
      <c r="GK139" s="59"/>
      <c r="GL139" s="59"/>
      <c r="GM139" s="59"/>
      <c r="GN139" s="59"/>
      <c r="GO139" s="59"/>
      <c r="GP139" s="59"/>
      <c r="GQ139" s="59"/>
      <c r="GR139" s="59"/>
      <c r="GS139" s="59"/>
      <c r="GT139" s="59"/>
      <c r="GU139" s="59"/>
      <c r="GV139" s="59"/>
      <c r="GW139" s="59"/>
      <c r="GX139" s="59"/>
      <c r="GY139" s="59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59"/>
      <c r="HU139" s="59"/>
      <c r="HV139" s="59"/>
      <c r="HW139" s="59"/>
      <c r="HX139" s="59"/>
      <c r="HY139" s="59"/>
      <c r="HZ139" s="59"/>
      <c r="IA139" s="59"/>
      <c r="IB139" s="59"/>
      <c r="IC139" s="59"/>
      <c r="ID139" s="59"/>
      <c r="IE139" s="59"/>
      <c r="IF139" s="59"/>
      <c r="IG139" s="59"/>
      <c r="IH139" s="59"/>
      <c r="II139" s="59"/>
      <c r="IJ139" s="59"/>
      <c r="IK139" s="59"/>
      <c r="IL139" s="59"/>
      <c r="IM139" s="59"/>
      <c r="IN139" s="59"/>
      <c r="IO139" s="59"/>
      <c r="IP139" s="59"/>
      <c r="IQ139" s="59"/>
      <c r="IR139" s="64"/>
      <c r="IS139"/>
    </row>
    <row r="140" spans="2:253" ht="14.25">
      <c r="B140" s="82">
        <v>136</v>
      </c>
      <c r="C140" s="71" t="s">
        <v>286</v>
      </c>
      <c r="D140" s="107"/>
      <c r="E140" s="107"/>
      <c r="F140" s="107">
        <v>0.014</v>
      </c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5" t="s">
        <v>29</v>
      </c>
      <c r="S140" s="70"/>
      <c r="T140" s="58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64"/>
      <c r="IS140"/>
    </row>
    <row r="141" spans="2:253" ht="14.25">
      <c r="B141" s="82">
        <v>137</v>
      </c>
      <c r="C141" s="71" t="s">
        <v>287</v>
      </c>
      <c r="D141" s="107"/>
      <c r="E141" s="110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>
        <v>9.5</v>
      </c>
      <c r="Q141" s="107"/>
      <c r="R141" s="5" t="s">
        <v>29</v>
      </c>
      <c r="S141" s="70"/>
      <c r="T141" s="58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  <c r="GU141" s="59"/>
      <c r="GV141" s="59"/>
      <c r="GW141" s="59"/>
      <c r="GX141" s="59"/>
      <c r="GY141" s="59"/>
      <c r="GZ141" s="59"/>
      <c r="HA141" s="59"/>
      <c r="HB141" s="59"/>
      <c r="HC141" s="59"/>
      <c r="HD141" s="59"/>
      <c r="HE141" s="59"/>
      <c r="HF141" s="59"/>
      <c r="HG141" s="59"/>
      <c r="HH141" s="59"/>
      <c r="HI141" s="59"/>
      <c r="HJ141" s="59"/>
      <c r="HK141" s="59"/>
      <c r="HL141" s="59"/>
      <c r="HM141" s="59"/>
      <c r="HN141" s="59"/>
      <c r="HO141" s="59"/>
      <c r="HP141" s="59"/>
      <c r="HQ141" s="59"/>
      <c r="HR141" s="59"/>
      <c r="HS141" s="59"/>
      <c r="HT141" s="59"/>
      <c r="HU141" s="59"/>
      <c r="HV141" s="59"/>
      <c r="HW141" s="59"/>
      <c r="HX141" s="59"/>
      <c r="HY141" s="59"/>
      <c r="HZ141" s="59"/>
      <c r="IA141" s="59"/>
      <c r="IB141" s="59"/>
      <c r="IC141" s="59"/>
      <c r="ID141" s="59"/>
      <c r="IE141" s="59"/>
      <c r="IF141" s="59"/>
      <c r="IG141" s="59"/>
      <c r="IH141" s="59"/>
      <c r="II141" s="59"/>
      <c r="IJ141" s="59"/>
      <c r="IK141" s="59"/>
      <c r="IL141" s="59"/>
      <c r="IM141" s="59"/>
      <c r="IN141" s="59"/>
      <c r="IO141" s="59"/>
      <c r="IP141" s="59"/>
      <c r="IQ141" s="59"/>
      <c r="IR141" s="64"/>
      <c r="IS141"/>
    </row>
    <row r="142" spans="2:253" ht="14.25">
      <c r="B142" s="82">
        <v>138</v>
      </c>
      <c r="C142" s="71" t="s">
        <v>283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>
        <v>44</v>
      </c>
      <c r="Q142" s="107"/>
      <c r="R142" s="5" t="s">
        <v>29</v>
      </c>
      <c r="S142" s="70"/>
      <c r="T142" s="58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  <c r="GG142" s="59"/>
      <c r="GH142" s="59"/>
      <c r="GI142" s="59"/>
      <c r="GJ142" s="59"/>
      <c r="GK142" s="59"/>
      <c r="GL142" s="59"/>
      <c r="GM142" s="59"/>
      <c r="GN142" s="59"/>
      <c r="GO142" s="59"/>
      <c r="GP142" s="59"/>
      <c r="GQ142" s="59"/>
      <c r="GR142" s="59"/>
      <c r="GS142" s="59"/>
      <c r="GT142" s="59"/>
      <c r="GU142" s="59"/>
      <c r="GV142" s="59"/>
      <c r="GW142" s="59"/>
      <c r="GX142" s="59"/>
      <c r="GY142" s="59"/>
      <c r="GZ142" s="59"/>
      <c r="HA142" s="59"/>
      <c r="HB142" s="59"/>
      <c r="HC142" s="59"/>
      <c r="HD142" s="59"/>
      <c r="HE142" s="59"/>
      <c r="HF142" s="59"/>
      <c r="HG142" s="59"/>
      <c r="HH142" s="59"/>
      <c r="HI142" s="59"/>
      <c r="HJ142" s="59"/>
      <c r="HK142" s="59"/>
      <c r="HL142" s="59"/>
      <c r="HM142" s="59"/>
      <c r="HN142" s="59"/>
      <c r="HO142" s="59"/>
      <c r="HP142" s="59"/>
      <c r="HQ142" s="59"/>
      <c r="HR142" s="59"/>
      <c r="HS142" s="59"/>
      <c r="HT142" s="59"/>
      <c r="HU142" s="59"/>
      <c r="HV142" s="59"/>
      <c r="HW142" s="59"/>
      <c r="HX142" s="59"/>
      <c r="HY142" s="59"/>
      <c r="HZ142" s="59"/>
      <c r="IA142" s="59"/>
      <c r="IB142" s="59"/>
      <c r="IC142" s="59"/>
      <c r="ID142" s="59"/>
      <c r="IE142" s="59"/>
      <c r="IF142" s="59"/>
      <c r="IG142" s="59"/>
      <c r="IH142" s="59"/>
      <c r="II142" s="59"/>
      <c r="IJ142" s="59"/>
      <c r="IK142" s="59"/>
      <c r="IL142" s="59"/>
      <c r="IM142" s="59"/>
      <c r="IN142" s="59"/>
      <c r="IO142" s="59"/>
      <c r="IP142" s="59"/>
      <c r="IQ142" s="59"/>
      <c r="IR142" s="64"/>
      <c r="IS142"/>
    </row>
    <row r="143" spans="2:253" ht="14.25" customHeight="1">
      <c r="B143" s="82">
        <v>139</v>
      </c>
      <c r="C143" s="71" t="s">
        <v>288</v>
      </c>
      <c r="D143" s="107"/>
      <c r="E143" s="112"/>
      <c r="F143" s="110">
        <v>0.02</v>
      </c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5" t="s">
        <v>29</v>
      </c>
      <c r="S143" s="70"/>
      <c r="T143" s="58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64"/>
      <c r="IS143"/>
    </row>
    <row r="144" spans="2:253" ht="14.25">
      <c r="B144" s="104">
        <v>140</v>
      </c>
      <c r="C144" s="174" t="s">
        <v>289</v>
      </c>
      <c r="D144" s="120"/>
      <c r="E144" s="107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>
        <v>16</v>
      </c>
      <c r="Q144" s="120"/>
      <c r="R144" s="4" t="s">
        <v>29</v>
      </c>
      <c r="S144" s="70"/>
      <c r="T144" s="58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  <c r="GG144" s="59"/>
      <c r="GH144" s="59"/>
      <c r="GI144" s="59"/>
      <c r="GJ144" s="59"/>
      <c r="GK144" s="59"/>
      <c r="GL144" s="59"/>
      <c r="GM144" s="59"/>
      <c r="GN144" s="59"/>
      <c r="GO144" s="59"/>
      <c r="GP144" s="59"/>
      <c r="GQ144" s="59"/>
      <c r="GR144" s="59"/>
      <c r="GS144" s="59"/>
      <c r="GT144" s="59"/>
      <c r="GU144" s="59"/>
      <c r="GV144" s="59"/>
      <c r="GW144" s="59"/>
      <c r="GX144" s="59"/>
      <c r="GY144" s="59"/>
      <c r="GZ144" s="59"/>
      <c r="HA144" s="59"/>
      <c r="HB144" s="59"/>
      <c r="HC144" s="59"/>
      <c r="HD144" s="59"/>
      <c r="HE144" s="59"/>
      <c r="HF144" s="59"/>
      <c r="HG144" s="59"/>
      <c r="HH144" s="59"/>
      <c r="HI144" s="59"/>
      <c r="HJ144" s="59"/>
      <c r="HK144" s="59"/>
      <c r="HL144" s="59"/>
      <c r="HM144" s="59"/>
      <c r="HN144" s="59"/>
      <c r="HO144" s="59"/>
      <c r="HP144" s="59"/>
      <c r="HQ144" s="59"/>
      <c r="HR144" s="59"/>
      <c r="HS144" s="59"/>
      <c r="HT144" s="59"/>
      <c r="HU144" s="59"/>
      <c r="HV144" s="59"/>
      <c r="HW144" s="59"/>
      <c r="HX144" s="59"/>
      <c r="HY144" s="59"/>
      <c r="HZ144" s="59"/>
      <c r="IA144" s="59"/>
      <c r="IB144" s="59"/>
      <c r="IC144" s="59"/>
      <c r="ID144" s="59"/>
      <c r="IE144" s="59"/>
      <c r="IF144" s="59"/>
      <c r="IG144" s="59"/>
      <c r="IH144" s="59"/>
      <c r="II144" s="59"/>
      <c r="IJ144" s="59"/>
      <c r="IK144" s="59"/>
      <c r="IL144" s="59"/>
      <c r="IM144" s="59"/>
      <c r="IN144" s="59"/>
      <c r="IO144" s="59"/>
      <c r="IP144" s="59"/>
      <c r="IQ144" s="59"/>
      <c r="IR144" s="64"/>
      <c r="IS144"/>
    </row>
    <row r="145" spans="2:253" ht="14.25">
      <c r="B145" s="82">
        <v>141</v>
      </c>
      <c r="C145" s="71" t="s">
        <v>290</v>
      </c>
      <c r="D145" s="107"/>
      <c r="E145" s="110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>
        <v>9.9</v>
      </c>
      <c r="Q145" s="107"/>
      <c r="R145" s="5" t="s">
        <v>29</v>
      </c>
      <c r="S145" s="70"/>
      <c r="T145" s="58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  <c r="GC145" s="59"/>
      <c r="GD145" s="59"/>
      <c r="GE145" s="59"/>
      <c r="GF145" s="59"/>
      <c r="GG145" s="59"/>
      <c r="GH145" s="59"/>
      <c r="GI145" s="59"/>
      <c r="GJ145" s="59"/>
      <c r="GK145" s="59"/>
      <c r="GL145" s="59"/>
      <c r="GM145" s="59"/>
      <c r="GN145" s="59"/>
      <c r="GO145" s="59"/>
      <c r="GP145" s="59"/>
      <c r="GQ145" s="59"/>
      <c r="GR145" s="59"/>
      <c r="GS145" s="59"/>
      <c r="GT145" s="59"/>
      <c r="GU145" s="59"/>
      <c r="GV145" s="59"/>
      <c r="GW145" s="59"/>
      <c r="GX145" s="59"/>
      <c r="GY145" s="59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59"/>
      <c r="HU145" s="59"/>
      <c r="HV145" s="59"/>
      <c r="HW145" s="59"/>
      <c r="HX145" s="59"/>
      <c r="HY145" s="59"/>
      <c r="HZ145" s="59"/>
      <c r="IA145" s="59"/>
      <c r="IB145" s="59"/>
      <c r="IC145" s="59"/>
      <c r="ID145" s="59"/>
      <c r="IE145" s="59"/>
      <c r="IF145" s="59"/>
      <c r="IG145" s="59"/>
      <c r="IH145" s="59"/>
      <c r="II145" s="59"/>
      <c r="IJ145" s="59"/>
      <c r="IK145" s="59"/>
      <c r="IL145" s="59"/>
      <c r="IM145" s="59"/>
      <c r="IN145" s="59"/>
      <c r="IO145" s="59"/>
      <c r="IP145" s="59"/>
      <c r="IQ145" s="59"/>
      <c r="IR145" s="64"/>
      <c r="IS145"/>
    </row>
    <row r="146" spans="2:253" ht="14.25">
      <c r="B146" s="82">
        <v>142</v>
      </c>
      <c r="C146" s="71" t="s">
        <v>291</v>
      </c>
      <c r="D146" s="107"/>
      <c r="E146" s="112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>
        <v>9.3</v>
      </c>
      <c r="Q146" s="107"/>
      <c r="R146" s="5" t="s">
        <v>29</v>
      </c>
      <c r="S146" s="70"/>
      <c r="T146" s="58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  <c r="GC146" s="59"/>
      <c r="GD146" s="59"/>
      <c r="GE146" s="59"/>
      <c r="GF146" s="59"/>
      <c r="GG146" s="59"/>
      <c r="GH146" s="59"/>
      <c r="GI146" s="59"/>
      <c r="GJ146" s="59"/>
      <c r="GK146" s="59"/>
      <c r="GL146" s="59"/>
      <c r="GM146" s="59"/>
      <c r="GN146" s="59"/>
      <c r="GO146" s="59"/>
      <c r="GP146" s="59"/>
      <c r="GQ146" s="59"/>
      <c r="GR146" s="59"/>
      <c r="GS146" s="59"/>
      <c r="GT146" s="59"/>
      <c r="GU146" s="59"/>
      <c r="GV146" s="59"/>
      <c r="GW146" s="59"/>
      <c r="GX146" s="59"/>
      <c r="GY146" s="59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59"/>
      <c r="HU146" s="59"/>
      <c r="HV146" s="59"/>
      <c r="HW146" s="59"/>
      <c r="HX146" s="59"/>
      <c r="HY146" s="59"/>
      <c r="HZ146" s="59"/>
      <c r="IA146" s="59"/>
      <c r="IB146" s="59"/>
      <c r="IC146" s="59"/>
      <c r="ID146" s="59"/>
      <c r="IE146" s="59"/>
      <c r="IF146" s="59"/>
      <c r="IG146" s="59"/>
      <c r="IH146" s="59"/>
      <c r="II146" s="59"/>
      <c r="IJ146" s="59"/>
      <c r="IK146" s="59"/>
      <c r="IL146" s="59"/>
      <c r="IM146" s="59"/>
      <c r="IN146" s="59"/>
      <c r="IO146" s="59"/>
      <c r="IP146" s="59"/>
      <c r="IQ146" s="59"/>
      <c r="IR146" s="64"/>
      <c r="IS146"/>
    </row>
    <row r="147" spans="2:253" ht="14.25">
      <c r="B147" s="82">
        <v>143</v>
      </c>
      <c r="C147" s="71" t="s">
        <v>292</v>
      </c>
      <c r="D147" s="107"/>
      <c r="E147" s="110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>
        <v>16</v>
      </c>
      <c r="Q147" s="107"/>
      <c r="R147" s="5" t="s">
        <v>29</v>
      </c>
      <c r="S147" s="70"/>
      <c r="T147" s="58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  <c r="GC147" s="59"/>
      <c r="GD147" s="59"/>
      <c r="GE147" s="59"/>
      <c r="GF147" s="59"/>
      <c r="GG147" s="59"/>
      <c r="GH147" s="59"/>
      <c r="GI147" s="59"/>
      <c r="GJ147" s="59"/>
      <c r="GK147" s="59"/>
      <c r="GL147" s="59"/>
      <c r="GM147" s="59"/>
      <c r="GN147" s="59"/>
      <c r="GO147" s="59"/>
      <c r="GP147" s="59"/>
      <c r="GQ147" s="59"/>
      <c r="GR147" s="59"/>
      <c r="GS147" s="59"/>
      <c r="GT147" s="59"/>
      <c r="GU147" s="59"/>
      <c r="GV147" s="59"/>
      <c r="GW147" s="59"/>
      <c r="GX147" s="59"/>
      <c r="GY147" s="59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59"/>
      <c r="HU147" s="59"/>
      <c r="HV147" s="59"/>
      <c r="HW147" s="59"/>
      <c r="HX147" s="59"/>
      <c r="HY147" s="59"/>
      <c r="HZ147" s="59"/>
      <c r="IA147" s="59"/>
      <c r="IB147" s="59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64"/>
      <c r="IS147"/>
    </row>
    <row r="148" spans="2:253" ht="14.25">
      <c r="B148" s="82">
        <v>144</v>
      </c>
      <c r="C148" s="71" t="s">
        <v>289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>
        <v>10</v>
      </c>
      <c r="Q148" s="107"/>
      <c r="R148" s="5" t="s">
        <v>29</v>
      </c>
      <c r="S148" s="70"/>
      <c r="T148" s="58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  <c r="GC148" s="59"/>
      <c r="GD148" s="59"/>
      <c r="GE148" s="59"/>
      <c r="GF148" s="59"/>
      <c r="GG148" s="59"/>
      <c r="GH148" s="59"/>
      <c r="GI148" s="59"/>
      <c r="GJ148" s="59"/>
      <c r="GK148" s="59"/>
      <c r="GL148" s="59"/>
      <c r="GM148" s="59"/>
      <c r="GN148" s="59"/>
      <c r="GO148" s="59"/>
      <c r="GP148" s="59"/>
      <c r="GQ148" s="59"/>
      <c r="GR148" s="59"/>
      <c r="GS148" s="59"/>
      <c r="GT148" s="59"/>
      <c r="GU148" s="59"/>
      <c r="GV148" s="59"/>
      <c r="GW148" s="59"/>
      <c r="GX148" s="59"/>
      <c r="GY148" s="59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59"/>
      <c r="HU148" s="59"/>
      <c r="HV148" s="59"/>
      <c r="HW148" s="59"/>
      <c r="HX148" s="59"/>
      <c r="HY148" s="59"/>
      <c r="HZ148" s="59"/>
      <c r="IA148" s="59"/>
      <c r="IB148" s="59"/>
      <c r="IC148" s="59"/>
      <c r="ID148" s="59"/>
      <c r="IE148" s="59"/>
      <c r="IF148" s="59"/>
      <c r="IG148" s="59"/>
      <c r="IH148" s="59"/>
      <c r="II148" s="59"/>
      <c r="IJ148" s="59"/>
      <c r="IK148" s="59"/>
      <c r="IL148" s="59"/>
      <c r="IM148" s="59"/>
      <c r="IN148" s="59"/>
      <c r="IO148" s="59"/>
      <c r="IP148" s="59"/>
      <c r="IQ148" s="59"/>
      <c r="IR148" s="64"/>
      <c r="IS148"/>
    </row>
    <row r="149" spans="2:253" ht="14.25">
      <c r="B149" s="82">
        <v>145</v>
      </c>
      <c r="C149" s="102" t="s">
        <v>293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>
        <v>18</v>
      </c>
      <c r="Q149" s="107"/>
      <c r="R149" s="5" t="s">
        <v>29</v>
      </c>
      <c r="S149" s="70"/>
      <c r="T149" s="58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64"/>
      <c r="IS149"/>
    </row>
    <row r="150" spans="2:253" ht="14.25" customHeight="1">
      <c r="B150" s="82">
        <v>146</v>
      </c>
      <c r="C150" s="71" t="s">
        <v>285</v>
      </c>
      <c r="D150" s="117"/>
      <c r="E150" s="115">
        <v>2.9</v>
      </c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5" t="s">
        <v>29</v>
      </c>
      <c r="S150" s="70"/>
      <c r="T150" s="58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64"/>
      <c r="IS150"/>
    </row>
    <row r="151" spans="2:253" ht="14.25">
      <c r="B151" s="104">
        <v>147</v>
      </c>
      <c r="C151" s="105" t="s">
        <v>294</v>
      </c>
      <c r="D151" s="120"/>
      <c r="E151" s="112">
        <v>0.4</v>
      </c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4" t="s">
        <v>29</v>
      </c>
      <c r="S151" s="70"/>
      <c r="T151" s="58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64"/>
      <c r="IS151"/>
    </row>
    <row r="152" spans="2:253" ht="14.25">
      <c r="B152" s="82">
        <v>148</v>
      </c>
      <c r="C152" s="102" t="s">
        <v>294</v>
      </c>
      <c r="D152" s="107"/>
      <c r="E152" s="107">
        <v>0.014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5" t="s">
        <v>29</v>
      </c>
      <c r="S152" s="70"/>
      <c r="T152" s="58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64"/>
      <c r="IS152"/>
    </row>
    <row r="153" spans="2:253" ht="14.25">
      <c r="B153" s="82">
        <v>149</v>
      </c>
      <c r="C153" s="102" t="s">
        <v>294</v>
      </c>
      <c r="D153" s="107"/>
      <c r="E153" s="110" t="s">
        <v>64</v>
      </c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5" t="s">
        <v>29</v>
      </c>
      <c r="S153" s="70"/>
      <c r="T153" s="58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64"/>
      <c r="IS153"/>
    </row>
    <row r="154" spans="2:253" ht="14.25">
      <c r="B154" s="82">
        <v>150</v>
      </c>
      <c r="C154" s="102" t="s">
        <v>294</v>
      </c>
      <c r="D154" s="107"/>
      <c r="E154" s="110">
        <v>0.033</v>
      </c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5" t="s">
        <v>29</v>
      </c>
      <c r="S154" s="70"/>
      <c r="T154" s="58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64"/>
      <c r="IS154"/>
    </row>
    <row r="155" spans="2:253" ht="14.25">
      <c r="B155" s="82">
        <v>151</v>
      </c>
      <c r="C155" s="102" t="s">
        <v>294</v>
      </c>
      <c r="D155" s="107"/>
      <c r="E155" s="110" t="s">
        <v>64</v>
      </c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15"/>
      <c r="Q155" s="107"/>
      <c r="R155" s="5" t="s">
        <v>29</v>
      </c>
      <c r="S155" s="70"/>
      <c r="T155" s="58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64"/>
      <c r="IS155"/>
    </row>
    <row r="156" spans="2:253" ht="14.25">
      <c r="B156" s="82">
        <v>152</v>
      </c>
      <c r="C156" s="102" t="s">
        <v>294</v>
      </c>
      <c r="D156" s="107"/>
      <c r="E156" s="112">
        <v>0.26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5" t="s">
        <v>29</v>
      </c>
      <c r="S156" s="70"/>
      <c r="T156" s="58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64"/>
      <c r="IS156"/>
    </row>
    <row r="157" spans="2:253" ht="14.25">
      <c r="B157" s="82">
        <v>153</v>
      </c>
      <c r="C157" s="102" t="s">
        <v>294</v>
      </c>
      <c r="D157" s="107"/>
      <c r="E157" s="110" t="s">
        <v>64</v>
      </c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5" t="s">
        <v>29</v>
      </c>
      <c r="S157" s="70"/>
      <c r="T157" s="58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64"/>
      <c r="IS157"/>
    </row>
    <row r="158" spans="2:253" ht="14.25">
      <c r="B158" s="82">
        <v>154</v>
      </c>
      <c r="C158" s="71" t="s">
        <v>294</v>
      </c>
      <c r="D158" s="107"/>
      <c r="E158" s="107">
        <v>0.21</v>
      </c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5" t="s">
        <v>29</v>
      </c>
      <c r="S158" s="70"/>
      <c r="T158" s="58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64"/>
      <c r="IS158"/>
    </row>
    <row r="159" spans="2:253" ht="14.25">
      <c r="B159" s="82">
        <v>155</v>
      </c>
      <c r="C159" s="71" t="s">
        <v>294</v>
      </c>
      <c r="D159" s="107"/>
      <c r="E159" s="107">
        <v>0.024</v>
      </c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5" t="s">
        <v>29</v>
      </c>
      <c r="S159" s="70"/>
      <c r="T159" s="58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64"/>
      <c r="IS159"/>
    </row>
    <row r="160" spans="2:253" ht="14.25">
      <c r="B160" s="82">
        <v>156</v>
      </c>
      <c r="C160" s="71" t="s">
        <v>294</v>
      </c>
      <c r="D160" s="107"/>
      <c r="E160" s="107" t="s">
        <v>64</v>
      </c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5" t="s">
        <v>29</v>
      </c>
      <c r="S160" s="70"/>
      <c r="T160" s="58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64"/>
      <c r="IS160"/>
    </row>
    <row r="161" spans="2:253" ht="14.25">
      <c r="B161" s="82">
        <v>157</v>
      </c>
      <c r="C161" s="71" t="s">
        <v>294</v>
      </c>
      <c r="D161" s="107"/>
      <c r="E161" s="107" t="s">
        <v>64</v>
      </c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5" t="s">
        <v>29</v>
      </c>
      <c r="S161" s="70"/>
      <c r="T161" s="58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64"/>
      <c r="IS161"/>
    </row>
    <row r="162" spans="2:253" ht="14.25">
      <c r="B162" s="104">
        <v>158</v>
      </c>
      <c r="C162" s="174" t="s">
        <v>294</v>
      </c>
      <c r="D162" s="120"/>
      <c r="E162" s="120">
        <v>0.015</v>
      </c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4" t="s">
        <v>29</v>
      </c>
      <c r="S162" s="70"/>
      <c r="T162" s="58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64"/>
      <c r="IS162"/>
    </row>
    <row r="163" spans="2:253" ht="14.25">
      <c r="B163" s="82">
        <v>159</v>
      </c>
      <c r="C163" s="71" t="s">
        <v>294</v>
      </c>
      <c r="D163" s="107"/>
      <c r="E163" s="107">
        <v>0.024000000000000004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5" t="s">
        <v>29</v>
      </c>
      <c r="S163" s="70"/>
      <c r="T163" s="58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64"/>
      <c r="IS163"/>
    </row>
    <row r="164" spans="2:253" ht="14.25">
      <c r="B164" s="82">
        <v>160</v>
      </c>
      <c r="C164" s="71" t="s">
        <v>294</v>
      </c>
      <c r="D164" s="107"/>
      <c r="E164" s="107" t="s">
        <v>64</v>
      </c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5" t="s">
        <v>29</v>
      </c>
      <c r="S164" s="70"/>
      <c r="T164" s="58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64"/>
      <c r="IS164"/>
    </row>
    <row r="165" spans="2:253" ht="14.25">
      <c r="B165" s="82">
        <v>161</v>
      </c>
      <c r="C165" s="71" t="s">
        <v>294</v>
      </c>
      <c r="D165" s="107"/>
      <c r="E165" s="107">
        <v>0.026</v>
      </c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5" t="s">
        <v>29</v>
      </c>
      <c r="S165" s="70"/>
      <c r="T165" s="58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64"/>
      <c r="IS165"/>
    </row>
    <row r="166" spans="2:253" ht="14.25">
      <c r="B166" s="82">
        <v>162</v>
      </c>
      <c r="C166" s="71" t="s">
        <v>294</v>
      </c>
      <c r="D166" s="107"/>
      <c r="E166" s="107">
        <v>0.012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5" t="s">
        <v>29</v>
      </c>
      <c r="S166" s="70"/>
      <c r="T166" s="58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64"/>
      <c r="IS166"/>
    </row>
    <row r="167" spans="2:253" ht="14.25">
      <c r="B167" s="82">
        <v>163</v>
      </c>
      <c r="C167" s="71" t="s">
        <v>294</v>
      </c>
      <c r="D167" s="107"/>
      <c r="E167" s="107">
        <v>0.036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5" t="s">
        <v>29</v>
      </c>
      <c r="S167" s="70"/>
      <c r="T167" s="58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64"/>
      <c r="IS167"/>
    </row>
    <row r="168" spans="2:253" ht="14.25">
      <c r="B168" s="82">
        <v>164</v>
      </c>
      <c r="C168" s="71" t="s">
        <v>294</v>
      </c>
      <c r="D168" s="107"/>
      <c r="E168" s="110">
        <v>0.02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5" t="s">
        <v>29</v>
      </c>
      <c r="S168" s="70"/>
      <c r="T168" s="58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64"/>
      <c r="IS168"/>
    </row>
    <row r="169" spans="2:253" ht="14.25">
      <c r="B169" s="82">
        <v>165</v>
      </c>
      <c r="C169" s="71" t="s">
        <v>285</v>
      </c>
      <c r="D169" s="107"/>
      <c r="E169" s="107" t="s">
        <v>64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5" t="s">
        <v>29</v>
      </c>
      <c r="S169" s="70"/>
      <c r="T169" s="58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64"/>
      <c r="IS169"/>
    </row>
    <row r="170" spans="2:253" ht="14.25">
      <c r="B170" s="82">
        <v>166</v>
      </c>
      <c r="C170" s="71" t="s">
        <v>293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>
        <v>21</v>
      </c>
      <c r="Q170" s="107"/>
      <c r="R170" s="5" t="s">
        <v>29</v>
      </c>
      <c r="S170" s="70"/>
      <c r="T170" s="58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64"/>
      <c r="IS170"/>
    </row>
    <row r="171" spans="2:253" ht="14.25">
      <c r="B171" s="82">
        <v>167</v>
      </c>
      <c r="C171" s="71" t="s">
        <v>284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>
        <v>18</v>
      </c>
      <c r="Q171" s="107"/>
      <c r="R171" s="5" t="s">
        <v>29</v>
      </c>
      <c r="S171" s="70"/>
      <c r="T171" s="58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64"/>
      <c r="IS171"/>
    </row>
    <row r="172" spans="2:253" ht="14.25">
      <c r="B172" s="82">
        <v>168</v>
      </c>
      <c r="C172" s="71" t="s">
        <v>295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>
        <v>11</v>
      </c>
      <c r="Q172" s="107"/>
      <c r="R172" s="5" t="s">
        <v>29</v>
      </c>
      <c r="S172" s="70"/>
      <c r="T172" s="58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64"/>
      <c r="IS172"/>
    </row>
    <row r="173" spans="2:253" ht="14.25">
      <c r="B173" s="104">
        <v>169</v>
      </c>
      <c r="C173" s="174" t="s">
        <v>296</v>
      </c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>
        <v>16</v>
      </c>
      <c r="Q173" s="120"/>
      <c r="R173" s="4" t="s">
        <v>29</v>
      </c>
      <c r="S173" s="70"/>
      <c r="T173" s="58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64"/>
      <c r="IS173"/>
    </row>
    <row r="174" spans="2:253" ht="15" thickBot="1">
      <c r="B174" s="83">
        <v>170</v>
      </c>
      <c r="C174" s="73" t="s">
        <v>297</v>
      </c>
      <c r="D174" s="109"/>
      <c r="E174" s="109"/>
      <c r="F174" s="109">
        <v>0.006</v>
      </c>
      <c r="G174" s="109"/>
      <c r="H174" s="109"/>
      <c r="I174" s="109"/>
      <c r="J174" s="109"/>
      <c r="K174" s="109"/>
      <c r="L174" s="109"/>
      <c r="M174" s="109">
        <v>0.001</v>
      </c>
      <c r="N174" s="109"/>
      <c r="O174" s="109"/>
      <c r="P174" s="109"/>
      <c r="Q174" s="109"/>
      <c r="R174" s="7" t="s">
        <v>29</v>
      </c>
      <c r="S174" s="70"/>
      <c r="T174" s="58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64"/>
      <c r="IS174"/>
    </row>
    <row r="175" spans="2:253" ht="14.25">
      <c r="B175" s="104">
        <v>171</v>
      </c>
      <c r="C175" s="174" t="s">
        <v>298</v>
      </c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1">
        <v>0.35</v>
      </c>
      <c r="O175" s="120"/>
      <c r="P175" s="120"/>
      <c r="Q175" s="120"/>
      <c r="R175" s="4" t="s">
        <v>32</v>
      </c>
      <c r="S175" s="70"/>
      <c r="T175" s="58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64"/>
      <c r="IS175"/>
    </row>
    <row r="176" spans="2:253" ht="14.25">
      <c r="B176" s="82">
        <v>172</v>
      </c>
      <c r="C176" s="71" t="s">
        <v>299</v>
      </c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>
        <v>34</v>
      </c>
      <c r="Q176" s="107"/>
      <c r="R176" s="5" t="s">
        <v>32</v>
      </c>
      <c r="S176" s="70"/>
      <c r="T176" s="58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64"/>
      <c r="IS176"/>
    </row>
    <row r="177" spans="2:253" ht="14.25">
      <c r="B177" s="104">
        <v>173</v>
      </c>
      <c r="C177" s="174" t="s">
        <v>300</v>
      </c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>
        <v>5.3</v>
      </c>
      <c r="Q177" s="120"/>
      <c r="R177" s="4" t="s">
        <v>32</v>
      </c>
      <c r="S177" s="70"/>
      <c r="T177" s="58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64"/>
      <c r="IS177"/>
    </row>
    <row r="178" spans="2:253" ht="14.25" customHeight="1">
      <c r="B178" s="104">
        <v>174</v>
      </c>
      <c r="C178" s="174" t="s">
        <v>301</v>
      </c>
      <c r="D178" s="120"/>
      <c r="E178" s="120"/>
      <c r="F178" s="120"/>
      <c r="G178" s="120"/>
      <c r="H178" s="120"/>
      <c r="I178" s="120"/>
      <c r="J178" s="120"/>
      <c r="K178" s="120"/>
      <c r="L178" s="120"/>
      <c r="M178" s="107"/>
      <c r="N178" s="120"/>
      <c r="O178" s="120"/>
      <c r="P178" s="120">
        <v>11</v>
      </c>
      <c r="Q178" s="120"/>
      <c r="R178" s="5" t="s">
        <v>32</v>
      </c>
      <c r="S178" s="70"/>
      <c r="T178" s="58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64"/>
      <c r="IS178"/>
    </row>
    <row r="179" spans="2:253" ht="14.25">
      <c r="B179" s="82">
        <v>175</v>
      </c>
      <c r="C179" s="71" t="s">
        <v>302</v>
      </c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>
        <v>20</v>
      </c>
      <c r="Q179" s="107"/>
      <c r="R179" s="5" t="s">
        <v>32</v>
      </c>
      <c r="S179" s="70"/>
      <c r="T179" s="58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64"/>
      <c r="IS179"/>
    </row>
    <row r="180" spans="2:253" ht="14.25">
      <c r="B180" s="82">
        <v>176</v>
      </c>
      <c r="C180" s="71" t="s">
        <v>303</v>
      </c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>
        <v>8.7</v>
      </c>
      <c r="Q180" s="107"/>
      <c r="R180" s="5" t="s">
        <v>32</v>
      </c>
      <c r="S180" s="70"/>
      <c r="T180" s="58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64"/>
      <c r="IS180"/>
    </row>
    <row r="181" spans="2:253" ht="14.25">
      <c r="B181" s="82">
        <v>177</v>
      </c>
      <c r="C181" s="71" t="s">
        <v>304</v>
      </c>
      <c r="D181" s="107"/>
      <c r="E181" s="107"/>
      <c r="F181" s="107">
        <v>0.013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5" t="s">
        <v>32</v>
      </c>
      <c r="S181" s="70"/>
      <c r="T181" s="58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64"/>
      <c r="IS181"/>
    </row>
    <row r="182" spans="2:253" ht="14.25">
      <c r="B182" s="82">
        <v>178</v>
      </c>
      <c r="C182" s="71" t="s">
        <v>305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15">
        <v>6.6</v>
      </c>
      <c r="Q182" s="107"/>
      <c r="R182" s="5" t="s">
        <v>32</v>
      </c>
      <c r="S182" s="70"/>
      <c r="T182" s="58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64"/>
      <c r="IS182"/>
    </row>
    <row r="183" spans="2:253" ht="14.25">
      <c r="B183" s="82">
        <v>179</v>
      </c>
      <c r="C183" s="71" t="s">
        <v>306</v>
      </c>
      <c r="D183" s="107"/>
      <c r="E183" s="107"/>
      <c r="F183" s="107">
        <v>0.014</v>
      </c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5" t="s">
        <v>32</v>
      </c>
      <c r="S183" s="70"/>
      <c r="T183" s="58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64"/>
      <c r="IS183"/>
    </row>
    <row r="184" spans="2:253" ht="14.25">
      <c r="B184" s="82">
        <v>180</v>
      </c>
      <c r="C184" s="71" t="s">
        <v>307</v>
      </c>
      <c r="D184" s="107"/>
      <c r="E184" s="107"/>
      <c r="F184" s="107" t="s">
        <v>64</v>
      </c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5" t="s">
        <v>32</v>
      </c>
      <c r="S184" s="70"/>
      <c r="T184" s="58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  <c r="IK184" s="59"/>
      <c r="IL184" s="59"/>
      <c r="IM184" s="59"/>
      <c r="IN184" s="59"/>
      <c r="IO184" s="59"/>
      <c r="IP184" s="59"/>
      <c r="IQ184" s="59"/>
      <c r="IR184" s="64"/>
      <c r="IS184"/>
    </row>
    <row r="185" spans="2:253" ht="14.25">
      <c r="B185" s="82">
        <v>181</v>
      </c>
      <c r="C185" s="71" t="s">
        <v>308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>
        <v>15</v>
      </c>
      <c r="Q185" s="107"/>
      <c r="R185" s="5" t="s">
        <v>32</v>
      </c>
      <c r="S185" s="70"/>
      <c r="T185" s="58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64"/>
      <c r="IS185"/>
    </row>
    <row r="186" spans="2:253" ht="15" thickBot="1">
      <c r="B186" s="83">
        <v>182</v>
      </c>
      <c r="C186" s="73" t="s">
        <v>309</v>
      </c>
      <c r="D186" s="109">
        <v>0.023</v>
      </c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7" t="s">
        <v>32</v>
      </c>
      <c r="S186" s="70"/>
      <c r="T186" s="76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  <c r="GU186" s="59"/>
      <c r="GV186" s="59"/>
      <c r="GW186" s="59"/>
      <c r="GX186" s="59"/>
      <c r="GY186" s="59"/>
      <c r="GZ186" s="59"/>
      <c r="HA186" s="59"/>
      <c r="HB186" s="59"/>
      <c r="HC186" s="59"/>
      <c r="HD186" s="59"/>
      <c r="HE186" s="59"/>
      <c r="HF186" s="59"/>
      <c r="HG186" s="59"/>
      <c r="HH186" s="59"/>
      <c r="HI186" s="59"/>
      <c r="HJ186" s="59"/>
      <c r="HK186" s="59"/>
      <c r="HL186" s="59"/>
      <c r="HM186" s="59"/>
      <c r="HN186" s="59"/>
      <c r="HO186" s="59"/>
      <c r="HP186" s="59"/>
      <c r="HQ186" s="59"/>
      <c r="HR186" s="59"/>
      <c r="HS186" s="59"/>
      <c r="HT186" s="59"/>
      <c r="HU186" s="59"/>
      <c r="HV186" s="59"/>
      <c r="HW186" s="59"/>
      <c r="HX186" s="59"/>
      <c r="HY186" s="59"/>
      <c r="HZ186" s="59"/>
      <c r="IA186" s="59"/>
      <c r="IB186" s="59"/>
      <c r="IC186" s="59"/>
      <c r="ID186" s="59"/>
      <c r="IE186" s="59"/>
      <c r="IF186" s="59"/>
      <c r="IG186" s="59"/>
      <c r="IH186" s="59"/>
      <c r="II186" s="59"/>
      <c r="IJ186" s="59"/>
      <c r="IK186" s="59"/>
      <c r="IL186" s="59"/>
      <c r="IM186" s="59"/>
      <c r="IN186" s="59"/>
      <c r="IO186" s="59"/>
      <c r="IP186" s="59"/>
      <c r="IQ186" s="59"/>
      <c r="IR186" s="64"/>
      <c r="IS186"/>
    </row>
    <row r="187" spans="2:253" ht="14.25" customHeight="1">
      <c r="B187" s="104">
        <v>183</v>
      </c>
      <c r="C187" s="174" t="s">
        <v>310</v>
      </c>
      <c r="D187" s="120"/>
      <c r="E187" s="120"/>
      <c r="F187" s="120"/>
      <c r="G187" s="120"/>
      <c r="H187" s="120"/>
      <c r="I187" s="120"/>
      <c r="J187" s="120"/>
      <c r="K187" s="120"/>
      <c r="L187" s="120"/>
      <c r="M187" s="120" t="s">
        <v>64</v>
      </c>
      <c r="N187" s="120">
        <v>0.13</v>
      </c>
      <c r="O187" s="120"/>
      <c r="P187" s="120"/>
      <c r="Q187" s="120"/>
      <c r="R187" s="4" t="s">
        <v>33</v>
      </c>
      <c r="U187" s="62"/>
      <c r="IR187" s="64"/>
      <c r="IS187"/>
    </row>
    <row r="188" spans="2:253" ht="14.25" customHeight="1">
      <c r="B188" s="104">
        <v>184</v>
      </c>
      <c r="C188" s="174" t="s">
        <v>311</v>
      </c>
      <c r="D188" s="120"/>
      <c r="E188" s="120"/>
      <c r="F188" s="120"/>
      <c r="G188" s="120"/>
      <c r="H188" s="120"/>
      <c r="I188" s="107"/>
      <c r="J188" s="107"/>
      <c r="K188" s="107"/>
      <c r="L188" s="120"/>
      <c r="M188" s="107" t="s">
        <v>64</v>
      </c>
      <c r="N188" s="120">
        <v>0.0006</v>
      </c>
      <c r="O188" s="120"/>
      <c r="P188" s="120"/>
      <c r="Q188" s="120"/>
      <c r="R188" s="176" t="s">
        <v>33</v>
      </c>
      <c r="U188" s="62"/>
      <c r="IR188" s="64"/>
      <c r="IS188"/>
    </row>
    <row r="189" spans="2:253" ht="14.25">
      <c r="B189" s="82">
        <v>185</v>
      </c>
      <c r="C189" s="71" t="s">
        <v>312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 t="s">
        <v>64</v>
      </c>
      <c r="N189" s="107">
        <v>0.0071</v>
      </c>
      <c r="O189" s="107"/>
      <c r="P189" s="107"/>
      <c r="Q189" s="107"/>
      <c r="R189" s="143" t="s">
        <v>33</v>
      </c>
      <c r="U189" s="62"/>
      <c r="IR189" s="64"/>
      <c r="IS189"/>
    </row>
    <row r="190" spans="2:253" ht="14.25">
      <c r="B190" s="82">
        <v>186</v>
      </c>
      <c r="C190" s="71" t="s">
        <v>312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>
        <v>0.001</v>
      </c>
      <c r="N190" s="107">
        <v>0.038</v>
      </c>
      <c r="O190" s="107"/>
      <c r="P190" s="107"/>
      <c r="Q190" s="107"/>
      <c r="R190" s="143" t="s">
        <v>33</v>
      </c>
      <c r="U190" s="62"/>
      <c r="IR190" s="64"/>
      <c r="IS190"/>
    </row>
    <row r="191" spans="2:253" ht="14.25">
      <c r="B191" s="104">
        <v>187</v>
      </c>
      <c r="C191" s="174" t="s">
        <v>312</v>
      </c>
      <c r="D191" s="120"/>
      <c r="E191" s="120"/>
      <c r="F191" s="120"/>
      <c r="G191" s="120"/>
      <c r="H191" s="120"/>
      <c r="I191" s="120"/>
      <c r="J191" s="120"/>
      <c r="K191" s="120"/>
      <c r="L191" s="120"/>
      <c r="M191" s="120" t="s">
        <v>64</v>
      </c>
      <c r="N191" s="177">
        <v>0.02</v>
      </c>
      <c r="O191" s="120"/>
      <c r="P191" s="120"/>
      <c r="Q191" s="120"/>
      <c r="R191" s="176" t="s">
        <v>33</v>
      </c>
      <c r="U191" s="62"/>
      <c r="IR191" s="64"/>
      <c r="IS191"/>
    </row>
    <row r="192" spans="2:253" ht="14.25">
      <c r="B192" s="82">
        <v>188</v>
      </c>
      <c r="C192" s="71" t="s">
        <v>313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>
        <v>0.069</v>
      </c>
      <c r="O192" s="107"/>
      <c r="P192" s="107"/>
      <c r="Q192" s="107"/>
      <c r="R192" s="143" t="s">
        <v>33</v>
      </c>
      <c r="U192" s="62"/>
      <c r="IR192" s="64"/>
      <c r="IS192"/>
    </row>
    <row r="193" spans="2:253" ht="14.25">
      <c r="B193" s="82">
        <v>189</v>
      </c>
      <c r="C193" s="71" t="s">
        <v>314</v>
      </c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>
        <v>0.046</v>
      </c>
      <c r="O193" s="107"/>
      <c r="P193" s="107"/>
      <c r="Q193" s="107"/>
      <c r="R193" s="143" t="s">
        <v>33</v>
      </c>
      <c r="U193" s="62"/>
      <c r="IR193" s="64"/>
      <c r="IS193"/>
    </row>
    <row r="194" spans="2:253" ht="14.25">
      <c r="B194" s="82">
        <v>190</v>
      </c>
      <c r="C194" s="71" t="s">
        <v>315</v>
      </c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>
        <v>4.2</v>
      </c>
      <c r="Q194" s="107"/>
      <c r="R194" s="143" t="s">
        <v>33</v>
      </c>
      <c r="U194" s="62"/>
      <c r="IR194" s="64"/>
      <c r="IS194"/>
    </row>
    <row r="195" spans="2:253" ht="14.25">
      <c r="B195" s="82">
        <v>191</v>
      </c>
      <c r="C195" s="71" t="s">
        <v>316</v>
      </c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>
        <v>29</v>
      </c>
      <c r="Q195" s="107"/>
      <c r="R195" s="143" t="s">
        <v>33</v>
      </c>
      <c r="U195" s="62"/>
      <c r="IR195" s="64"/>
      <c r="IS195"/>
    </row>
    <row r="196" spans="2:253" ht="14.25">
      <c r="B196" s="82">
        <v>192</v>
      </c>
      <c r="C196" s="71" t="s">
        <v>317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>
        <v>10</v>
      </c>
      <c r="Q196" s="107"/>
      <c r="R196" s="143" t="s">
        <v>33</v>
      </c>
      <c r="U196" s="62"/>
      <c r="IR196" s="64"/>
      <c r="IS196"/>
    </row>
    <row r="197" spans="2:253" ht="14.25">
      <c r="B197" s="82">
        <v>193</v>
      </c>
      <c r="C197" s="71" t="s">
        <v>318</v>
      </c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>
        <v>8.5</v>
      </c>
      <c r="Q197" s="107"/>
      <c r="R197" s="143" t="s">
        <v>33</v>
      </c>
      <c r="U197" s="62"/>
      <c r="IR197" s="64"/>
      <c r="IS197"/>
    </row>
    <row r="198" spans="2:253" ht="14.25">
      <c r="B198" s="82">
        <v>194</v>
      </c>
      <c r="C198" s="71" t="s">
        <v>319</v>
      </c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>
        <v>7.3</v>
      </c>
      <c r="Q198" s="107"/>
      <c r="R198" s="143" t="s">
        <v>33</v>
      </c>
      <c r="U198" s="62"/>
      <c r="IR198" s="64"/>
      <c r="IS198"/>
    </row>
    <row r="199" spans="2:253" ht="14.25">
      <c r="B199" s="82">
        <v>195</v>
      </c>
      <c r="C199" s="71" t="s">
        <v>320</v>
      </c>
      <c r="D199" s="107"/>
      <c r="E199" s="107"/>
      <c r="F199" s="107"/>
      <c r="G199" s="107"/>
      <c r="H199" s="107"/>
      <c r="I199" s="107"/>
      <c r="J199" s="107"/>
      <c r="K199" s="110">
        <v>0.03</v>
      </c>
      <c r="L199" s="107"/>
      <c r="M199" s="107">
        <v>0.003</v>
      </c>
      <c r="N199" s="107"/>
      <c r="O199" s="107"/>
      <c r="P199" s="107"/>
      <c r="Q199" s="107"/>
      <c r="R199" s="143" t="s">
        <v>33</v>
      </c>
      <c r="U199" s="62"/>
      <c r="IR199" s="64"/>
      <c r="IS199"/>
    </row>
    <row r="200" spans="2:253" ht="14.25">
      <c r="B200" s="82">
        <v>196</v>
      </c>
      <c r="C200" s="71" t="s">
        <v>321</v>
      </c>
      <c r="D200" s="107"/>
      <c r="E200" s="107"/>
      <c r="F200" s="107"/>
      <c r="G200" s="107"/>
      <c r="H200" s="107">
        <v>0.0009</v>
      </c>
      <c r="I200" s="107"/>
      <c r="J200" s="107"/>
      <c r="K200" s="107"/>
      <c r="L200" s="107"/>
      <c r="M200" s="107"/>
      <c r="N200" s="107"/>
      <c r="O200" s="107"/>
      <c r="P200" s="107"/>
      <c r="Q200" s="107"/>
      <c r="R200" s="143" t="s">
        <v>33</v>
      </c>
      <c r="U200" s="62"/>
      <c r="IR200" s="64"/>
      <c r="IS200"/>
    </row>
    <row r="201" spans="2:253" ht="14.25" customHeight="1">
      <c r="B201" s="82">
        <v>197</v>
      </c>
      <c r="C201" s="71" t="s">
        <v>321</v>
      </c>
      <c r="D201" s="107"/>
      <c r="E201" s="107"/>
      <c r="F201" s="107"/>
      <c r="G201" s="107"/>
      <c r="H201" s="107"/>
      <c r="I201" s="107" t="s">
        <v>64</v>
      </c>
      <c r="J201" s="107" t="s">
        <v>64</v>
      </c>
      <c r="K201" s="107" t="s">
        <v>64</v>
      </c>
      <c r="L201" s="107"/>
      <c r="M201" s="107" t="s">
        <v>64</v>
      </c>
      <c r="N201" s="107">
        <v>0.075</v>
      </c>
      <c r="O201" s="107"/>
      <c r="P201" s="107"/>
      <c r="Q201" s="107"/>
      <c r="R201" s="143" t="s">
        <v>33</v>
      </c>
      <c r="U201" s="62"/>
      <c r="IR201" s="64"/>
      <c r="IS201"/>
    </row>
    <row r="202" spans="2:253" ht="14.25">
      <c r="B202" s="82">
        <v>198</v>
      </c>
      <c r="C202" s="71" t="s">
        <v>322</v>
      </c>
      <c r="D202" s="107"/>
      <c r="E202" s="107"/>
      <c r="F202" s="107"/>
      <c r="G202" s="107"/>
      <c r="H202" s="107"/>
      <c r="I202" s="107" t="s">
        <v>64</v>
      </c>
      <c r="J202" s="107" t="s">
        <v>64</v>
      </c>
      <c r="K202" s="107" t="s">
        <v>64</v>
      </c>
      <c r="L202" s="107"/>
      <c r="M202" s="107" t="s">
        <v>64</v>
      </c>
      <c r="N202" s="107">
        <v>0.014</v>
      </c>
      <c r="O202" s="107"/>
      <c r="P202" s="107"/>
      <c r="Q202" s="107"/>
      <c r="R202" s="143" t="s">
        <v>33</v>
      </c>
      <c r="U202" s="62"/>
      <c r="IR202" s="64"/>
      <c r="IS202"/>
    </row>
    <row r="203" spans="2:253" ht="15" thickBot="1">
      <c r="B203" s="83">
        <v>199</v>
      </c>
      <c r="C203" s="73" t="s">
        <v>323</v>
      </c>
      <c r="D203" s="109"/>
      <c r="E203" s="109"/>
      <c r="F203" s="109"/>
      <c r="G203" s="109"/>
      <c r="H203" s="109"/>
      <c r="I203" s="109" t="s">
        <v>64</v>
      </c>
      <c r="J203" s="109" t="s">
        <v>64</v>
      </c>
      <c r="K203" s="109" t="s">
        <v>64</v>
      </c>
      <c r="L203" s="109"/>
      <c r="M203" s="109" t="s">
        <v>64</v>
      </c>
      <c r="N203" s="109" t="s">
        <v>64</v>
      </c>
      <c r="O203" s="109"/>
      <c r="P203" s="109"/>
      <c r="Q203" s="109"/>
      <c r="R203" s="144" t="s">
        <v>33</v>
      </c>
      <c r="U203" s="62"/>
      <c r="IR203" s="64"/>
      <c r="IS203"/>
    </row>
    <row r="204" spans="2:253" ht="14.25">
      <c r="B204" s="81">
        <v>200</v>
      </c>
      <c r="C204" s="69" t="s">
        <v>324</v>
      </c>
      <c r="D204" s="108"/>
      <c r="E204" s="108"/>
      <c r="F204" s="108">
        <v>0.066</v>
      </c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46" t="s">
        <v>29</v>
      </c>
      <c r="U204" s="62"/>
      <c r="IR204" s="64"/>
      <c r="IS204"/>
    </row>
    <row r="205" spans="2:253" ht="14.25" customHeight="1">
      <c r="B205" s="104">
        <v>201</v>
      </c>
      <c r="C205" s="174" t="s">
        <v>325</v>
      </c>
      <c r="D205" s="120"/>
      <c r="E205" s="120"/>
      <c r="F205" s="177"/>
      <c r="G205" s="120"/>
      <c r="H205" s="120">
        <v>0.0017</v>
      </c>
      <c r="I205" s="120"/>
      <c r="J205" s="120"/>
      <c r="K205" s="120"/>
      <c r="L205" s="120"/>
      <c r="M205" s="120"/>
      <c r="N205" s="120"/>
      <c r="O205" s="120"/>
      <c r="P205" s="120"/>
      <c r="Q205" s="120"/>
      <c r="R205" s="176" t="s">
        <v>29</v>
      </c>
      <c r="S205" s="70"/>
      <c r="T205" s="58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  <c r="IP205" s="59"/>
      <c r="IQ205" s="59"/>
      <c r="IR205" s="64"/>
      <c r="IS205"/>
    </row>
    <row r="206" spans="2:253" ht="14.25">
      <c r="B206" s="104">
        <v>202</v>
      </c>
      <c r="C206" s="174" t="s">
        <v>325</v>
      </c>
      <c r="D206" s="120"/>
      <c r="E206" s="120"/>
      <c r="F206" s="120"/>
      <c r="G206" s="120"/>
      <c r="H206" s="120">
        <v>0.012</v>
      </c>
      <c r="I206" s="120"/>
      <c r="J206" s="120"/>
      <c r="K206" s="120"/>
      <c r="L206" s="120"/>
      <c r="M206" s="120"/>
      <c r="N206" s="120"/>
      <c r="O206" s="120"/>
      <c r="P206" s="120"/>
      <c r="Q206" s="120"/>
      <c r="R206" s="176" t="s">
        <v>29</v>
      </c>
      <c r="S206" s="70"/>
      <c r="T206" s="72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  <c r="IP206" s="59"/>
      <c r="IQ206" s="59"/>
      <c r="IR206" s="64"/>
      <c r="IS206"/>
    </row>
    <row r="207" spans="2:253" ht="14.25">
      <c r="B207" s="203">
        <v>203</v>
      </c>
      <c r="C207" s="204" t="s">
        <v>326</v>
      </c>
      <c r="D207" s="205"/>
      <c r="E207" s="205"/>
      <c r="F207" s="205">
        <v>0.015</v>
      </c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19" t="s">
        <v>29</v>
      </c>
      <c r="S207" s="70"/>
      <c r="T207" s="58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  <c r="IP207" s="59"/>
      <c r="IQ207" s="59"/>
      <c r="IR207" s="64"/>
      <c r="IS207"/>
    </row>
    <row r="208" spans="2:253" ht="14.25">
      <c r="B208" s="82">
        <v>204</v>
      </c>
      <c r="C208" s="71" t="s">
        <v>327</v>
      </c>
      <c r="D208" s="107"/>
      <c r="E208" s="107"/>
      <c r="F208" s="110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>
        <v>0.83</v>
      </c>
      <c r="R208" s="143" t="s">
        <v>29</v>
      </c>
      <c r="S208" s="70"/>
      <c r="T208" s="58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  <c r="IP208" s="59"/>
      <c r="IQ208" s="59"/>
      <c r="IR208" s="64"/>
      <c r="IS208"/>
    </row>
    <row r="209" spans="2:253" ht="14.25">
      <c r="B209" s="82">
        <v>205</v>
      </c>
      <c r="C209" s="71" t="s">
        <v>328</v>
      </c>
      <c r="D209" s="107"/>
      <c r="E209" s="107"/>
      <c r="F209" s="112">
        <v>0.16</v>
      </c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43" t="s">
        <v>29</v>
      </c>
      <c r="S209" s="70"/>
      <c r="T209" s="58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  <c r="IP209" s="59"/>
      <c r="IQ209" s="59"/>
      <c r="IR209" s="64"/>
      <c r="IS209"/>
    </row>
    <row r="210" spans="2:253" ht="14.25">
      <c r="B210" s="104">
        <v>206</v>
      </c>
      <c r="C210" s="174" t="s">
        <v>122</v>
      </c>
      <c r="D210" s="120"/>
      <c r="E210" s="120"/>
      <c r="F210" s="120">
        <v>0.007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76" t="s">
        <v>29</v>
      </c>
      <c r="S210" s="70"/>
      <c r="T210" s="58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  <c r="IP210" s="59"/>
      <c r="IQ210" s="59"/>
      <c r="IR210" s="64"/>
      <c r="IS210"/>
    </row>
    <row r="211" spans="2:253" ht="14.25">
      <c r="B211" s="82">
        <v>207</v>
      </c>
      <c r="C211" s="71" t="s">
        <v>329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>
        <v>14</v>
      </c>
      <c r="Q211" s="115"/>
      <c r="R211" s="143" t="s">
        <v>29</v>
      </c>
      <c r="S211" s="70"/>
      <c r="T211" s="58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  <c r="IP211" s="59"/>
      <c r="IQ211" s="59"/>
      <c r="IR211" s="64"/>
      <c r="IS211"/>
    </row>
    <row r="212" spans="2:253" ht="14.25">
      <c r="B212" s="82">
        <v>208</v>
      </c>
      <c r="C212" s="71" t="s">
        <v>330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>
        <v>9.4</v>
      </c>
      <c r="Q212" s="107"/>
      <c r="R212" s="143" t="s">
        <v>29</v>
      </c>
      <c r="S212" s="70"/>
      <c r="T212" s="58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  <c r="HA212" s="59"/>
      <c r="HB212" s="59"/>
      <c r="HC212" s="59"/>
      <c r="HD212" s="59"/>
      <c r="HE212" s="59"/>
      <c r="HF212" s="59"/>
      <c r="HG212" s="59"/>
      <c r="HH212" s="59"/>
      <c r="HI212" s="59"/>
      <c r="HJ212" s="59"/>
      <c r="HK212" s="59"/>
      <c r="HL212" s="59"/>
      <c r="HM212" s="59"/>
      <c r="HN212" s="59"/>
      <c r="HO212" s="59"/>
      <c r="HP212" s="59"/>
      <c r="HQ212" s="59"/>
      <c r="HR212" s="59"/>
      <c r="HS212" s="59"/>
      <c r="HT212" s="59"/>
      <c r="HU212" s="59"/>
      <c r="HV212" s="59"/>
      <c r="HW212" s="59"/>
      <c r="HX212" s="59"/>
      <c r="HY212" s="59"/>
      <c r="HZ212" s="59"/>
      <c r="IA212" s="59"/>
      <c r="IB212" s="59"/>
      <c r="IC212" s="59"/>
      <c r="ID212" s="59"/>
      <c r="IE212" s="59"/>
      <c r="IF212" s="59"/>
      <c r="IG212" s="59"/>
      <c r="IH212" s="59"/>
      <c r="II212" s="59"/>
      <c r="IJ212" s="59"/>
      <c r="IK212" s="59"/>
      <c r="IL212" s="59"/>
      <c r="IM212" s="59"/>
      <c r="IN212" s="59"/>
      <c r="IO212" s="59"/>
      <c r="IP212" s="59"/>
      <c r="IQ212" s="59"/>
      <c r="IR212" s="64"/>
      <c r="IS212"/>
    </row>
    <row r="213" spans="2:253" ht="14.25">
      <c r="B213" s="104">
        <v>209</v>
      </c>
      <c r="C213" s="174" t="s">
        <v>331</v>
      </c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>
        <v>0.93</v>
      </c>
      <c r="Q213" s="120"/>
      <c r="R213" s="176" t="s">
        <v>29</v>
      </c>
      <c r="S213" s="70"/>
      <c r="T213" s="58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  <c r="GG213" s="59"/>
      <c r="GH213" s="59"/>
      <c r="GI213" s="59"/>
      <c r="GJ213" s="59"/>
      <c r="GK213" s="59"/>
      <c r="GL213" s="59"/>
      <c r="GM213" s="59"/>
      <c r="GN213" s="59"/>
      <c r="GO213" s="59"/>
      <c r="GP213" s="59"/>
      <c r="GQ213" s="59"/>
      <c r="GR213" s="59"/>
      <c r="GS213" s="59"/>
      <c r="GT213" s="59"/>
      <c r="GU213" s="59"/>
      <c r="GV213" s="59"/>
      <c r="GW213" s="59"/>
      <c r="GX213" s="59"/>
      <c r="GY213" s="59"/>
      <c r="GZ213" s="59"/>
      <c r="HA213" s="59"/>
      <c r="HB213" s="59"/>
      <c r="HC213" s="59"/>
      <c r="HD213" s="59"/>
      <c r="HE213" s="59"/>
      <c r="HF213" s="59"/>
      <c r="HG213" s="59"/>
      <c r="HH213" s="59"/>
      <c r="HI213" s="59"/>
      <c r="HJ213" s="59"/>
      <c r="HK213" s="59"/>
      <c r="HL213" s="59"/>
      <c r="HM213" s="59"/>
      <c r="HN213" s="59"/>
      <c r="HO213" s="59"/>
      <c r="HP213" s="59"/>
      <c r="HQ213" s="59"/>
      <c r="HR213" s="59"/>
      <c r="HS213" s="59"/>
      <c r="HT213" s="59"/>
      <c r="HU213" s="59"/>
      <c r="HV213" s="59"/>
      <c r="HW213" s="59"/>
      <c r="HX213" s="59"/>
      <c r="HY213" s="59"/>
      <c r="HZ213" s="59"/>
      <c r="IA213" s="59"/>
      <c r="IB213" s="59"/>
      <c r="IC213" s="59"/>
      <c r="ID213" s="59"/>
      <c r="IE213" s="59"/>
      <c r="IF213" s="59"/>
      <c r="IG213" s="59"/>
      <c r="IH213" s="59"/>
      <c r="II213" s="59"/>
      <c r="IJ213" s="59"/>
      <c r="IK213" s="59"/>
      <c r="IL213" s="59"/>
      <c r="IM213" s="59"/>
      <c r="IN213" s="59"/>
      <c r="IO213" s="59"/>
      <c r="IP213" s="59"/>
      <c r="IQ213" s="59"/>
      <c r="IR213" s="64"/>
      <c r="IS213"/>
    </row>
    <row r="214" spans="2:253" ht="14.25">
      <c r="B214" s="82">
        <v>210</v>
      </c>
      <c r="C214" s="71" t="s">
        <v>332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>
        <v>23</v>
      </c>
      <c r="Q214" s="107"/>
      <c r="R214" s="143" t="s">
        <v>29</v>
      </c>
      <c r="S214" s="70"/>
      <c r="T214" s="58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  <c r="IO214" s="59"/>
      <c r="IP214" s="59"/>
      <c r="IQ214" s="59"/>
      <c r="IR214" s="64"/>
      <c r="IS214"/>
    </row>
    <row r="215" spans="2:253" ht="14.25">
      <c r="B215" s="82">
        <v>211</v>
      </c>
      <c r="C215" s="71" t="s">
        <v>332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>
        <v>18</v>
      </c>
      <c r="Q215" s="107"/>
      <c r="R215" s="143" t="s">
        <v>29</v>
      </c>
      <c r="S215" s="70"/>
      <c r="T215" s="58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  <c r="IO215" s="59"/>
      <c r="IP215" s="59"/>
      <c r="IQ215" s="59"/>
      <c r="IR215" s="64"/>
      <c r="IS215"/>
    </row>
    <row r="216" spans="2:253" ht="15" thickBot="1">
      <c r="B216" s="83">
        <v>212</v>
      </c>
      <c r="C216" s="73" t="s">
        <v>333</v>
      </c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>
        <v>13</v>
      </c>
      <c r="Q216" s="109"/>
      <c r="R216" s="144" t="s">
        <v>29</v>
      </c>
      <c r="S216" s="70"/>
      <c r="T216" s="58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  <c r="IP216" s="59"/>
      <c r="IQ216" s="59"/>
      <c r="IR216" s="64"/>
      <c r="IS216"/>
    </row>
    <row r="217" spans="2:253" ht="14.25">
      <c r="B217" s="104">
        <v>213</v>
      </c>
      <c r="C217" s="174" t="s">
        <v>334</v>
      </c>
      <c r="D217" s="120"/>
      <c r="E217" s="120"/>
      <c r="F217" s="120">
        <v>0.007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76" t="s">
        <v>29</v>
      </c>
      <c r="S217" s="70"/>
      <c r="T217" s="58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  <c r="IQ217" s="59"/>
      <c r="IR217" s="64"/>
      <c r="IS217"/>
    </row>
    <row r="218" spans="2:253" ht="14.25">
      <c r="B218" s="82">
        <v>214</v>
      </c>
      <c r="C218" s="71" t="s">
        <v>335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>
        <v>9.7</v>
      </c>
      <c r="Q218" s="107"/>
      <c r="R218" s="143" t="s">
        <v>29</v>
      </c>
      <c r="S218" s="70"/>
      <c r="T218" s="58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  <c r="IP218" s="59"/>
      <c r="IQ218" s="59"/>
      <c r="IR218" s="64"/>
      <c r="IS218"/>
    </row>
    <row r="219" spans="2:253" ht="14.25">
      <c r="B219" s="82">
        <v>215</v>
      </c>
      <c r="C219" s="71" t="s">
        <v>336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>
        <v>11</v>
      </c>
      <c r="Q219" s="107"/>
      <c r="R219" s="143" t="s">
        <v>29</v>
      </c>
      <c r="S219" s="70"/>
      <c r="T219" s="58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  <c r="IQ219" s="59"/>
      <c r="IR219" s="64"/>
      <c r="IS219"/>
    </row>
    <row r="220" spans="2:253" ht="15" thickBot="1">
      <c r="B220" s="83">
        <v>216</v>
      </c>
      <c r="C220" s="73" t="s">
        <v>337</v>
      </c>
      <c r="D220" s="109"/>
      <c r="E220" s="109"/>
      <c r="F220" s="178">
        <v>0.02</v>
      </c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44" t="s">
        <v>29</v>
      </c>
      <c r="S220" s="70"/>
      <c r="T220" s="58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  <c r="IQ220" s="59"/>
      <c r="IR220" s="64"/>
      <c r="IS220"/>
    </row>
    <row r="221" spans="2:253" ht="14.25" customHeight="1" thickBot="1">
      <c r="B221" s="78">
        <v>217</v>
      </c>
      <c r="C221" s="218" t="s">
        <v>338</v>
      </c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>
        <v>27</v>
      </c>
      <c r="Q221" s="114"/>
      <c r="R221" s="8" t="s">
        <v>29</v>
      </c>
      <c r="S221" s="70"/>
      <c r="T221" s="58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  <c r="IQ221" s="59"/>
      <c r="IR221" s="64"/>
      <c r="IS221"/>
    </row>
    <row r="222" spans="2:253" ht="14.25">
      <c r="B222" s="104">
        <v>218</v>
      </c>
      <c r="C222" s="174" t="s">
        <v>339</v>
      </c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>
        <v>1.4</v>
      </c>
      <c r="Q222" s="120"/>
      <c r="R222" s="4" t="s">
        <v>29</v>
      </c>
      <c r="S222" s="70"/>
      <c r="T222" s="58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  <c r="IQ222" s="59"/>
      <c r="IR222" s="64"/>
      <c r="IS222"/>
    </row>
    <row r="223" spans="2:253" ht="14.25" customHeight="1" thickBot="1">
      <c r="B223" s="83">
        <v>219</v>
      </c>
      <c r="C223" s="73" t="s">
        <v>340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>
        <v>5.1</v>
      </c>
      <c r="Q223" s="109"/>
      <c r="R223" s="7" t="s">
        <v>29</v>
      </c>
      <c r="S223" s="80"/>
      <c r="T223" s="58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  <c r="ID223" s="59"/>
      <c r="IE223" s="59"/>
      <c r="IF223" s="59"/>
      <c r="IG223" s="59"/>
      <c r="IH223" s="59"/>
      <c r="II223" s="59"/>
      <c r="IJ223" s="59"/>
      <c r="IK223" s="59"/>
      <c r="IL223" s="59"/>
      <c r="IM223" s="59"/>
      <c r="IN223" s="59"/>
      <c r="IO223" s="59"/>
      <c r="IP223" s="59"/>
      <c r="IQ223" s="59"/>
      <c r="IR223" s="64"/>
      <c r="IS223"/>
    </row>
    <row r="224" spans="2:253" ht="14.25">
      <c r="B224" s="104">
        <v>220</v>
      </c>
      <c r="C224" s="174" t="s">
        <v>341</v>
      </c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>
        <v>23</v>
      </c>
      <c r="Q224" s="120"/>
      <c r="R224" s="4" t="s">
        <v>34</v>
      </c>
      <c r="S224" s="59"/>
      <c r="T224" s="72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  <c r="HA224" s="59"/>
      <c r="HB224" s="59"/>
      <c r="HC224" s="59"/>
      <c r="HD224" s="59"/>
      <c r="HE224" s="59"/>
      <c r="HF224" s="59"/>
      <c r="HG224" s="59"/>
      <c r="HH224" s="59"/>
      <c r="HI224" s="59"/>
      <c r="HJ224" s="59"/>
      <c r="HK224" s="59"/>
      <c r="HL224" s="59"/>
      <c r="HM224" s="59"/>
      <c r="HN224" s="59"/>
      <c r="HO224" s="59"/>
      <c r="HP224" s="59"/>
      <c r="HQ224" s="59"/>
      <c r="HR224" s="59"/>
      <c r="HS224" s="59"/>
      <c r="HT224" s="59"/>
      <c r="HU224" s="59"/>
      <c r="HV224" s="59"/>
      <c r="HW224" s="59"/>
      <c r="HX224" s="59"/>
      <c r="HY224" s="59"/>
      <c r="HZ224" s="59"/>
      <c r="IA224" s="59"/>
      <c r="IB224" s="59"/>
      <c r="IC224" s="59"/>
      <c r="ID224" s="59"/>
      <c r="IE224" s="59"/>
      <c r="IF224" s="59"/>
      <c r="IG224" s="59"/>
      <c r="IH224" s="59"/>
      <c r="II224" s="59"/>
      <c r="IJ224" s="59"/>
      <c r="IK224" s="59"/>
      <c r="IL224" s="59"/>
      <c r="IM224" s="59"/>
      <c r="IN224" s="59"/>
      <c r="IO224" s="59"/>
      <c r="IP224" s="59"/>
      <c r="IQ224" s="59"/>
      <c r="IR224" s="64"/>
      <c r="IS224"/>
    </row>
    <row r="225" spans="2:253" ht="14.25">
      <c r="B225" s="82">
        <v>221</v>
      </c>
      <c r="C225" s="71" t="s">
        <v>342</v>
      </c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10</v>
      </c>
      <c r="Q225" s="107"/>
      <c r="R225" s="5" t="s">
        <v>34</v>
      </c>
      <c r="S225" s="70"/>
      <c r="T225" s="58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  <c r="IQ225" s="59"/>
      <c r="IR225" s="64"/>
      <c r="IS225"/>
    </row>
    <row r="226" spans="2:253" ht="15" customHeight="1">
      <c r="B226" s="82">
        <v>222</v>
      </c>
      <c r="C226" s="71" t="s">
        <v>343</v>
      </c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12</v>
      </c>
      <c r="Q226" s="107"/>
      <c r="R226" s="5" t="s">
        <v>34</v>
      </c>
      <c r="S226" s="70"/>
      <c r="T226" s="58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  <c r="IQ226" s="59"/>
      <c r="IR226" s="64"/>
      <c r="IS226"/>
    </row>
    <row r="227" spans="2:253" ht="14.25">
      <c r="B227" s="104">
        <v>223</v>
      </c>
      <c r="C227" s="174" t="s">
        <v>344</v>
      </c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>
        <v>17</v>
      </c>
      <c r="Q227" s="120"/>
      <c r="R227" s="5" t="s">
        <v>34</v>
      </c>
      <c r="S227" s="70"/>
      <c r="T227" s="58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64"/>
      <c r="IS227"/>
    </row>
    <row r="228" spans="2:253" ht="14.25">
      <c r="B228" s="82">
        <v>224</v>
      </c>
      <c r="C228" s="71" t="s">
        <v>345</v>
      </c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>
        <v>12</v>
      </c>
      <c r="Q228" s="107"/>
      <c r="R228" s="5" t="s">
        <v>34</v>
      </c>
      <c r="S228" s="70"/>
      <c r="T228" s="58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64"/>
      <c r="IS228"/>
    </row>
    <row r="229" spans="2:253" ht="14.25">
      <c r="B229" s="82">
        <v>225</v>
      </c>
      <c r="C229" s="71" t="s">
        <v>346</v>
      </c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>
        <v>8.3</v>
      </c>
      <c r="Q229" s="107"/>
      <c r="R229" s="5" t="s">
        <v>34</v>
      </c>
      <c r="S229" s="70"/>
      <c r="T229" s="58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64"/>
      <c r="IS229"/>
    </row>
    <row r="230" spans="2:253" ht="14.25">
      <c r="B230" s="82">
        <v>226</v>
      </c>
      <c r="C230" s="71" t="s">
        <v>347</v>
      </c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7.5</v>
      </c>
      <c r="Q230" s="107"/>
      <c r="R230" s="5" t="s">
        <v>34</v>
      </c>
      <c r="S230" s="70"/>
      <c r="T230" s="58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64"/>
      <c r="IS230"/>
    </row>
    <row r="231" spans="2:253" ht="14.25">
      <c r="B231" s="82">
        <v>227</v>
      </c>
      <c r="C231" s="71" t="s">
        <v>348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>
        <v>11</v>
      </c>
      <c r="Q231" s="107"/>
      <c r="R231" s="5" t="s">
        <v>34</v>
      </c>
      <c r="S231" s="70"/>
      <c r="T231" s="58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64"/>
      <c r="IS231"/>
    </row>
    <row r="232" spans="2:253" ht="15" thickBot="1">
      <c r="B232" s="83">
        <v>228</v>
      </c>
      <c r="C232" s="73" t="s">
        <v>349</v>
      </c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>
        <v>19</v>
      </c>
      <c r="Q232" s="109"/>
      <c r="R232" s="7" t="s">
        <v>34</v>
      </c>
      <c r="S232" s="70"/>
      <c r="T232" s="58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64"/>
      <c r="IS232"/>
    </row>
    <row r="233" spans="2:253" ht="14.25">
      <c r="B233" s="104">
        <v>229</v>
      </c>
      <c r="C233" s="174" t="s">
        <v>350</v>
      </c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>
        <v>19</v>
      </c>
      <c r="Q233" s="120"/>
      <c r="R233" s="4" t="s">
        <v>29</v>
      </c>
      <c r="S233" s="70"/>
      <c r="T233" s="58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64"/>
      <c r="IS233"/>
    </row>
    <row r="234" spans="2:253" ht="14.25">
      <c r="B234" s="82">
        <v>230</v>
      </c>
      <c r="C234" s="71" t="s">
        <v>351</v>
      </c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>
        <v>29</v>
      </c>
      <c r="Q234" s="107"/>
      <c r="R234" s="5" t="s">
        <v>29</v>
      </c>
      <c r="S234" s="70"/>
      <c r="T234" s="58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64"/>
      <c r="IS234"/>
    </row>
    <row r="235" spans="2:253" ht="14.25" customHeight="1">
      <c r="B235" s="82">
        <v>231</v>
      </c>
      <c r="C235" s="71" t="s">
        <v>352</v>
      </c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>
        <v>10</v>
      </c>
      <c r="Q235" s="107"/>
      <c r="R235" s="5" t="s">
        <v>29</v>
      </c>
      <c r="S235" s="70"/>
      <c r="T235" s="58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64"/>
      <c r="IS235"/>
    </row>
    <row r="236" spans="2:253" ht="14.25" customHeight="1">
      <c r="B236" s="104">
        <v>232</v>
      </c>
      <c r="C236" s="174" t="s">
        <v>353</v>
      </c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>
        <v>9.4</v>
      </c>
      <c r="Q236" s="120"/>
      <c r="R236" s="4" t="s">
        <v>29</v>
      </c>
      <c r="S236" s="70"/>
      <c r="T236" s="58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64"/>
      <c r="IS236"/>
    </row>
    <row r="237" spans="2:253" ht="14.25">
      <c r="B237" s="82">
        <v>233</v>
      </c>
      <c r="C237" s="71" t="s">
        <v>354</v>
      </c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>
        <v>7.3</v>
      </c>
      <c r="Q237" s="107"/>
      <c r="R237" s="5" t="s">
        <v>29</v>
      </c>
      <c r="S237" s="70"/>
      <c r="T237" s="58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64"/>
      <c r="IS237"/>
    </row>
    <row r="238" spans="2:253" ht="14.25" customHeight="1">
      <c r="B238" s="82">
        <v>234</v>
      </c>
      <c r="C238" s="71" t="s">
        <v>354</v>
      </c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>
        <v>37</v>
      </c>
      <c r="Q238" s="107"/>
      <c r="R238" s="5" t="s">
        <v>29</v>
      </c>
      <c r="S238" s="70"/>
      <c r="T238" s="58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  <c r="HA238" s="59"/>
      <c r="HB238" s="59"/>
      <c r="HC238" s="59"/>
      <c r="HD238" s="59"/>
      <c r="HE238" s="59"/>
      <c r="HF238" s="59"/>
      <c r="HG238" s="59"/>
      <c r="HH238" s="59"/>
      <c r="HI238" s="59"/>
      <c r="HJ238" s="59"/>
      <c r="HK238" s="59"/>
      <c r="HL238" s="59"/>
      <c r="HM238" s="59"/>
      <c r="HN238" s="59"/>
      <c r="HO238" s="59"/>
      <c r="HP238" s="59"/>
      <c r="HQ238" s="59"/>
      <c r="HR238" s="59"/>
      <c r="HS238" s="59"/>
      <c r="HT238" s="59"/>
      <c r="HU238" s="59"/>
      <c r="HV238" s="59"/>
      <c r="HW238" s="59"/>
      <c r="HX238" s="59"/>
      <c r="HY238" s="59"/>
      <c r="HZ238" s="59"/>
      <c r="IA238" s="59"/>
      <c r="IB238" s="59"/>
      <c r="IC238" s="59"/>
      <c r="ID238" s="59"/>
      <c r="IE238" s="59"/>
      <c r="IF238" s="59"/>
      <c r="IG238" s="59"/>
      <c r="IH238" s="59"/>
      <c r="II238" s="59"/>
      <c r="IJ238" s="59"/>
      <c r="IK238" s="59"/>
      <c r="IL238" s="59"/>
      <c r="IM238" s="59"/>
      <c r="IN238" s="59"/>
      <c r="IO238" s="59"/>
      <c r="IP238" s="59"/>
      <c r="IQ238" s="59"/>
      <c r="IR238" s="64"/>
      <c r="IS238"/>
    </row>
    <row r="239" spans="2:253" ht="14.25">
      <c r="B239" s="82">
        <v>235</v>
      </c>
      <c r="C239" s="71" t="s">
        <v>355</v>
      </c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>
        <v>18</v>
      </c>
      <c r="Q239" s="107"/>
      <c r="R239" s="5" t="s">
        <v>29</v>
      </c>
      <c r="S239" s="70"/>
      <c r="T239" s="58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  <c r="ID239" s="59"/>
      <c r="IE239" s="59"/>
      <c r="IF239" s="59"/>
      <c r="IG239" s="59"/>
      <c r="IH239" s="59"/>
      <c r="II239" s="59"/>
      <c r="IJ239" s="59"/>
      <c r="IK239" s="59"/>
      <c r="IL239" s="59"/>
      <c r="IM239" s="59"/>
      <c r="IN239" s="59"/>
      <c r="IO239" s="59"/>
      <c r="IP239" s="59"/>
      <c r="IQ239" s="59"/>
      <c r="IR239" s="64"/>
      <c r="IS239"/>
    </row>
    <row r="240" spans="2:253" ht="14.25">
      <c r="B240" s="104">
        <v>236</v>
      </c>
      <c r="C240" s="174" t="s">
        <v>356</v>
      </c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>
        <v>14</v>
      </c>
      <c r="Q240" s="120"/>
      <c r="R240" s="4" t="s">
        <v>29</v>
      </c>
      <c r="S240" s="70"/>
      <c r="T240" s="58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  <c r="GG240" s="59"/>
      <c r="GH240" s="59"/>
      <c r="GI240" s="59"/>
      <c r="GJ240" s="59"/>
      <c r="GK240" s="59"/>
      <c r="GL240" s="59"/>
      <c r="GM240" s="59"/>
      <c r="GN240" s="59"/>
      <c r="GO240" s="59"/>
      <c r="GP240" s="59"/>
      <c r="GQ240" s="59"/>
      <c r="GR240" s="59"/>
      <c r="GS240" s="59"/>
      <c r="GT240" s="59"/>
      <c r="GU240" s="59"/>
      <c r="GV240" s="59"/>
      <c r="GW240" s="59"/>
      <c r="GX240" s="59"/>
      <c r="GY240" s="59"/>
      <c r="GZ240" s="59"/>
      <c r="HA240" s="59"/>
      <c r="HB240" s="59"/>
      <c r="HC240" s="59"/>
      <c r="HD240" s="59"/>
      <c r="HE240" s="59"/>
      <c r="HF240" s="59"/>
      <c r="HG240" s="59"/>
      <c r="HH240" s="59"/>
      <c r="HI240" s="59"/>
      <c r="HJ240" s="59"/>
      <c r="HK240" s="59"/>
      <c r="HL240" s="59"/>
      <c r="HM240" s="59"/>
      <c r="HN240" s="59"/>
      <c r="HO240" s="59"/>
      <c r="HP240" s="59"/>
      <c r="HQ240" s="59"/>
      <c r="HR240" s="59"/>
      <c r="HS240" s="59"/>
      <c r="HT240" s="59"/>
      <c r="HU240" s="59"/>
      <c r="HV240" s="59"/>
      <c r="HW240" s="59"/>
      <c r="HX240" s="59"/>
      <c r="HY240" s="59"/>
      <c r="HZ240" s="59"/>
      <c r="IA240" s="59"/>
      <c r="IB240" s="59"/>
      <c r="IC240" s="59"/>
      <c r="ID240" s="59"/>
      <c r="IE240" s="59"/>
      <c r="IF240" s="59"/>
      <c r="IG240" s="59"/>
      <c r="IH240" s="59"/>
      <c r="II240" s="59"/>
      <c r="IJ240" s="59"/>
      <c r="IK240" s="59"/>
      <c r="IL240" s="59"/>
      <c r="IM240" s="59"/>
      <c r="IN240" s="59"/>
      <c r="IO240" s="59"/>
      <c r="IP240" s="59"/>
      <c r="IQ240" s="59"/>
      <c r="IR240" s="64"/>
      <c r="IS240"/>
    </row>
    <row r="241" spans="2:253" ht="14.25">
      <c r="B241" s="82">
        <v>237</v>
      </c>
      <c r="C241" s="71" t="s">
        <v>357</v>
      </c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4.3</v>
      </c>
      <c r="Q241" s="107"/>
      <c r="R241" s="5" t="s">
        <v>29</v>
      </c>
      <c r="S241" s="70"/>
      <c r="T241" s="58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64"/>
      <c r="IS241"/>
    </row>
    <row r="242" spans="2:253" ht="14.25">
      <c r="B242" s="82">
        <v>238</v>
      </c>
      <c r="C242" s="71" t="s">
        <v>358</v>
      </c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>
        <v>55</v>
      </c>
      <c r="Q242" s="107"/>
      <c r="R242" s="5" t="s">
        <v>29</v>
      </c>
      <c r="S242" s="70"/>
      <c r="T242" s="58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  <c r="GG242" s="59"/>
      <c r="GH242" s="59"/>
      <c r="GI242" s="59"/>
      <c r="GJ242" s="59"/>
      <c r="GK242" s="59"/>
      <c r="GL242" s="59"/>
      <c r="GM242" s="59"/>
      <c r="GN242" s="59"/>
      <c r="GO242" s="59"/>
      <c r="GP242" s="59"/>
      <c r="GQ242" s="59"/>
      <c r="GR242" s="59"/>
      <c r="GS242" s="59"/>
      <c r="GT242" s="59"/>
      <c r="GU242" s="59"/>
      <c r="GV242" s="59"/>
      <c r="GW242" s="59"/>
      <c r="GX242" s="59"/>
      <c r="GY242" s="59"/>
      <c r="GZ242" s="59"/>
      <c r="HA242" s="59"/>
      <c r="HB242" s="59"/>
      <c r="HC242" s="59"/>
      <c r="HD242" s="59"/>
      <c r="HE242" s="59"/>
      <c r="HF242" s="59"/>
      <c r="HG242" s="59"/>
      <c r="HH242" s="59"/>
      <c r="HI242" s="59"/>
      <c r="HJ242" s="59"/>
      <c r="HK242" s="59"/>
      <c r="HL242" s="59"/>
      <c r="HM242" s="59"/>
      <c r="HN242" s="59"/>
      <c r="HO242" s="59"/>
      <c r="HP242" s="59"/>
      <c r="HQ242" s="59"/>
      <c r="HR242" s="59"/>
      <c r="HS242" s="59"/>
      <c r="HT242" s="59"/>
      <c r="HU242" s="59"/>
      <c r="HV242" s="59"/>
      <c r="HW242" s="59"/>
      <c r="HX242" s="59"/>
      <c r="HY242" s="59"/>
      <c r="HZ242" s="59"/>
      <c r="IA242" s="59"/>
      <c r="IB242" s="59"/>
      <c r="IC242" s="59"/>
      <c r="ID242" s="59"/>
      <c r="IE242" s="59"/>
      <c r="IF242" s="59"/>
      <c r="IG242" s="59"/>
      <c r="IH242" s="59"/>
      <c r="II242" s="59"/>
      <c r="IJ242" s="59"/>
      <c r="IK242" s="59"/>
      <c r="IL242" s="59"/>
      <c r="IM242" s="59"/>
      <c r="IN242" s="59"/>
      <c r="IO242" s="59"/>
      <c r="IP242" s="59"/>
      <c r="IQ242" s="59"/>
      <c r="IR242" s="64"/>
      <c r="IS242"/>
    </row>
    <row r="243" spans="2:253" ht="14.25">
      <c r="B243" s="82">
        <v>239</v>
      </c>
      <c r="C243" s="71" t="s">
        <v>359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>
        <v>23</v>
      </c>
      <c r="Q243" s="107"/>
      <c r="R243" s="5" t="s">
        <v>29</v>
      </c>
      <c r="S243" s="70"/>
      <c r="T243" s="58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  <c r="GG243" s="59"/>
      <c r="GH243" s="59"/>
      <c r="GI243" s="59"/>
      <c r="GJ243" s="59"/>
      <c r="GK243" s="59"/>
      <c r="GL243" s="59"/>
      <c r="GM243" s="59"/>
      <c r="GN243" s="59"/>
      <c r="GO243" s="59"/>
      <c r="GP243" s="59"/>
      <c r="GQ243" s="59"/>
      <c r="GR243" s="59"/>
      <c r="GS243" s="59"/>
      <c r="GT243" s="59"/>
      <c r="GU243" s="59"/>
      <c r="GV243" s="59"/>
      <c r="GW243" s="59"/>
      <c r="GX243" s="59"/>
      <c r="GY243" s="59"/>
      <c r="GZ243" s="59"/>
      <c r="HA243" s="59"/>
      <c r="HB243" s="59"/>
      <c r="HC243" s="59"/>
      <c r="HD243" s="59"/>
      <c r="HE243" s="59"/>
      <c r="HF243" s="59"/>
      <c r="HG243" s="59"/>
      <c r="HH243" s="59"/>
      <c r="HI243" s="59"/>
      <c r="HJ243" s="59"/>
      <c r="HK243" s="59"/>
      <c r="HL243" s="59"/>
      <c r="HM243" s="59"/>
      <c r="HN243" s="59"/>
      <c r="HO243" s="59"/>
      <c r="HP243" s="59"/>
      <c r="HQ243" s="59"/>
      <c r="HR243" s="59"/>
      <c r="HS243" s="59"/>
      <c r="HT243" s="59"/>
      <c r="HU243" s="59"/>
      <c r="HV243" s="59"/>
      <c r="HW243" s="59"/>
      <c r="HX243" s="59"/>
      <c r="HY243" s="59"/>
      <c r="HZ243" s="59"/>
      <c r="IA243" s="59"/>
      <c r="IB243" s="59"/>
      <c r="IC243" s="59"/>
      <c r="ID243" s="59"/>
      <c r="IE243" s="59"/>
      <c r="IF243" s="59"/>
      <c r="IG243" s="59"/>
      <c r="IH243" s="59"/>
      <c r="II243" s="59"/>
      <c r="IJ243" s="59"/>
      <c r="IK243" s="59"/>
      <c r="IL243" s="59"/>
      <c r="IM243" s="59"/>
      <c r="IN243" s="59"/>
      <c r="IO243" s="59"/>
      <c r="IP243" s="59"/>
      <c r="IQ243" s="59"/>
      <c r="IR243" s="64"/>
      <c r="IS243"/>
    </row>
    <row r="244" spans="2:253" ht="14.25">
      <c r="B244" s="82">
        <v>240</v>
      </c>
      <c r="C244" s="71" t="s">
        <v>359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>
        <v>14</v>
      </c>
      <c r="Q244" s="107"/>
      <c r="R244" s="5" t="s">
        <v>29</v>
      </c>
      <c r="S244" s="70"/>
      <c r="T244" s="58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  <c r="IJ244" s="59"/>
      <c r="IK244" s="59"/>
      <c r="IL244" s="59"/>
      <c r="IM244" s="59"/>
      <c r="IN244" s="59"/>
      <c r="IO244" s="59"/>
      <c r="IP244" s="59"/>
      <c r="IQ244" s="59"/>
      <c r="IR244" s="64"/>
      <c r="IS244"/>
    </row>
    <row r="245" spans="2:253" ht="14.25">
      <c r="B245" s="82">
        <v>241</v>
      </c>
      <c r="C245" s="71" t="s">
        <v>360</v>
      </c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>
        <v>6.3</v>
      </c>
      <c r="Q245" s="107"/>
      <c r="R245" s="5" t="s">
        <v>29</v>
      </c>
      <c r="S245" s="70"/>
      <c r="T245" s="58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64"/>
      <c r="IS245"/>
    </row>
    <row r="246" spans="2:253" ht="14.25">
      <c r="B246" s="104">
        <v>242</v>
      </c>
      <c r="C246" s="174" t="s">
        <v>361</v>
      </c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>
        <v>8.5</v>
      </c>
      <c r="Q246" s="120"/>
      <c r="R246" s="4" t="s">
        <v>29</v>
      </c>
      <c r="S246" s="70"/>
      <c r="T246" s="58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64"/>
      <c r="IS246"/>
    </row>
    <row r="247" spans="2:253" ht="14.25">
      <c r="B247" s="82">
        <v>243</v>
      </c>
      <c r="C247" s="116" t="s">
        <v>362</v>
      </c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>
        <v>24</v>
      </c>
      <c r="Q247" s="107"/>
      <c r="R247" s="5" t="s">
        <v>29</v>
      </c>
      <c r="S247" s="70"/>
      <c r="T247" s="58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  <c r="HA247" s="59"/>
      <c r="HB247" s="59"/>
      <c r="HC247" s="59"/>
      <c r="HD247" s="59"/>
      <c r="HE247" s="59"/>
      <c r="HF247" s="59"/>
      <c r="HG247" s="59"/>
      <c r="HH247" s="59"/>
      <c r="HI247" s="59"/>
      <c r="HJ247" s="59"/>
      <c r="HK247" s="59"/>
      <c r="HL247" s="59"/>
      <c r="HM247" s="59"/>
      <c r="HN247" s="59"/>
      <c r="HO247" s="59"/>
      <c r="HP247" s="59"/>
      <c r="HQ247" s="59"/>
      <c r="HR247" s="59"/>
      <c r="HS247" s="59"/>
      <c r="HT247" s="59"/>
      <c r="HU247" s="59"/>
      <c r="HV247" s="59"/>
      <c r="HW247" s="59"/>
      <c r="HX247" s="59"/>
      <c r="HY247" s="59"/>
      <c r="HZ247" s="59"/>
      <c r="IA247" s="59"/>
      <c r="IB247" s="59"/>
      <c r="IC247" s="59"/>
      <c r="ID247" s="59"/>
      <c r="IE247" s="59"/>
      <c r="IF247" s="59"/>
      <c r="IG247" s="59"/>
      <c r="IH247" s="59"/>
      <c r="II247" s="59"/>
      <c r="IJ247" s="59"/>
      <c r="IK247" s="59"/>
      <c r="IL247" s="59"/>
      <c r="IM247" s="59"/>
      <c r="IN247" s="59"/>
      <c r="IO247" s="59"/>
      <c r="IP247" s="59"/>
      <c r="IQ247" s="59"/>
      <c r="IR247" s="64"/>
      <c r="IS247"/>
    </row>
    <row r="248" spans="2:253" ht="14.25">
      <c r="B248" s="82">
        <v>244</v>
      </c>
      <c r="C248" s="71" t="s">
        <v>363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>
        <v>5.8</v>
      </c>
      <c r="Q248" s="107"/>
      <c r="R248" s="5" t="s">
        <v>29</v>
      </c>
      <c r="S248" s="70"/>
      <c r="T248" s="58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64"/>
      <c r="IS248"/>
    </row>
    <row r="249" spans="2:253" ht="14.25">
      <c r="B249" s="82">
        <v>245</v>
      </c>
      <c r="C249" s="71" t="s">
        <v>364</v>
      </c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>
        <v>13</v>
      </c>
      <c r="Q249" s="107"/>
      <c r="R249" s="5" t="s">
        <v>29</v>
      </c>
      <c r="S249" s="70"/>
      <c r="T249" s="58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64"/>
      <c r="IS249"/>
    </row>
    <row r="250" spans="2:253" ht="14.25">
      <c r="B250" s="82">
        <v>246</v>
      </c>
      <c r="C250" s="71" t="s">
        <v>365</v>
      </c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>
        <v>26</v>
      </c>
      <c r="Q250" s="107"/>
      <c r="R250" s="5" t="s">
        <v>29</v>
      </c>
      <c r="S250" s="70"/>
      <c r="T250" s="58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64"/>
      <c r="IS250"/>
    </row>
    <row r="251" spans="2:253" ht="14.25">
      <c r="B251" s="82">
        <v>247</v>
      </c>
      <c r="C251" s="71" t="s">
        <v>366</v>
      </c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>
        <v>7.1</v>
      </c>
      <c r="Q251" s="107"/>
      <c r="R251" s="5" t="s">
        <v>29</v>
      </c>
      <c r="S251" s="70"/>
      <c r="T251" s="58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64"/>
      <c r="IS251"/>
    </row>
    <row r="252" spans="2:253" ht="15" thickBot="1">
      <c r="B252" s="83">
        <v>248</v>
      </c>
      <c r="C252" s="73" t="s">
        <v>367</v>
      </c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>
        <v>15</v>
      </c>
      <c r="Q252" s="109"/>
      <c r="R252" s="7" t="s">
        <v>29</v>
      </c>
      <c r="S252" s="70"/>
      <c r="T252" s="58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64"/>
      <c r="IS252"/>
    </row>
    <row r="253" spans="2:253" ht="14.25" customHeight="1">
      <c r="B253" s="104">
        <v>249</v>
      </c>
      <c r="C253" s="174" t="s">
        <v>368</v>
      </c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>
        <v>4.6</v>
      </c>
      <c r="Q253" s="120"/>
      <c r="R253" s="4" t="s">
        <v>29</v>
      </c>
      <c r="S253" s="70"/>
      <c r="T253" s="58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64"/>
      <c r="IS253"/>
    </row>
    <row r="254" spans="2:253" ht="14.25">
      <c r="B254" s="82">
        <v>250</v>
      </c>
      <c r="C254" s="71" t="s">
        <v>369</v>
      </c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>
        <v>17</v>
      </c>
      <c r="Q254" s="107"/>
      <c r="R254" s="5" t="s">
        <v>29</v>
      </c>
      <c r="S254" s="70"/>
      <c r="T254" s="58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64"/>
      <c r="IS254"/>
    </row>
    <row r="255" spans="2:253" ht="14.25">
      <c r="B255" s="104">
        <v>251</v>
      </c>
      <c r="C255" s="174" t="s">
        <v>370</v>
      </c>
      <c r="D255" s="120"/>
      <c r="E255" s="120"/>
      <c r="F255" s="120">
        <v>0.083</v>
      </c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4" t="s">
        <v>29</v>
      </c>
      <c r="S255" s="70"/>
      <c r="T255" s="58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64"/>
      <c r="IS255"/>
    </row>
    <row r="256" spans="2:253" ht="14.25">
      <c r="B256" s="82">
        <v>252</v>
      </c>
      <c r="C256" s="71" t="s">
        <v>371</v>
      </c>
      <c r="D256" s="107"/>
      <c r="E256" s="107"/>
      <c r="F256" s="107">
        <v>0.015</v>
      </c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5" t="s">
        <v>29</v>
      </c>
      <c r="S256" s="70"/>
      <c r="T256" s="58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64"/>
      <c r="IS256"/>
    </row>
    <row r="257" spans="2:253" ht="14.25">
      <c r="B257" s="82">
        <v>253</v>
      </c>
      <c r="C257" s="71" t="s">
        <v>372</v>
      </c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>
        <v>19</v>
      </c>
      <c r="Q257" s="107"/>
      <c r="R257" s="5" t="s">
        <v>29</v>
      </c>
      <c r="S257" s="70"/>
      <c r="T257" s="58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64"/>
      <c r="IS257"/>
    </row>
    <row r="258" spans="2:253" ht="15" thickBot="1">
      <c r="B258" s="172">
        <v>254</v>
      </c>
      <c r="C258" s="181" t="s">
        <v>373</v>
      </c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>
        <v>16</v>
      </c>
      <c r="Q258" s="173"/>
      <c r="R258" s="175" t="s">
        <v>29</v>
      </c>
      <c r="S258" s="70"/>
      <c r="T258" s="58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64"/>
      <c r="IS258"/>
    </row>
    <row r="259" spans="2:253" ht="14.25" customHeight="1">
      <c r="B259" s="104">
        <v>255</v>
      </c>
      <c r="C259" s="174" t="s">
        <v>374</v>
      </c>
      <c r="D259" s="180"/>
      <c r="E259" s="180"/>
      <c r="F259" s="22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>
        <v>13</v>
      </c>
      <c r="Q259" s="180"/>
      <c r="R259" s="4" t="s">
        <v>29</v>
      </c>
      <c r="S259" s="70"/>
      <c r="T259" s="58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64"/>
      <c r="IS259"/>
    </row>
    <row r="260" spans="2:253" ht="14.25">
      <c r="B260" s="104">
        <v>256</v>
      </c>
      <c r="C260" s="105" t="s">
        <v>375</v>
      </c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>
        <v>11</v>
      </c>
      <c r="Q260" s="120"/>
      <c r="R260" s="4" t="s">
        <v>29</v>
      </c>
      <c r="S260" s="70"/>
      <c r="T260" s="58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64"/>
      <c r="IS260"/>
    </row>
    <row r="261" spans="2:253" ht="14.25">
      <c r="B261" s="82">
        <v>257</v>
      </c>
      <c r="C261" s="102" t="s">
        <v>376</v>
      </c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>
        <v>10</v>
      </c>
      <c r="Q261" s="107"/>
      <c r="R261" s="5" t="s">
        <v>29</v>
      </c>
      <c r="S261" s="70"/>
      <c r="T261" s="58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64"/>
      <c r="IS261"/>
    </row>
    <row r="262" spans="2:253" ht="14.25">
      <c r="B262" s="82">
        <v>258</v>
      </c>
      <c r="C262" s="102" t="s">
        <v>377</v>
      </c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11"/>
      <c r="O262" s="107"/>
      <c r="P262" s="107">
        <v>13</v>
      </c>
      <c r="Q262" s="107"/>
      <c r="R262" s="5" t="s">
        <v>29</v>
      </c>
      <c r="S262" s="70"/>
      <c r="T262" s="58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64"/>
      <c r="IS262"/>
    </row>
    <row r="263" spans="2:253" ht="14.25">
      <c r="B263" s="82">
        <v>259</v>
      </c>
      <c r="C263" s="102" t="s">
        <v>378</v>
      </c>
      <c r="D263" s="107"/>
      <c r="E263" s="107"/>
      <c r="F263" s="107">
        <v>0.11</v>
      </c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5" t="s">
        <v>29</v>
      </c>
      <c r="S263" s="70"/>
      <c r="T263" s="58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64"/>
      <c r="IS263"/>
    </row>
    <row r="264" spans="2:253" ht="14.25">
      <c r="B264" s="82">
        <v>260</v>
      </c>
      <c r="C264" s="102" t="s">
        <v>379</v>
      </c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221">
        <v>17</v>
      </c>
      <c r="Q264" s="107"/>
      <c r="R264" s="5" t="s">
        <v>29</v>
      </c>
      <c r="S264" s="70"/>
      <c r="T264" s="58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64"/>
      <c r="IS264"/>
    </row>
    <row r="265" spans="2:253" ht="15" thickBot="1">
      <c r="B265" s="83">
        <v>261</v>
      </c>
      <c r="C265" s="103" t="s">
        <v>380</v>
      </c>
      <c r="D265" s="109"/>
      <c r="E265" s="109"/>
      <c r="F265" s="178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>
        <v>6.8</v>
      </c>
      <c r="Q265" s="109"/>
      <c r="R265" s="7" t="s">
        <v>29</v>
      </c>
      <c r="S265" s="70"/>
      <c r="T265" s="58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64"/>
      <c r="IS265"/>
    </row>
    <row r="266" spans="2:253" ht="14.25">
      <c r="B266" s="104">
        <v>262</v>
      </c>
      <c r="C266" s="105" t="s">
        <v>381</v>
      </c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>
        <v>11</v>
      </c>
      <c r="Q266" s="120"/>
      <c r="R266" s="4" t="s">
        <v>29</v>
      </c>
      <c r="S266" s="70"/>
      <c r="T266" s="58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64"/>
      <c r="IS266"/>
    </row>
    <row r="267" spans="2:253" ht="14.25">
      <c r="B267" s="82">
        <v>263</v>
      </c>
      <c r="C267" s="102" t="s">
        <v>382</v>
      </c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>
        <v>8.8</v>
      </c>
      <c r="Q267" s="107"/>
      <c r="R267" s="5" t="s">
        <v>29</v>
      </c>
      <c r="S267" s="70"/>
      <c r="T267" s="58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64"/>
      <c r="IS267"/>
    </row>
    <row r="268" spans="2:253" ht="14.25" customHeight="1">
      <c r="B268" s="82">
        <v>264</v>
      </c>
      <c r="C268" s="102" t="s">
        <v>383</v>
      </c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>
        <v>24</v>
      </c>
      <c r="Q268" s="107"/>
      <c r="R268" s="5" t="s">
        <v>29</v>
      </c>
      <c r="S268" s="70"/>
      <c r="T268" s="58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  <c r="ID268" s="59"/>
      <c r="IE268" s="59"/>
      <c r="IF268" s="59"/>
      <c r="IG268" s="59"/>
      <c r="IH268" s="59"/>
      <c r="II268" s="59"/>
      <c r="IJ268" s="59"/>
      <c r="IK268" s="59"/>
      <c r="IL268" s="59"/>
      <c r="IM268" s="59"/>
      <c r="IN268" s="59"/>
      <c r="IO268" s="59"/>
      <c r="IP268" s="59"/>
      <c r="IQ268" s="59"/>
      <c r="IR268" s="64"/>
      <c r="IS268"/>
    </row>
    <row r="269" spans="2:253" ht="15" thickBot="1">
      <c r="B269" s="83">
        <v>265</v>
      </c>
      <c r="C269" s="103" t="s">
        <v>384</v>
      </c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>
        <v>10</v>
      </c>
      <c r="Q269" s="109"/>
      <c r="R269" s="7" t="s">
        <v>29</v>
      </c>
      <c r="S269" s="70"/>
      <c r="T269" s="58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64"/>
      <c r="IS269"/>
    </row>
    <row r="270" spans="2:253" ht="14.25" customHeight="1">
      <c r="B270" s="104">
        <v>266</v>
      </c>
      <c r="C270" s="105" t="s">
        <v>385</v>
      </c>
      <c r="D270" s="120"/>
      <c r="E270" s="120"/>
      <c r="F270" s="120" t="s">
        <v>64</v>
      </c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4" t="s">
        <v>29</v>
      </c>
      <c r="S270" s="70"/>
      <c r="T270" s="58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59"/>
      <c r="IE270" s="59"/>
      <c r="IF270" s="59"/>
      <c r="IG270" s="59"/>
      <c r="IH270" s="59"/>
      <c r="II270" s="59"/>
      <c r="IJ270" s="59"/>
      <c r="IK270" s="59"/>
      <c r="IL270" s="59"/>
      <c r="IM270" s="59"/>
      <c r="IN270" s="59"/>
      <c r="IO270" s="59"/>
      <c r="IP270" s="59"/>
      <c r="IQ270" s="59"/>
      <c r="IR270" s="64"/>
      <c r="IS270"/>
    </row>
    <row r="271" spans="2:253" ht="14.25">
      <c r="B271" s="104">
        <v>267</v>
      </c>
      <c r="C271" s="105" t="s">
        <v>386</v>
      </c>
      <c r="D271" s="120"/>
      <c r="E271" s="120"/>
      <c r="F271" s="120">
        <v>0.021</v>
      </c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4" t="s">
        <v>29</v>
      </c>
      <c r="S271" s="70"/>
      <c r="T271" s="58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59"/>
      <c r="IE271" s="59"/>
      <c r="IF271" s="59"/>
      <c r="IG271" s="59"/>
      <c r="IH271" s="59"/>
      <c r="II271" s="59"/>
      <c r="IJ271" s="59"/>
      <c r="IK271" s="59"/>
      <c r="IL271" s="59"/>
      <c r="IM271" s="59"/>
      <c r="IN271" s="59"/>
      <c r="IO271" s="59"/>
      <c r="IP271" s="59"/>
      <c r="IQ271" s="59"/>
      <c r="IR271" s="64"/>
      <c r="IS271"/>
    </row>
    <row r="272" spans="2:253" ht="14.25">
      <c r="B272" s="82">
        <v>268</v>
      </c>
      <c r="C272" s="102" t="s">
        <v>387</v>
      </c>
      <c r="D272" s="107"/>
      <c r="E272" s="107"/>
      <c r="F272" s="107">
        <v>0.027</v>
      </c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5" t="s">
        <v>29</v>
      </c>
      <c r="S272" s="70"/>
      <c r="T272" s="58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  <c r="ID272" s="59"/>
      <c r="IE272" s="59"/>
      <c r="IF272" s="59"/>
      <c r="IG272" s="59"/>
      <c r="IH272" s="59"/>
      <c r="II272" s="59"/>
      <c r="IJ272" s="59"/>
      <c r="IK272" s="59"/>
      <c r="IL272" s="59"/>
      <c r="IM272" s="59"/>
      <c r="IN272" s="59"/>
      <c r="IO272" s="59"/>
      <c r="IP272" s="59"/>
      <c r="IQ272" s="59"/>
      <c r="IR272" s="64"/>
      <c r="IS272"/>
    </row>
    <row r="273" spans="2:253" ht="14.25" customHeight="1">
      <c r="B273" s="82">
        <v>269</v>
      </c>
      <c r="C273" s="102" t="s">
        <v>388</v>
      </c>
      <c r="D273" s="107"/>
      <c r="E273" s="107"/>
      <c r="F273" s="107"/>
      <c r="G273" s="107"/>
      <c r="H273" s="107"/>
      <c r="I273" s="107"/>
      <c r="J273" s="107"/>
      <c r="K273" s="107"/>
      <c r="L273" s="107" t="s">
        <v>64</v>
      </c>
      <c r="M273" s="107">
        <v>0.012</v>
      </c>
      <c r="N273" s="107">
        <v>0.0073</v>
      </c>
      <c r="O273" s="107"/>
      <c r="P273" s="107"/>
      <c r="Q273" s="107"/>
      <c r="R273" s="5" t="s">
        <v>29</v>
      </c>
      <c r="S273" s="70"/>
      <c r="T273" s="58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  <c r="HC273" s="59"/>
      <c r="HD273" s="59"/>
      <c r="HE273" s="59"/>
      <c r="HF273" s="59"/>
      <c r="HG273" s="59"/>
      <c r="HH273" s="59"/>
      <c r="HI273" s="59"/>
      <c r="HJ273" s="59"/>
      <c r="HK273" s="59"/>
      <c r="HL273" s="59"/>
      <c r="HM273" s="59"/>
      <c r="HN273" s="59"/>
      <c r="HO273" s="59"/>
      <c r="HP273" s="59"/>
      <c r="HQ273" s="59"/>
      <c r="HR273" s="59"/>
      <c r="HS273" s="59"/>
      <c r="HT273" s="59"/>
      <c r="HU273" s="59"/>
      <c r="HV273" s="59"/>
      <c r="HW273" s="59"/>
      <c r="HX273" s="59"/>
      <c r="HY273" s="59"/>
      <c r="HZ273" s="59"/>
      <c r="IA273" s="59"/>
      <c r="IB273" s="59"/>
      <c r="IC273" s="59"/>
      <c r="ID273" s="59"/>
      <c r="IE273" s="59"/>
      <c r="IF273" s="59"/>
      <c r="IG273" s="59"/>
      <c r="IH273" s="59"/>
      <c r="II273" s="59"/>
      <c r="IJ273" s="59"/>
      <c r="IK273" s="59"/>
      <c r="IL273" s="59"/>
      <c r="IM273" s="59"/>
      <c r="IN273" s="59"/>
      <c r="IO273" s="59"/>
      <c r="IP273" s="59"/>
      <c r="IQ273" s="59"/>
      <c r="IR273" s="64"/>
      <c r="IS273"/>
    </row>
    <row r="274" spans="2:253" ht="14.25">
      <c r="B274" s="82">
        <v>270</v>
      </c>
      <c r="C274" s="102" t="s">
        <v>388</v>
      </c>
      <c r="D274" s="107"/>
      <c r="E274" s="107"/>
      <c r="F274" s="107"/>
      <c r="G274" s="107"/>
      <c r="H274" s="107"/>
      <c r="I274" s="107"/>
      <c r="J274" s="107"/>
      <c r="K274" s="107"/>
      <c r="L274" s="107" t="s">
        <v>64</v>
      </c>
      <c r="M274" s="107">
        <v>0.003</v>
      </c>
      <c r="N274" s="107">
        <v>0.0035</v>
      </c>
      <c r="O274" s="107"/>
      <c r="P274" s="107"/>
      <c r="Q274" s="107"/>
      <c r="R274" s="5" t="s">
        <v>29</v>
      </c>
      <c r="S274" s="70"/>
      <c r="T274" s="72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  <c r="HC274" s="59"/>
      <c r="HD274" s="59"/>
      <c r="HE274" s="59"/>
      <c r="HF274" s="59"/>
      <c r="HG274" s="59"/>
      <c r="HH274" s="59"/>
      <c r="HI274" s="59"/>
      <c r="HJ274" s="59"/>
      <c r="HK274" s="59"/>
      <c r="HL274" s="59"/>
      <c r="HM274" s="59"/>
      <c r="HN274" s="59"/>
      <c r="HO274" s="59"/>
      <c r="HP274" s="59"/>
      <c r="HQ274" s="59"/>
      <c r="HR274" s="59"/>
      <c r="HS274" s="59"/>
      <c r="HT274" s="59"/>
      <c r="HU274" s="59"/>
      <c r="HV274" s="59"/>
      <c r="HW274" s="59"/>
      <c r="HX274" s="59"/>
      <c r="HY274" s="59"/>
      <c r="HZ274" s="59"/>
      <c r="IA274" s="59"/>
      <c r="IB274" s="59"/>
      <c r="IC274" s="59"/>
      <c r="ID274" s="59"/>
      <c r="IE274" s="59"/>
      <c r="IF274" s="59"/>
      <c r="IG274" s="59"/>
      <c r="IH274" s="59"/>
      <c r="II274" s="59"/>
      <c r="IJ274" s="59"/>
      <c r="IK274" s="59"/>
      <c r="IL274" s="59"/>
      <c r="IM274" s="59"/>
      <c r="IN274" s="59"/>
      <c r="IO274" s="59"/>
      <c r="IP274" s="59"/>
      <c r="IQ274" s="59"/>
      <c r="IR274" s="64"/>
      <c r="IS274"/>
    </row>
    <row r="275" spans="2:253" ht="14.25">
      <c r="B275" s="82">
        <v>271</v>
      </c>
      <c r="C275" s="102" t="s">
        <v>389</v>
      </c>
      <c r="D275" s="107"/>
      <c r="E275" s="107"/>
      <c r="F275" s="107">
        <v>0.013</v>
      </c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5" t="s">
        <v>29</v>
      </c>
      <c r="S275" s="70"/>
      <c r="T275" s="58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  <c r="HA275" s="59"/>
      <c r="HB275" s="59"/>
      <c r="HC275" s="59"/>
      <c r="HD275" s="59"/>
      <c r="HE275" s="59"/>
      <c r="HF275" s="59"/>
      <c r="HG275" s="59"/>
      <c r="HH275" s="59"/>
      <c r="HI275" s="59"/>
      <c r="HJ275" s="59"/>
      <c r="HK275" s="59"/>
      <c r="HL275" s="59"/>
      <c r="HM275" s="59"/>
      <c r="HN275" s="59"/>
      <c r="HO275" s="59"/>
      <c r="HP275" s="59"/>
      <c r="HQ275" s="59"/>
      <c r="HR275" s="59"/>
      <c r="HS275" s="59"/>
      <c r="HT275" s="59"/>
      <c r="HU275" s="59"/>
      <c r="HV275" s="59"/>
      <c r="HW275" s="59"/>
      <c r="HX275" s="59"/>
      <c r="HY275" s="59"/>
      <c r="HZ275" s="59"/>
      <c r="IA275" s="59"/>
      <c r="IB275" s="59"/>
      <c r="IC275" s="59"/>
      <c r="ID275" s="59"/>
      <c r="IE275" s="59"/>
      <c r="IF275" s="59"/>
      <c r="IG275" s="59"/>
      <c r="IH275" s="59"/>
      <c r="II275" s="59"/>
      <c r="IJ275" s="59"/>
      <c r="IK275" s="59"/>
      <c r="IL275" s="59"/>
      <c r="IM275" s="59"/>
      <c r="IN275" s="59"/>
      <c r="IO275" s="59"/>
      <c r="IP275" s="59"/>
      <c r="IQ275" s="59"/>
      <c r="IR275" s="64"/>
      <c r="IS275"/>
    </row>
    <row r="276" spans="2:253" ht="14.25">
      <c r="B276" s="82">
        <v>272</v>
      </c>
      <c r="C276" s="102" t="s">
        <v>390</v>
      </c>
      <c r="D276" s="107"/>
      <c r="E276" s="107"/>
      <c r="F276" s="110">
        <v>0.05</v>
      </c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15">
        <v>8</v>
      </c>
      <c r="R276" s="5" t="s">
        <v>29</v>
      </c>
      <c r="S276" s="70"/>
      <c r="T276" s="58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  <c r="HA276" s="59"/>
      <c r="HB276" s="59"/>
      <c r="HC276" s="59"/>
      <c r="HD276" s="59"/>
      <c r="HE276" s="59"/>
      <c r="HF276" s="59"/>
      <c r="HG276" s="59"/>
      <c r="HH276" s="59"/>
      <c r="HI276" s="59"/>
      <c r="HJ276" s="59"/>
      <c r="HK276" s="59"/>
      <c r="HL276" s="59"/>
      <c r="HM276" s="59"/>
      <c r="HN276" s="59"/>
      <c r="HO276" s="59"/>
      <c r="HP276" s="59"/>
      <c r="HQ276" s="59"/>
      <c r="HR276" s="59"/>
      <c r="HS276" s="59"/>
      <c r="HT276" s="59"/>
      <c r="HU276" s="59"/>
      <c r="HV276" s="59"/>
      <c r="HW276" s="59"/>
      <c r="HX276" s="59"/>
      <c r="HY276" s="59"/>
      <c r="HZ276" s="59"/>
      <c r="IA276" s="59"/>
      <c r="IB276" s="59"/>
      <c r="IC276" s="59"/>
      <c r="ID276" s="59"/>
      <c r="IE276" s="59"/>
      <c r="IF276" s="59"/>
      <c r="IG276" s="59"/>
      <c r="IH276" s="59"/>
      <c r="II276" s="59"/>
      <c r="IJ276" s="59"/>
      <c r="IK276" s="59"/>
      <c r="IL276" s="59"/>
      <c r="IM276" s="59"/>
      <c r="IN276" s="59"/>
      <c r="IO276" s="59"/>
      <c r="IP276" s="59"/>
      <c r="IQ276" s="59"/>
      <c r="IR276" s="64"/>
      <c r="IS276"/>
    </row>
    <row r="277" spans="2:253" ht="14.25">
      <c r="B277" s="82">
        <v>273</v>
      </c>
      <c r="C277" s="102" t="s">
        <v>391</v>
      </c>
      <c r="D277" s="107"/>
      <c r="E277" s="107"/>
      <c r="F277" s="107">
        <v>0.011</v>
      </c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5" t="s">
        <v>29</v>
      </c>
      <c r="S277" s="70"/>
      <c r="T277" s="58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64"/>
      <c r="IS277"/>
    </row>
    <row r="278" spans="2:253" ht="14.25">
      <c r="B278" s="82">
        <v>274</v>
      </c>
      <c r="C278" s="102" t="s">
        <v>392</v>
      </c>
      <c r="D278" s="107"/>
      <c r="E278" s="107"/>
      <c r="F278" s="107">
        <v>0.013</v>
      </c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5" t="s">
        <v>29</v>
      </c>
      <c r="S278" s="70"/>
      <c r="T278" s="58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  <c r="GG278" s="59"/>
      <c r="GH278" s="59"/>
      <c r="GI278" s="59"/>
      <c r="GJ278" s="59"/>
      <c r="GK278" s="59"/>
      <c r="GL278" s="59"/>
      <c r="GM278" s="59"/>
      <c r="GN278" s="59"/>
      <c r="GO278" s="59"/>
      <c r="GP278" s="59"/>
      <c r="GQ278" s="59"/>
      <c r="GR278" s="59"/>
      <c r="GS278" s="59"/>
      <c r="GT278" s="59"/>
      <c r="GU278" s="59"/>
      <c r="GV278" s="59"/>
      <c r="GW278" s="59"/>
      <c r="GX278" s="59"/>
      <c r="GY278" s="59"/>
      <c r="GZ278" s="59"/>
      <c r="HA278" s="59"/>
      <c r="HB278" s="59"/>
      <c r="HC278" s="59"/>
      <c r="HD278" s="59"/>
      <c r="HE278" s="59"/>
      <c r="HF278" s="59"/>
      <c r="HG278" s="59"/>
      <c r="HH278" s="59"/>
      <c r="HI278" s="59"/>
      <c r="HJ278" s="59"/>
      <c r="HK278" s="59"/>
      <c r="HL278" s="59"/>
      <c r="HM278" s="59"/>
      <c r="HN278" s="59"/>
      <c r="HO278" s="59"/>
      <c r="HP278" s="59"/>
      <c r="HQ278" s="59"/>
      <c r="HR278" s="59"/>
      <c r="HS278" s="59"/>
      <c r="HT278" s="59"/>
      <c r="HU278" s="59"/>
      <c r="HV278" s="59"/>
      <c r="HW278" s="59"/>
      <c r="HX278" s="59"/>
      <c r="HY278" s="59"/>
      <c r="HZ278" s="59"/>
      <c r="IA278" s="59"/>
      <c r="IB278" s="59"/>
      <c r="IC278" s="59"/>
      <c r="ID278" s="59"/>
      <c r="IE278" s="59"/>
      <c r="IF278" s="59"/>
      <c r="IG278" s="59"/>
      <c r="IH278" s="59"/>
      <c r="II278" s="59"/>
      <c r="IJ278" s="59"/>
      <c r="IK278" s="59"/>
      <c r="IL278" s="59"/>
      <c r="IM278" s="59"/>
      <c r="IN278" s="59"/>
      <c r="IO278" s="59"/>
      <c r="IP278" s="59"/>
      <c r="IQ278" s="59"/>
      <c r="IR278" s="64"/>
      <c r="IS278"/>
    </row>
    <row r="279" spans="2:253" ht="14.25">
      <c r="B279" s="82">
        <v>275</v>
      </c>
      <c r="C279" s="102" t="s">
        <v>393</v>
      </c>
      <c r="D279" s="107"/>
      <c r="E279" s="107"/>
      <c r="F279" s="107">
        <v>0.026</v>
      </c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5" t="s">
        <v>29</v>
      </c>
      <c r="S279" s="70"/>
      <c r="T279" s="58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  <c r="ID279" s="59"/>
      <c r="IE279" s="59"/>
      <c r="IF279" s="59"/>
      <c r="IG279" s="59"/>
      <c r="IH279" s="59"/>
      <c r="II279" s="59"/>
      <c r="IJ279" s="59"/>
      <c r="IK279" s="59"/>
      <c r="IL279" s="59"/>
      <c r="IM279" s="59"/>
      <c r="IN279" s="59"/>
      <c r="IO279" s="59"/>
      <c r="IP279" s="59"/>
      <c r="IQ279" s="59"/>
      <c r="IR279" s="64"/>
      <c r="IS279"/>
    </row>
    <row r="280" spans="2:253" ht="14.25">
      <c r="B280" s="82">
        <v>276</v>
      </c>
      <c r="C280" s="102" t="s">
        <v>394</v>
      </c>
      <c r="D280" s="107"/>
      <c r="E280" s="107"/>
      <c r="F280" s="107">
        <v>0.022</v>
      </c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5" t="s">
        <v>29</v>
      </c>
      <c r="S280" s="70"/>
      <c r="T280" s="58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  <c r="ID280" s="59"/>
      <c r="IE280" s="59"/>
      <c r="IF280" s="59"/>
      <c r="IG280" s="59"/>
      <c r="IH280" s="59"/>
      <c r="II280" s="59"/>
      <c r="IJ280" s="59"/>
      <c r="IK280" s="59"/>
      <c r="IL280" s="59"/>
      <c r="IM280" s="59"/>
      <c r="IN280" s="59"/>
      <c r="IO280" s="59"/>
      <c r="IP280" s="59"/>
      <c r="IQ280" s="59"/>
      <c r="IR280" s="64"/>
      <c r="IS280"/>
    </row>
    <row r="281" spans="2:253" ht="14.25">
      <c r="B281" s="82">
        <v>277</v>
      </c>
      <c r="C281" s="102" t="s">
        <v>395</v>
      </c>
      <c r="D281" s="107"/>
      <c r="E281" s="107"/>
      <c r="F281" s="110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>
        <v>11</v>
      </c>
      <c r="Q281" s="107"/>
      <c r="R281" s="5" t="s">
        <v>29</v>
      </c>
      <c r="S281" s="70"/>
      <c r="T281" s="58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  <c r="GG281" s="59"/>
      <c r="GH281" s="59"/>
      <c r="GI281" s="59"/>
      <c r="GJ281" s="59"/>
      <c r="GK281" s="59"/>
      <c r="GL281" s="59"/>
      <c r="GM281" s="59"/>
      <c r="GN281" s="59"/>
      <c r="GO281" s="59"/>
      <c r="GP281" s="59"/>
      <c r="GQ281" s="59"/>
      <c r="GR281" s="59"/>
      <c r="GS281" s="59"/>
      <c r="GT281" s="59"/>
      <c r="GU281" s="59"/>
      <c r="GV281" s="59"/>
      <c r="GW281" s="59"/>
      <c r="GX281" s="59"/>
      <c r="GY281" s="59"/>
      <c r="GZ281" s="59"/>
      <c r="HA281" s="59"/>
      <c r="HB281" s="59"/>
      <c r="HC281" s="59"/>
      <c r="HD281" s="59"/>
      <c r="HE281" s="59"/>
      <c r="HF281" s="59"/>
      <c r="HG281" s="59"/>
      <c r="HH281" s="59"/>
      <c r="HI281" s="59"/>
      <c r="HJ281" s="59"/>
      <c r="HK281" s="59"/>
      <c r="HL281" s="59"/>
      <c r="HM281" s="59"/>
      <c r="HN281" s="59"/>
      <c r="HO281" s="59"/>
      <c r="HP281" s="59"/>
      <c r="HQ281" s="59"/>
      <c r="HR281" s="59"/>
      <c r="HS281" s="59"/>
      <c r="HT281" s="59"/>
      <c r="HU281" s="59"/>
      <c r="HV281" s="59"/>
      <c r="HW281" s="59"/>
      <c r="HX281" s="59"/>
      <c r="HY281" s="59"/>
      <c r="HZ281" s="59"/>
      <c r="IA281" s="59"/>
      <c r="IB281" s="59"/>
      <c r="IC281" s="59"/>
      <c r="ID281" s="59"/>
      <c r="IE281" s="59"/>
      <c r="IF281" s="59"/>
      <c r="IG281" s="59"/>
      <c r="IH281" s="59"/>
      <c r="II281" s="59"/>
      <c r="IJ281" s="59"/>
      <c r="IK281" s="59"/>
      <c r="IL281" s="59"/>
      <c r="IM281" s="59"/>
      <c r="IN281" s="59"/>
      <c r="IO281" s="59"/>
      <c r="IP281" s="59"/>
      <c r="IQ281" s="59"/>
      <c r="IR281" s="64"/>
      <c r="IS281"/>
    </row>
    <row r="282" spans="2:253" ht="14.25">
      <c r="B282" s="82">
        <v>278</v>
      </c>
      <c r="C282" s="102" t="s">
        <v>396</v>
      </c>
      <c r="D282" s="107"/>
      <c r="E282" s="107"/>
      <c r="F282" s="107">
        <v>0.026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5" t="s">
        <v>29</v>
      </c>
      <c r="S282" s="70"/>
      <c r="T282" s="58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  <c r="HA282" s="59"/>
      <c r="HB282" s="59"/>
      <c r="HC282" s="59"/>
      <c r="HD282" s="59"/>
      <c r="HE282" s="59"/>
      <c r="HF282" s="59"/>
      <c r="HG282" s="59"/>
      <c r="HH282" s="59"/>
      <c r="HI282" s="59"/>
      <c r="HJ282" s="59"/>
      <c r="HK282" s="59"/>
      <c r="HL282" s="59"/>
      <c r="HM282" s="59"/>
      <c r="HN282" s="59"/>
      <c r="HO282" s="59"/>
      <c r="HP282" s="59"/>
      <c r="HQ282" s="59"/>
      <c r="HR282" s="59"/>
      <c r="HS282" s="59"/>
      <c r="HT282" s="59"/>
      <c r="HU282" s="59"/>
      <c r="HV282" s="59"/>
      <c r="HW282" s="59"/>
      <c r="HX282" s="59"/>
      <c r="HY282" s="59"/>
      <c r="HZ282" s="59"/>
      <c r="IA282" s="59"/>
      <c r="IB282" s="59"/>
      <c r="IC282" s="59"/>
      <c r="ID282" s="59"/>
      <c r="IE282" s="59"/>
      <c r="IF282" s="59"/>
      <c r="IG282" s="59"/>
      <c r="IH282" s="59"/>
      <c r="II282" s="59"/>
      <c r="IJ282" s="59"/>
      <c r="IK282" s="59"/>
      <c r="IL282" s="59"/>
      <c r="IM282" s="59"/>
      <c r="IN282" s="59"/>
      <c r="IO282" s="59"/>
      <c r="IP282" s="59"/>
      <c r="IQ282" s="59"/>
      <c r="IR282" s="64"/>
      <c r="IS282"/>
    </row>
    <row r="283" spans="2:253" ht="14.25" customHeight="1">
      <c r="B283" s="82">
        <v>279</v>
      </c>
      <c r="C283" s="102" t="s">
        <v>397</v>
      </c>
      <c r="D283" s="107"/>
      <c r="E283" s="107"/>
      <c r="F283" s="107">
        <v>0.014</v>
      </c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5" t="s">
        <v>29</v>
      </c>
      <c r="S283" s="70"/>
      <c r="T283" s="92"/>
      <c r="U283" s="92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  <c r="HA283" s="59"/>
      <c r="HB283" s="59"/>
      <c r="HC283" s="59"/>
      <c r="HD283" s="59"/>
      <c r="HE283" s="59"/>
      <c r="HF283" s="59"/>
      <c r="HG283" s="59"/>
      <c r="HH283" s="59"/>
      <c r="HI283" s="59"/>
      <c r="HJ283" s="59"/>
      <c r="HK283" s="59"/>
      <c r="HL283" s="59"/>
      <c r="HM283" s="59"/>
      <c r="HN283" s="59"/>
      <c r="HO283" s="59"/>
      <c r="HP283" s="59"/>
      <c r="HQ283" s="59"/>
      <c r="HR283" s="59"/>
      <c r="HS283" s="59"/>
      <c r="HT283" s="59"/>
      <c r="HU283" s="59"/>
      <c r="HV283" s="59"/>
      <c r="HW283" s="59"/>
      <c r="HX283" s="59"/>
      <c r="HY283" s="59"/>
      <c r="HZ283" s="59"/>
      <c r="IA283" s="59"/>
      <c r="IB283" s="59"/>
      <c r="IC283" s="59"/>
      <c r="ID283" s="59"/>
      <c r="IE283" s="59"/>
      <c r="IF283" s="59"/>
      <c r="IG283" s="59"/>
      <c r="IH283" s="59"/>
      <c r="II283" s="59"/>
      <c r="IJ283" s="59"/>
      <c r="IK283" s="59"/>
      <c r="IL283" s="59"/>
      <c r="IM283" s="59"/>
      <c r="IN283" s="59"/>
      <c r="IO283" s="59"/>
      <c r="IP283" s="59"/>
      <c r="IQ283" s="59"/>
      <c r="IR283" s="64"/>
      <c r="IS283"/>
    </row>
    <row r="284" spans="2:253" ht="14.25" customHeight="1">
      <c r="B284" s="82">
        <v>280</v>
      </c>
      <c r="C284" s="102" t="s">
        <v>397</v>
      </c>
      <c r="D284" s="107"/>
      <c r="E284" s="107"/>
      <c r="F284" s="107">
        <v>0.027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5" t="s">
        <v>29</v>
      </c>
      <c r="S284" s="70"/>
      <c r="T284" s="92"/>
      <c r="U284" s="92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64"/>
      <c r="IS284"/>
    </row>
    <row r="285" spans="2:253" ht="14.25">
      <c r="B285" s="82">
        <v>281</v>
      </c>
      <c r="C285" s="102" t="s">
        <v>397</v>
      </c>
      <c r="D285" s="107"/>
      <c r="E285" s="107"/>
      <c r="F285" s="107">
        <v>0.014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5" t="s">
        <v>29</v>
      </c>
      <c r="S285" s="70"/>
      <c r="T285" s="92"/>
      <c r="U285" s="92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64"/>
      <c r="IS285"/>
    </row>
    <row r="286" spans="2:253" ht="14.25">
      <c r="B286" s="82">
        <v>282</v>
      </c>
      <c r="C286" s="102" t="s">
        <v>398</v>
      </c>
      <c r="D286" s="107"/>
      <c r="E286" s="107"/>
      <c r="F286" s="107"/>
      <c r="G286" s="107"/>
      <c r="H286" s="107"/>
      <c r="I286" s="107"/>
      <c r="J286" s="107"/>
      <c r="K286" s="107"/>
      <c r="L286" s="107"/>
      <c r="M286" s="107">
        <v>0.001</v>
      </c>
      <c r="N286" s="107">
        <v>0.022</v>
      </c>
      <c r="O286" s="107"/>
      <c r="P286" s="107"/>
      <c r="Q286" s="107"/>
      <c r="R286" s="5" t="s">
        <v>29</v>
      </c>
      <c r="S286" s="70"/>
      <c r="T286" s="92"/>
      <c r="U286" s="92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  <c r="GG286" s="59"/>
      <c r="GH286" s="59"/>
      <c r="GI286" s="59"/>
      <c r="GJ286" s="59"/>
      <c r="GK286" s="59"/>
      <c r="GL286" s="59"/>
      <c r="GM286" s="59"/>
      <c r="GN286" s="59"/>
      <c r="GO286" s="59"/>
      <c r="GP286" s="59"/>
      <c r="GQ286" s="59"/>
      <c r="GR286" s="59"/>
      <c r="GS286" s="59"/>
      <c r="GT286" s="59"/>
      <c r="GU286" s="59"/>
      <c r="GV286" s="59"/>
      <c r="GW286" s="59"/>
      <c r="GX286" s="59"/>
      <c r="GY286" s="59"/>
      <c r="GZ286" s="59"/>
      <c r="HA286" s="59"/>
      <c r="HB286" s="59"/>
      <c r="HC286" s="59"/>
      <c r="HD286" s="59"/>
      <c r="HE286" s="59"/>
      <c r="HF286" s="59"/>
      <c r="HG286" s="59"/>
      <c r="HH286" s="59"/>
      <c r="HI286" s="59"/>
      <c r="HJ286" s="59"/>
      <c r="HK286" s="59"/>
      <c r="HL286" s="59"/>
      <c r="HM286" s="59"/>
      <c r="HN286" s="59"/>
      <c r="HO286" s="59"/>
      <c r="HP286" s="59"/>
      <c r="HQ286" s="59"/>
      <c r="HR286" s="59"/>
      <c r="HS286" s="59"/>
      <c r="HT286" s="59"/>
      <c r="HU286" s="59"/>
      <c r="HV286" s="59"/>
      <c r="HW286" s="59"/>
      <c r="HX286" s="59"/>
      <c r="HY286" s="59"/>
      <c r="HZ286" s="59"/>
      <c r="IA286" s="59"/>
      <c r="IB286" s="59"/>
      <c r="IC286" s="59"/>
      <c r="ID286" s="59"/>
      <c r="IE286" s="59"/>
      <c r="IF286" s="59"/>
      <c r="IG286" s="59"/>
      <c r="IH286" s="59"/>
      <c r="II286" s="59"/>
      <c r="IJ286" s="59"/>
      <c r="IK286" s="59"/>
      <c r="IL286" s="59"/>
      <c r="IM286" s="59"/>
      <c r="IN286" s="59"/>
      <c r="IO286" s="59"/>
      <c r="IP286" s="59"/>
      <c r="IQ286" s="59"/>
      <c r="IR286" s="64"/>
      <c r="IS286"/>
    </row>
    <row r="287" spans="2:253" ht="14.25">
      <c r="B287" s="82">
        <v>283</v>
      </c>
      <c r="C287" s="102" t="s">
        <v>399</v>
      </c>
      <c r="D287" s="107"/>
      <c r="E287" s="107"/>
      <c r="F287" s="107"/>
      <c r="G287" s="107"/>
      <c r="H287" s="107"/>
      <c r="I287" s="107"/>
      <c r="J287" s="107"/>
      <c r="K287" s="107"/>
      <c r="L287" s="107"/>
      <c r="M287" s="107">
        <v>0.005</v>
      </c>
      <c r="N287" s="107">
        <v>0.014</v>
      </c>
      <c r="O287" s="107"/>
      <c r="P287" s="107"/>
      <c r="Q287" s="107"/>
      <c r="R287" s="5" t="s">
        <v>29</v>
      </c>
      <c r="S287" s="70"/>
      <c r="T287" s="58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64"/>
      <c r="IS287"/>
    </row>
    <row r="288" spans="2:253" ht="14.25">
      <c r="B288" s="82">
        <v>284</v>
      </c>
      <c r="C288" s="102" t="s">
        <v>400</v>
      </c>
      <c r="D288" s="107"/>
      <c r="E288" s="107"/>
      <c r="F288" s="107">
        <v>0.029</v>
      </c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5" t="s">
        <v>29</v>
      </c>
      <c r="S288" s="70"/>
      <c r="T288" s="58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64"/>
      <c r="IS288"/>
    </row>
    <row r="289" spans="2:253" ht="14.25">
      <c r="B289" s="104">
        <v>285</v>
      </c>
      <c r="C289" s="105" t="s">
        <v>401</v>
      </c>
      <c r="D289" s="120"/>
      <c r="E289" s="120"/>
      <c r="F289" s="120">
        <v>0.013</v>
      </c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4" t="s">
        <v>29</v>
      </c>
      <c r="S289" s="70"/>
      <c r="T289" s="58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  <c r="ID289" s="59"/>
      <c r="IE289" s="59"/>
      <c r="IF289" s="59"/>
      <c r="IG289" s="59"/>
      <c r="IH289" s="59"/>
      <c r="II289" s="59"/>
      <c r="IJ289" s="59"/>
      <c r="IK289" s="59"/>
      <c r="IL289" s="59"/>
      <c r="IM289" s="59"/>
      <c r="IN289" s="59"/>
      <c r="IO289" s="59"/>
      <c r="IP289" s="59"/>
      <c r="IQ289" s="59"/>
      <c r="IR289" s="64"/>
      <c r="IS289"/>
    </row>
    <row r="290" spans="2:253" ht="14.25">
      <c r="B290" s="82">
        <v>286</v>
      </c>
      <c r="C290" s="102" t="s">
        <v>402</v>
      </c>
      <c r="D290" s="107"/>
      <c r="E290" s="107"/>
      <c r="F290" s="110">
        <v>0.016</v>
      </c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5" t="s">
        <v>29</v>
      </c>
      <c r="S290" s="70"/>
      <c r="T290" s="58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64"/>
      <c r="IS290"/>
    </row>
    <row r="291" spans="2:253" ht="14.25">
      <c r="B291" s="82">
        <v>287</v>
      </c>
      <c r="C291" s="102" t="s">
        <v>403</v>
      </c>
      <c r="D291" s="107"/>
      <c r="E291" s="107"/>
      <c r="F291" s="107">
        <v>0.028</v>
      </c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5" t="s">
        <v>29</v>
      </c>
      <c r="S291" s="70"/>
      <c r="T291" s="58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64"/>
      <c r="IS291"/>
    </row>
    <row r="292" spans="2:253" ht="14.25">
      <c r="B292" s="82">
        <v>288</v>
      </c>
      <c r="C292" s="140" t="s">
        <v>404</v>
      </c>
      <c r="D292" s="107"/>
      <c r="E292" s="107"/>
      <c r="F292" s="107">
        <v>0.039</v>
      </c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5" t="s">
        <v>29</v>
      </c>
      <c r="S292" s="70"/>
      <c r="T292" s="58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64"/>
      <c r="IS292"/>
    </row>
    <row r="293" spans="2:253" ht="14.25">
      <c r="B293" s="82">
        <v>289</v>
      </c>
      <c r="C293" s="102" t="s">
        <v>161</v>
      </c>
      <c r="D293" s="107"/>
      <c r="E293" s="107"/>
      <c r="F293" s="107">
        <v>0.048</v>
      </c>
      <c r="G293" s="107"/>
      <c r="H293" s="107"/>
      <c r="I293" s="107"/>
      <c r="J293" s="107"/>
      <c r="K293" s="107"/>
      <c r="L293" s="107"/>
      <c r="M293" s="107"/>
      <c r="N293" s="107"/>
      <c r="O293" s="107"/>
      <c r="P293" s="112"/>
      <c r="Q293" s="107"/>
      <c r="R293" s="5" t="s">
        <v>29</v>
      </c>
      <c r="S293" s="70"/>
      <c r="T293" s="58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64"/>
      <c r="IS293"/>
    </row>
    <row r="294" spans="2:253" ht="14.25">
      <c r="B294" s="82">
        <v>290</v>
      </c>
      <c r="C294" s="102" t="s">
        <v>405</v>
      </c>
      <c r="D294" s="107"/>
      <c r="E294" s="107"/>
      <c r="F294" s="107" t="s">
        <v>64</v>
      </c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5" t="s">
        <v>29</v>
      </c>
      <c r="S294" s="70"/>
      <c r="T294" s="58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  <c r="HA294" s="59"/>
      <c r="HB294" s="59"/>
      <c r="HC294" s="59"/>
      <c r="HD294" s="59"/>
      <c r="HE294" s="59"/>
      <c r="HF294" s="59"/>
      <c r="HG294" s="59"/>
      <c r="HH294" s="59"/>
      <c r="HI294" s="59"/>
      <c r="HJ294" s="59"/>
      <c r="HK294" s="59"/>
      <c r="HL294" s="59"/>
      <c r="HM294" s="59"/>
      <c r="HN294" s="59"/>
      <c r="HO294" s="59"/>
      <c r="HP294" s="59"/>
      <c r="HQ294" s="59"/>
      <c r="HR294" s="59"/>
      <c r="HS294" s="59"/>
      <c r="HT294" s="59"/>
      <c r="HU294" s="59"/>
      <c r="HV294" s="59"/>
      <c r="HW294" s="59"/>
      <c r="HX294" s="59"/>
      <c r="HY294" s="59"/>
      <c r="HZ294" s="59"/>
      <c r="IA294" s="59"/>
      <c r="IB294" s="59"/>
      <c r="IC294" s="59"/>
      <c r="ID294" s="59"/>
      <c r="IE294" s="59"/>
      <c r="IF294" s="59"/>
      <c r="IG294" s="59"/>
      <c r="IH294" s="59"/>
      <c r="II294" s="59"/>
      <c r="IJ294" s="59"/>
      <c r="IK294" s="59"/>
      <c r="IL294" s="59"/>
      <c r="IM294" s="59"/>
      <c r="IN294" s="59"/>
      <c r="IO294" s="59"/>
      <c r="IP294" s="59"/>
      <c r="IQ294" s="59"/>
      <c r="IR294" s="64"/>
      <c r="IS294"/>
    </row>
    <row r="295" spans="2:253" ht="14.25">
      <c r="B295" s="82">
        <v>291</v>
      </c>
      <c r="C295" s="102" t="s">
        <v>406</v>
      </c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>
        <v>5.2</v>
      </c>
      <c r="R295" s="5" t="s">
        <v>29</v>
      </c>
      <c r="S295" s="70"/>
      <c r="T295" s="58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  <c r="II295" s="59"/>
      <c r="IJ295" s="59"/>
      <c r="IK295" s="59"/>
      <c r="IL295" s="59"/>
      <c r="IM295" s="59"/>
      <c r="IN295" s="59"/>
      <c r="IO295" s="59"/>
      <c r="IP295" s="59"/>
      <c r="IQ295" s="59"/>
      <c r="IR295" s="64"/>
      <c r="IS295"/>
    </row>
    <row r="296" spans="2:253" ht="14.25">
      <c r="B296" s="82">
        <v>292</v>
      </c>
      <c r="C296" s="102" t="s">
        <v>407</v>
      </c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>
        <v>17</v>
      </c>
      <c r="Q296" s="107"/>
      <c r="R296" s="5" t="s">
        <v>29</v>
      </c>
      <c r="S296" s="70"/>
      <c r="T296" s="58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  <c r="II296" s="59"/>
      <c r="IJ296" s="59"/>
      <c r="IK296" s="59"/>
      <c r="IL296" s="59"/>
      <c r="IM296" s="59"/>
      <c r="IN296" s="59"/>
      <c r="IO296" s="59"/>
      <c r="IP296" s="59"/>
      <c r="IQ296" s="59"/>
      <c r="IR296" s="64"/>
      <c r="IS296"/>
    </row>
    <row r="297" spans="2:253" ht="14.25">
      <c r="B297" s="82">
        <v>293</v>
      </c>
      <c r="C297" s="102" t="s">
        <v>408</v>
      </c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>
        <v>15</v>
      </c>
      <c r="Q297" s="107"/>
      <c r="R297" s="5" t="s">
        <v>29</v>
      </c>
      <c r="S297" s="70"/>
      <c r="T297" s="58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64"/>
      <c r="IS297"/>
    </row>
    <row r="298" spans="2:253" ht="14.25">
      <c r="B298" s="82">
        <v>294</v>
      </c>
      <c r="C298" s="102" t="s">
        <v>409</v>
      </c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>
        <v>15</v>
      </c>
      <c r="Q298" s="107"/>
      <c r="R298" s="5" t="s">
        <v>29</v>
      </c>
      <c r="S298" s="70"/>
      <c r="T298" s="58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64"/>
      <c r="IS298"/>
    </row>
    <row r="299" spans="2:253" ht="14.25">
      <c r="B299" s="82">
        <v>295</v>
      </c>
      <c r="C299" s="102" t="s">
        <v>410</v>
      </c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>
        <v>4.1</v>
      </c>
      <c r="Q299" s="107"/>
      <c r="R299" s="5" t="s">
        <v>29</v>
      </c>
      <c r="S299" s="70"/>
      <c r="T299" s="58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  <c r="HA299" s="59"/>
      <c r="HB299" s="59"/>
      <c r="HC299" s="59"/>
      <c r="HD299" s="59"/>
      <c r="HE299" s="59"/>
      <c r="HF299" s="59"/>
      <c r="HG299" s="59"/>
      <c r="HH299" s="59"/>
      <c r="HI299" s="59"/>
      <c r="HJ299" s="59"/>
      <c r="HK299" s="59"/>
      <c r="HL299" s="59"/>
      <c r="HM299" s="59"/>
      <c r="HN299" s="59"/>
      <c r="HO299" s="59"/>
      <c r="HP299" s="59"/>
      <c r="HQ299" s="59"/>
      <c r="HR299" s="59"/>
      <c r="HS299" s="59"/>
      <c r="HT299" s="59"/>
      <c r="HU299" s="59"/>
      <c r="HV299" s="59"/>
      <c r="HW299" s="59"/>
      <c r="HX299" s="59"/>
      <c r="HY299" s="59"/>
      <c r="HZ299" s="59"/>
      <c r="IA299" s="59"/>
      <c r="IB299" s="59"/>
      <c r="IC299" s="59"/>
      <c r="ID299" s="59"/>
      <c r="IE299" s="59"/>
      <c r="IF299" s="59"/>
      <c r="IG299" s="59"/>
      <c r="IH299" s="59"/>
      <c r="II299" s="59"/>
      <c r="IJ299" s="59"/>
      <c r="IK299" s="59"/>
      <c r="IL299" s="59"/>
      <c r="IM299" s="59"/>
      <c r="IN299" s="59"/>
      <c r="IO299" s="59"/>
      <c r="IP299" s="59"/>
      <c r="IQ299" s="59"/>
      <c r="IR299" s="64"/>
      <c r="IS299"/>
    </row>
    <row r="300" spans="2:253" ht="15" thickBot="1">
      <c r="B300" s="83">
        <v>296</v>
      </c>
      <c r="C300" s="103" t="s">
        <v>411</v>
      </c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>
        <v>10</v>
      </c>
      <c r="Q300" s="109"/>
      <c r="R300" s="7" t="s">
        <v>29</v>
      </c>
      <c r="S300" s="70"/>
      <c r="T300" s="58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64"/>
      <c r="IS300"/>
    </row>
    <row r="301" spans="2:253" ht="14.25">
      <c r="B301" s="81">
        <v>297</v>
      </c>
      <c r="C301" s="67" t="s">
        <v>412</v>
      </c>
      <c r="D301" s="108"/>
      <c r="E301" s="108"/>
      <c r="F301" s="108">
        <v>0.18</v>
      </c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6" t="s">
        <v>29</v>
      </c>
      <c r="S301" s="70"/>
      <c r="T301" s="58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  <c r="HA301" s="59"/>
      <c r="HB301" s="59"/>
      <c r="HC301" s="59"/>
      <c r="HD301" s="59"/>
      <c r="HE301" s="59"/>
      <c r="HF301" s="59"/>
      <c r="HG301" s="59"/>
      <c r="HH301" s="59"/>
      <c r="HI301" s="59"/>
      <c r="HJ301" s="59"/>
      <c r="HK301" s="59"/>
      <c r="HL301" s="59"/>
      <c r="HM301" s="59"/>
      <c r="HN301" s="59"/>
      <c r="HO301" s="59"/>
      <c r="HP301" s="59"/>
      <c r="HQ301" s="59"/>
      <c r="HR301" s="59"/>
      <c r="HS301" s="59"/>
      <c r="HT301" s="59"/>
      <c r="HU301" s="59"/>
      <c r="HV301" s="59"/>
      <c r="HW301" s="59"/>
      <c r="HX301" s="59"/>
      <c r="HY301" s="59"/>
      <c r="HZ301" s="59"/>
      <c r="IA301" s="59"/>
      <c r="IB301" s="59"/>
      <c r="IC301" s="59"/>
      <c r="ID301" s="59"/>
      <c r="IE301" s="59"/>
      <c r="IF301" s="59"/>
      <c r="IG301" s="59"/>
      <c r="IH301" s="59"/>
      <c r="II301" s="59"/>
      <c r="IJ301" s="59"/>
      <c r="IK301" s="59"/>
      <c r="IL301" s="59"/>
      <c r="IM301" s="59"/>
      <c r="IN301" s="59"/>
      <c r="IO301" s="59"/>
      <c r="IP301" s="59"/>
      <c r="IQ301" s="59"/>
      <c r="IR301" s="64"/>
      <c r="IS301"/>
    </row>
    <row r="302" spans="2:253" ht="14.25">
      <c r="B302" s="104">
        <v>298</v>
      </c>
      <c r="C302" s="105" t="s">
        <v>412</v>
      </c>
      <c r="D302" s="120"/>
      <c r="E302" s="120"/>
      <c r="F302" s="120">
        <v>0.27</v>
      </c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4" t="s">
        <v>29</v>
      </c>
      <c r="S302" s="70"/>
      <c r="T302" s="58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  <c r="FL302" s="59"/>
      <c r="FM302" s="59"/>
      <c r="FN302" s="59"/>
      <c r="FO302" s="59"/>
      <c r="FP302" s="59"/>
      <c r="FQ302" s="59"/>
      <c r="FR302" s="59"/>
      <c r="FS302" s="59"/>
      <c r="FT302" s="59"/>
      <c r="FU302" s="59"/>
      <c r="FV302" s="59"/>
      <c r="FW302" s="59"/>
      <c r="FX302" s="59"/>
      <c r="FY302" s="59"/>
      <c r="FZ302" s="59"/>
      <c r="GA302" s="59"/>
      <c r="GB302" s="59"/>
      <c r="GC302" s="59"/>
      <c r="GD302" s="59"/>
      <c r="GE302" s="59"/>
      <c r="GF302" s="59"/>
      <c r="GG302" s="59"/>
      <c r="GH302" s="59"/>
      <c r="GI302" s="59"/>
      <c r="GJ302" s="59"/>
      <c r="GK302" s="59"/>
      <c r="GL302" s="59"/>
      <c r="GM302" s="59"/>
      <c r="GN302" s="59"/>
      <c r="GO302" s="59"/>
      <c r="GP302" s="59"/>
      <c r="GQ302" s="59"/>
      <c r="GR302" s="59"/>
      <c r="GS302" s="59"/>
      <c r="GT302" s="59"/>
      <c r="GU302" s="59"/>
      <c r="GV302" s="59"/>
      <c r="GW302" s="59"/>
      <c r="GX302" s="59"/>
      <c r="GY302" s="59"/>
      <c r="GZ302" s="59"/>
      <c r="HA302" s="59"/>
      <c r="HB302" s="59"/>
      <c r="HC302" s="59"/>
      <c r="HD302" s="59"/>
      <c r="HE302" s="59"/>
      <c r="HF302" s="59"/>
      <c r="HG302" s="59"/>
      <c r="HH302" s="59"/>
      <c r="HI302" s="59"/>
      <c r="HJ302" s="59"/>
      <c r="HK302" s="59"/>
      <c r="HL302" s="59"/>
      <c r="HM302" s="59"/>
      <c r="HN302" s="59"/>
      <c r="HO302" s="59"/>
      <c r="HP302" s="59"/>
      <c r="HQ302" s="59"/>
      <c r="HR302" s="59"/>
      <c r="HS302" s="59"/>
      <c r="HT302" s="59"/>
      <c r="HU302" s="59"/>
      <c r="HV302" s="59"/>
      <c r="HW302" s="59"/>
      <c r="HX302" s="59"/>
      <c r="HY302" s="59"/>
      <c r="HZ302" s="59"/>
      <c r="IA302" s="59"/>
      <c r="IB302" s="59"/>
      <c r="IC302" s="59"/>
      <c r="ID302" s="59"/>
      <c r="IE302" s="59"/>
      <c r="IF302" s="59"/>
      <c r="IG302" s="59"/>
      <c r="IH302" s="59"/>
      <c r="II302" s="59"/>
      <c r="IJ302" s="59"/>
      <c r="IK302" s="59"/>
      <c r="IL302" s="59"/>
      <c r="IM302" s="59"/>
      <c r="IN302" s="59"/>
      <c r="IO302" s="59"/>
      <c r="IP302" s="59"/>
      <c r="IQ302" s="59"/>
      <c r="IR302" s="64"/>
      <c r="IS302"/>
    </row>
    <row r="303" spans="2:253" ht="14.25" customHeight="1">
      <c r="B303" s="82">
        <v>299</v>
      </c>
      <c r="C303" s="102" t="s">
        <v>413</v>
      </c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>
        <v>13</v>
      </c>
      <c r="Q303" s="107"/>
      <c r="R303" s="5" t="s">
        <v>29</v>
      </c>
      <c r="S303" s="70"/>
      <c r="T303" s="58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59"/>
      <c r="GA303" s="59"/>
      <c r="GB303" s="59"/>
      <c r="GC303" s="59"/>
      <c r="GD303" s="59"/>
      <c r="GE303" s="59"/>
      <c r="GF303" s="59"/>
      <c r="GG303" s="59"/>
      <c r="GH303" s="59"/>
      <c r="GI303" s="59"/>
      <c r="GJ303" s="59"/>
      <c r="GK303" s="59"/>
      <c r="GL303" s="59"/>
      <c r="GM303" s="59"/>
      <c r="GN303" s="59"/>
      <c r="GO303" s="59"/>
      <c r="GP303" s="59"/>
      <c r="GQ303" s="59"/>
      <c r="GR303" s="59"/>
      <c r="GS303" s="59"/>
      <c r="GT303" s="59"/>
      <c r="GU303" s="59"/>
      <c r="GV303" s="59"/>
      <c r="GW303" s="59"/>
      <c r="GX303" s="59"/>
      <c r="GY303" s="59"/>
      <c r="GZ303" s="59"/>
      <c r="HA303" s="59"/>
      <c r="HB303" s="59"/>
      <c r="HC303" s="59"/>
      <c r="HD303" s="59"/>
      <c r="HE303" s="59"/>
      <c r="HF303" s="59"/>
      <c r="HG303" s="59"/>
      <c r="HH303" s="59"/>
      <c r="HI303" s="59"/>
      <c r="HJ303" s="59"/>
      <c r="HK303" s="59"/>
      <c r="HL303" s="59"/>
      <c r="HM303" s="59"/>
      <c r="HN303" s="59"/>
      <c r="HO303" s="59"/>
      <c r="HP303" s="59"/>
      <c r="HQ303" s="59"/>
      <c r="HR303" s="59"/>
      <c r="HS303" s="59"/>
      <c r="HT303" s="59"/>
      <c r="HU303" s="59"/>
      <c r="HV303" s="59"/>
      <c r="HW303" s="59"/>
      <c r="HX303" s="59"/>
      <c r="HY303" s="59"/>
      <c r="HZ303" s="59"/>
      <c r="IA303" s="59"/>
      <c r="IB303" s="59"/>
      <c r="IC303" s="59"/>
      <c r="ID303" s="59"/>
      <c r="IE303" s="59"/>
      <c r="IF303" s="59"/>
      <c r="IG303" s="59"/>
      <c r="IH303" s="59"/>
      <c r="II303" s="59"/>
      <c r="IJ303" s="59"/>
      <c r="IK303" s="59"/>
      <c r="IL303" s="59"/>
      <c r="IM303" s="59"/>
      <c r="IN303" s="59"/>
      <c r="IO303" s="59"/>
      <c r="IP303" s="59"/>
      <c r="IQ303" s="59"/>
      <c r="IR303" s="64"/>
      <c r="IS303"/>
    </row>
    <row r="304" spans="2:253" ht="14.25">
      <c r="B304" s="104">
        <v>300</v>
      </c>
      <c r="C304" s="105" t="s">
        <v>414</v>
      </c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>
        <v>10</v>
      </c>
      <c r="Q304" s="120"/>
      <c r="R304" s="4" t="s">
        <v>29</v>
      </c>
      <c r="S304" s="70"/>
      <c r="T304" s="58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  <c r="GG304" s="59"/>
      <c r="GH304" s="59"/>
      <c r="GI304" s="59"/>
      <c r="GJ304" s="59"/>
      <c r="GK304" s="59"/>
      <c r="GL304" s="59"/>
      <c r="GM304" s="59"/>
      <c r="GN304" s="59"/>
      <c r="GO304" s="59"/>
      <c r="GP304" s="59"/>
      <c r="GQ304" s="59"/>
      <c r="GR304" s="59"/>
      <c r="GS304" s="59"/>
      <c r="GT304" s="59"/>
      <c r="GU304" s="59"/>
      <c r="GV304" s="59"/>
      <c r="GW304" s="59"/>
      <c r="GX304" s="59"/>
      <c r="GY304" s="59"/>
      <c r="GZ304" s="59"/>
      <c r="HA304" s="59"/>
      <c r="HB304" s="59"/>
      <c r="HC304" s="59"/>
      <c r="HD304" s="59"/>
      <c r="HE304" s="59"/>
      <c r="HF304" s="59"/>
      <c r="HG304" s="59"/>
      <c r="HH304" s="59"/>
      <c r="HI304" s="59"/>
      <c r="HJ304" s="59"/>
      <c r="HK304" s="59"/>
      <c r="HL304" s="59"/>
      <c r="HM304" s="59"/>
      <c r="HN304" s="59"/>
      <c r="HO304" s="59"/>
      <c r="HP304" s="59"/>
      <c r="HQ304" s="59"/>
      <c r="HR304" s="59"/>
      <c r="HS304" s="59"/>
      <c r="HT304" s="59"/>
      <c r="HU304" s="59"/>
      <c r="HV304" s="59"/>
      <c r="HW304" s="59"/>
      <c r="HX304" s="59"/>
      <c r="HY304" s="59"/>
      <c r="HZ304" s="59"/>
      <c r="IA304" s="59"/>
      <c r="IB304" s="59"/>
      <c r="IC304" s="59"/>
      <c r="ID304" s="59"/>
      <c r="IE304" s="59"/>
      <c r="IF304" s="59"/>
      <c r="IG304" s="59"/>
      <c r="IH304" s="59"/>
      <c r="II304" s="59"/>
      <c r="IJ304" s="59"/>
      <c r="IK304" s="59"/>
      <c r="IL304" s="59"/>
      <c r="IM304" s="59"/>
      <c r="IN304" s="59"/>
      <c r="IO304" s="59"/>
      <c r="IP304" s="59"/>
      <c r="IQ304" s="59"/>
      <c r="IR304" s="64"/>
      <c r="IS304"/>
    </row>
    <row r="305" spans="2:253" ht="14.25">
      <c r="B305" s="82">
        <v>301</v>
      </c>
      <c r="C305" s="102" t="s">
        <v>415</v>
      </c>
      <c r="D305" s="107"/>
      <c r="E305" s="107"/>
      <c r="F305" s="110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>
        <v>19</v>
      </c>
      <c r="Q305" s="107"/>
      <c r="R305" s="5" t="s">
        <v>29</v>
      </c>
      <c r="S305" s="70"/>
      <c r="T305" s="58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59"/>
      <c r="FU305" s="59"/>
      <c r="FV305" s="59"/>
      <c r="FW305" s="59"/>
      <c r="FX305" s="59"/>
      <c r="FY305" s="59"/>
      <c r="FZ305" s="59"/>
      <c r="GA305" s="59"/>
      <c r="GB305" s="59"/>
      <c r="GC305" s="59"/>
      <c r="GD305" s="59"/>
      <c r="GE305" s="59"/>
      <c r="GF305" s="59"/>
      <c r="GG305" s="59"/>
      <c r="GH305" s="59"/>
      <c r="GI305" s="59"/>
      <c r="GJ305" s="59"/>
      <c r="GK305" s="59"/>
      <c r="GL305" s="59"/>
      <c r="GM305" s="59"/>
      <c r="GN305" s="59"/>
      <c r="GO305" s="59"/>
      <c r="GP305" s="59"/>
      <c r="GQ305" s="59"/>
      <c r="GR305" s="59"/>
      <c r="GS305" s="59"/>
      <c r="GT305" s="59"/>
      <c r="GU305" s="59"/>
      <c r="GV305" s="59"/>
      <c r="GW305" s="59"/>
      <c r="GX305" s="59"/>
      <c r="GY305" s="59"/>
      <c r="GZ305" s="59"/>
      <c r="HA305" s="59"/>
      <c r="HB305" s="59"/>
      <c r="HC305" s="59"/>
      <c r="HD305" s="59"/>
      <c r="HE305" s="59"/>
      <c r="HF305" s="59"/>
      <c r="HG305" s="59"/>
      <c r="HH305" s="59"/>
      <c r="HI305" s="59"/>
      <c r="HJ305" s="59"/>
      <c r="HK305" s="59"/>
      <c r="HL305" s="59"/>
      <c r="HM305" s="59"/>
      <c r="HN305" s="59"/>
      <c r="HO305" s="59"/>
      <c r="HP305" s="59"/>
      <c r="HQ305" s="59"/>
      <c r="HR305" s="59"/>
      <c r="HS305" s="59"/>
      <c r="HT305" s="59"/>
      <c r="HU305" s="59"/>
      <c r="HV305" s="59"/>
      <c r="HW305" s="59"/>
      <c r="HX305" s="59"/>
      <c r="HY305" s="59"/>
      <c r="HZ305" s="59"/>
      <c r="IA305" s="59"/>
      <c r="IB305" s="59"/>
      <c r="IC305" s="59"/>
      <c r="ID305" s="59"/>
      <c r="IE305" s="59"/>
      <c r="IF305" s="59"/>
      <c r="IG305" s="59"/>
      <c r="IH305" s="59"/>
      <c r="II305" s="59"/>
      <c r="IJ305" s="59"/>
      <c r="IK305" s="59"/>
      <c r="IL305" s="59"/>
      <c r="IM305" s="59"/>
      <c r="IN305" s="59"/>
      <c r="IO305" s="59"/>
      <c r="IP305" s="59"/>
      <c r="IQ305" s="59"/>
      <c r="IR305" s="64"/>
      <c r="IS305"/>
    </row>
    <row r="306" spans="2:253" ht="14.25">
      <c r="B306" s="82">
        <v>302</v>
      </c>
      <c r="C306" s="102" t="s">
        <v>416</v>
      </c>
      <c r="D306" s="107"/>
      <c r="E306" s="107"/>
      <c r="F306" s="107">
        <v>0.021</v>
      </c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5" t="s">
        <v>29</v>
      </c>
      <c r="S306" s="70"/>
      <c r="T306" s="58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  <c r="FL306" s="59"/>
      <c r="FM306" s="59"/>
      <c r="FN306" s="59"/>
      <c r="FO306" s="59"/>
      <c r="FP306" s="59"/>
      <c r="FQ306" s="59"/>
      <c r="FR306" s="59"/>
      <c r="FS306" s="59"/>
      <c r="FT306" s="59"/>
      <c r="FU306" s="59"/>
      <c r="FV306" s="59"/>
      <c r="FW306" s="59"/>
      <c r="FX306" s="59"/>
      <c r="FY306" s="59"/>
      <c r="FZ306" s="59"/>
      <c r="GA306" s="59"/>
      <c r="GB306" s="59"/>
      <c r="GC306" s="59"/>
      <c r="GD306" s="59"/>
      <c r="GE306" s="59"/>
      <c r="GF306" s="59"/>
      <c r="GG306" s="59"/>
      <c r="GH306" s="59"/>
      <c r="GI306" s="59"/>
      <c r="GJ306" s="59"/>
      <c r="GK306" s="59"/>
      <c r="GL306" s="59"/>
      <c r="GM306" s="59"/>
      <c r="GN306" s="59"/>
      <c r="GO306" s="59"/>
      <c r="GP306" s="59"/>
      <c r="GQ306" s="59"/>
      <c r="GR306" s="59"/>
      <c r="GS306" s="59"/>
      <c r="GT306" s="59"/>
      <c r="GU306" s="59"/>
      <c r="GV306" s="59"/>
      <c r="GW306" s="59"/>
      <c r="GX306" s="59"/>
      <c r="GY306" s="59"/>
      <c r="GZ306" s="59"/>
      <c r="HA306" s="59"/>
      <c r="HB306" s="59"/>
      <c r="HC306" s="59"/>
      <c r="HD306" s="59"/>
      <c r="HE306" s="59"/>
      <c r="HF306" s="59"/>
      <c r="HG306" s="59"/>
      <c r="HH306" s="59"/>
      <c r="HI306" s="59"/>
      <c r="HJ306" s="59"/>
      <c r="HK306" s="59"/>
      <c r="HL306" s="59"/>
      <c r="HM306" s="59"/>
      <c r="HN306" s="59"/>
      <c r="HO306" s="59"/>
      <c r="HP306" s="59"/>
      <c r="HQ306" s="59"/>
      <c r="HR306" s="59"/>
      <c r="HS306" s="59"/>
      <c r="HT306" s="59"/>
      <c r="HU306" s="59"/>
      <c r="HV306" s="59"/>
      <c r="HW306" s="59"/>
      <c r="HX306" s="59"/>
      <c r="HY306" s="59"/>
      <c r="HZ306" s="59"/>
      <c r="IA306" s="59"/>
      <c r="IB306" s="59"/>
      <c r="IC306" s="59"/>
      <c r="ID306" s="59"/>
      <c r="IE306" s="59"/>
      <c r="IF306" s="59"/>
      <c r="IG306" s="59"/>
      <c r="IH306" s="59"/>
      <c r="II306" s="59"/>
      <c r="IJ306" s="59"/>
      <c r="IK306" s="59"/>
      <c r="IL306" s="59"/>
      <c r="IM306" s="59"/>
      <c r="IN306" s="59"/>
      <c r="IO306" s="59"/>
      <c r="IP306" s="59"/>
      <c r="IQ306" s="59"/>
      <c r="IR306" s="64"/>
      <c r="IS306"/>
    </row>
    <row r="307" spans="2:253" ht="14.25">
      <c r="B307" s="82">
        <v>303</v>
      </c>
      <c r="C307" s="102" t="s">
        <v>417</v>
      </c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>
        <v>14</v>
      </c>
      <c r="Q307" s="107"/>
      <c r="R307" s="5" t="s">
        <v>29</v>
      </c>
      <c r="S307" s="70"/>
      <c r="T307" s="58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  <c r="FJ307" s="59"/>
      <c r="FK307" s="59"/>
      <c r="FL307" s="59"/>
      <c r="FM307" s="59"/>
      <c r="FN307" s="59"/>
      <c r="FO307" s="59"/>
      <c r="FP307" s="59"/>
      <c r="FQ307" s="59"/>
      <c r="FR307" s="59"/>
      <c r="FS307" s="59"/>
      <c r="FT307" s="59"/>
      <c r="FU307" s="59"/>
      <c r="FV307" s="59"/>
      <c r="FW307" s="59"/>
      <c r="FX307" s="59"/>
      <c r="FY307" s="59"/>
      <c r="FZ307" s="59"/>
      <c r="GA307" s="59"/>
      <c r="GB307" s="59"/>
      <c r="GC307" s="59"/>
      <c r="GD307" s="59"/>
      <c r="GE307" s="59"/>
      <c r="GF307" s="59"/>
      <c r="GG307" s="59"/>
      <c r="GH307" s="59"/>
      <c r="GI307" s="59"/>
      <c r="GJ307" s="59"/>
      <c r="GK307" s="59"/>
      <c r="GL307" s="59"/>
      <c r="GM307" s="59"/>
      <c r="GN307" s="59"/>
      <c r="GO307" s="59"/>
      <c r="GP307" s="59"/>
      <c r="GQ307" s="59"/>
      <c r="GR307" s="59"/>
      <c r="GS307" s="59"/>
      <c r="GT307" s="59"/>
      <c r="GU307" s="59"/>
      <c r="GV307" s="59"/>
      <c r="GW307" s="59"/>
      <c r="GX307" s="59"/>
      <c r="GY307" s="59"/>
      <c r="GZ307" s="59"/>
      <c r="HA307" s="59"/>
      <c r="HB307" s="59"/>
      <c r="HC307" s="59"/>
      <c r="HD307" s="59"/>
      <c r="HE307" s="59"/>
      <c r="HF307" s="59"/>
      <c r="HG307" s="59"/>
      <c r="HH307" s="59"/>
      <c r="HI307" s="59"/>
      <c r="HJ307" s="59"/>
      <c r="HK307" s="59"/>
      <c r="HL307" s="59"/>
      <c r="HM307" s="59"/>
      <c r="HN307" s="59"/>
      <c r="HO307" s="59"/>
      <c r="HP307" s="59"/>
      <c r="HQ307" s="59"/>
      <c r="HR307" s="59"/>
      <c r="HS307" s="59"/>
      <c r="HT307" s="59"/>
      <c r="HU307" s="59"/>
      <c r="HV307" s="59"/>
      <c r="HW307" s="59"/>
      <c r="HX307" s="59"/>
      <c r="HY307" s="59"/>
      <c r="HZ307" s="59"/>
      <c r="IA307" s="59"/>
      <c r="IB307" s="59"/>
      <c r="IC307" s="59"/>
      <c r="ID307" s="59"/>
      <c r="IE307" s="59"/>
      <c r="IF307" s="59"/>
      <c r="IG307" s="59"/>
      <c r="IH307" s="59"/>
      <c r="II307" s="59"/>
      <c r="IJ307" s="59"/>
      <c r="IK307" s="59"/>
      <c r="IL307" s="59"/>
      <c r="IM307" s="59"/>
      <c r="IN307" s="59"/>
      <c r="IO307" s="59"/>
      <c r="IP307" s="59"/>
      <c r="IQ307" s="59"/>
      <c r="IR307" s="64"/>
      <c r="IS307"/>
    </row>
    <row r="308" spans="2:253" ht="14.25">
      <c r="B308" s="82">
        <v>304</v>
      </c>
      <c r="C308" s="102" t="s">
        <v>418</v>
      </c>
      <c r="D308" s="107"/>
      <c r="E308" s="107"/>
      <c r="F308" s="107">
        <v>0.19</v>
      </c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5" t="s">
        <v>29</v>
      </c>
      <c r="S308" s="70"/>
      <c r="T308" s="58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  <c r="FJ308" s="59"/>
      <c r="FK308" s="59"/>
      <c r="FL308" s="59"/>
      <c r="FM308" s="59"/>
      <c r="FN308" s="59"/>
      <c r="FO308" s="59"/>
      <c r="FP308" s="59"/>
      <c r="FQ308" s="59"/>
      <c r="FR308" s="59"/>
      <c r="FS308" s="59"/>
      <c r="FT308" s="59"/>
      <c r="FU308" s="59"/>
      <c r="FV308" s="59"/>
      <c r="FW308" s="59"/>
      <c r="FX308" s="59"/>
      <c r="FY308" s="59"/>
      <c r="FZ308" s="59"/>
      <c r="GA308" s="59"/>
      <c r="GB308" s="59"/>
      <c r="GC308" s="59"/>
      <c r="GD308" s="59"/>
      <c r="GE308" s="59"/>
      <c r="GF308" s="59"/>
      <c r="GG308" s="59"/>
      <c r="GH308" s="59"/>
      <c r="GI308" s="59"/>
      <c r="GJ308" s="59"/>
      <c r="GK308" s="59"/>
      <c r="GL308" s="59"/>
      <c r="GM308" s="59"/>
      <c r="GN308" s="59"/>
      <c r="GO308" s="59"/>
      <c r="GP308" s="59"/>
      <c r="GQ308" s="59"/>
      <c r="GR308" s="59"/>
      <c r="GS308" s="59"/>
      <c r="GT308" s="59"/>
      <c r="GU308" s="59"/>
      <c r="GV308" s="59"/>
      <c r="GW308" s="59"/>
      <c r="GX308" s="59"/>
      <c r="GY308" s="59"/>
      <c r="GZ308" s="59"/>
      <c r="HA308" s="59"/>
      <c r="HB308" s="59"/>
      <c r="HC308" s="59"/>
      <c r="HD308" s="59"/>
      <c r="HE308" s="59"/>
      <c r="HF308" s="59"/>
      <c r="HG308" s="59"/>
      <c r="HH308" s="59"/>
      <c r="HI308" s="59"/>
      <c r="HJ308" s="59"/>
      <c r="HK308" s="59"/>
      <c r="HL308" s="59"/>
      <c r="HM308" s="59"/>
      <c r="HN308" s="59"/>
      <c r="HO308" s="59"/>
      <c r="HP308" s="59"/>
      <c r="HQ308" s="59"/>
      <c r="HR308" s="59"/>
      <c r="HS308" s="59"/>
      <c r="HT308" s="59"/>
      <c r="HU308" s="59"/>
      <c r="HV308" s="59"/>
      <c r="HW308" s="59"/>
      <c r="HX308" s="59"/>
      <c r="HY308" s="59"/>
      <c r="HZ308" s="59"/>
      <c r="IA308" s="59"/>
      <c r="IB308" s="59"/>
      <c r="IC308" s="59"/>
      <c r="ID308" s="59"/>
      <c r="IE308" s="59"/>
      <c r="IF308" s="59"/>
      <c r="IG308" s="59"/>
      <c r="IH308" s="59"/>
      <c r="II308" s="59"/>
      <c r="IJ308" s="59"/>
      <c r="IK308" s="59"/>
      <c r="IL308" s="59"/>
      <c r="IM308" s="59"/>
      <c r="IN308" s="59"/>
      <c r="IO308" s="59"/>
      <c r="IP308" s="59"/>
      <c r="IQ308" s="59"/>
      <c r="IR308" s="64"/>
      <c r="IS308"/>
    </row>
    <row r="309" spans="2:253" ht="14.25">
      <c r="B309" s="82">
        <v>305</v>
      </c>
      <c r="C309" s="102" t="s">
        <v>419</v>
      </c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>
        <v>15</v>
      </c>
      <c r="Q309" s="107"/>
      <c r="R309" s="5" t="s">
        <v>29</v>
      </c>
      <c r="S309" s="70"/>
      <c r="T309" s="58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  <c r="FL309" s="59"/>
      <c r="FM309" s="59"/>
      <c r="FN309" s="59"/>
      <c r="FO309" s="59"/>
      <c r="FP309" s="59"/>
      <c r="FQ309" s="59"/>
      <c r="FR309" s="59"/>
      <c r="FS309" s="59"/>
      <c r="FT309" s="59"/>
      <c r="FU309" s="59"/>
      <c r="FV309" s="59"/>
      <c r="FW309" s="59"/>
      <c r="FX309" s="59"/>
      <c r="FY309" s="59"/>
      <c r="FZ309" s="59"/>
      <c r="GA309" s="59"/>
      <c r="GB309" s="59"/>
      <c r="GC309" s="59"/>
      <c r="GD309" s="59"/>
      <c r="GE309" s="59"/>
      <c r="GF309" s="59"/>
      <c r="GG309" s="59"/>
      <c r="GH309" s="59"/>
      <c r="GI309" s="59"/>
      <c r="GJ309" s="59"/>
      <c r="GK309" s="59"/>
      <c r="GL309" s="59"/>
      <c r="GM309" s="59"/>
      <c r="GN309" s="59"/>
      <c r="GO309" s="59"/>
      <c r="GP309" s="59"/>
      <c r="GQ309" s="59"/>
      <c r="GR309" s="59"/>
      <c r="GS309" s="59"/>
      <c r="GT309" s="59"/>
      <c r="GU309" s="59"/>
      <c r="GV309" s="59"/>
      <c r="GW309" s="59"/>
      <c r="GX309" s="59"/>
      <c r="GY309" s="59"/>
      <c r="GZ309" s="59"/>
      <c r="HA309" s="59"/>
      <c r="HB309" s="59"/>
      <c r="HC309" s="59"/>
      <c r="HD309" s="59"/>
      <c r="HE309" s="59"/>
      <c r="HF309" s="59"/>
      <c r="HG309" s="59"/>
      <c r="HH309" s="59"/>
      <c r="HI309" s="59"/>
      <c r="HJ309" s="59"/>
      <c r="HK309" s="59"/>
      <c r="HL309" s="59"/>
      <c r="HM309" s="59"/>
      <c r="HN309" s="59"/>
      <c r="HO309" s="59"/>
      <c r="HP309" s="59"/>
      <c r="HQ309" s="59"/>
      <c r="HR309" s="59"/>
      <c r="HS309" s="59"/>
      <c r="HT309" s="59"/>
      <c r="HU309" s="59"/>
      <c r="HV309" s="59"/>
      <c r="HW309" s="59"/>
      <c r="HX309" s="59"/>
      <c r="HY309" s="59"/>
      <c r="HZ309" s="59"/>
      <c r="IA309" s="59"/>
      <c r="IB309" s="59"/>
      <c r="IC309" s="59"/>
      <c r="ID309" s="59"/>
      <c r="IE309" s="59"/>
      <c r="IF309" s="59"/>
      <c r="IG309" s="59"/>
      <c r="IH309" s="59"/>
      <c r="II309" s="59"/>
      <c r="IJ309" s="59"/>
      <c r="IK309" s="59"/>
      <c r="IL309" s="59"/>
      <c r="IM309" s="59"/>
      <c r="IN309" s="59"/>
      <c r="IO309" s="59"/>
      <c r="IP309" s="59"/>
      <c r="IQ309" s="59"/>
      <c r="IR309" s="64"/>
      <c r="IS309"/>
    </row>
    <row r="310" spans="2:253" ht="14.25">
      <c r="B310" s="82">
        <v>306</v>
      </c>
      <c r="C310" s="102" t="s">
        <v>420</v>
      </c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>
        <v>13</v>
      </c>
      <c r="Q310" s="107"/>
      <c r="R310" s="5" t="s">
        <v>29</v>
      </c>
      <c r="S310" s="70"/>
      <c r="T310" s="58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  <c r="GC310" s="59"/>
      <c r="GD310" s="59"/>
      <c r="GE310" s="59"/>
      <c r="GF310" s="59"/>
      <c r="GG310" s="59"/>
      <c r="GH310" s="59"/>
      <c r="GI310" s="59"/>
      <c r="GJ310" s="59"/>
      <c r="GK310" s="59"/>
      <c r="GL310" s="59"/>
      <c r="GM310" s="59"/>
      <c r="GN310" s="59"/>
      <c r="GO310" s="59"/>
      <c r="GP310" s="59"/>
      <c r="GQ310" s="59"/>
      <c r="GR310" s="59"/>
      <c r="GS310" s="59"/>
      <c r="GT310" s="59"/>
      <c r="GU310" s="59"/>
      <c r="GV310" s="59"/>
      <c r="GW310" s="59"/>
      <c r="GX310" s="59"/>
      <c r="GY310" s="59"/>
      <c r="GZ310" s="59"/>
      <c r="HA310" s="59"/>
      <c r="HB310" s="59"/>
      <c r="HC310" s="59"/>
      <c r="HD310" s="59"/>
      <c r="HE310" s="59"/>
      <c r="HF310" s="59"/>
      <c r="HG310" s="59"/>
      <c r="HH310" s="59"/>
      <c r="HI310" s="59"/>
      <c r="HJ310" s="59"/>
      <c r="HK310" s="59"/>
      <c r="HL310" s="59"/>
      <c r="HM310" s="59"/>
      <c r="HN310" s="59"/>
      <c r="HO310" s="59"/>
      <c r="HP310" s="59"/>
      <c r="HQ310" s="59"/>
      <c r="HR310" s="59"/>
      <c r="HS310" s="59"/>
      <c r="HT310" s="59"/>
      <c r="HU310" s="59"/>
      <c r="HV310" s="59"/>
      <c r="HW310" s="59"/>
      <c r="HX310" s="59"/>
      <c r="HY310" s="59"/>
      <c r="HZ310" s="59"/>
      <c r="IA310" s="59"/>
      <c r="IB310" s="59"/>
      <c r="IC310" s="59"/>
      <c r="ID310" s="59"/>
      <c r="IE310" s="59"/>
      <c r="IF310" s="59"/>
      <c r="IG310" s="59"/>
      <c r="IH310" s="59"/>
      <c r="II310" s="59"/>
      <c r="IJ310" s="59"/>
      <c r="IK310" s="59"/>
      <c r="IL310" s="59"/>
      <c r="IM310" s="59"/>
      <c r="IN310" s="59"/>
      <c r="IO310" s="59"/>
      <c r="IP310" s="59"/>
      <c r="IQ310" s="59"/>
      <c r="IR310" s="64"/>
      <c r="IS310"/>
    </row>
    <row r="311" spans="2:253" ht="14.25">
      <c r="B311" s="82">
        <v>307</v>
      </c>
      <c r="C311" s="102" t="s">
        <v>421</v>
      </c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>
        <v>35</v>
      </c>
      <c r="Q311" s="107"/>
      <c r="R311" s="5" t="s">
        <v>29</v>
      </c>
      <c r="S311" s="70"/>
      <c r="T311" s="58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  <c r="FL311" s="59"/>
      <c r="FM311" s="59"/>
      <c r="FN311" s="59"/>
      <c r="FO311" s="59"/>
      <c r="FP311" s="59"/>
      <c r="FQ311" s="59"/>
      <c r="FR311" s="59"/>
      <c r="FS311" s="59"/>
      <c r="FT311" s="59"/>
      <c r="FU311" s="59"/>
      <c r="FV311" s="59"/>
      <c r="FW311" s="59"/>
      <c r="FX311" s="59"/>
      <c r="FY311" s="59"/>
      <c r="FZ311" s="59"/>
      <c r="GA311" s="59"/>
      <c r="GB311" s="59"/>
      <c r="GC311" s="59"/>
      <c r="GD311" s="59"/>
      <c r="GE311" s="59"/>
      <c r="GF311" s="59"/>
      <c r="GG311" s="59"/>
      <c r="GH311" s="59"/>
      <c r="GI311" s="59"/>
      <c r="GJ311" s="59"/>
      <c r="GK311" s="59"/>
      <c r="GL311" s="59"/>
      <c r="GM311" s="59"/>
      <c r="GN311" s="59"/>
      <c r="GO311" s="59"/>
      <c r="GP311" s="59"/>
      <c r="GQ311" s="59"/>
      <c r="GR311" s="59"/>
      <c r="GS311" s="59"/>
      <c r="GT311" s="59"/>
      <c r="GU311" s="59"/>
      <c r="GV311" s="59"/>
      <c r="GW311" s="59"/>
      <c r="GX311" s="59"/>
      <c r="GY311" s="59"/>
      <c r="GZ311" s="59"/>
      <c r="HA311" s="59"/>
      <c r="HB311" s="59"/>
      <c r="HC311" s="59"/>
      <c r="HD311" s="59"/>
      <c r="HE311" s="59"/>
      <c r="HF311" s="59"/>
      <c r="HG311" s="59"/>
      <c r="HH311" s="59"/>
      <c r="HI311" s="59"/>
      <c r="HJ311" s="59"/>
      <c r="HK311" s="59"/>
      <c r="HL311" s="59"/>
      <c r="HM311" s="59"/>
      <c r="HN311" s="59"/>
      <c r="HO311" s="59"/>
      <c r="HP311" s="59"/>
      <c r="HQ311" s="59"/>
      <c r="HR311" s="59"/>
      <c r="HS311" s="59"/>
      <c r="HT311" s="59"/>
      <c r="HU311" s="59"/>
      <c r="HV311" s="59"/>
      <c r="HW311" s="59"/>
      <c r="HX311" s="59"/>
      <c r="HY311" s="59"/>
      <c r="HZ311" s="59"/>
      <c r="IA311" s="59"/>
      <c r="IB311" s="59"/>
      <c r="IC311" s="59"/>
      <c r="ID311" s="59"/>
      <c r="IE311" s="59"/>
      <c r="IF311" s="59"/>
      <c r="IG311" s="59"/>
      <c r="IH311" s="59"/>
      <c r="II311" s="59"/>
      <c r="IJ311" s="59"/>
      <c r="IK311" s="59"/>
      <c r="IL311" s="59"/>
      <c r="IM311" s="59"/>
      <c r="IN311" s="59"/>
      <c r="IO311" s="59"/>
      <c r="IP311" s="59"/>
      <c r="IQ311" s="59"/>
      <c r="IR311" s="64"/>
      <c r="IS311"/>
    </row>
    <row r="312" spans="2:253" ht="14.25">
      <c r="B312" s="82">
        <v>308</v>
      </c>
      <c r="C312" s="102" t="s">
        <v>422</v>
      </c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>
        <v>2.2</v>
      </c>
      <c r="Q312" s="107"/>
      <c r="R312" s="5" t="s">
        <v>29</v>
      </c>
      <c r="S312" s="70"/>
      <c r="T312" s="58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  <c r="GG312" s="59"/>
      <c r="GH312" s="59"/>
      <c r="GI312" s="59"/>
      <c r="GJ312" s="59"/>
      <c r="GK312" s="59"/>
      <c r="GL312" s="59"/>
      <c r="GM312" s="59"/>
      <c r="GN312" s="59"/>
      <c r="GO312" s="59"/>
      <c r="GP312" s="59"/>
      <c r="GQ312" s="59"/>
      <c r="GR312" s="59"/>
      <c r="GS312" s="59"/>
      <c r="GT312" s="59"/>
      <c r="GU312" s="59"/>
      <c r="GV312" s="59"/>
      <c r="GW312" s="59"/>
      <c r="GX312" s="59"/>
      <c r="GY312" s="59"/>
      <c r="GZ312" s="59"/>
      <c r="HA312" s="59"/>
      <c r="HB312" s="59"/>
      <c r="HC312" s="59"/>
      <c r="HD312" s="59"/>
      <c r="HE312" s="59"/>
      <c r="HF312" s="59"/>
      <c r="HG312" s="59"/>
      <c r="HH312" s="59"/>
      <c r="HI312" s="59"/>
      <c r="HJ312" s="59"/>
      <c r="HK312" s="59"/>
      <c r="HL312" s="59"/>
      <c r="HM312" s="59"/>
      <c r="HN312" s="59"/>
      <c r="HO312" s="59"/>
      <c r="HP312" s="59"/>
      <c r="HQ312" s="59"/>
      <c r="HR312" s="59"/>
      <c r="HS312" s="59"/>
      <c r="HT312" s="59"/>
      <c r="HU312" s="59"/>
      <c r="HV312" s="59"/>
      <c r="HW312" s="59"/>
      <c r="HX312" s="59"/>
      <c r="HY312" s="59"/>
      <c r="HZ312" s="59"/>
      <c r="IA312" s="59"/>
      <c r="IB312" s="59"/>
      <c r="IC312" s="59"/>
      <c r="ID312" s="59"/>
      <c r="IE312" s="59"/>
      <c r="IF312" s="59"/>
      <c r="IG312" s="59"/>
      <c r="IH312" s="59"/>
      <c r="II312" s="59"/>
      <c r="IJ312" s="59"/>
      <c r="IK312" s="59"/>
      <c r="IL312" s="59"/>
      <c r="IM312" s="59"/>
      <c r="IN312" s="59"/>
      <c r="IO312" s="59"/>
      <c r="IP312" s="59"/>
      <c r="IQ312" s="59"/>
      <c r="IR312" s="64"/>
      <c r="IS312"/>
    </row>
    <row r="313" spans="2:253" ht="14.25">
      <c r="B313" s="82">
        <v>309</v>
      </c>
      <c r="C313" s="102" t="s">
        <v>423</v>
      </c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>
        <v>13</v>
      </c>
      <c r="Q313" s="107"/>
      <c r="R313" s="5" t="s">
        <v>29</v>
      </c>
      <c r="S313" s="70"/>
      <c r="T313" s="58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  <c r="GC313" s="59"/>
      <c r="GD313" s="59"/>
      <c r="GE313" s="59"/>
      <c r="GF313" s="59"/>
      <c r="GG313" s="59"/>
      <c r="GH313" s="59"/>
      <c r="GI313" s="59"/>
      <c r="GJ313" s="59"/>
      <c r="GK313" s="59"/>
      <c r="GL313" s="59"/>
      <c r="GM313" s="59"/>
      <c r="GN313" s="59"/>
      <c r="GO313" s="59"/>
      <c r="GP313" s="59"/>
      <c r="GQ313" s="59"/>
      <c r="GR313" s="59"/>
      <c r="GS313" s="59"/>
      <c r="GT313" s="59"/>
      <c r="GU313" s="59"/>
      <c r="GV313" s="59"/>
      <c r="GW313" s="59"/>
      <c r="GX313" s="59"/>
      <c r="GY313" s="59"/>
      <c r="GZ313" s="59"/>
      <c r="HA313" s="59"/>
      <c r="HB313" s="59"/>
      <c r="HC313" s="59"/>
      <c r="HD313" s="59"/>
      <c r="HE313" s="59"/>
      <c r="HF313" s="59"/>
      <c r="HG313" s="59"/>
      <c r="HH313" s="59"/>
      <c r="HI313" s="59"/>
      <c r="HJ313" s="59"/>
      <c r="HK313" s="59"/>
      <c r="HL313" s="59"/>
      <c r="HM313" s="59"/>
      <c r="HN313" s="59"/>
      <c r="HO313" s="59"/>
      <c r="HP313" s="59"/>
      <c r="HQ313" s="59"/>
      <c r="HR313" s="59"/>
      <c r="HS313" s="59"/>
      <c r="HT313" s="59"/>
      <c r="HU313" s="59"/>
      <c r="HV313" s="59"/>
      <c r="HW313" s="59"/>
      <c r="HX313" s="59"/>
      <c r="HY313" s="59"/>
      <c r="HZ313" s="59"/>
      <c r="IA313" s="59"/>
      <c r="IB313" s="59"/>
      <c r="IC313" s="59"/>
      <c r="ID313" s="59"/>
      <c r="IE313" s="59"/>
      <c r="IF313" s="59"/>
      <c r="IG313" s="59"/>
      <c r="IH313" s="59"/>
      <c r="II313" s="59"/>
      <c r="IJ313" s="59"/>
      <c r="IK313" s="59"/>
      <c r="IL313" s="59"/>
      <c r="IM313" s="59"/>
      <c r="IN313" s="59"/>
      <c r="IO313" s="59"/>
      <c r="IP313" s="59"/>
      <c r="IQ313" s="59"/>
      <c r="IR313" s="64"/>
      <c r="IS313"/>
    </row>
    <row r="314" spans="2:253" ht="14.25">
      <c r="B314" s="82">
        <v>310</v>
      </c>
      <c r="C314" s="102" t="s">
        <v>424</v>
      </c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>
        <v>38</v>
      </c>
      <c r="Q314" s="107"/>
      <c r="R314" s="5" t="s">
        <v>29</v>
      </c>
      <c r="S314" s="70"/>
      <c r="T314" s="58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  <c r="GR314" s="59"/>
      <c r="GS314" s="59"/>
      <c r="GT314" s="59"/>
      <c r="GU314" s="59"/>
      <c r="GV314" s="59"/>
      <c r="GW314" s="59"/>
      <c r="GX314" s="59"/>
      <c r="GY314" s="59"/>
      <c r="GZ314" s="59"/>
      <c r="HA314" s="59"/>
      <c r="HB314" s="59"/>
      <c r="HC314" s="59"/>
      <c r="HD314" s="59"/>
      <c r="HE314" s="59"/>
      <c r="HF314" s="59"/>
      <c r="HG314" s="59"/>
      <c r="HH314" s="59"/>
      <c r="HI314" s="59"/>
      <c r="HJ314" s="59"/>
      <c r="HK314" s="59"/>
      <c r="HL314" s="59"/>
      <c r="HM314" s="59"/>
      <c r="HN314" s="59"/>
      <c r="HO314" s="59"/>
      <c r="HP314" s="59"/>
      <c r="HQ314" s="59"/>
      <c r="HR314" s="59"/>
      <c r="HS314" s="59"/>
      <c r="HT314" s="59"/>
      <c r="HU314" s="59"/>
      <c r="HV314" s="59"/>
      <c r="HW314" s="59"/>
      <c r="HX314" s="59"/>
      <c r="HY314" s="59"/>
      <c r="HZ314" s="59"/>
      <c r="IA314" s="59"/>
      <c r="IB314" s="59"/>
      <c r="IC314" s="59"/>
      <c r="ID314" s="59"/>
      <c r="IE314" s="59"/>
      <c r="IF314" s="59"/>
      <c r="IG314" s="59"/>
      <c r="IH314" s="59"/>
      <c r="II314" s="59"/>
      <c r="IJ314" s="59"/>
      <c r="IK314" s="59"/>
      <c r="IL314" s="59"/>
      <c r="IM314" s="59"/>
      <c r="IN314" s="59"/>
      <c r="IO314" s="59"/>
      <c r="IP314" s="59"/>
      <c r="IQ314" s="59"/>
      <c r="IR314" s="64"/>
      <c r="IS314"/>
    </row>
    <row r="315" spans="2:253" ht="14.25" customHeight="1" thickBot="1">
      <c r="B315" s="83">
        <v>311</v>
      </c>
      <c r="C315" s="103" t="s">
        <v>425</v>
      </c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>
        <v>28</v>
      </c>
      <c r="Q315" s="109"/>
      <c r="R315" s="7" t="s">
        <v>29</v>
      </c>
      <c r="S315" s="70"/>
      <c r="T315" s="58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  <c r="GR315" s="59"/>
      <c r="GS315" s="59"/>
      <c r="GT315" s="59"/>
      <c r="GU315" s="59"/>
      <c r="GV315" s="59"/>
      <c r="GW315" s="59"/>
      <c r="GX315" s="59"/>
      <c r="GY315" s="59"/>
      <c r="GZ315" s="59"/>
      <c r="HA315" s="59"/>
      <c r="HB315" s="59"/>
      <c r="HC315" s="59"/>
      <c r="HD315" s="59"/>
      <c r="HE315" s="59"/>
      <c r="HF315" s="59"/>
      <c r="HG315" s="59"/>
      <c r="HH315" s="59"/>
      <c r="HI315" s="59"/>
      <c r="HJ315" s="59"/>
      <c r="HK315" s="59"/>
      <c r="HL315" s="59"/>
      <c r="HM315" s="59"/>
      <c r="HN315" s="59"/>
      <c r="HO315" s="59"/>
      <c r="HP315" s="59"/>
      <c r="HQ315" s="59"/>
      <c r="HR315" s="59"/>
      <c r="HS315" s="59"/>
      <c r="HT315" s="59"/>
      <c r="HU315" s="59"/>
      <c r="HV315" s="59"/>
      <c r="HW315" s="59"/>
      <c r="HX315" s="59"/>
      <c r="HY315" s="59"/>
      <c r="HZ315" s="59"/>
      <c r="IA315" s="59"/>
      <c r="IB315" s="59"/>
      <c r="IC315" s="59"/>
      <c r="ID315" s="59"/>
      <c r="IE315" s="59"/>
      <c r="IF315" s="59"/>
      <c r="IG315" s="59"/>
      <c r="IH315" s="59"/>
      <c r="II315" s="59"/>
      <c r="IJ315" s="59"/>
      <c r="IK315" s="59"/>
      <c r="IL315" s="59"/>
      <c r="IM315" s="59"/>
      <c r="IN315" s="59"/>
      <c r="IO315" s="59"/>
      <c r="IP315" s="59"/>
      <c r="IQ315" s="59"/>
      <c r="IR315" s="64"/>
      <c r="IS315"/>
    </row>
    <row r="316" spans="2:253" ht="14.25">
      <c r="B316" s="104">
        <v>312</v>
      </c>
      <c r="C316" s="105" t="s">
        <v>426</v>
      </c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>
        <v>14</v>
      </c>
      <c r="Q316" s="120"/>
      <c r="R316" s="4" t="s">
        <v>29</v>
      </c>
      <c r="S316" s="70"/>
      <c r="T316" s="58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  <c r="GC316" s="59"/>
      <c r="GD316" s="59"/>
      <c r="GE316" s="59"/>
      <c r="GF316" s="59"/>
      <c r="GG316" s="59"/>
      <c r="GH316" s="59"/>
      <c r="GI316" s="59"/>
      <c r="GJ316" s="59"/>
      <c r="GK316" s="59"/>
      <c r="GL316" s="59"/>
      <c r="GM316" s="59"/>
      <c r="GN316" s="59"/>
      <c r="GO316" s="59"/>
      <c r="GP316" s="59"/>
      <c r="GQ316" s="59"/>
      <c r="GR316" s="59"/>
      <c r="GS316" s="59"/>
      <c r="GT316" s="59"/>
      <c r="GU316" s="59"/>
      <c r="GV316" s="59"/>
      <c r="GW316" s="59"/>
      <c r="GX316" s="59"/>
      <c r="GY316" s="59"/>
      <c r="GZ316" s="59"/>
      <c r="HA316" s="59"/>
      <c r="HB316" s="59"/>
      <c r="HC316" s="59"/>
      <c r="HD316" s="59"/>
      <c r="HE316" s="59"/>
      <c r="HF316" s="59"/>
      <c r="HG316" s="59"/>
      <c r="HH316" s="59"/>
      <c r="HI316" s="59"/>
      <c r="HJ316" s="59"/>
      <c r="HK316" s="59"/>
      <c r="HL316" s="59"/>
      <c r="HM316" s="59"/>
      <c r="HN316" s="59"/>
      <c r="HO316" s="59"/>
      <c r="HP316" s="59"/>
      <c r="HQ316" s="59"/>
      <c r="HR316" s="59"/>
      <c r="HS316" s="59"/>
      <c r="HT316" s="59"/>
      <c r="HU316" s="59"/>
      <c r="HV316" s="59"/>
      <c r="HW316" s="59"/>
      <c r="HX316" s="59"/>
      <c r="HY316" s="59"/>
      <c r="HZ316" s="59"/>
      <c r="IA316" s="59"/>
      <c r="IB316" s="59"/>
      <c r="IC316" s="59"/>
      <c r="ID316" s="59"/>
      <c r="IE316" s="59"/>
      <c r="IF316" s="59"/>
      <c r="IG316" s="59"/>
      <c r="IH316" s="59"/>
      <c r="II316" s="59"/>
      <c r="IJ316" s="59"/>
      <c r="IK316" s="59"/>
      <c r="IL316" s="59"/>
      <c r="IM316" s="59"/>
      <c r="IN316" s="59"/>
      <c r="IO316" s="59"/>
      <c r="IP316" s="59"/>
      <c r="IQ316" s="59"/>
      <c r="IR316" s="64"/>
      <c r="IS316"/>
    </row>
    <row r="317" spans="2:253" ht="14.25">
      <c r="B317" s="82">
        <v>313</v>
      </c>
      <c r="C317" s="102" t="s">
        <v>427</v>
      </c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>
        <v>14</v>
      </c>
      <c r="Q317" s="107"/>
      <c r="R317" s="5" t="s">
        <v>29</v>
      </c>
      <c r="S317" s="70"/>
      <c r="T317" s="58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  <c r="GG317" s="59"/>
      <c r="GH317" s="59"/>
      <c r="GI317" s="59"/>
      <c r="GJ317" s="59"/>
      <c r="GK317" s="59"/>
      <c r="GL317" s="59"/>
      <c r="GM317" s="59"/>
      <c r="GN317" s="59"/>
      <c r="GO317" s="59"/>
      <c r="GP317" s="59"/>
      <c r="GQ317" s="59"/>
      <c r="GR317" s="59"/>
      <c r="GS317" s="59"/>
      <c r="GT317" s="59"/>
      <c r="GU317" s="59"/>
      <c r="GV317" s="59"/>
      <c r="GW317" s="59"/>
      <c r="GX317" s="59"/>
      <c r="GY317" s="59"/>
      <c r="GZ317" s="59"/>
      <c r="HA317" s="59"/>
      <c r="HB317" s="59"/>
      <c r="HC317" s="59"/>
      <c r="HD317" s="59"/>
      <c r="HE317" s="59"/>
      <c r="HF317" s="59"/>
      <c r="HG317" s="59"/>
      <c r="HH317" s="59"/>
      <c r="HI317" s="59"/>
      <c r="HJ317" s="59"/>
      <c r="HK317" s="59"/>
      <c r="HL317" s="59"/>
      <c r="HM317" s="59"/>
      <c r="HN317" s="59"/>
      <c r="HO317" s="59"/>
      <c r="HP317" s="59"/>
      <c r="HQ317" s="59"/>
      <c r="HR317" s="59"/>
      <c r="HS317" s="59"/>
      <c r="HT317" s="59"/>
      <c r="HU317" s="59"/>
      <c r="HV317" s="59"/>
      <c r="HW317" s="59"/>
      <c r="HX317" s="59"/>
      <c r="HY317" s="59"/>
      <c r="HZ317" s="59"/>
      <c r="IA317" s="59"/>
      <c r="IB317" s="59"/>
      <c r="IC317" s="59"/>
      <c r="ID317" s="59"/>
      <c r="IE317" s="59"/>
      <c r="IF317" s="59"/>
      <c r="IG317" s="59"/>
      <c r="IH317" s="59"/>
      <c r="II317" s="59"/>
      <c r="IJ317" s="59"/>
      <c r="IK317" s="59"/>
      <c r="IL317" s="59"/>
      <c r="IM317" s="59"/>
      <c r="IN317" s="59"/>
      <c r="IO317" s="59"/>
      <c r="IP317" s="59"/>
      <c r="IQ317" s="59"/>
      <c r="IR317" s="64"/>
      <c r="IS317"/>
    </row>
    <row r="318" spans="2:253" ht="14.25">
      <c r="B318" s="82">
        <v>314</v>
      </c>
      <c r="C318" s="102" t="s">
        <v>428</v>
      </c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>
        <v>24</v>
      </c>
      <c r="Q318" s="107"/>
      <c r="R318" s="5" t="s">
        <v>29</v>
      </c>
      <c r="S318" s="70"/>
      <c r="T318" s="58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  <c r="FJ318" s="59"/>
      <c r="FK318" s="59"/>
      <c r="FL318" s="59"/>
      <c r="FM318" s="59"/>
      <c r="FN318" s="59"/>
      <c r="FO318" s="59"/>
      <c r="FP318" s="59"/>
      <c r="FQ318" s="59"/>
      <c r="FR318" s="59"/>
      <c r="FS318" s="59"/>
      <c r="FT318" s="59"/>
      <c r="FU318" s="59"/>
      <c r="FV318" s="59"/>
      <c r="FW318" s="59"/>
      <c r="FX318" s="59"/>
      <c r="FY318" s="59"/>
      <c r="FZ318" s="59"/>
      <c r="GA318" s="59"/>
      <c r="GB318" s="59"/>
      <c r="GC318" s="59"/>
      <c r="GD318" s="59"/>
      <c r="GE318" s="59"/>
      <c r="GF318" s="59"/>
      <c r="GG318" s="59"/>
      <c r="GH318" s="59"/>
      <c r="GI318" s="59"/>
      <c r="GJ318" s="59"/>
      <c r="GK318" s="59"/>
      <c r="GL318" s="59"/>
      <c r="GM318" s="59"/>
      <c r="GN318" s="59"/>
      <c r="GO318" s="59"/>
      <c r="GP318" s="59"/>
      <c r="GQ318" s="59"/>
      <c r="GR318" s="59"/>
      <c r="GS318" s="59"/>
      <c r="GT318" s="59"/>
      <c r="GU318" s="59"/>
      <c r="GV318" s="59"/>
      <c r="GW318" s="59"/>
      <c r="GX318" s="59"/>
      <c r="GY318" s="59"/>
      <c r="GZ318" s="59"/>
      <c r="HA318" s="59"/>
      <c r="HB318" s="59"/>
      <c r="HC318" s="59"/>
      <c r="HD318" s="59"/>
      <c r="HE318" s="59"/>
      <c r="HF318" s="59"/>
      <c r="HG318" s="59"/>
      <c r="HH318" s="59"/>
      <c r="HI318" s="59"/>
      <c r="HJ318" s="59"/>
      <c r="HK318" s="59"/>
      <c r="HL318" s="59"/>
      <c r="HM318" s="59"/>
      <c r="HN318" s="59"/>
      <c r="HO318" s="59"/>
      <c r="HP318" s="59"/>
      <c r="HQ318" s="59"/>
      <c r="HR318" s="59"/>
      <c r="HS318" s="59"/>
      <c r="HT318" s="59"/>
      <c r="HU318" s="59"/>
      <c r="HV318" s="59"/>
      <c r="HW318" s="59"/>
      <c r="HX318" s="59"/>
      <c r="HY318" s="59"/>
      <c r="HZ318" s="59"/>
      <c r="IA318" s="59"/>
      <c r="IB318" s="59"/>
      <c r="IC318" s="59"/>
      <c r="ID318" s="59"/>
      <c r="IE318" s="59"/>
      <c r="IF318" s="59"/>
      <c r="IG318" s="59"/>
      <c r="IH318" s="59"/>
      <c r="II318" s="59"/>
      <c r="IJ318" s="59"/>
      <c r="IK318" s="59"/>
      <c r="IL318" s="59"/>
      <c r="IM318" s="59"/>
      <c r="IN318" s="59"/>
      <c r="IO318" s="59"/>
      <c r="IP318" s="59"/>
      <c r="IQ318" s="59"/>
      <c r="IR318" s="64"/>
      <c r="IS318"/>
    </row>
    <row r="319" spans="2:253" ht="14.25">
      <c r="B319" s="82">
        <v>315</v>
      </c>
      <c r="C319" s="102" t="s">
        <v>429</v>
      </c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>
        <v>8.2</v>
      </c>
      <c r="Q319" s="107"/>
      <c r="R319" s="5" t="s">
        <v>29</v>
      </c>
      <c r="S319" s="70"/>
      <c r="T319" s="58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  <c r="GG319" s="59"/>
      <c r="GH319" s="59"/>
      <c r="GI319" s="59"/>
      <c r="GJ319" s="59"/>
      <c r="GK319" s="59"/>
      <c r="GL319" s="59"/>
      <c r="GM319" s="59"/>
      <c r="GN319" s="59"/>
      <c r="GO319" s="59"/>
      <c r="GP319" s="59"/>
      <c r="GQ319" s="59"/>
      <c r="GR319" s="59"/>
      <c r="GS319" s="59"/>
      <c r="GT319" s="59"/>
      <c r="GU319" s="59"/>
      <c r="GV319" s="59"/>
      <c r="GW319" s="59"/>
      <c r="GX319" s="59"/>
      <c r="GY319" s="59"/>
      <c r="GZ319" s="59"/>
      <c r="HA319" s="59"/>
      <c r="HB319" s="59"/>
      <c r="HC319" s="59"/>
      <c r="HD319" s="59"/>
      <c r="HE319" s="59"/>
      <c r="HF319" s="59"/>
      <c r="HG319" s="59"/>
      <c r="HH319" s="59"/>
      <c r="HI319" s="59"/>
      <c r="HJ319" s="59"/>
      <c r="HK319" s="59"/>
      <c r="HL319" s="59"/>
      <c r="HM319" s="59"/>
      <c r="HN319" s="59"/>
      <c r="HO319" s="59"/>
      <c r="HP319" s="59"/>
      <c r="HQ319" s="59"/>
      <c r="HR319" s="59"/>
      <c r="HS319" s="59"/>
      <c r="HT319" s="59"/>
      <c r="HU319" s="59"/>
      <c r="HV319" s="59"/>
      <c r="HW319" s="59"/>
      <c r="HX319" s="59"/>
      <c r="HY319" s="59"/>
      <c r="HZ319" s="59"/>
      <c r="IA319" s="59"/>
      <c r="IB319" s="59"/>
      <c r="IC319" s="59"/>
      <c r="ID319" s="59"/>
      <c r="IE319" s="59"/>
      <c r="IF319" s="59"/>
      <c r="IG319" s="59"/>
      <c r="IH319" s="59"/>
      <c r="II319" s="59"/>
      <c r="IJ319" s="59"/>
      <c r="IK319" s="59"/>
      <c r="IL319" s="59"/>
      <c r="IM319" s="59"/>
      <c r="IN319" s="59"/>
      <c r="IO319" s="59"/>
      <c r="IP319" s="59"/>
      <c r="IQ319" s="59"/>
      <c r="IR319" s="64"/>
      <c r="IS319"/>
    </row>
    <row r="320" spans="2:253" ht="14.25">
      <c r="B320" s="82">
        <v>316</v>
      </c>
      <c r="C320" s="102" t="s">
        <v>430</v>
      </c>
      <c r="D320" s="107"/>
      <c r="E320" s="107"/>
      <c r="F320" s="107">
        <v>0.12</v>
      </c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5" t="s">
        <v>29</v>
      </c>
      <c r="S320" s="70"/>
      <c r="T320" s="58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  <c r="GG320" s="59"/>
      <c r="GH320" s="59"/>
      <c r="GI320" s="59"/>
      <c r="GJ320" s="59"/>
      <c r="GK320" s="59"/>
      <c r="GL320" s="59"/>
      <c r="GM320" s="59"/>
      <c r="GN320" s="59"/>
      <c r="GO320" s="59"/>
      <c r="GP320" s="59"/>
      <c r="GQ320" s="59"/>
      <c r="GR320" s="59"/>
      <c r="GS320" s="59"/>
      <c r="GT320" s="59"/>
      <c r="GU320" s="59"/>
      <c r="GV320" s="59"/>
      <c r="GW320" s="59"/>
      <c r="GX320" s="59"/>
      <c r="GY320" s="59"/>
      <c r="GZ320" s="59"/>
      <c r="HA320" s="59"/>
      <c r="HB320" s="59"/>
      <c r="HC320" s="59"/>
      <c r="HD320" s="59"/>
      <c r="HE320" s="59"/>
      <c r="HF320" s="59"/>
      <c r="HG320" s="59"/>
      <c r="HH320" s="59"/>
      <c r="HI320" s="59"/>
      <c r="HJ320" s="59"/>
      <c r="HK320" s="59"/>
      <c r="HL320" s="59"/>
      <c r="HM320" s="59"/>
      <c r="HN320" s="59"/>
      <c r="HO320" s="59"/>
      <c r="HP320" s="59"/>
      <c r="HQ320" s="59"/>
      <c r="HR320" s="59"/>
      <c r="HS320" s="59"/>
      <c r="HT320" s="59"/>
      <c r="HU320" s="59"/>
      <c r="HV320" s="59"/>
      <c r="HW320" s="59"/>
      <c r="HX320" s="59"/>
      <c r="HY320" s="59"/>
      <c r="HZ320" s="59"/>
      <c r="IA320" s="59"/>
      <c r="IB320" s="59"/>
      <c r="IC320" s="59"/>
      <c r="ID320" s="59"/>
      <c r="IE320" s="59"/>
      <c r="IF320" s="59"/>
      <c r="IG320" s="59"/>
      <c r="IH320" s="59"/>
      <c r="II320" s="59"/>
      <c r="IJ320" s="59"/>
      <c r="IK320" s="59"/>
      <c r="IL320" s="59"/>
      <c r="IM320" s="59"/>
      <c r="IN320" s="59"/>
      <c r="IO320" s="59"/>
      <c r="IP320" s="59"/>
      <c r="IQ320" s="59"/>
      <c r="IR320" s="64"/>
      <c r="IS320"/>
    </row>
    <row r="321" spans="2:253" ht="14.25">
      <c r="B321" s="82">
        <v>317</v>
      </c>
      <c r="C321" s="102" t="s">
        <v>431</v>
      </c>
      <c r="D321" s="107"/>
      <c r="E321" s="107"/>
      <c r="F321" s="107">
        <v>0.017</v>
      </c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5" t="s">
        <v>29</v>
      </c>
      <c r="S321" s="70"/>
      <c r="T321" s="58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  <c r="FL321" s="59"/>
      <c r="FM321" s="59"/>
      <c r="FN321" s="59"/>
      <c r="FO321" s="59"/>
      <c r="FP321" s="59"/>
      <c r="FQ321" s="59"/>
      <c r="FR321" s="59"/>
      <c r="FS321" s="59"/>
      <c r="FT321" s="59"/>
      <c r="FU321" s="59"/>
      <c r="FV321" s="59"/>
      <c r="FW321" s="59"/>
      <c r="FX321" s="59"/>
      <c r="FY321" s="59"/>
      <c r="FZ321" s="59"/>
      <c r="GA321" s="59"/>
      <c r="GB321" s="59"/>
      <c r="GC321" s="59"/>
      <c r="GD321" s="59"/>
      <c r="GE321" s="59"/>
      <c r="GF321" s="59"/>
      <c r="GG321" s="59"/>
      <c r="GH321" s="59"/>
      <c r="GI321" s="59"/>
      <c r="GJ321" s="59"/>
      <c r="GK321" s="59"/>
      <c r="GL321" s="59"/>
      <c r="GM321" s="59"/>
      <c r="GN321" s="59"/>
      <c r="GO321" s="59"/>
      <c r="GP321" s="59"/>
      <c r="GQ321" s="59"/>
      <c r="GR321" s="59"/>
      <c r="GS321" s="59"/>
      <c r="GT321" s="59"/>
      <c r="GU321" s="59"/>
      <c r="GV321" s="59"/>
      <c r="GW321" s="59"/>
      <c r="GX321" s="59"/>
      <c r="GY321" s="59"/>
      <c r="GZ321" s="59"/>
      <c r="HA321" s="59"/>
      <c r="HB321" s="59"/>
      <c r="HC321" s="59"/>
      <c r="HD321" s="59"/>
      <c r="HE321" s="59"/>
      <c r="HF321" s="59"/>
      <c r="HG321" s="59"/>
      <c r="HH321" s="59"/>
      <c r="HI321" s="59"/>
      <c r="HJ321" s="59"/>
      <c r="HK321" s="59"/>
      <c r="HL321" s="59"/>
      <c r="HM321" s="59"/>
      <c r="HN321" s="59"/>
      <c r="HO321" s="59"/>
      <c r="HP321" s="59"/>
      <c r="HQ321" s="59"/>
      <c r="HR321" s="59"/>
      <c r="HS321" s="59"/>
      <c r="HT321" s="59"/>
      <c r="HU321" s="59"/>
      <c r="HV321" s="59"/>
      <c r="HW321" s="59"/>
      <c r="HX321" s="59"/>
      <c r="HY321" s="59"/>
      <c r="HZ321" s="59"/>
      <c r="IA321" s="59"/>
      <c r="IB321" s="59"/>
      <c r="IC321" s="59"/>
      <c r="ID321" s="59"/>
      <c r="IE321" s="59"/>
      <c r="IF321" s="59"/>
      <c r="IG321" s="59"/>
      <c r="IH321" s="59"/>
      <c r="II321" s="59"/>
      <c r="IJ321" s="59"/>
      <c r="IK321" s="59"/>
      <c r="IL321" s="59"/>
      <c r="IM321" s="59"/>
      <c r="IN321" s="59"/>
      <c r="IO321" s="59"/>
      <c r="IP321" s="59"/>
      <c r="IQ321" s="59"/>
      <c r="IR321" s="64"/>
      <c r="IS321"/>
    </row>
    <row r="322" spans="2:253" ht="14.25">
      <c r="B322" s="82">
        <v>318</v>
      </c>
      <c r="C322" s="102" t="s">
        <v>432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>
        <v>22</v>
      </c>
      <c r="Q322" s="107"/>
      <c r="R322" s="5" t="s">
        <v>29</v>
      </c>
      <c r="S322" s="70"/>
      <c r="T322" s="58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  <c r="FL322" s="59"/>
      <c r="FM322" s="59"/>
      <c r="FN322" s="59"/>
      <c r="FO322" s="59"/>
      <c r="FP322" s="59"/>
      <c r="FQ322" s="59"/>
      <c r="FR322" s="59"/>
      <c r="FS322" s="59"/>
      <c r="FT322" s="59"/>
      <c r="FU322" s="59"/>
      <c r="FV322" s="59"/>
      <c r="FW322" s="59"/>
      <c r="FX322" s="59"/>
      <c r="FY322" s="59"/>
      <c r="FZ322" s="59"/>
      <c r="GA322" s="59"/>
      <c r="GB322" s="59"/>
      <c r="GC322" s="59"/>
      <c r="GD322" s="59"/>
      <c r="GE322" s="59"/>
      <c r="GF322" s="59"/>
      <c r="GG322" s="59"/>
      <c r="GH322" s="59"/>
      <c r="GI322" s="59"/>
      <c r="GJ322" s="59"/>
      <c r="GK322" s="59"/>
      <c r="GL322" s="59"/>
      <c r="GM322" s="59"/>
      <c r="GN322" s="59"/>
      <c r="GO322" s="59"/>
      <c r="GP322" s="59"/>
      <c r="GQ322" s="59"/>
      <c r="GR322" s="59"/>
      <c r="GS322" s="59"/>
      <c r="GT322" s="59"/>
      <c r="GU322" s="59"/>
      <c r="GV322" s="59"/>
      <c r="GW322" s="59"/>
      <c r="GX322" s="59"/>
      <c r="GY322" s="59"/>
      <c r="GZ322" s="59"/>
      <c r="HA322" s="59"/>
      <c r="HB322" s="59"/>
      <c r="HC322" s="59"/>
      <c r="HD322" s="59"/>
      <c r="HE322" s="59"/>
      <c r="HF322" s="59"/>
      <c r="HG322" s="59"/>
      <c r="HH322" s="59"/>
      <c r="HI322" s="59"/>
      <c r="HJ322" s="59"/>
      <c r="HK322" s="59"/>
      <c r="HL322" s="59"/>
      <c r="HM322" s="59"/>
      <c r="HN322" s="59"/>
      <c r="HO322" s="59"/>
      <c r="HP322" s="59"/>
      <c r="HQ322" s="59"/>
      <c r="HR322" s="59"/>
      <c r="HS322" s="59"/>
      <c r="HT322" s="59"/>
      <c r="HU322" s="59"/>
      <c r="HV322" s="59"/>
      <c r="HW322" s="59"/>
      <c r="HX322" s="59"/>
      <c r="HY322" s="59"/>
      <c r="HZ322" s="59"/>
      <c r="IA322" s="59"/>
      <c r="IB322" s="59"/>
      <c r="IC322" s="59"/>
      <c r="ID322" s="59"/>
      <c r="IE322" s="59"/>
      <c r="IF322" s="59"/>
      <c r="IG322" s="59"/>
      <c r="IH322" s="59"/>
      <c r="II322" s="59"/>
      <c r="IJ322" s="59"/>
      <c r="IK322" s="59"/>
      <c r="IL322" s="59"/>
      <c r="IM322" s="59"/>
      <c r="IN322" s="59"/>
      <c r="IO322" s="59"/>
      <c r="IP322" s="59"/>
      <c r="IQ322" s="59"/>
      <c r="IR322" s="64"/>
      <c r="IS322"/>
    </row>
    <row r="323" spans="2:253" ht="14.25">
      <c r="B323" s="82">
        <v>319</v>
      </c>
      <c r="C323" s="102" t="s">
        <v>433</v>
      </c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>
        <v>17</v>
      </c>
      <c r="Q323" s="107"/>
      <c r="R323" s="5" t="s">
        <v>29</v>
      </c>
      <c r="S323" s="70"/>
      <c r="T323" s="58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  <c r="GC323" s="59"/>
      <c r="GD323" s="59"/>
      <c r="GE323" s="59"/>
      <c r="GF323" s="59"/>
      <c r="GG323" s="59"/>
      <c r="GH323" s="59"/>
      <c r="GI323" s="59"/>
      <c r="GJ323" s="59"/>
      <c r="GK323" s="59"/>
      <c r="GL323" s="59"/>
      <c r="GM323" s="59"/>
      <c r="GN323" s="59"/>
      <c r="GO323" s="59"/>
      <c r="GP323" s="59"/>
      <c r="GQ323" s="59"/>
      <c r="GR323" s="59"/>
      <c r="GS323" s="59"/>
      <c r="GT323" s="59"/>
      <c r="GU323" s="59"/>
      <c r="GV323" s="59"/>
      <c r="GW323" s="59"/>
      <c r="GX323" s="59"/>
      <c r="GY323" s="59"/>
      <c r="GZ323" s="59"/>
      <c r="HA323" s="59"/>
      <c r="HB323" s="59"/>
      <c r="HC323" s="59"/>
      <c r="HD323" s="59"/>
      <c r="HE323" s="59"/>
      <c r="HF323" s="59"/>
      <c r="HG323" s="59"/>
      <c r="HH323" s="59"/>
      <c r="HI323" s="59"/>
      <c r="HJ323" s="59"/>
      <c r="HK323" s="59"/>
      <c r="HL323" s="59"/>
      <c r="HM323" s="59"/>
      <c r="HN323" s="59"/>
      <c r="HO323" s="59"/>
      <c r="HP323" s="59"/>
      <c r="HQ323" s="59"/>
      <c r="HR323" s="59"/>
      <c r="HS323" s="59"/>
      <c r="HT323" s="59"/>
      <c r="HU323" s="59"/>
      <c r="HV323" s="59"/>
      <c r="HW323" s="59"/>
      <c r="HX323" s="59"/>
      <c r="HY323" s="59"/>
      <c r="HZ323" s="59"/>
      <c r="IA323" s="59"/>
      <c r="IB323" s="59"/>
      <c r="IC323" s="59"/>
      <c r="ID323" s="59"/>
      <c r="IE323" s="59"/>
      <c r="IF323" s="59"/>
      <c r="IG323" s="59"/>
      <c r="IH323" s="59"/>
      <c r="II323" s="59"/>
      <c r="IJ323" s="59"/>
      <c r="IK323" s="59"/>
      <c r="IL323" s="59"/>
      <c r="IM323" s="59"/>
      <c r="IN323" s="59"/>
      <c r="IO323" s="59"/>
      <c r="IP323" s="59"/>
      <c r="IQ323" s="59"/>
      <c r="IR323" s="64"/>
      <c r="IS323"/>
    </row>
    <row r="324" spans="2:253" ht="14.25">
      <c r="B324" s="82">
        <v>320</v>
      </c>
      <c r="C324" s="102" t="s">
        <v>434</v>
      </c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>
        <v>18</v>
      </c>
      <c r="Q324" s="107"/>
      <c r="R324" s="5" t="s">
        <v>29</v>
      </c>
      <c r="S324" s="70"/>
      <c r="T324" s="58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  <c r="FJ324" s="59"/>
      <c r="FK324" s="59"/>
      <c r="FL324" s="59"/>
      <c r="FM324" s="59"/>
      <c r="FN324" s="59"/>
      <c r="FO324" s="59"/>
      <c r="FP324" s="59"/>
      <c r="FQ324" s="59"/>
      <c r="FR324" s="59"/>
      <c r="FS324" s="59"/>
      <c r="FT324" s="59"/>
      <c r="FU324" s="59"/>
      <c r="FV324" s="59"/>
      <c r="FW324" s="59"/>
      <c r="FX324" s="59"/>
      <c r="FY324" s="59"/>
      <c r="FZ324" s="59"/>
      <c r="GA324" s="59"/>
      <c r="GB324" s="59"/>
      <c r="GC324" s="59"/>
      <c r="GD324" s="59"/>
      <c r="GE324" s="59"/>
      <c r="GF324" s="59"/>
      <c r="GG324" s="59"/>
      <c r="GH324" s="59"/>
      <c r="GI324" s="59"/>
      <c r="GJ324" s="59"/>
      <c r="GK324" s="59"/>
      <c r="GL324" s="59"/>
      <c r="GM324" s="59"/>
      <c r="GN324" s="59"/>
      <c r="GO324" s="59"/>
      <c r="GP324" s="59"/>
      <c r="GQ324" s="59"/>
      <c r="GR324" s="59"/>
      <c r="GS324" s="59"/>
      <c r="GT324" s="59"/>
      <c r="GU324" s="59"/>
      <c r="GV324" s="59"/>
      <c r="GW324" s="59"/>
      <c r="GX324" s="59"/>
      <c r="GY324" s="59"/>
      <c r="GZ324" s="59"/>
      <c r="HA324" s="59"/>
      <c r="HB324" s="59"/>
      <c r="HC324" s="59"/>
      <c r="HD324" s="59"/>
      <c r="HE324" s="59"/>
      <c r="HF324" s="59"/>
      <c r="HG324" s="59"/>
      <c r="HH324" s="59"/>
      <c r="HI324" s="59"/>
      <c r="HJ324" s="59"/>
      <c r="HK324" s="59"/>
      <c r="HL324" s="59"/>
      <c r="HM324" s="59"/>
      <c r="HN324" s="59"/>
      <c r="HO324" s="59"/>
      <c r="HP324" s="59"/>
      <c r="HQ324" s="59"/>
      <c r="HR324" s="59"/>
      <c r="HS324" s="59"/>
      <c r="HT324" s="59"/>
      <c r="HU324" s="59"/>
      <c r="HV324" s="59"/>
      <c r="HW324" s="59"/>
      <c r="HX324" s="59"/>
      <c r="HY324" s="59"/>
      <c r="HZ324" s="59"/>
      <c r="IA324" s="59"/>
      <c r="IB324" s="59"/>
      <c r="IC324" s="59"/>
      <c r="ID324" s="59"/>
      <c r="IE324" s="59"/>
      <c r="IF324" s="59"/>
      <c r="IG324" s="59"/>
      <c r="IH324" s="59"/>
      <c r="II324" s="59"/>
      <c r="IJ324" s="59"/>
      <c r="IK324" s="59"/>
      <c r="IL324" s="59"/>
      <c r="IM324" s="59"/>
      <c r="IN324" s="59"/>
      <c r="IO324" s="59"/>
      <c r="IP324" s="59"/>
      <c r="IQ324" s="59"/>
      <c r="IR324" s="64"/>
      <c r="IS324"/>
    </row>
    <row r="325" spans="2:253" ht="14.25">
      <c r="B325" s="82">
        <v>321</v>
      </c>
      <c r="C325" s="102" t="s">
        <v>435</v>
      </c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>
        <v>11</v>
      </c>
      <c r="Q325" s="107"/>
      <c r="R325" s="5" t="s">
        <v>29</v>
      </c>
      <c r="S325" s="70"/>
      <c r="T325" s="58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  <c r="GG325" s="59"/>
      <c r="GH325" s="59"/>
      <c r="GI325" s="59"/>
      <c r="GJ325" s="59"/>
      <c r="GK325" s="59"/>
      <c r="GL325" s="59"/>
      <c r="GM325" s="59"/>
      <c r="GN325" s="59"/>
      <c r="GO325" s="59"/>
      <c r="GP325" s="59"/>
      <c r="GQ325" s="59"/>
      <c r="GR325" s="59"/>
      <c r="GS325" s="59"/>
      <c r="GT325" s="59"/>
      <c r="GU325" s="59"/>
      <c r="GV325" s="59"/>
      <c r="GW325" s="59"/>
      <c r="GX325" s="59"/>
      <c r="GY325" s="59"/>
      <c r="GZ325" s="59"/>
      <c r="HA325" s="59"/>
      <c r="HB325" s="59"/>
      <c r="HC325" s="59"/>
      <c r="HD325" s="59"/>
      <c r="HE325" s="59"/>
      <c r="HF325" s="59"/>
      <c r="HG325" s="59"/>
      <c r="HH325" s="59"/>
      <c r="HI325" s="59"/>
      <c r="HJ325" s="59"/>
      <c r="HK325" s="59"/>
      <c r="HL325" s="59"/>
      <c r="HM325" s="59"/>
      <c r="HN325" s="59"/>
      <c r="HO325" s="59"/>
      <c r="HP325" s="59"/>
      <c r="HQ325" s="59"/>
      <c r="HR325" s="59"/>
      <c r="HS325" s="59"/>
      <c r="HT325" s="59"/>
      <c r="HU325" s="59"/>
      <c r="HV325" s="59"/>
      <c r="HW325" s="59"/>
      <c r="HX325" s="59"/>
      <c r="HY325" s="59"/>
      <c r="HZ325" s="59"/>
      <c r="IA325" s="59"/>
      <c r="IB325" s="59"/>
      <c r="IC325" s="59"/>
      <c r="ID325" s="59"/>
      <c r="IE325" s="59"/>
      <c r="IF325" s="59"/>
      <c r="IG325" s="59"/>
      <c r="IH325" s="59"/>
      <c r="II325" s="59"/>
      <c r="IJ325" s="59"/>
      <c r="IK325" s="59"/>
      <c r="IL325" s="59"/>
      <c r="IM325" s="59"/>
      <c r="IN325" s="59"/>
      <c r="IO325" s="59"/>
      <c r="IP325" s="59"/>
      <c r="IQ325" s="59"/>
      <c r="IR325" s="64"/>
      <c r="IS325"/>
    </row>
    <row r="326" spans="2:253" ht="14.25">
      <c r="B326" s="82">
        <v>322</v>
      </c>
      <c r="C326" s="102" t="s">
        <v>430</v>
      </c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15">
        <v>9.6</v>
      </c>
      <c r="Q326" s="107"/>
      <c r="R326" s="5" t="s">
        <v>29</v>
      </c>
      <c r="S326" s="70"/>
      <c r="T326" s="58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  <c r="GC326" s="59"/>
      <c r="GD326" s="59"/>
      <c r="GE326" s="59"/>
      <c r="GF326" s="59"/>
      <c r="GG326" s="59"/>
      <c r="GH326" s="59"/>
      <c r="GI326" s="59"/>
      <c r="GJ326" s="59"/>
      <c r="GK326" s="59"/>
      <c r="GL326" s="59"/>
      <c r="GM326" s="59"/>
      <c r="GN326" s="59"/>
      <c r="GO326" s="59"/>
      <c r="GP326" s="59"/>
      <c r="GQ326" s="59"/>
      <c r="GR326" s="59"/>
      <c r="GS326" s="59"/>
      <c r="GT326" s="59"/>
      <c r="GU326" s="59"/>
      <c r="GV326" s="59"/>
      <c r="GW326" s="59"/>
      <c r="GX326" s="59"/>
      <c r="GY326" s="59"/>
      <c r="GZ326" s="59"/>
      <c r="HA326" s="59"/>
      <c r="HB326" s="59"/>
      <c r="HC326" s="59"/>
      <c r="HD326" s="59"/>
      <c r="HE326" s="59"/>
      <c r="HF326" s="59"/>
      <c r="HG326" s="59"/>
      <c r="HH326" s="59"/>
      <c r="HI326" s="59"/>
      <c r="HJ326" s="59"/>
      <c r="HK326" s="59"/>
      <c r="HL326" s="59"/>
      <c r="HM326" s="59"/>
      <c r="HN326" s="59"/>
      <c r="HO326" s="59"/>
      <c r="HP326" s="59"/>
      <c r="HQ326" s="59"/>
      <c r="HR326" s="59"/>
      <c r="HS326" s="59"/>
      <c r="HT326" s="59"/>
      <c r="HU326" s="59"/>
      <c r="HV326" s="59"/>
      <c r="HW326" s="59"/>
      <c r="HX326" s="59"/>
      <c r="HY326" s="59"/>
      <c r="HZ326" s="59"/>
      <c r="IA326" s="59"/>
      <c r="IB326" s="59"/>
      <c r="IC326" s="59"/>
      <c r="ID326" s="59"/>
      <c r="IE326" s="59"/>
      <c r="IF326" s="59"/>
      <c r="IG326" s="59"/>
      <c r="IH326" s="59"/>
      <c r="II326" s="59"/>
      <c r="IJ326" s="59"/>
      <c r="IK326" s="59"/>
      <c r="IL326" s="59"/>
      <c r="IM326" s="59"/>
      <c r="IN326" s="59"/>
      <c r="IO326" s="59"/>
      <c r="IP326" s="59"/>
      <c r="IQ326" s="59"/>
      <c r="IR326" s="64"/>
      <c r="IS326"/>
    </row>
    <row r="327" spans="2:253" ht="14.25">
      <c r="B327" s="82">
        <v>323</v>
      </c>
      <c r="C327" s="102" t="s">
        <v>436</v>
      </c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>
        <v>4.2</v>
      </c>
      <c r="Q327" s="107"/>
      <c r="R327" s="5" t="s">
        <v>29</v>
      </c>
      <c r="S327" s="70"/>
      <c r="T327" s="58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  <c r="GG327" s="59"/>
      <c r="GH327" s="59"/>
      <c r="GI327" s="59"/>
      <c r="GJ327" s="59"/>
      <c r="GK327" s="59"/>
      <c r="GL327" s="59"/>
      <c r="GM327" s="59"/>
      <c r="GN327" s="59"/>
      <c r="GO327" s="59"/>
      <c r="GP327" s="59"/>
      <c r="GQ327" s="59"/>
      <c r="GR327" s="59"/>
      <c r="GS327" s="59"/>
      <c r="GT327" s="59"/>
      <c r="GU327" s="59"/>
      <c r="GV327" s="59"/>
      <c r="GW327" s="59"/>
      <c r="GX327" s="59"/>
      <c r="GY327" s="59"/>
      <c r="GZ327" s="59"/>
      <c r="HA327" s="59"/>
      <c r="HB327" s="59"/>
      <c r="HC327" s="59"/>
      <c r="HD327" s="59"/>
      <c r="HE327" s="59"/>
      <c r="HF327" s="59"/>
      <c r="HG327" s="59"/>
      <c r="HH327" s="59"/>
      <c r="HI327" s="59"/>
      <c r="HJ327" s="59"/>
      <c r="HK327" s="59"/>
      <c r="HL327" s="59"/>
      <c r="HM327" s="59"/>
      <c r="HN327" s="59"/>
      <c r="HO327" s="59"/>
      <c r="HP327" s="59"/>
      <c r="HQ327" s="59"/>
      <c r="HR327" s="59"/>
      <c r="HS327" s="59"/>
      <c r="HT327" s="59"/>
      <c r="HU327" s="59"/>
      <c r="HV327" s="59"/>
      <c r="HW327" s="59"/>
      <c r="HX327" s="59"/>
      <c r="HY327" s="59"/>
      <c r="HZ327" s="59"/>
      <c r="IA327" s="59"/>
      <c r="IB327" s="59"/>
      <c r="IC327" s="59"/>
      <c r="ID327" s="59"/>
      <c r="IE327" s="59"/>
      <c r="IF327" s="59"/>
      <c r="IG327" s="59"/>
      <c r="IH327" s="59"/>
      <c r="II327" s="59"/>
      <c r="IJ327" s="59"/>
      <c r="IK327" s="59"/>
      <c r="IL327" s="59"/>
      <c r="IM327" s="59"/>
      <c r="IN327" s="59"/>
      <c r="IO327" s="59"/>
      <c r="IP327" s="59"/>
      <c r="IQ327" s="59"/>
      <c r="IR327" s="64"/>
      <c r="IS327"/>
    </row>
    <row r="328" spans="2:253" ht="14.25">
      <c r="B328" s="82">
        <v>324</v>
      </c>
      <c r="C328" s="102" t="s">
        <v>437</v>
      </c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>
        <v>26</v>
      </c>
      <c r="Q328" s="107"/>
      <c r="R328" s="5" t="s">
        <v>29</v>
      </c>
      <c r="S328" s="70"/>
      <c r="T328" s="58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  <c r="GC328" s="59"/>
      <c r="GD328" s="59"/>
      <c r="GE328" s="59"/>
      <c r="GF328" s="59"/>
      <c r="GG328" s="59"/>
      <c r="GH328" s="59"/>
      <c r="GI328" s="59"/>
      <c r="GJ328" s="59"/>
      <c r="GK328" s="59"/>
      <c r="GL328" s="59"/>
      <c r="GM328" s="59"/>
      <c r="GN328" s="59"/>
      <c r="GO328" s="59"/>
      <c r="GP328" s="59"/>
      <c r="GQ328" s="59"/>
      <c r="GR328" s="59"/>
      <c r="GS328" s="59"/>
      <c r="GT328" s="59"/>
      <c r="GU328" s="59"/>
      <c r="GV328" s="59"/>
      <c r="GW328" s="59"/>
      <c r="GX328" s="59"/>
      <c r="GY328" s="59"/>
      <c r="GZ328" s="59"/>
      <c r="HA328" s="59"/>
      <c r="HB328" s="59"/>
      <c r="HC328" s="59"/>
      <c r="HD328" s="59"/>
      <c r="HE328" s="59"/>
      <c r="HF328" s="59"/>
      <c r="HG328" s="59"/>
      <c r="HH328" s="59"/>
      <c r="HI328" s="59"/>
      <c r="HJ328" s="59"/>
      <c r="HK328" s="59"/>
      <c r="HL328" s="59"/>
      <c r="HM328" s="59"/>
      <c r="HN328" s="59"/>
      <c r="HO328" s="59"/>
      <c r="HP328" s="59"/>
      <c r="HQ328" s="59"/>
      <c r="HR328" s="59"/>
      <c r="HS328" s="59"/>
      <c r="HT328" s="59"/>
      <c r="HU328" s="59"/>
      <c r="HV328" s="59"/>
      <c r="HW328" s="59"/>
      <c r="HX328" s="59"/>
      <c r="HY328" s="59"/>
      <c r="HZ328" s="59"/>
      <c r="IA328" s="59"/>
      <c r="IB328" s="59"/>
      <c r="IC328" s="59"/>
      <c r="ID328" s="59"/>
      <c r="IE328" s="59"/>
      <c r="IF328" s="59"/>
      <c r="IG328" s="59"/>
      <c r="IH328" s="59"/>
      <c r="II328" s="59"/>
      <c r="IJ328" s="59"/>
      <c r="IK328" s="59"/>
      <c r="IL328" s="59"/>
      <c r="IM328" s="59"/>
      <c r="IN328" s="59"/>
      <c r="IO328" s="59"/>
      <c r="IP328" s="59"/>
      <c r="IQ328" s="59"/>
      <c r="IR328" s="64"/>
      <c r="IS328"/>
    </row>
    <row r="329" spans="2:253" ht="14.25">
      <c r="B329" s="203">
        <v>325</v>
      </c>
      <c r="C329" s="222" t="s">
        <v>438</v>
      </c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>
        <v>9.8</v>
      </c>
      <c r="Q329" s="205"/>
      <c r="R329" s="206" t="s">
        <v>29</v>
      </c>
      <c r="S329" s="70"/>
      <c r="T329" s="58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  <c r="FJ329" s="59"/>
      <c r="FK329" s="59"/>
      <c r="FL329" s="59"/>
      <c r="FM329" s="59"/>
      <c r="FN329" s="59"/>
      <c r="FO329" s="59"/>
      <c r="FP329" s="59"/>
      <c r="FQ329" s="59"/>
      <c r="FR329" s="59"/>
      <c r="FS329" s="59"/>
      <c r="FT329" s="59"/>
      <c r="FU329" s="59"/>
      <c r="FV329" s="59"/>
      <c r="FW329" s="59"/>
      <c r="FX329" s="59"/>
      <c r="FY329" s="59"/>
      <c r="FZ329" s="59"/>
      <c r="GA329" s="59"/>
      <c r="GB329" s="59"/>
      <c r="GC329" s="59"/>
      <c r="GD329" s="59"/>
      <c r="GE329" s="59"/>
      <c r="GF329" s="59"/>
      <c r="GG329" s="59"/>
      <c r="GH329" s="59"/>
      <c r="GI329" s="59"/>
      <c r="GJ329" s="59"/>
      <c r="GK329" s="59"/>
      <c r="GL329" s="59"/>
      <c r="GM329" s="59"/>
      <c r="GN329" s="59"/>
      <c r="GO329" s="59"/>
      <c r="GP329" s="59"/>
      <c r="GQ329" s="59"/>
      <c r="GR329" s="59"/>
      <c r="GS329" s="59"/>
      <c r="GT329" s="59"/>
      <c r="GU329" s="59"/>
      <c r="GV329" s="59"/>
      <c r="GW329" s="59"/>
      <c r="GX329" s="59"/>
      <c r="GY329" s="59"/>
      <c r="GZ329" s="59"/>
      <c r="HA329" s="59"/>
      <c r="HB329" s="59"/>
      <c r="HC329" s="59"/>
      <c r="HD329" s="59"/>
      <c r="HE329" s="59"/>
      <c r="HF329" s="59"/>
      <c r="HG329" s="59"/>
      <c r="HH329" s="59"/>
      <c r="HI329" s="59"/>
      <c r="HJ329" s="59"/>
      <c r="HK329" s="59"/>
      <c r="HL329" s="59"/>
      <c r="HM329" s="59"/>
      <c r="HN329" s="59"/>
      <c r="HO329" s="59"/>
      <c r="HP329" s="59"/>
      <c r="HQ329" s="59"/>
      <c r="HR329" s="59"/>
      <c r="HS329" s="59"/>
      <c r="HT329" s="59"/>
      <c r="HU329" s="59"/>
      <c r="HV329" s="59"/>
      <c r="HW329" s="59"/>
      <c r="HX329" s="59"/>
      <c r="HY329" s="59"/>
      <c r="HZ329" s="59"/>
      <c r="IA329" s="59"/>
      <c r="IB329" s="59"/>
      <c r="IC329" s="59"/>
      <c r="ID329" s="59"/>
      <c r="IE329" s="59"/>
      <c r="IF329" s="59"/>
      <c r="IG329" s="59"/>
      <c r="IH329" s="59"/>
      <c r="II329" s="59"/>
      <c r="IJ329" s="59"/>
      <c r="IK329" s="59"/>
      <c r="IL329" s="59"/>
      <c r="IM329" s="59"/>
      <c r="IN329" s="59"/>
      <c r="IO329" s="59"/>
      <c r="IP329" s="59"/>
      <c r="IQ329" s="59"/>
      <c r="IR329" s="64"/>
      <c r="IS329"/>
    </row>
    <row r="330" spans="2:253" ht="14.25">
      <c r="B330" s="82">
        <v>326</v>
      </c>
      <c r="C330" s="71" t="s">
        <v>439</v>
      </c>
      <c r="D330" s="116"/>
      <c r="E330" s="116"/>
      <c r="F330" s="117"/>
      <c r="G330" s="116"/>
      <c r="H330" s="116"/>
      <c r="I330" s="116"/>
      <c r="J330" s="116"/>
      <c r="K330" s="116"/>
      <c r="L330" s="116"/>
      <c r="M330" s="116"/>
      <c r="N330" s="116"/>
      <c r="O330" s="116"/>
      <c r="P330" s="117">
        <v>22</v>
      </c>
      <c r="Q330" s="116"/>
      <c r="R330" s="5" t="s">
        <v>29</v>
      </c>
      <c r="S330" s="70"/>
      <c r="T330" s="58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  <c r="GC330" s="59"/>
      <c r="GD330" s="59"/>
      <c r="GE330" s="59"/>
      <c r="GF330" s="59"/>
      <c r="GG330" s="59"/>
      <c r="GH330" s="59"/>
      <c r="GI330" s="59"/>
      <c r="GJ330" s="59"/>
      <c r="GK330" s="59"/>
      <c r="GL330" s="59"/>
      <c r="GM330" s="59"/>
      <c r="GN330" s="59"/>
      <c r="GO330" s="59"/>
      <c r="GP330" s="59"/>
      <c r="GQ330" s="59"/>
      <c r="GR330" s="59"/>
      <c r="GS330" s="59"/>
      <c r="GT330" s="59"/>
      <c r="GU330" s="59"/>
      <c r="GV330" s="59"/>
      <c r="GW330" s="59"/>
      <c r="GX330" s="59"/>
      <c r="GY330" s="59"/>
      <c r="GZ330" s="59"/>
      <c r="HA330" s="59"/>
      <c r="HB330" s="59"/>
      <c r="HC330" s="59"/>
      <c r="HD330" s="59"/>
      <c r="HE330" s="59"/>
      <c r="HF330" s="59"/>
      <c r="HG330" s="59"/>
      <c r="HH330" s="59"/>
      <c r="HI330" s="59"/>
      <c r="HJ330" s="59"/>
      <c r="HK330" s="59"/>
      <c r="HL330" s="59"/>
      <c r="HM330" s="59"/>
      <c r="HN330" s="59"/>
      <c r="HO330" s="59"/>
      <c r="HP330" s="59"/>
      <c r="HQ330" s="59"/>
      <c r="HR330" s="59"/>
      <c r="HS330" s="59"/>
      <c r="HT330" s="59"/>
      <c r="HU330" s="59"/>
      <c r="HV330" s="59"/>
      <c r="HW330" s="59"/>
      <c r="HX330" s="59"/>
      <c r="HY330" s="59"/>
      <c r="HZ330" s="59"/>
      <c r="IA330" s="59"/>
      <c r="IB330" s="59"/>
      <c r="IC330" s="59"/>
      <c r="ID330" s="59"/>
      <c r="IE330" s="59"/>
      <c r="IF330" s="59"/>
      <c r="IG330" s="59"/>
      <c r="IH330" s="59"/>
      <c r="II330" s="59"/>
      <c r="IJ330" s="59"/>
      <c r="IK330" s="59"/>
      <c r="IL330" s="59"/>
      <c r="IM330" s="59"/>
      <c r="IN330" s="59"/>
      <c r="IO330" s="59"/>
      <c r="IP330" s="59"/>
      <c r="IQ330" s="59"/>
      <c r="IR330" s="64"/>
      <c r="IS330"/>
    </row>
    <row r="331" spans="2:253" ht="14.25">
      <c r="B331" s="82">
        <v>327</v>
      </c>
      <c r="C331" s="71" t="s">
        <v>440</v>
      </c>
      <c r="D331" s="116"/>
      <c r="E331" s="116"/>
      <c r="F331" s="117"/>
      <c r="G331" s="116"/>
      <c r="H331" s="116"/>
      <c r="I331" s="116"/>
      <c r="J331" s="116"/>
      <c r="K331" s="116"/>
      <c r="L331" s="116"/>
      <c r="M331" s="116"/>
      <c r="N331" s="116"/>
      <c r="O331" s="116"/>
      <c r="P331" s="117">
        <v>10</v>
      </c>
      <c r="Q331" s="116"/>
      <c r="R331" s="5" t="s">
        <v>29</v>
      </c>
      <c r="S331" s="70"/>
      <c r="T331" s="58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  <c r="FJ331" s="59"/>
      <c r="FK331" s="59"/>
      <c r="FL331" s="59"/>
      <c r="FM331" s="59"/>
      <c r="FN331" s="59"/>
      <c r="FO331" s="59"/>
      <c r="FP331" s="59"/>
      <c r="FQ331" s="59"/>
      <c r="FR331" s="59"/>
      <c r="FS331" s="59"/>
      <c r="FT331" s="59"/>
      <c r="FU331" s="59"/>
      <c r="FV331" s="59"/>
      <c r="FW331" s="59"/>
      <c r="FX331" s="59"/>
      <c r="FY331" s="59"/>
      <c r="FZ331" s="59"/>
      <c r="GA331" s="59"/>
      <c r="GB331" s="59"/>
      <c r="GC331" s="59"/>
      <c r="GD331" s="59"/>
      <c r="GE331" s="59"/>
      <c r="GF331" s="59"/>
      <c r="GG331" s="59"/>
      <c r="GH331" s="59"/>
      <c r="GI331" s="59"/>
      <c r="GJ331" s="59"/>
      <c r="GK331" s="59"/>
      <c r="GL331" s="59"/>
      <c r="GM331" s="59"/>
      <c r="GN331" s="59"/>
      <c r="GO331" s="59"/>
      <c r="GP331" s="59"/>
      <c r="GQ331" s="59"/>
      <c r="GR331" s="59"/>
      <c r="GS331" s="59"/>
      <c r="GT331" s="59"/>
      <c r="GU331" s="59"/>
      <c r="GV331" s="59"/>
      <c r="GW331" s="59"/>
      <c r="GX331" s="59"/>
      <c r="GY331" s="59"/>
      <c r="GZ331" s="59"/>
      <c r="HA331" s="59"/>
      <c r="HB331" s="59"/>
      <c r="HC331" s="59"/>
      <c r="HD331" s="59"/>
      <c r="HE331" s="59"/>
      <c r="HF331" s="59"/>
      <c r="HG331" s="59"/>
      <c r="HH331" s="59"/>
      <c r="HI331" s="59"/>
      <c r="HJ331" s="59"/>
      <c r="HK331" s="59"/>
      <c r="HL331" s="59"/>
      <c r="HM331" s="59"/>
      <c r="HN331" s="59"/>
      <c r="HO331" s="59"/>
      <c r="HP331" s="59"/>
      <c r="HQ331" s="59"/>
      <c r="HR331" s="59"/>
      <c r="HS331" s="59"/>
      <c r="HT331" s="59"/>
      <c r="HU331" s="59"/>
      <c r="HV331" s="59"/>
      <c r="HW331" s="59"/>
      <c r="HX331" s="59"/>
      <c r="HY331" s="59"/>
      <c r="HZ331" s="59"/>
      <c r="IA331" s="59"/>
      <c r="IB331" s="59"/>
      <c r="IC331" s="59"/>
      <c r="ID331" s="59"/>
      <c r="IE331" s="59"/>
      <c r="IF331" s="59"/>
      <c r="IG331" s="59"/>
      <c r="IH331" s="59"/>
      <c r="II331" s="59"/>
      <c r="IJ331" s="59"/>
      <c r="IK331" s="59"/>
      <c r="IL331" s="59"/>
      <c r="IM331" s="59"/>
      <c r="IN331" s="59"/>
      <c r="IO331" s="59"/>
      <c r="IP331" s="59"/>
      <c r="IQ331" s="59"/>
      <c r="IR331" s="64"/>
      <c r="IS331"/>
    </row>
    <row r="332" spans="2:253" ht="14.25">
      <c r="B332" s="104">
        <v>328</v>
      </c>
      <c r="C332" s="174" t="s">
        <v>441</v>
      </c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80">
        <v>18</v>
      </c>
      <c r="Q332" s="179"/>
      <c r="R332" s="4" t="s">
        <v>29</v>
      </c>
      <c r="S332" s="70"/>
      <c r="T332" s="58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  <c r="FJ332" s="59"/>
      <c r="FK332" s="59"/>
      <c r="FL332" s="59"/>
      <c r="FM332" s="59"/>
      <c r="FN332" s="59"/>
      <c r="FO332" s="59"/>
      <c r="FP332" s="59"/>
      <c r="FQ332" s="59"/>
      <c r="FR332" s="59"/>
      <c r="FS332" s="59"/>
      <c r="FT332" s="59"/>
      <c r="FU332" s="59"/>
      <c r="FV332" s="59"/>
      <c r="FW332" s="59"/>
      <c r="FX332" s="59"/>
      <c r="FY332" s="59"/>
      <c r="FZ332" s="59"/>
      <c r="GA332" s="59"/>
      <c r="GB332" s="59"/>
      <c r="GC332" s="59"/>
      <c r="GD332" s="59"/>
      <c r="GE332" s="59"/>
      <c r="GF332" s="59"/>
      <c r="GG332" s="59"/>
      <c r="GH332" s="59"/>
      <c r="GI332" s="59"/>
      <c r="GJ332" s="59"/>
      <c r="GK332" s="59"/>
      <c r="GL332" s="59"/>
      <c r="GM332" s="59"/>
      <c r="GN332" s="59"/>
      <c r="GO332" s="59"/>
      <c r="GP332" s="59"/>
      <c r="GQ332" s="59"/>
      <c r="GR332" s="59"/>
      <c r="GS332" s="59"/>
      <c r="GT332" s="59"/>
      <c r="GU332" s="59"/>
      <c r="GV332" s="59"/>
      <c r="GW332" s="59"/>
      <c r="GX332" s="59"/>
      <c r="GY332" s="59"/>
      <c r="GZ332" s="59"/>
      <c r="HA332" s="59"/>
      <c r="HB332" s="59"/>
      <c r="HC332" s="59"/>
      <c r="HD332" s="59"/>
      <c r="HE332" s="59"/>
      <c r="HF332" s="59"/>
      <c r="HG332" s="59"/>
      <c r="HH332" s="59"/>
      <c r="HI332" s="59"/>
      <c r="HJ332" s="59"/>
      <c r="HK332" s="59"/>
      <c r="HL332" s="59"/>
      <c r="HM332" s="59"/>
      <c r="HN332" s="59"/>
      <c r="HO332" s="59"/>
      <c r="HP332" s="59"/>
      <c r="HQ332" s="59"/>
      <c r="HR332" s="59"/>
      <c r="HS332" s="59"/>
      <c r="HT332" s="59"/>
      <c r="HU332" s="59"/>
      <c r="HV332" s="59"/>
      <c r="HW332" s="59"/>
      <c r="HX332" s="59"/>
      <c r="HY332" s="59"/>
      <c r="HZ332" s="59"/>
      <c r="IA332" s="59"/>
      <c r="IB332" s="59"/>
      <c r="IC332" s="59"/>
      <c r="ID332" s="59"/>
      <c r="IE332" s="59"/>
      <c r="IF332" s="59"/>
      <c r="IG332" s="59"/>
      <c r="IH332" s="59"/>
      <c r="II332" s="59"/>
      <c r="IJ332" s="59"/>
      <c r="IK332" s="59"/>
      <c r="IL332" s="59"/>
      <c r="IM332" s="59"/>
      <c r="IN332" s="59"/>
      <c r="IO332" s="59"/>
      <c r="IP332" s="59"/>
      <c r="IQ332" s="59"/>
      <c r="IR332" s="64"/>
      <c r="IS332"/>
    </row>
    <row r="333" spans="2:253" ht="14.25">
      <c r="B333" s="82">
        <v>329</v>
      </c>
      <c r="C333" s="71" t="s">
        <v>442</v>
      </c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07"/>
      <c r="O333" s="116"/>
      <c r="P333" s="117">
        <v>9.9</v>
      </c>
      <c r="Q333" s="116"/>
      <c r="R333" s="5" t="s">
        <v>29</v>
      </c>
      <c r="S333" s="70"/>
      <c r="T333" s="58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  <c r="FE333" s="59"/>
      <c r="FF333" s="59"/>
      <c r="FG333" s="59"/>
      <c r="FH333" s="59"/>
      <c r="FI333" s="59"/>
      <c r="FJ333" s="59"/>
      <c r="FK333" s="59"/>
      <c r="FL333" s="59"/>
      <c r="FM333" s="59"/>
      <c r="FN333" s="59"/>
      <c r="FO333" s="59"/>
      <c r="FP333" s="59"/>
      <c r="FQ333" s="59"/>
      <c r="FR333" s="59"/>
      <c r="FS333" s="59"/>
      <c r="FT333" s="59"/>
      <c r="FU333" s="59"/>
      <c r="FV333" s="59"/>
      <c r="FW333" s="59"/>
      <c r="FX333" s="59"/>
      <c r="FY333" s="59"/>
      <c r="FZ333" s="59"/>
      <c r="GA333" s="59"/>
      <c r="GB333" s="59"/>
      <c r="GC333" s="59"/>
      <c r="GD333" s="59"/>
      <c r="GE333" s="59"/>
      <c r="GF333" s="59"/>
      <c r="GG333" s="59"/>
      <c r="GH333" s="59"/>
      <c r="GI333" s="59"/>
      <c r="GJ333" s="59"/>
      <c r="GK333" s="59"/>
      <c r="GL333" s="59"/>
      <c r="GM333" s="59"/>
      <c r="GN333" s="59"/>
      <c r="GO333" s="59"/>
      <c r="GP333" s="59"/>
      <c r="GQ333" s="59"/>
      <c r="GR333" s="59"/>
      <c r="GS333" s="59"/>
      <c r="GT333" s="59"/>
      <c r="GU333" s="59"/>
      <c r="GV333" s="59"/>
      <c r="GW333" s="59"/>
      <c r="GX333" s="59"/>
      <c r="GY333" s="59"/>
      <c r="GZ333" s="59"/>
      <c r="HA333" s="59"/>
      <c r="HB333" s="59"/>
      <c r="HC333" s="59"/>
      <c r="HD333" s="59"/>
      <c r="HE333" s="59"/>
      <c r="HF333" s="59"/>
      <c r="HG333" s="59"/>
      <c r="HH333" s="59"/>
      <c r="HI333" s="59"/>
      <c r="HJ333" s="59"/>
      <c r="HK333" s="59"/>
      <c r="HL333" s="59"/>
      <c r="HM333" s="59"/>
      <c r="HN333" s="59"/>
      <c r="HO333" s="59"/>
      <c r="HP333" s="59"/>
      <c r="HQ333" s="59"/>
      <c r="HR333" s="59"/>
      <c r="HS333" s="59"/>
      <c r="HT333" s="59"/>
      <c r="HU333" s="59"/>
      <c r="HV333" s="59"/>
      <c r="HW333" s="59"/>
      <c r="HX333" s="59"/>
      <c r="HY333" s="59"/>
      <c r="HZ333" s="59"/>
      <c r="IA333" s="59"/>
      <c r="IB333" s="59"/>
      <c r="IC333" s="59"/>
      <c r="ID333" s="59"/>
      <c r="IE333" s="59"/>
      <c r="IF333" s="59"/>
      <c r="IG333" s="59"/>
      <c r="IH333" s="59"/>
      <c r="II333" s="59"/>
      <c r="IJ333" s="59"/>
      <c r="IK333" s="59"/>
      <c r="IL333" s="59"/>
      <c r="IM333" s="59"/>
      <c r="IN333" s="59"/>
      <c r="IO333" s="59"/>
      <c r="IP333" s="59"/>
      <c r="IQ333" s="59"/>
      <c r="IR333" s="64"/>
      <c r="IS333"/>
    </row>
    <row r="334" spans="2:253" ht="14.25">
      <c r="B334" s="82">
        <v>330</v>
      </c>
      <c r="C334" s="71" t="s">
        <v>443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7">
        <v>13</v>
      </c>
      <c r="Q334" s="116"/>
      <c r="R334" s="5" t="s">
        <v>29</v>
      </c>
      <c r="S334" s="70"/>
      <c r="T334" s="58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  <c r="FE334" s="59"/>
      <c r="FF334" s="59"/>
      <c r="FG334" s="59"/>
      <c r="FH334" s="59"/>
      <c r="FI334" s="59"/>
      <c r="FJ334" s="59"/>
      <c r="FK334" s="59"/>
      <c r="FL334" s="59"/>
      <c r="FM334" s="59"/>
      <c r="FN334" s="59"/>
      <c r="FO334" s="59"/>
      <c r="FP334" s="59"/>
      <c r="FQ334" s="59"/>
      <c r="FR334" s="59"/>
      <c r="FS334" s="59"/>
      <c r="FT334" s="59"/>
      <c r="FU334" s="59"/>
      <c r="FV334" s="59"/>
      <c r="FW334" s="59"/>
      <c r="FX334" s="59"/>
      <c r="FY334" s="59"/>
      <c r="FZ334" s="59"/>
      <c r="GA334" s="59"/>
      <c r="GB334" s="59"/>
      <c r="GC334" s="59"/>
      <c r="GD334" s="59"/>
      <c r="GE334" s="59"/>
      <c r="GF334" s="59"/>
      <c r="GG334" s="59"/>
      <c r="GH334" s="59"/>
      <c r="GI334" s="59"/>
      <c r="GJ334" s="59"/>
      <c r="GK334" s="59"/>
      <c r="GL334" s="59"/>
      <c r="GM334" s="59"/>
      <c r="GN334" s="59"/>
      <c r="GO334" s="59"/>
      <c r="GP334" s="59"/>
      <c r="GQ334" s="59"/>
      <c r="GR334" s="59"/>
      <c r="GS334" s="59"/>
      <c r="GT334" s="59"/>
      <c r="GU334" s="59"/>
      <c r="GV334" s="59"/>
      <c r="GW334" s="59"/>
      <c r="GX334" s="59"/>
      <c r="GY334" s="59"/>
      <c r="GZ334" s="59"/>
      <c r="HA334" s="59"/>
      <c r="HB334" s="59"/>
      <c r="HC334" s="59"/>
      <c r="HD334" s="59"/>
      <c r="HE334" s="59"/>
      <c r="HF334" s="59"/>
      <c r="HG334" s="59"/>
      <c r="HH334" s="59"/>
      <c r="HI334" s="59"/>
      <c r="HJ334" s="59"/>
      <c r="HK334" s="59"/>
      <c r="HL334" s="59"/>
      <c r="HM334" s="59"/>
      <c r="HN334" s="59"/>
      <c r="HO334" s="59"/>
      <c r="HP334" s="59"/>
      <c r="HQ334" s="59"/>
      <c r="HR334" s="59"/>
      <c r="HS334" s="59"/>
      <c r="HT334" s="59"/>
      <c r="HU334" s="59"/>
      <c r="HV334" s="59"/>
      <c r="HW334" s="59"/>
      <c r="HX334" s="59"/>
      <c r="HY334" s="59"/>
      <c r="HZ334" s="59"/>
      <c r="IA334" s="59"/>
      <c r="IB334" s="59"/>
      <c r="IC334" s="59"/>
      <c r="ID334" s="59"/>
      <c r="IE334" s="59"/>
      <c r="IF334" s="59"/>
      <c r="IG334" s="59"/>
      <c r="IH334" s="59"/>
      <c r="II334" s="59"/>
      <c r="IJ334" s="59"/>
      <c r="IK334" s="59"/>
      <c r="IL334" s="59"/>
      <c r="IM334" s="59"/>
      <c r="IN334" s="59"/>
      <c r="IO334" s="59"/>
      <c r="IP334" s="59"/>
      <c r="IQ334" s="59"/>
      <c r="IR334" s="64"/>
      <c r="IS334"/>
    </row>
    <row r="335" spans="2:253" ht="14.25">
      <c r="B335" s="82">
        <v>331</v>
      </c>
      <c r="C335" s="71" t="s">
        <v>444</v>
      </c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7">
        <v>14</v>
      </c>
      <c r="Q335" s="116"/>
      <c r="R335" s="5" t="s">
        <v>29</v>
      </c>
      <c r="S335" s="70"/>
      <c r="T335" s="58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  <c r="FL335" s="59"/>
      <c r="FM335" s="59"/>
      <c r="FN335" s="59"/>
      <c r="FO335" s="59"/>
      <c r="FP335" s="59"/>
      <c r="FQ335" s="59"/>
      <c r="FR335" s="59"/>
      <c r="FS335" s="59"/>
      <c r="FT335" s="59"/>
      <c r="FU335" s="59"/>
      <c r="FV335" s="59"/>
      <c r="FW335" s="59"/>
      <c r="FX335" s="59"/>
      <c r="FY335" s="59"/>
      <c r="FZ335" s="59"/>
      <c r="GA335" s="59"/>
      <c r="GB335" s="59"/>
      <c r="GC335" s="59"/>
      <c r="GD335" s="59"/>
      <c r="GE335" s="59"/>
      <c r="GF335" s="59"/>
      <c r="GG335" s="59"/>
      <c r="GH335" s="59"/>
      <c r="GI335" s="59"/>
      <c r="GJ335" s="59"/>
      <c r="GK335" s="59"/>
      <c r="GL335" s="59"/>
      <c r="GM335" s="59"/>
      <c r="GN335" s="59"/>
      <c r="GO335" s="59"/>
      <c r="GP335" s="59"/>
      <c r="GQ335" s="59"/>
      <c r="GR335" s="59"/>
      <c r="GS335" s="59"/>
      <c r="GT335" s="59"/>
      <c r="GU335" s="59"/>
      <c r="GV335" s="59"/>
      <c r="GW335" s="59"/>
      <c r="GX335" s="59"/>
      <c r="GY335" s="59"/>
      <c r="GZ335" s="59"/>
      <c r="HA335" s="59"/>
      <c r="HB335" s="59"/>
      <c r="HC335" s="59"/>
      <c r="HD335" s="59"/>
      <c r="HE335" s="59"/>
      <c r="HF335" s="59"/>
      <c r="HG335" s="59"/>
      <c r="HH335" s="59"/>
      <c r="HI335" s="59"/>
      <c r="HJ335" s="59"/>
      <c r="HK335" s="59"/>
      <c r="HL335" s="59"/>
      <c r="HM335" s="59"/>
      <c r="HN335" s="59"/>
      <c r="HO335" s="59"/>
      <c r="HP335" s="59"/>
      <c r="HQ335" s="59"/>
      <c r="HR335" s="59"/>
      <c r="HS335" s="59"/>
      <c r="HT335" s="59"/>
      <c r="HU335" s="59"/>
      <c r="HV335" s="59"/>
      <c r="HW335" s="59"/>
      <c r="HX335" s="59"/>
      <c r="HY335" s="59"/>
      <c r="HZ335" s="59"/>
      <c r="IA335" s="59"/>
      <c r="IB335" s="59"/>
      <c r="IC335" s="59"/>
      <c r="ID335" s="59"/>
      <c r="IE335" s="59"/>
      <c r="IF335" s="59"/>
      <c r="IG335" s="59"/>
      <c r="IH335" s="59"/>
      <c r="II335" s="59"/>
      <c r="IJ335" s="59"/>
      <c r="IK335" s="59"/>
      <c r="IL335" s="59"/>
      <c r="IM335" s="59"/>
      <c r="IN335" s="59"/>
      <c r="IO335" s="59"/>
      <c r="IP335" s="59"/>
      <c r="IQ335" s="59"/>
      <c r="IR335" s="64"/>
      <c r="IS335"/>
    </row>
    <row r="336" spans="2:253" ht="14.25">
      <c r="B336" s="104">
        <v>332</v>
      </c>
      <c r="C336" s="174" t="s">
        <v>445</v>
      </c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80">
        <v>8.1</v>
      </c>
      <c r="Q336" s="179"/>
      <c r="R336" s="4" t="s">
        <v>29</v>
      </c>
      <c r="S336" s="70"/>
      <c r="T336" s="58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  <c r="FJ336" s="59"/>
      <c r="FK336" s="59"/>
      <c r="FL336" s="59"/>
      <c r="FM336" s="59"/>
      <c r="FN336" s="59"/>
      <c r="FO336" s="59"/>
      <c r="FP336" s="59"/>
      <c r="FQ336" s="59"/>
      <c r="FR336" s="59"/>
      <c r="FS336" s="59"/>
      <c r="FT336" s="59"/>
      <c r="FU336" s="59"/>
      <c r="FV336" s="59"/>
      <c r="FW336" s="59"/>
      <c r="FX336" s="59"/>
      <c r="FY336" s="59"/>
      <c r="FZ336" s="59"/>
      <c r="GA336" s="59"/>
      <c r="GB336" s="59"/>
      <c r="GC336" s="59"/>
      <c r="GD336" s="59"/>
      <c r="GE336" s="59"/>
      <c r="GF336" s="59"/>
      <c r="GG336" s="59"/>
      <c r="GH336" s="59"/>
      <c r="GI336" s="59"/>
      <c r="GJ336" s="59"/>
      <c r="GK336" s="59"/>
      <c r="GL336" s="59"/>
      <c r="GM336" s="59"/>
      <c r="GN336" s="59"/>
      <c r="GO336" s="59"/>
      <c r="GP336" s="59"/>
      <c r="GQ336" s="59"/>
      <c r="GR336" s="59"/>
      <c r="GS336" s="59"/>
      <c r="GT336" s="59"/>
      <c r="GU336" s="59"/>
      <c r="GV336" s="59"/>
      <c r="GW336" s="59"/>
      <c r="GX336" s="59"/>
      <c r="GY336" s="59"/>
      <c r="GZ336" s="59"/>
      <c r="HA336" s="59"/>
      <c r="HB336" s="59"/>
      <c r="HC336" s="59"/>
      <c r="HD336" s="59"/>
      <c r="HE336" s="59"/>
      <c r="HF336" s="59"/>
      <c r="HG336" s="59"/>
      <c r="HH336" s="59"/>
      <c r="HI336" s="59"/>
      <c r="HJ336" s="59"/>
      <c r="HK336" s="59"/>
      <c r="HL336" s="59"/>
      <c r="HM336" s="59"/>
      <c r="HN336" s="59"/>
      <c r="HO336" s="59"/>
      <c r="HP336" s="59"/>
      <c r="HQ336" s="59"/>
      <c r="HR336" s="59"/>
      <c r="HS336" s="59"/>
      <c r="HT336" s="59"/>
      <c r="HU336" s="59"/>
      <c r="HV336" s="59"/>
      <c r="HW336" s="59"/>
      <c r="HX336" s="59"/>
      <c r="HY336" s="59"/>
      <c r="HZ336" s="59"/>
      <c r="IA336" s="59"/>
      <c r="IB336" s="59"/>
      <c r="IC336" s="59"/>
      <c r="ID336" s="59"/>
      <c r="IE336" s="59"/>
      <c r="IF336" s="59"/>
      <c r="IG336" s="59"/>
      <c r="IH336" s="59"/>
      <c r="II336" s="59"/>
      <c r="IJ336" s="59"/>
      <c r="IK336" s="59"/>
      <c r="IL336" s="59"/>
      <c r="IM336" s="59"/>
      <c r="IN336" s="59"/>
      <c r="IO336" s="59"/>
      <c r="IP336" s="59"/>
      <c r="IQ336" s="59"/>
      <c r="IR336" s="64"/>
      <c r="IS336"/>
    </row>
    <row r="337" spans="2:253" ht="14.25">
      <c r="B337" s="82">
        <v>333</v>
      </c>
      <c r="C337" s="71" t="s">
        <v>446</v>
      </c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7">
        <v>16</v>
      </c>
      <c r="Q337" s="116"/>
      <c r="R337" s="5" t="s">
        <v>29</v>
      </c>
      <c r="S337" s="70"/>
      <c r="T337" s="58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  <c r="GC337" s="59"/>
      <c r="GD337" s="59"/>
      <c r="GE337" s="59"/>
      <c r="GF337" s="59"/>
      <c r="GG337" s="59"/>
      <c r="GH337" s="59"/>
      <c r="GI337" s="59"/>
      <c r="GJ337" s="59"/>
      <c r="GK337" s="59"/>
      <c r="GL337" s="59"/>
      <c r="GM337" s="59"/>
      <c r="GN337" s="59"/>
      <c r="GO337" s="59"/>
      <c r="GP337" s="59"/>
      <c r="GQ337" s="59"/>
      <c r="GR337" s="59"/>
      <c r="GS337" s="59"/>
      <c r="GT337" s="59"/>
      <c r="GU337" s="59"/>
      <c r="GV337" s="59"/>
      <c r="GW337" s="59"/>
      <c r="GX337" s="59"/>
      <c r="GY337" s="59"/>
      <c r="GZ337" s="59"/>
      <c r="HA337" s="59"/>
      <c r="HB337" s="59"/>
      <c r="HC337" s="59"/>
      <c r="HD337" s="59"/>
      <c r="HE337" s="59"/>
      <c r="HF337" s="59"/>
      <c r="HG337" s="59"/>
      <c r="HH337" s="59"/>
      <c r="HI337" s="59"/>
      <c r="HJ337" s="59"/>
      <c r="HK337" s="59"/>
      <c r="HL337" s="59"/>
      <c r="HM337" s="59"/>
      <c r="HN337" s="59"/>
      <c r="HO337" s="59"/>
      <c r="HP337" s="59"/>
      <c r="HQ337" s="59"/>
      <c r="HR337" s="59"/>
      <c r="HS337" s="59"/>
      <c r="HT337" s="59"/>
      <c r="HU337" s="59"/>
      <c r="HV337" s="59"/>
      <c r="HW337" s="59"/>
      <c r="HX337" s="59"/>
      <c r="HY337" s="59"/>
      <c r="HZ337" s="59"/>
      <c r="IA337" s="59"/>
      <c r="IB337" s="59"/>
      <c r="IC337" s="59"/>
      <c r="ID337" s="59"/>
      <c r="IE337" s="59"/>
      <c r="IF337" s="59"/>
      <c r="IG337" s="59"/>
      <c r="IH337" s="59"/>
      <c r="II337" s="59"/>
      <c r="IJ337" s="59"/>
      <c r="IK337" s="59"/>
      <c r="IL337" s="59"/>
      <c r="IM337" s="59"/>
      <c r="IN337" s="59"/>
      <c r="IO337" s="59"/>
      <c r="IP337" s="59"/>
      <c r="IQ337" s="59"/>
      <c r="IR337" s="64"/>
      <c r="IS337"/>
    </row>
    <row r="338" spans="2:253" ht="15" thickBot="1">
      <c r="B338" s="83">
        <v>334</v>
      </c>
      <c r="C338" s="73" t="s">
        <v>447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3">
        <v>17</v>
      </c>
      <c r="Q338" s="118"/>
      <c r="R338" s="7" t="s">
        <v>29</v>
      </c>
      <c r="S338" s="70"/>
      <c r="T338" s="58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  <c r="FJ338" s="59"/>
      <c r="FK338" s="59"/>
      <c r="FL338" s="59"/>
      <c r="FM338" s="59"/>
      <c r="FN338" s="59"/>
      <c r="FO338" s="59"/>
      <c r="FP338" s="59"/>
      <c r="FQ338" s="59"/>
      <c r="FR338" s="59"/>
      <c r="FS338" s="59"/>
      <c r="FT338" s="59"/>
      <c r="FU338" s="59"/>
      <c r="FV338" s="59"/>
      <c r="FW338" s="59"/>
      <c r="FX338" s="59"/>
      <c r="FY338" s="59"/>
      <c r="FZ338" s="59"/>
      <c r="GA338" s="59"/>
      <c r="GB338" s="59"/>
      <c r="GC338" s="59"/>
      <c r="GD338" s="59"/>
      <c r="GE338" s="59"/>
      <c r="GF338" s="59"/>
      <c r="GG338" s="59"/>
      <c r="GH338" s="59"/>
      <c r="GI338" s="59"/>
      <c r="GJ338" s="59"/>
      <c r="GK338" s="59"/>
      <c r="GL338" s="59"/>
      <c r="GM338" s="59"/>
      <c r="GN338" s="59"/>
      <c r="GO338" s="59"/>
      <c r="GP338" s="59"/>
      <c r="GQ338" s="59"/>
      <c r="GR338" s="59"/>
      <c r="GS338" s="59"/>
      <c r="GT338" s="59"/>
      <c r="GU338" s="59"/>
      <c r="GV338" s="59"/>
      <c r="GW338" s="59"/>
      <c r="GX338" s="59"/>
      <c r="GY338" s="59"/>
      <c r="GZ338" s="59"/>
      <c r="HA338" s="59"/>
      <c r="HB338" s="59"/>
      <c r="HC338" s="59"/>
      <c r="HD338" s="59"/>
      <c r="HE338" s="59"/>
      <c r="HF338" s="59"/>
      <c r="HG338" s="59"/>
      <c r="HH338" s="59"/>
      <c r="HI338" s="59"/>
      <c r="HJ338" s="59"/>
      <c r="HK338" s="59"/>
      <c r="HL338" s="59"/>
      <c r="HM338" s="59"/>
      <c r="HN338" s="59"/>
      <c r="HO338" s="59"/>
      <c r="HP338" s="59"/>
      <c r="HQ338" s="59"/>
      <c r="HR338" s="59"/>
      <c r="HS338" s="59"/>
      <c r="HT338" s="59"/>
      <c r="HU338" s="59"/>
      <c r="HV338" s="59"/>
      <c r="HW338" s="59"/>
      <c r="HX338" s="59"/>
      <c r="HY338" s="59"/>
      <c r="HZ338" s="59"/>
      <c r="IA338" s="59"/>
      <c r="IB338" s="59"/>
      <c r="IC338" s="59"/>
      <c r="ID338" s="59"/>
      <c r="IE338" s="59"/>
      <c r="IF338" s="59"/>
      <c r="IG338" s="59"/>
      <c r="IH338" s="59"/>
      <c r="II338" s="59"/>
      <c r="IJ338" s="59"/>
      <c r="IK338" s="59"/>
      <c r="IL338" s="59"/>
      <c r="IM338" s="59"/>
      <c r="IN338" s="59"/>
      <c r="IO338" s="59"/>
      <c r="IP338" s="59"/>
      <c r="IQ338" s="59"/>
      <c r="IR338" s="64"/>
      <c r="IS338"/>
    </row>
    <row r="339" spans="2:253" ht="14.25" customHeight="1">
      <c r="B339" s="104">
        <v>335</v>
      </c>
      <c r="C339" s="174" t="s">
        <v>448</v>
      </c>
      <c r="D339" s="179"/>
      <c r="E339" s="179"/>
      <c r="F339" s="180">
        <v>0.014</v>
      </c>
      <c r="G339" s="179"/>
      <c r="H339" s="179"/>
      <c r="I339" s="179"/>
      <c r="J339" s="179"/>
      <c r="K339" s="179"/>
      <c r="L339" s="179"/>
      <c r="M339" s="179"/>
      <c r="N339" s="179"/>
      <c r="O339" s="179"/>
      <c r="P339" s="180"/>
      <c r="Q339" s="179"/>
      <c r="R339" s="4" t="s">
        <v>29</v>
      </c>
      <c r="S339" s="70"/>
      <c r="T339" s="58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  <c r="FJ339" s="59"/>
      <c r="FK339" s="59"/>
      <c r="FL339" s="59"/>
      <c r="FM339" s="59"/>
      <c r="FN339" s="59"/>
      <c r="FO339" s="59"/>
      <c r="FP339" s="59"/>
      <c r="FQ339" s="59"/>
      <c r="FR339" s="59"/>
      <c r="FS339" s="59"/>
      <c r="FT339" s="59"/>
      <c r="FU339" s="59"/>
      <c r="FV339" s="59"/>
      <c r="FW339" s="59"/>
      <c r="FX339" s="59"/>
      <c r="FY339" s="59"/>
      <c r="FZ339" s="59"/>
      <c r="GA339" s="59"/>
      <c r="GB339" s="59"/>
      <c r="GC339" s="59"/>
      <c r="GD339" s="59"/>
      <c r="GE339" s="59"/>
      <c r="GF339" s="59"/>
      <c r="GG339" s="59"/>
      <c r="GH339" s="59"/>
      <c r="GI339" s="59"/>
      <c r="GJ339" s="59"/>
      <c r="GK339" s="59"/>
      <c r="GL339" s="59"/>
      <c r="GM339" s="59"/>
      <c r="GN339" s="59"/>
      <c r="GO339" s="59"/>
      <c r="GP339" s="59"/>
      <c r="GQ339" s="59"/>
      <c r="GR339" s="59"/>
      <c r="GS339" s="59"/>
      <c r="GT339" s="59"/>
      <c r="GU339" s="59"/>
      <c r="GV339" s="59"/>
      <c r="GW339" s="59"/>
      <c r="GX339" s="59"/>
      <c r="GY339" s="59"/>
      <c r="GZ339" s="59"/>
      <c r="HA339" s="59"/>
      <c r="HB339" s="59"/>
      <c r="HC339" s="59"/>
      <c r="HD339" s="59"/>
      <c r="HE339" s="59"/>
      <c r="HF339" s="59"/>
      <c r="HG339" s="59"/>
      <c r="HH339" s="59"/>
      <c r="HI339" s="59"/>
      <c r="HJ339" s="59"/>
      <c r="HK339" s="59"/>
      <c r="HL339" s="59"/>
      <c r="HM339" s="59"/>
      <c r="HN339" s="59"/>
      <c r="HO339" s="59"/>
      <c r="HP339" s="59"/>
      <c r="HQ339" s="59"/>
      <c r="HR339" s="59"/>
      <c r="HS339" s="59"/>
      <c r="HT339" s="59"/>
      <c r="HU339" s="59"/>
      <c r="HV339" s="59"/>
      <c r="HW339" s="59"/>
      <c r="HX339" s="59"/>
      <c r="HY339" s="59"/>
      <c r="HZ339" s="59"/>
      <c r="IA339" s="59"/>
      <c r="IB339" s="59"/>
      <c r="IC339" s="59"/>
      <c r="ID339" s="59"/>
      <c r="IE339" s="59"/>
      <c r="IF339" s="59"/>
      <c r="IG339" s="59"/>
      <c r="IH339" s="59"/>
      <c r="II339" s="59"/>
      <c r="IJ339" s="59"/>
      <c r="IK339" s="59"/>
      <c r="IL339" s="59"/>
      <c r="IM339" s="59"/>
      <c r="IN339" s="59"/>
      <c r="IO339" s="59"/>
      <c r="IP339" s="59"/>
      <c r="IQ339" s="59"/>
      <c r="IR339" s="64"/>
      <c r="IS339"/>
    </row>
    <row r="340" spans="2:253" ht="15" thickBot="1">
      <c r="B340" s="172">
        <v>336</v>
      </c>
      <c r="C340" s="181" t="s">
        <v>449</v>
      </c>
      <c r="D340" s="173"/>
      <c r="E340" s="173"/>
      <c r="F340" s="173">
        <v>0.012</v>
      </c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5" t="s">
        <v>29</v>
      </c>
      <c r="S340" s="70"/>
      <c r="T340" s="58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  <c r="FE340" s="59"/>
      <c r="FF340" s="59"/>
      <c r="FG340" s="59"/>
      <c r="FH340" s="59"/>
      <c r="FI340" s="59"/>
      <c r="FJ340" s="59"/>
      <c r="FK340" s="59"/>
      <c r="FL340" s="59"/>
      <c r="FM340" s="59"/>
      <c r="FN340" s="59"/>
      <c r="FO340" s="59"/>
      <c r="FP340" s="59"/>
      <c r="FQ340" s="59"/>
      <c r="FR340" s="59"/>
      <c r="FS340" s="59"/>
      <c r="FT340" s="59"/>
      <c r="FU340" s="59"/>
      <c r="FV340" s="59"/>
      <c r="FW340" s="59"/>
      <c r="FX340" s="59"/>
      <c r="FY340" s="59"/>
      <c r="FZ340" s="59"/>
      <c r="GA340" s="59"/>
      <c r="GB340" s="59"/>
      <c r="GC340" s="59"/>
      <c r="GD340" s="59"/>
      <c r="GE340" s="59"/>
      <c r="GF340" s="59"/>
      <c r="GG340" s="59"/>
      <c r="GH340" s="59"/>
      <c r="GI340" s="59"/>
      <c r="GJ340" s="59"/>
      <c r="GK340" s="59"/>
      <c r="GL340" s="59"/>
      <c r="GM340" s="59"/>
      <c r="GN340" s="59"/>
      <c r="GO340" s="59"/>
      <c r="GP340" s="59"/>
      <c r="GQ340" s="59"/>
      <c r="GR340" s="59"/>
      <c r="GS340" s="59"/>
      <c r="GT340" s="59"/>
      <c r="GU340" s="59"/>
      <c r="GV340" s="59"/>
      <c r="GW340" s="59"/>
      <c r="GX340" s="59"/>
      <c r="GY340" s="59"/>
      <c r="GZ340" s="59"/>
      <c r="HA340" s="59"/>
      <c r="HB340" s="59"/>
      <c r="HC340" s="59"/>
      <c r="HD340" s="59"/>
      <c r="HE340" s="59"/>
      <c r="HF340" s="59"/>
      <c r="HG340" s="59"/>
      <c r="HH340" s="59"/>
      <c r="HI340" s="59"/>
      <c r="HJ340" s="59"/>
      <c r="HK340" s="59"/>
      <c r="HL340" s="59"/>
      <c r="HM340" s="59"/>
      <c r="HN340" s="59"/>
      <c r="HO340" s="59"/>
      <c r="HP340" s="59"/>
      <c r="HQ340" s="59"/>
      <c r="HR340" s="59"/>
      <c r="HS340" s="59"/>
      <c r="HT340" s="59"/>
      <c r="HU340" s="59"/>
      <c r="HV340" s="59"/>
      <c r="HW340" s="59"/>
      <c r="HX340" s="59"/>
      <c r="HY340" s="59"/>
      <c r="HZ340" s="59"/>
      <c r="IA340" s="59"/>
      <c r="IB340" s="59"/>
      <c r="IC340" s="59"/>
      <c r="ID340" s="59"/>
      <c r="IE340" s="59"/>
      <c r="IF340" s="59"/>
      <c r="IG340" s="59"/>
      <c r="IH340" s="59"/>
      <c r="II340" s="59"/>
      <c r="IJ340" s="59"/>
      <c r="IK340" s="59"/>
      <c r="IL340" s="59"/>
      <c r="IM340" s="59"/>
      <c r="IN340" s="59"/>
      <c r="IO340" s="59"/>
      <c r="IP340" s="59"/>
      <c r="IQ340" s="59"/>
      <c r="IR340" s="64"/>
      <c r="IS340"/>
    </row>
    <row r="341" spans="2:253" ht="14.25" customHeight="1">
      <c r="B341" s="81">
        <v>337</v>
      </c>
      <c r="C341" s="67" t="s">
        <v>450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>
        <v>22</v>
      </c>
      <c r="Q341" s="108"/>
      <c r="R341" s="6" t="s">
        <v>29</v>
      </c>
      <c r="S341" s="70"/>
      <c r="T341" s="58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  <c r="GC341" s="59"/>
      <c r="GD341" s="59"/>
      <c r="GE341" s="59"/>
      <c r="GF341" s="59"/>
      <c r="GG341" s="59"/>
      <c r="GH341" s="59"/>
      <c r="GI341" s="59"/>
      <c r="GJ341" s="59"/>
      <c r="GK341" s="59"/>
      <c r="GL341" s="59"/>
      <c r="GM341" s="59"/>
      <c r="GN341" s="59"/>
      <c r="GO341" s="59"/>
      <c r="GP341" s="59"/>
      <c r="GQ341" s="59"/>
      <c r="GR341" s="59"/>
      <c r="GS341" s="59"/>
      <c r="GT341" s="59"/>
      <c r="GU341" s="59"/>
      <c r="GV341" s="59"/>
      <c r="GW341" s="59"/>
      <c r="GX341" s="59"/>
      <c r="GY341" s="59"/>
      <c r="GZ341" s="59"/>
      <c r="HA341" s="59"/>
      <c r="HB341" s="59"/>
      <c r="HC341" s="59"/>
      <c r="HD341" s="59"/>
      <c r="HE341" s="59"/>
      <c r="HF341" s="59"/>
      <c r="HG341" s="59"/>
      <c r="HH341" s="59"/>
      <c r="HI341" s="59"/>
      <c r="HJ341" s="59"/>
      <c r="HK341" s="59"/>
      <c r="HL341" s="59"/>
      <c r="HM341" s="59"/>
      <c r="HN341" s="59"/>
      <c r="HO341" s="59"/>
      <c r="HP341" s="59"/>
      <c r="HQ341" s="59"/>
      <c r="HR341" s="59"/>
      <c r="HS341" s="59"/>
      <c r="HT341" s="59"/>
      <c r="HU341" s="59"/>
      <c r="HV341" s="59"/>
      <c r="HW341" s="59"/>
      <c r="HX341" s="59"/>
      <c r="HY341" s="59"/>
      <c r="HZ341" s="59"/>
      <c r="IA341" s="59"/>
      <c r="IB341" s="59"/>
      <c r="IC341" s="59"/>
      <c r="ID341" s="59"/>
      <c r="IE341" s="59"/>
      <c r="IF341" s="59"/>
      <c r="IG341" s="59"/>
      <c r="IH341" s="59"/>
      <c r="II341" s="59"/>
      <c r="IJ341" s="59"/>
      <c r="IK341" s="59"/>
      <c r="IL341" s="59"/>
      <c r="IM341" s="59"/>
      <c r="IN341" s="59"/>
      <c r="IO341" s="59"/>
      <c r="IP341" s="59"/>
      <c r="IQ341" s="59"/>
      <c r="IR341" s="64"/>
      <c r="IS341"/>
    </row>
    <row r="342" spans="2:253" ht="14.25">
      <c r="B342" s="203">
        <v>338</v>
      </c>
      <c r="C342" s="222" t="s">
        <v>451</v>
      </c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>
        <v>0.065</v>
      </c>
      <c r="O342" s="205"/>
      <c r="P342" s="205"/>
      <c r="Q342" s="205"/>
      <c r="R342" s="206" t="s">
        <v>29</v>
      </c>
      <c r="S342" s="70"/>
      <c r="T342" s="58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  <c r="GC342" s="59"/>
      <c r="GD342" s="59"/>
      <c r="GE342" s="59"/>
      <c r="GF342" s="59"/>
      <c r="GG342" s="59"/>
      <c r="GH342" s="59"/>
      <c r="GI342" s="59"/>
      <c r="GJ342" s="59"/>
      <c r="GK342" s="59"/>
      <c r="GL342" s="59"/>
      <c r="GM342" s="59"/>
      <c r="GN342" s="59"/>
      <c r="GO342" s="59"/>
      <c r="GP342" s="59"/>
      <c r="GQ342" s="59"/>
      <c r="GR342" s="59"/>
      <c r="GS342" s="59"/>
      <c r="GT342" s="59"/>
      <c r="GU342" s="59"/>
      <c r="GV342" s="59"/>
      <c r="GW342" s="59"/>
      <c r="GX342" s="59"/>
      <c r="GY342" s="59"/>
      <c r="GZ342" s="59"/>
      <c r="HA342" s="59"/>
      <c r="HB342" s="59"/>
      <c r="HC342" s="59"/>
      <c r="HD342" s="59"/>
      <c r="HE342" s="59"/>
      <c r="HF342" s="59"/>
      <c r="HG342" s="59"/>
      <c r="HH342" s="59"/>
      <c r="HI342" s="59"/>
      <c r="HJ342" s="59"/>
      <c r="HK342" s="59"/>
      <c r="HL342" s="59"/>
      <c r="HM342" s="59"/>
      <c r="HN342" s="59"/>
      <c r="HO342" s="59"/>
      <c r="HP342" s="59"/>
      <c r="HQ342" s="59"/>
      <c r="HR342" s="59"/>
      <c r="HS342" s="59"/>
      <c r="HT342" s="59"/>
      <c r="HU342" s="59"/>
      <c r="HV342" s="59"/>
      <c r="HW342" s="59"/>
      <c r="HX342" s="59"/>
      <c r="HY342" s="59"/>
      <c r="HZ342" s="59"/>
      <c r="IA342" s="59"/>
      <c r="IB342" s="59"/>
      <c r="IC342" s="59"/>
      <c r="ID342" s="59"/>
      <c r="IE342" s="59"/>
      <c r="IF342" s="59"/>
      <c r="IG342" s="59"/>
      <c r="IH342" s="59"/>
      <c r="II342" s="59"/>
      <c r="IJ342" s="59"/>
      <c r="IK342" s="59"/>
      <c r="IL342" s="59"/>
      <c r="IM342" s="59"/>
      <c r="IN342" s="59"/>
      <c r="IO342" s="59"/>
      <c r="IP342" s="59"/>
      <c r="IQ342" s="59"/>
      <c r="IR342" s="64"/>
      <c r="IS342"/>
    </row>
    <row r="343" spans="2:253" ht="14.25">
      <c r="B343" s="82">
        <v>339</v>
      </c>
      <c r="C343" s="102" t="s">
        <v>451</v>
      </c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>
        <v>22</v>
      </c>
      <c r="Q343" s="107"/>
      <c r="R343" s="5" t="s">
        <v>29</v>
      </c>
      <c r="S343" s="70"/>
      <c r="T343" s="58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  <c r="FE343" s="59"/>
      <c r="FF343" s="59"/>
      <c r="FG343" s="59"/>
      <c r="FH343" s="59"/>
      <c r="FI343" s="59"/>
      <c r="FJ343" s="59"/>
      <c r="FK343" s="59"/>
      <c r="FL343" s="59"/>
      <c r="FM343" s="59"/>
      <c r="FN343" s="59"/>
      <c r="FO343" s="59"/>
      <c r="FP343" s="59"/>
      <c r="FQ343" s="59"/>
      <c r="FR343" s="59"/>
      <c r="FS343" s="59"/>
      <c r="FT343" s="59"/>
      <c r="FU343" s="59"/>
      <c r="FV343" s="59"/>
      <c r="FW343" s="59"/>
      <c r="FX343" s="59"/>
      <c r="FY343" s="59"/>
      <c r="FZ343" s="59"/>
      <c r="GA343" s="59"/>
      <c r="GB343" s="59"/>
      <c r="GC343" s="59"/>
      <c r="GD343" s="59"/>
      <c r="GE343" s="59"/>
      <c r="GF343" s="59"/>
      <c r="GG343" s="59"/>
      <c r="GH343" s="59"/>
      <c r="GI343" s="59"/>
      <c r="GJ343" s="59"/>
      <c r="GK343" s="59"/>
      <c r="GL343" s="59"/>
      <c r="GM343" s="59"/>
      <c r="GN343" s="59"/>
      <c r="GO343" s="59"/>
      <c r="GP343" s="59"/>
      <c r="GQ343" s="59"/>
      <c r="GR343" s="59"/>
      <c r="GS343" s="59"/>
      <c r="GT343" s="59"/>
      <c r="GU343" s="59"/>
      <c r="GV343" s="59"/>
      <c r="GW343" s="59"/>
      <c r="GX343" s="59"/>
      <c r="GY343" s="59"/>
      <c r="GZ343" s="59"/>
      <c r="HA343" s="59"/>
      <c r="HB343" s="59"/>
      <c r="HC343" s="59"/>
      <c r="HD343" s="59"/>
      <c r="HE343" s="59"/>
      <c r="HF343" s="59"/>
      <c r="HG343" s="59"/>
      <c r="HH343" s="59"/>
      <c r="HI343" s="59"/>
      <c r="HJ343" s="59"/>
      <c r="HK343" s="59"/>
      <c r="HL343" s="59"/>
      <c r="HM343" s="59"/>
      <c r="HN343" s="59"/>
      <c r="HO343" s="59"/>
      <c r="HP343" s="59"/>
      <c r="HQ343" s="59"/>
      <c r="HR343" s="59"/>
      <c r="HS343" s="59"/>
      <c r="HT343" s="59"/>
      <c r="HU343" s="59"/>
      <c r="HV343" s="59"/>
      <c r="HW343" s="59"/>
      <c r="HX343" s="59"/>
      <c r="HY343" s="59"/>
      <c r="HZ343" s="59"/>
      <c r="IA343" s="59"/>
      <c r="IB343" s="59"/>
      <c r="IC343" s="59"/>
      <c r="ID343" s="59"/>
      <c r="IE343" s="59"/>
      <c r="IF343" s="59"/>
      <c r="IG343" s="59"/>
      <c r="IH343" s="59"/>
      <c r="II343" s="59"/>
      <c r="IJ343" s="59"/>
      <c r="IK343" s="59"/>
      <c r="IL343" s="59"/>
      <c r="IM343" s="59"/>
      <c r="IN343" s="59"/>
      <c r="IO343" s="59"/>
      <c r="IP343" s="59"/>
      <c r="IQ343" s="59"/>
      <c r="IR343" s="64"/>
      <c r="IS343"/>
    </row>
    <row r="344" spans="2:253" ht="15" thickBot="1">
      <c r="B344" s="83">
        <v>340</v>
      </c>
      <c r="C344" s="103" t="s">
        <v>452</v>
      </c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>
        <v>24</v>
      </c>
      <c r="Q344" s="109"/>
      <c r="R344" s="7" t="s">
        <v>29</v>
      </c>
      <c r="S344" s="70"/>
      <c r="T344" s="58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  <c r="GC344" s="59"/>
      <c r="GD344" s="59"/>
      <c r="GE344" s="59"/>
      <c r="GF344" s="59"/>
      <c r="GG344" s="59"/>
      <c r="GH344" s="59"/>
      <c r="GI344" s="59"/>
      <c r="GJ344" s="59"/>
      <c r="GK344" s="59"/>
      <c r="GL344" s="59"/>
      <c r="GM344" s="59"/>
      <c r="GN344" s="59"/>
      <c r="GO344" s="59"/>
      <c r="GP344" s="59"/>
      <c r="GQ344" s="59"/>
      <c r="GR344" s="59"/>
      <c r="GS344" s="59"/>
      <c r="GT344" s="59"/>
      <c r="GU344" s="59"/>
      <c r="GV344" s="59"/>
      <c r="GW344" s="59"/>
      <c r="GX344" s="59"/>
      <c r="GY344" s="59"/>
      <c r="GZ344" s="59"/>
      <c r="HA344" s="59"/>
      <c r="HB344" s="59"/>
      <c r="HC344" s="59"/>
      <c r="HD344" s="59"/>
      <c r="HE344" s="59"/>
      <c r="HF344" s="59"/>
      <c r="HG344" s="59"/>
      <c r="HH344" s="59"/>
      <c r="HI344" s="59"/>
      <c r="HJ344" s="59"/>
      <c r="HK344" s="59"/>
      <c r="HL344" s="59"/>
      <c r="HM344" s="59"/>
      <c r="HN344" s="59"/>
      <c r="HO344" s="59"/>
      <c r="HP344" s="59"/>
      <c r="HQ344" s="59"/>
      <c r="HR344" s="59"/>
      <c r="HS344" s="59"/>
      <c r="HT344" s="59"/>
      <c r="HU344" s="59"/>
      <c r="HV344" s="59"/>
      <c r="HW344" s="59"/>
      <c r="HX344" s="59"/>
      <c r="HY344" s="59"/>
      <c r="HZ344" s="59"/>
      <c r="IA344" s="59"/>
      <c r="IB344" s="59"/>
      <c r="IC344" s="59"/>
      <c r="ID344" s="59"/>
      <c r="IE344" s="59"/>
      <c r="IF344" s="59"/>
      <c r="IG344" s="59"/>
      <c r="IH344" s="59"/>
      <c r="II344" s="59"/>
      <c r="IJ344" s="59"/>
      <c r="IK344" s="59"/>
      <c r="IL344" s="59"/>
      <c r="IM344" s="59"/>
      <c r="IN344" s="59"/>
      <c r="IO344" s="59"/>
      <c r="IP344" s="59"/>
      <c r="IQ344" s="59"/>
      <c r="IR344" s="64"/>
      <c r="IS344"/>
    </row>
    <row r="345" spans="2:253" ht="14.25" customHeight="1">
      <c r="B345" s="81">
        <v>341</v>
      </c>
      <c r="C345" s="67" t="s">
        <v>453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>
        <v>14</v>
      </c>
      <c r="Q345" s="108"/>
      <c r="R345" s="6" t="s">
        <v>29</v>
      </c>
      <c r="S345" s="70"/>
      <c r="T345" s="58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  <c r="FE345" s="59"/>
      <c r="FF345" s="59"/>
      <c r="FG345" s="59"/>
      <c r="FH345" s="59"/>
      <c r="FI345" s="59"/>
      <c r="FJ345" s="59"/>
      <c r="FK345" s="59"/>
      <c r="FL345" s="59"/>
      <c r="FM345" s="59"/>
      <c r="FN345" s="59"/>
      <c r="FO345" s="59"/>
      <c r="FP345" s="59"/>
      <c r="FQ345" s="59"/>
      <c r="FR345" s="59"/>
      <c r="FS345" s="59"/>
      <c r="FT345" s="59"/>
      <c r="FU345" s="59"/>
      <c r="FV345" s="59"/>
      <c r="FW345" s="59"/>
      <c r="FX345" s="59"/>
      <c r="FY345" s="59"/>
      <c r="FZ345" s="59"/>
      <c r="GA345" s="59"/>
      <c r="GB345" s="59"/>
      <c r="GC345" s="59"/>
      <c r="GD345" s="59"/>
      <c r="GE345" s="59"/>
      <c r="GF345" s="59"/>
      <c r="GG345" s="59"/>
      <c r="GH345" s="59"/>
      <c r="GI345" s="59"/>
      <c r="GJ345" s="59"/>
      <c r="GK345" s="59"/>
      <c r="GL345" s="59"/>
      <c r="GM345" s="59"/>
      <c r="GN345" s="59"/>
      <c r="GO345" s="59"/>
      <c r="GP345" s="59"/>
      <c r="GQ345" s="59"/>
      <c r="GR345" s="59"/>
      <c r="GS345" s="59"/>
      <c r="GT345" s="59"/>
      <c r="GU345" s="59"/>
      <c r="GV345" s="59"/>
      <c r="GW345" s="59"/>
      <c r="GX345" s="59"/>
      <c r="GY345" s="59"/>
      <c r="GZ345" s="59"/>
      <c r="HA345" s="59"/>
      <c r="HB345" s="59"/>
      <c r="HC345" s="59"/>
      <c r="HD345" s="59"/>
      <c r="HE345" s="59"/>
      <c r="HF345" s="59"/>
      <c r="HG345" s="59"/>
      <c r="HH345" s="59"/>
      <c r="HI345" s="59"/>
      <c r="HJ345" s="59"/>
      <c r="HK345" s="59"/>
      <c r="HL345" s="59"/>
      <c r="HM345" s="59"/>
      <c r="HN345" s="59"/>
      <c r="HO345" s="59"/>
      <c r="HP345" s="59"/>
      <c r="HQ345" s="59"/>
      <c r="HR345" s="59"/>
      <c r="HS345" s="59"/>
      <c r="HT345" s="59"/>
      <c r="HU345" s="59"/>
      <c r="HV345" s="59"/>
      <c r="HW345" s="59"/>
      <c r="HX345" s="59"/>
      <c r="HY345" s="59"/>
      <c r="HZ345" s="59"/>
      <c r="IA345" s="59"/>
      <c r="IB345" s="59"/>
      <c r="IC345" s="59"/>
      <c r="ID345" s="59"/>
      <c r="IE345" s="59"/>
      <c r="IF345" s="59"/>
      <c r="IG345" s="59"/>
      <c r="IH345" s="59"/>
      <c r="II345" s="59"/>
      <c r="IJ345" s="59"/>
      <c r="IK345" s="59"/>
      <c r="IL345" s="59"/>
      <c r="IM345" s="59"/>
      <c r="IN345" s="59"/>
      <c r="IO345" s="59"/>
      <c r="IP345" s="59"/>
      <c r="IQ345" s="59"/>
      <c r="IR345" s="64"/>
      <c r="IS345"/>
    </row>
    <row r="346" spans="2:253" ht="14.25">
      <c r="B346" s="82">
        <v>342</v>
      </c>
      <c r="C346" s="102" t="s">
        <v>454</v>
      </c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>
        <v>5.7</v>
      </c>
      <c r="Q346" s="107"/>
      <c r="R346" s="5" t="s">
        <v>29</v>
      </c>
      <c r="S346" s="70"/>
      <c r="T346" s="58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  <c r="GG346" s="59"/>
      <c r="GH346" s="59"/>
      <c r="GI346" s="59"/>
      <c r="GJ346" s="59"/>
      <c r="GK346" s="59"/>
      <c r="GL346" s="59"/>
      <c r="GM346" s="59"/>
      <c r="GN346" s="59"/>
      <c r="GO346" s="59"/>
      <c r="GP346" s="59"/>
      <c r="GQ346" s="59"/>
      <c r="GR346" s="59"/>
      <c r="GS346" s="59"/>
      <c r="GT346" s="59"/>
      <c r="GU346" s="59"/>
      <c r="GV346" s="59"/>
      <c r="GW346" s="59"/>
      <c r="GX346" s="59"/>
      <c r="GY346" s="59"/>
      <c r="GZ346" s="59"/>
      <c r="HA346" s="59"/>
      <c r="HB346" s="59"/>
      <c r="HC346" s="59"/>
      <c r="HD346" s="59"/>
      <c r="HE346" s="59"/>
      <c r="HF346" s="59"/>
      <c r="HG346" s="59"/>
      <c r="HH346" s="59"/>
      <c r="HI346" s="59"/>
      <c r="HJ346" s="59"/>
      <c r="HK346" s="59"/>
      <c r="HL346" s="59"/>
      <c r="HM346" s="59"/>
      <c r="HN346" s="59"/>
      <c r="HO346" s="59"/>
      <c r="HP346" s="59"/>
      <c r="HQ346" s="59"/>
      <c r="HR346" s="59"/>
      <c r="HS346" s="59"/>
      <c r="HT346" s="59"/>
      <c r="HU346" s="59"/>
      <c r="HV346" s="59"/>
      <c r="HW346" s="59"/>
      <c r="HX346" s="59"/>
      <c r="HY346" s="59"/>
      <c r="HZ346" s="59"/>
      <c r="IA346" s="59"/>
      <c r="IB346" s="59"/>
      <c r="IC346" s="59"/>
      <c r="ID346" s="59"/>
      <c r="IE346" s="59"/>
      <c r="IF346" s="59"/>
      <c r="IG346" s="59"/>
      <c r="IH346" s="59"/>
      <c r="II346" s="59"/>
      <c r="IJ346" s="59"/>
      <c r="IK346" s="59"/>
      <c r="IL346" s="59"/>
      <c r="IM346" s="59"/>
      <c r="IN346" s="59"/>
      <c r="IO346" s="59"/>
      <c r="IP346" s="59"/>
      <c r="IQ346" s="59"/>
      <c r="IR346" s="64"/>
      <c r="IS346"/>
    </row>
    <row r="347" spans="2:253" ht="14.25">
      <c r="B347" s="82">
        <v>343</v>
      </c>
      <c r="C347" s="102" t="s">
        <v>455</v>
      </c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>
        <v>10</v>
      </c>
      <c r="Q347" s="107"/>
      <c r="R347" s="5" t="s">
        <v>29</v>
      </c>
      <c r="S347" s="70"/>
      <c r="T347" s="58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  <c r="GG347" s="59"/>
      <c r="GH347" s="59"/>
      <c r="GI347" s="59"/>
      <c r="GJ347" s="59"/>
      <c r="GK347" s="59"/>
      <c r="GL347" s="59"/>
      <c r="GM347" s="59"/>
      <c r="GN347" s="59"/>
      <c r="GO347" s="59"/>
      <c r="GP347" s="59"/>
      <c r="GQ347" s="59"/>
      <c r="GR347" s="59"/>
      <c r="GS347" s="59"/>
      <c r="GT347" s="59"/>
      <c r="GU347" s="59"/>
      <c r="GV347" s="59"/>
      <c r="GW347" s="59"/>
      <c r="GX347" s="59"/>
      <c r="GY347" s="59"/>
      <c r="GZ347" s="59"/>
      <c r="HA347" s="59"/>
      <c r="HB347" s="59"/>
      <c r="HC347" s="59"/>
      <c r="HD347" s="59"/>
      <c r="HE347" s="59"/>
      <c r="HF347" s="59"/>
      <c r="HG347" s="59"/>
      <c r="HH347" s="59"/>
      <c r="HI347" s="59"/>
      <c r="HJ347" s="59"/>
      <c r="HK347" s="59"/>
      <c r="HL347" s="59"/>
      <c r="HM347" s="59"/>
      <c r="HN347" s="59"/>
      <c r="HO347" s="59"/>
      <c r="HP347" s="59"/>
      <c r="HQ347" s="59"/>
      <c r="HR347" s="59"/>
      <c r="HS347" s="59"/>
      <c r="HT347" s="59"/>
      <c r="HU347" s="59"/>
      <c r="HV347" s="59"/>
      <c r="HW347" s="59"/>
      <c r="HX347" s="59"/>
      <c r="HY347" s="59"/>
      <c r="HZ347" s="59"/>
      <c r="IA347" s="59"/>
      <c r="IB347" s="59"/>
      <c r="IC347" s="59"/>
      <c r="ID347" s="59"/>
      <c r="IE347" s="59"/>
      <c r="IF347" s="59"/>
      <c r="IG347" s="59"/>
      <c r="IH347" s="59"/>
      <c r="II347" s="59"/>
      <c r="IJ347" s="59"/>
      <c r="IK347" s="59"/>
      <c r="IL347" s="59"/>
      <c r="IM347" s="59"/>
      <c r="IN347" s="59"/>
      <c r="IO347" s="59"/>
      <c r="IP347" s="59"/>
      <c r="IQ347" s="59"/>
      <c r="IR347" s="64"/>
      <c r="IS347"/>
    </row>
    <row r="348" spans="2:253" ht="14.25">
      <c r="B348" s="82">
        <v>344</v>
      </c>
      <c r="C348" s="102" t="s">
        <v>456</v>
      </c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>
        <v>22</v>
      </c>
      <c r="Q348" s="107"/>
      <c r="R348" s="5" t="s">
        <v>29</v>
      </c>
      <c r="S348" s="70"/>
      <c r="T348" s="58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  <c r="GG348" s="59"/>
      <c r="GH348" s="59"/>
      <c r="GI348" s="59"/>
      <c r="GJ348" s="59"/>
      <c r="GK348" s="59"/>
      <c r="GL348" s="59"/>
      <c r="GM348" s="59"/>
      <c r="GN348" s="59"/>
      <c r="GO348" s="59"/>
      <c r="GP348" s="59"/>
      <c r="GQ348" s="59"/>
      <c r="GR348" s="59"/>
      <c r="GS348" s="59"/>
      <c r="GT348" s="59"/>
      <c r="GU348" s="59"/>
      <c r="GV348" s="59"/>
      <c r="GW348" s="59"/>
      <c r="GX348" s="59"/>
      <c r="GY348" s="59"/>
      <c r="GZ348" s="59"/>
      <c r="HA348" s="59"/>
      <c r="HB348" s="59"/>
      <c r="HC348" s="59"/>
      <c r="HD348" s="59"/>
      <c r="HE348" s="59"/>
      <c r="HF348" s="59"/>
      <c r="HG348" s="59"/>
      <c r="HH348" s="59"/>
      <c r="HI348" s="59"/>
      <c r="HJ348" s="59"/>
      <c r="HK348" s="59"/>
      <c r="HL348" s="59"/>
      <c r="HM348" s="59"/>
      <c r="HN348" s="59"/>
      <c r="HO348" s="59"/>
      <c r="HP348" s="59"/>
      <c r="HQ348" s="59"/>
      <c r="HR348" s="59"/>
      <c r="HS348" s="59"/>
      <c r="HT348" s="59"/>
      <c r="HU348" s="59"/>
      <c r="HV348" s="59"/>
      <c r="HW348" s="59"/>
      <c r="HX348" s="59"/>
      <c r="HY348" s="59"/>
      <c r="HZ348" s="59"/>
      <c r="IA348" s="59"/>
      <c r="IB348" s="59"/>
      <c r="IC348" s="59"/>
      <c r="ID348" s="59"/>
      <c r="IE348" s="59"/>
      <c r="IF348" s="59"/>
      <c r="IG348" s="59"/>
      <c r="IH348" s="59"/>
      <c r="II348" s="59"/>
      <c r="IJ348" s="59"/>
      <c r="IK348" s="59"/>
      <c r="IL348" s="59"/>
      <c r="IM348" s="59"/>
      <c r="IN348" s="59"/>
      <c r="IO348" s="59"/>
      <c r="IP348" s="59"/>
      <c r="IQ348" s="59"/>
      <c r="IR348" s="64"/>
      <c r="IS348"/>
    </row>
    <row r="349" spans="2:253" ht="14.25">
      <c r="B349" s="82">
        <v>345</v>
      </c>
      <c r="C349" s="102" t="s">
        <v>457</v>
      </c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>
        <v>11</v>
      </c>
      <c r="Q349" s="107"/>
      <c r="R349" s="5" t="s">
        <v>29</v>
      </c>
      <c r="S349" s="70"/>
      <c r="T349" s="58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  <c r="HA349" s="59"/>
      <c r="HB349" s="59"/>
      <c r="HC349" s="59"/>
      <c r="HD349" s="59"/>
      <c r="HE349" s="59"/>
      <c r="HF349" s="59"/>
      <c r="HG349" s="59"/>
      <c r="HH349" s="59"/>
      <c r="HI349" s="59"/>
      <c r="HJ349" s="59"/>
      <c r="HK349" s="59"/>
      <c r="HL349" s="59"/>
      <c r="HM349" s="59"/>
      <c r="HN349" s="59"/>
      <c r="HO349" s="59"/>
      <c r="HP349" s="59"/>
      <c r="HQ349" s="59"/>
      <c r="HR349" s="59"/>
      <c r="HS349" s="59"/>
      <c r="HT349" s="59"/>
      <c r="HU349" s="59"/>
      <c r="HV349" s="59"/>
      <c r="HW349" s="59"/>
      <c r="HX349" s="59"/>
      <c r="HY349" s="59"/>
      <c r="HZ349" s="59"/>
      <c r="IA349" s="59"/>
      <c r="IB349" s="59"/>
      <c r="IC349" s="59"/>
      <c r="ID349" s="59"/>
      <c r="IE349" s="59"/>
      <c r="IF349" s="59"/>
      <c r="IG349" s="59"/>
      <c r="IH349" s="59"/>
      <c r="II349" s="59"/>
      <c r="IJ349" s="59"/>
      <c r="IK349" s="59"/>
      <c r="IL349" s="59"/>
      <c r="IM349" s="59"/>
      <c r="IN349" s="59"/>
      <c r="IO349" s="59"/>
      <c r="IP349" s="59"/>
      <c r="IQ349" s="59"/>
      <c r="IR349" s="64"/>
      <c r="IS349"/>
    </row>
    <row r="350" spans="2:253" ht="14.25" customHeight="1" thickBot="1">
      <c r="B350" s="83">
        <v>346</v>
      </c>
      <c r="C350" s="103" t="s">
        <v>458</v>
      </c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>
        <v>22</v>
      </c>
      <c r="Q350" s="109"/>
      <c r="R350" s="7" t="s">
        <v>29</v>
      </c>
      <c r="S350" s="70"/>
      <c r="T350" s="58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  <c r="GG350" s="59"/>
      <c r="GH350" s="59"/>
      <c r="GI350" s="59"/>
      <c r="GJ350" s="59"/>
      <c r="GK350" s="59"/>
      <c r="GL350" s="59"/>
      <c r="GM350" s="59"/>
      <c r="GN350" s="59"/>
      <c r="GO350" s="59"/>
      <c r="GP350" s="59"/>
      <c r="GQ350" s="59"/>
      <c r="GR350" s="59"/>
      <c r="GS350" s="59"/>
      <c r="GT350" s="59"/>
      <c r="GU350" s="59"/>
      <c r="GV350" s="59"/>
      <c r="GW350" s="59"/>
      <c r="GX350" s="59"/>
      <c r="GY350" s="59"/>
      <c r="GZ350" s="59"/>
      <c r="HA350" s="59"/>
      <c r="HB350" s="59"/>
      <c r="HC350" s="59"/>
      <c r="HD350" s="59"/>
      <c r="HE350" s="59"/>
      <c r="HF350" s="59"/>
      <c r="HG350" s="59"/>
      <c r="HH350" s="59"/>
      <c r="HI350" s="59"/>
      <c r="HJ350" s="59"/>
      <c r="HK350" s="59"/>
      <c r="HL350" s="59"/>
      <c r="HM350" s="59"/>
      <c r="HN350" s="59"/>
      <c r="HO350" s="59"/>
      <c r="HP350" s="59"/>
      <c r="HQ350" s="59"/>
      <c r="HR350" s="59"/>
      <c r="HS350" s="59"/>
      <c r="HT350" s="59"/>
      <c r="HU350" s="59"/>
      <c r="HV350" s="59"/>
      <c r="HW350" s="59"/>
      <c r="HX350" s="59"/>
      <c r="HY350" s="59"/>
      <c r="HZ350" s="59"/>
      <c r="IA350" s="59"/>
      <c r="IB350" s="59"/>
      <c r="IC350" s="59"/>
      <c r="ID350" s="59"/>
      <c r="IE350" s="59"/>
      <c r="IF350" s="59"/>
      <c r="IG350" s="59"/>
      <c r="IH350" s="59"/>
      <c r="II350" s="59"/>
      <c r="IJ350" s="59"/>
      <c r="IK350" s="59"/>
      <c r="IL350" s="59"/>
      <c r="IM350" s="59"/>
      <c r="IN350" s="59"/>
      <c r="IO350" s="59"/>
      <c r="IP350" s="59"/>
      <c r="IQ350" s="59"/>
      <c r="IR350" s="64"/>
      <c r="IS350"/>
    </row>
    <row r="351" spans="2:253" ht="14.25">
      <c r="B351" s="104">
        <v>347</v>
      </c>
      <c r="C351" s="105" t="s">
        <v>459</v>
      </c>
      <c r="D351" s="120"/>
      <c r="E351" s="120"/>
      <c r="F351" s="177">
        <v>0.011</v>
      </c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4" t="s">
        <v>29</v>
      </c>
      <c r="S351" s="70"/>
      <c r="T351" s="58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  <c r="EQ351" s="59"/>
      <c r="ER351" s="59"/>
      <c r="ES351" s="59"/>
      <c r="ET351" s="59"/>
      <c r="EU351" s="59"/>
      <c r="EV351" s="59"/>
      <c r="EW351" s="59"/>
      <c r="EX351" s="59"/>
      <c r="EY351" s="59"/>
      <c r="EZ351" s="59"/>
      <c r="FA351" s="59"/>
      <c r="FB351" s="59"/>
      <c r="FC351" s="59"/>
      <c r="FD351" s="59"/>
      <c r="FE351" s="59"/>
      <c r="FF351" s="59"/>
      <c r="FG351" s="59"/>
      <c r="FH351" s="59"/>
      <c r="FI351" s="59"/>
      <c r="FJ351" s="59"/>
      <c r="FK351" s="59"/>
      <c r="FL351" s="59"/>
      <c r="FM351" s="59"/>
      <c r="FN351" s="59"/>
      <c r="FO351" s="59"/>
      <c r="FP351" s="59"/>
      <c r="FQ351" s="59"/>
      <c r="FR351" s="59"/>
      <c r="FS351" s="59"/>
      <c r="FT351" s="59"/>
      <c r="FU351" s="59"/>
      <c r="FV351" s="59"/>
      <c r="FW351" s="59"/>
      <c r="FX351" s="59"/>
      <c r="FY351" s="59"/>
      <c r="FZ351" s="59"/>
      <c r="GA351" s="59"/>
      <c r="GB351" s="59"/>
      <c r="GC351" s="59"/>
      <c r="GD351" s="59"/>
      <c r="GE351" s="59"/>
      <c r="GF351" s="59"/>
      <c r="GG351" s="59"/>
      <c r="GH351" s="59"/>
      <c r="GI351" s="59"/>
      <c r="GJ351" s="59"/>
      <c r="GK351" s="59"/>
      <c r="GL351" s="59"/>
      <c r="GM351" s="59"/>
      <c r="GN351" s="59"/>
      <c r="GO351" s="59"/>
      <c r="GP351" s="59"/>
      <c r="GQ351" s="59"/>
      <c r="GR351" s="59"/>
      <c r="GS351" s="59"/>
      <c r="GT351" s="59"/>
      <c r="GU351" s="59"/>
      <c r="GV351" s="59"/>
      <c r="GW351" s="59"/>
      <c r="GX351" s="59"/>
      <c r="GY351" s="59"/>
      <c r="GZ351" s="59"/>
      <c r="HA351" s="59"/>
      <c r="HB351" s="59"/>
      <c r="HC351" s="59"/>
      <c r="HD351" s="59"/>
      <c r="HE351" s="59"/>
      <c r="HF351" s="59"/>
      <c r="HG351" s="59"/>
      <c r="HH351" s="59"/>
      <c r="HI351" s="59"/>
      <c r="HJ351" s="59"/>
      <c r="HK351" s="59"/>
      <c r="HL351" s="59"/>
      <c r="HM351" s="59"/>
      <c r="HN351" s="59"/>
      <c r="HO351" s="59"/>
      <c r="HP351" s="59"/>
      <c r="HQ351" s="59"/>
      <c r="HR351" s="59"/>
      <c r="HS351" s="59"/>
      <c r="HT351" s="59"/>
      <c r="HU351" s="59"/>
      <c r="HV351" s="59"/>
      <c r="HW351" s="59"/>
      <c r="HX351" s="59"/>
      <c r="HY351" s="59"/>
      <c r="HZ351" s="59"/>
      <c r="IA351" s="59"/>
      <c r="IB351" s="59"/>
      <c r="IC351" s="59"/>
      <c r="ID351" s="59"/>
      <c r="IE351" s="59"/>
      <c r="IF351" s="59"/>
      <c r="IG351" s="59"/>
      <c r="IH351" s="59"/>
      <c r="II351" s="59"/>
      <c r="IJ351" s="59"/>
      <c r="IK351" s="59"/>
      <c r="IL351" s="59"/>
      <c r="IM351" s="59"/>
      <c r="IN351" s="59"/>
      <c r="IO351" s="59"/>
      <c r="IP351" s="59"/>
      <c r="IQ351" s="59"/>
      <c r="IR351" s="64"/>
      <c r="IS351"/>
    </row>
    <row r="352" spans="2:253" ht="15" thickBot="1">
      <c r="B352" s="83">
        <v>348</v>
      </c>
      <c r="C352" s="103" t="s">
        <v>460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>
        <v>5.8</v>
      </c>
      <c r="Q352" s="109"/>
      <c r="R352" s="7" t="s">
        <v>29</v>
      </c>
      <c r="S352" s="70"/>
      <c r="T352" s="58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  <c r="FE352" s="59"/>
      <c r="FF352" s="59"/>
      <c r="FG352" s="59"/>
      <c r="FH352" s="59"/>
      <c r="FI352" s="59"/>
      <c r="FJ352" s="59"/>
      <c r="FK352" s="59"/>
      <c r="FL352" s="59"/>
      <c r="FM352" s="59"/>
      <c r="FN352" s="59"/>
      <c r="FO352" s="59"/>
      <c r="FP352" s="59"/>
      <c r="FQ352" s="59"/>
      <c r="FR352" s="59"/>
      <c r="FS352" s="59"/>
      <c r="FT352" s="59"/>
      <c r="FU352" s="59"/>
      <c r="FV352" s="59"/>
      <c r="FW352" s="59"/>
      <c r="FX352" s="59"/>
      <c r="FY352" s="59"/>
      <c r="FZ352" s="59"/>
      <c r="GA352" s="59"/>
      <c r="GB352" s="59"/>
      <c r="GC352" s="59"/>
      <c r="GD352" s="59"/>
      <c r="GE352" s="59"/>
      <c r="GF352" s="59"/>
      <c r="GG352" s="59"/>
      <c r="GH352" s="59"/>
      <c r="GI352" s="59"/>
      <c r="GJ352" s="59"/>
      <c r="GK352" s="59"/>
      <c r="GL352" s="59"/>
      <c r="GM352" s="59"/>
      <c r="GN352" s="59"/>
      <c r="GO352" s="59"/>
      <c r="GP352" s="59"/>
      <c r="GQ352" s="59"/>
      <c r="GR352" s="59"/>
      <c r="GS352" s="59"/>
      <c r="GT352" s="59"/>
      <c r="GU352" s="59"/>
      <c r="GV352" s="59"/>
      <c r="GW352" s="59"/>
      <c r="GX352" s="59"/>
      <c r="GY352" s="59"/>
      <c r="GZ352" s="59"/>
      <c r="HA352" s="59"/>
      <c r="HB352" s="59"/>
      <c r="HC352" s="59"/>
      <c r="HD352" s="59"/>
      <c r="HE352" s="59"/>
      <c r="HF352" s="59"/>
      <c r="HG352" s="59"/>
      <c r="HH352" s="59"/>
      <c r="HI352" s="59"/>
      <c r="HJ352" s="59"/>
      <c r="HK352" s="59"/>
      <c r="HL352" s="59"/>
      <c r="HM352" s="59"/>
      <c r="HN352" s="59"/>
      <c r="HO352" s="59"/>
      <c r="HP352" s="59"/>
      <c r="HQ352" s="59"/>
      <c r="HR352" s="59"/>
      <c r="HS352" s="59"/>
      <c r="HT352" s="59"/>
      <c r="HU352" s="59"/>
      <c r="HV352" s="59"/>
      <c r="HW352" s="59"/>
      <c r="HX352" s="59"/>
      <c r="HY352" s="59"/>
      <c r="HZ352" s="59"/>
      <c r="IA352" s="59"/>
      <c r="IB352" s="59"/>
      <c r="IC352" s="59"/>
      <c r="ID352" s="59"/>
      <c r="IE352" s="59"/>
      <c r="IF352" s="59"/>
      <c r="IG352" s="59"/>
      <c r="IH352" s="59"/>
      <c r="II352" s="59"/>
      <c r="IJ352" s="59"/>
      <c r="IK352" s="59"/>
      <c r="IL352" s="59"/>
      <c r="IM352" s="59"/>
      <c r="IN352" s="59"/>
      <c r="IO352" s="59"/>
      <c r="IP352" s="59"/>
      <c r="IQ352" s="59"/>
      <c r="IR352" s="64"/>
      <c r="IS352"/>
    </row>
    <row r="353" spans="2:253" ht="14.25" customHeight="1">
      <c r="B353" s="81">
        <v>349</v>
      </c>
      <c r="C353" s="67" t="s">
        <v>461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>
        <v>7.4</v>
      </c>
      <c r="Q353" s="108"/>
      <c r="R353" s="6" t="s">
        <v>29</v>
      </c>
      <c r="S353" s="70"/>
      <c r="T353" s="58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  <c r="HA353" s="59"/>
      <c r="HB353" s="59"/>
      <c r="HC353" s="59"/>
      <c r="HD353" s="59"/>
      <c r="HE353" s="59"/>
      <c r="HF353" s="59"/>
      <c r="HG353" s="59"/>
      <c r="HH353" s="59"/>
      <c r="HI353" s="59"/>
      <c r="HJ353" s="59"/>
      <c r="HK353" s="59"/>
      <c r="HL353" s="59"/>
      <c r="HM353" s="59"/>
      <c r="HN353" s="59"/>
      <c r="HO353" s="59"/>
      <c r="HP353" s="59"/>
      <c r="HQ353" s="59"/>
      <c r="HR353" s="59"/>
      <c r="HS353" s="59"/>
      <c r="HT353" s="59"/>
      <c r="HU353" s="59"/>
      <c r="HV353" s="59"/>
      <c r="HW353" s="59"/>
      <c r="HX353" s="59"/>
      <c r="HY353" s="59"/>
      <c r="HZ353" s="59"/>
      <c r="IA353" s="59"/>
      <c r="IB353" s="59"/>
      <c r="IC353" s="59"/>
      <c r="ID353" s="59"/>
      <c r="IE353" s="59"/>
      <c r="IF353" s="59"/>
      <c r="IG353" s="59"/>
      <c r="IH353" s="59"/>
      <c r="II353" s="59"/>
      <c r="IJ353" s="59"/>
      <c r="IK353" s="59"/>
      <c r="IL353" s="59"/>
      <c r="IM353" s="59"/>
      <c r="IN353" s="59"/>
      <c r="IO353" s="59"/>
      <c r="IP353" s="59"/>
      <c r="IQ353" s="59"/>
      <c r="IR353" s="64"/>
      <c r="IS353"/>
    </row>
    <row r="354" spans="2:253" ht="14.25">
      <c r="B354" s="104">
        <v>350</v>
      </c>
      <c r="C354" s="105" t="s">
        <v>462</v>
      </c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>
        <v>7.8</v>
      </c>
      <c r="Q354" s="120"/>
      <c r="R354" s="4" t="s">
        <v>29</v>
      </c>
      <c r="S354" s="70"/>
      <c r="T354" s="58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  <c r="EQ354" s="59"/>
      <c r="ER354" s="59"/>
      <c r="ES354" s="59"/>
      <c r="ET354" s="59"/>
      <c r="EU354" s="59"/>
      <c r="EV354" s="59"/>
      <c r="EW354" s="59"/>
      <c r="EX354" s="59"/>
      <c r="EY354" s="59"/>
      <c r="EZ354" s="59"/>
      <c r="FA354" s="59"/>
      <c r="FB354" s="59"/>
      <c r="FC354" s="59"/>
      <c r="FD354" s="59"/>
      <c r="FE354" s="59"/>
      <c r="FF354" s="59"/>
      <c r="FG354" s="59"/>
      <c r="FH354" s="59"/>
      <c r="FI354" s="59"/>
      <c r="FJ354" s="59"/>
      <c r="FK354" s="59"/>
      <c r="FL354" s="59"/>
      <c r="FM354" s="59"/>
      <c r="FN354" s="59"/>
      <c r="FO354" s="59"/>
      <c r="FP354" s="59"/>
      <c r="FQ354" s="59"/>
      <c r="FR354" s="59"/>
      <c r="FS354" s="59"/>
      <c r="FT354" s="59"/>
      <c r="FU354" s="59"/>
      <c r="FV354" s="59"/>
      <c r="FW354" s="59"/>
      <c r="FX354" s="59"/>
      <c r="FY354" s="59"/>
      <c r="FZ354" s="59"/>
      <c r="GA354" s="59"/>
      <c r="GB354" s="59"/>
      <c r="GC354" s="59"/>
      <c r="GD354" s="59"/>
      <c r="GE354" s="59"/>
      <c r="GF354" s="59"/>
      <c r="GG354" s="59"/>
      <c r="GH354" s="59"/>
      <c r="GI354" s="59"/>
      <c r="GJ354" s="59"/>
      <c r="GK354" s="59"/>
      <c r="GL354" s="59"/>
      <c r="GM354" s="59"/>
      <c r="GN354" s="59"/>
      <c r="GO354" s="59"/>
      <c r="GP354" s="59"/>
      <c r="GQ354" s="59"/>
      <c r="GR354" s="59"/>
      <c r="GS354" s="59"/>
      <c r="GT354" s="59"/>
      <c r="GU354" s="59"/>
      <c r="GV354" s="59"/>
      <c r="GW354" s="59"/>
      <c r="GX354" s="59"/>
      <c r="GY354" s="59"/>
      <c r="GZ354" s="59"/>
      <c r="HA354" s="59"/>
      <c r="HB354" s="59"/>
      <c r="HC354" s="59"/>
      <c r="HD354" s="59"/>
      <c r="HE354" s="59"/>
      <c r="HF354" s="59"/>
      <c r="HG354" s="59"/>
      <c r="HH354" s="59"/>
      <c r="HI354" s="59"/>
      <c r="HJ354" s="59"/>
      <c r="HK354" s="59"/>
      <c r="HL354" s="59"/>
      <c r="HM354" s="59"/>
      <c r="HN354" s="59"/>
      <c r="HO354" s="59"/>
      <c r="HP354" s="59"/>
      <c r="HQ354" s="59"/>
      <c r="HR354" s="59"/>
      <c r="HS354" s="59"/>
      <c r="HT354" s="59"/>
      <c r="HU354" s="59"/>
      <c r="HV354" s="59"/>
      <c r="HW354" s="59"/>
      <c r="HX354" s="59"/>
      <c r="HY354" s="59"/>
      <c r="HZ354" s="59"/>
      <c r="IA354" s="59"/>
      <c r="IB354" s="59"/>
      <c r="IC354" s="59"/>
      <c r="ID354" s="59"/>
      <c r="IE354" s="59"/>
      <c r="IF354" s="59"/>
      <c r="IG354" s="59"/>
      <c r="IH354" s="59"/>
      <c r="II354" s="59"/>
      <c r="IJ354" s="59"/>
      <c r="IK354" s="59"/>
      <c r="IL354" s="59"/>
      <c r="IM354" s="59"/>
      <c r="IN354" s="59"/>
      <c r="IO354" s="59"/>
      <c r="IP354" s="59"/>
      <c r="IQ354" s="59"/>
      <c r="IR354" s="64"/>
      <c r="IS354"/>
    </row>
    <row r="355" spans="2:253" ht="15" thickBot="1">
      <c r="B355" s="83">
        <v>351</v>
      </c>
      <c r="C355" s="103" t="s">
        <v>463</v>
      </c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>
        <v>31</v>
      </c>
      <c r="Q355" s="109"/>
      <c r="R355" s="7" t="s">
        <v>29</v>
      </c>
      <c r="S355" s="70"/>
      <c r="T355" s="58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  <c r="FE355" s="59"/>
      <c r="FF355" s="59"/>
      <c r="FG355" s="59"/>
      <c r="FH355" s="59"/>
      <c r="FI355" s="59"/>
      <c r="FJ355" s="59"/>
      <c r="FK355" s="59"/>
      <c r="FL355" s="59"/>
      <c r="FM355" s="59"/>
      <c r="FN355" s="59"/>
      <c r="FO355" s="59"/>
      <c r="FP355" s="59"/>
      <c r="FQ355" s="59"/>
      <c r="FR355" s="59"/>
      <c r="FS355" s="59"/>
      <c r="FT355" s="59"/>
      <c r="FU355" s="59"/>
      <c r="FV355" s="59"/>
      <c r="FW355" s="59"/>
      <c r="FX355" s="59"/>
      <c r="FY355" s="59"/>
      <c r="FZ355" s="59"/>
      <c r="GA355" s="59"/>
      <c r="GB355" s="59"/>
      <c r="GC355" s="59"/>
      <c r="GD355" s="59"/>
      <c r="GE355" s="59"/>
      <c r="GF355" s="59"/>
      <c r="GG355" s="59"/>
      <c r="GH355" s="59"/>
      <c r="GI355" s="59"/>
      <c r="GJ355" s="59"/>
      <c r="GK355" s="59"/>
      <c r="GL355" s="59"/>
      <c r="GM355" s="59"/>
      <c r="GN355" s="59"/>
      <c r="GO355" s="59"/>
      <c r="GP355" s="59"/>
      <c r="GQ355" s="59"/>
      <c r="GR355" s="59"/>
      <c r="GS355" s="59"/>
      <c r="GT355" s="59"/>
      <c r="GU355" s="59"/>
      <c r="GV355" s="59"/>
      <c r="GW355" s="59"/>
      <c r="GX355" s="59"/>
      <c r="GY355" s="59"/>
      <c r="GZ355" s="59"/>
      <c r="HA355" s="59"/>
      <c r="HB355" s="59"/>
      <c r="HC355" s="59"/>
      <c r="HD355" s="59"/>
      <c r="HE355" s="59"/>
      <c r="HF355" s="59"/>
      <c r="HG355" s="59"/>
      <c r="HH355" s="59"/>
      <c r="HI355" s="59"/>
      <c r="HJ355" s="59"/>
      <c r="HK355" s="59"/>
      <c r="HL355" s="59"/>
      <c r="HM355" s="59"/>
      <c r="HN355" s="59"/>
      <c r="HO355" s="59"/>
      <c r="HP355" s="59"/>
      <c r="HQ355" s="59"/>
      <c r="HR355" s="59"/>
      <c r="HS355" s="59"/>
      <c r="HT355" s="59"/>
      <c r="HU355" s="59"/>
      <c r="HV355" s="59"/>
      <c r="HW355" s="59"/>
      <c r="HX355" s="59"/>
      <c r="HY355" s="59"/>
      <c r="HZ355" s="59"/>
      <c r="IA355" s="59"/>
      <c r="IB355" s="59"/>
      <c r="IC355" s="59"/>
      <c r="ID355" s="59"/>
      <c r="IE355" s="59"/>
      <c r="IF355" s="59"/>
      <c r="IG355" s="59"/>
      <c r="IH355" s="59"/>
      <c r="II355" s="59"/>
      <c r="IJ355" s="59"/>
      <c r="IK355" s="59"/>
      <c r="IL355" s="59"/>
      <c r="IM355" s="59"/>
      <c r="IN355" s="59"/>
      <c r="IO355" s="59"/>
      <c r="IP355" s="59"/>
      <c r="IQ355" s="59"/>
      <c r="IR355" s="64"/>
      <c r="IS355"/>
    </row>
    <row r="356" spans="2:253" ht="15" thickBot="1">
      <c r="B356" s="78">
        <v>352</v>
      </c>
      <c r="C356" s="106" t="s">
        <v>464</v>
      </c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>
        <v>10</v>
      </c>
      <c r="Q356" s="114"/>
      <c r="R356" s="8" t="s">
        <v>29</v>
      </c>
      <c r="S356" s="70"/>
      <c r="T356" s="58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  <c r="FE356" s="59"/>
      <c r="FF356" s="59"/>
      <c r="FG356" s="59"/>
      <c r="FH356" s="59"/>
      <c r="FI356" s="59"/>
      <c r="FJ356" s="59"/>
      <c r="FK356" s="59"/>
      <c r="FL356" s="59"/>
      <c r="FM356" s="59"/>
      <c r="FN356" s="59"/>
      <c r="FO356" s="59"/>
      <c r="FP356" s="59"/>
      <c r="FQ356" s="59"/>
      <c r="FR356" s="59"/>
      <c r="FS356" s="59"/>
      <c r="FT356" s="59"/>
      <c r="FU356" s="59"/>
      <c r="FV356" s="59"/>
      <c r="FW356" s="59"/>
      <c r="FX356" s="59"/>
      <c r="FY356" s="59"/>
      <c r="FZ356" s="59"/>
      <c r="GA356" s="59"/>
      <c r="GB356" s="59"/>
      <c r="GC356" s="59"/>
      <c r="GD356" s="59"/>
      <c r="GE356" s="59"/>
      <c r="GF356" s="59"/>
      <c r="GG356" s="59"/>
      <c r="GH356" s="59"/>
      <c r="GI356" s="59"/>
      <c r="GJ356" s="59"/>
      <c r="GK356" s="59"/>
      <c r="GL356" s="59"/>
      <c r="GM356" s="59"/>
      <c r="GN356" s="59"/>
      <c r="GO356" s="59"/>
      <c r="GP356" s="59"/>
      <c r="GQ356" s="59"/>
      <c r="GR356" s="59"/>
      <c r="GS356" s="59"/>
      <c r="GT356" s="59"/>
      <c r="GU356" s="59"/>
      <c r="GV356" s="59"/>
      <c r="GW356" s="59"/>
      <c r="GX356" s="59"/>
      <c r="GY356" s="59"/>
      <c r="GZ356" s="59"/>
      <c r="HA356" s="59"/>
      <c r="HB356" s="59"/>
      <c r="HC356" s="59"/>
      <c r="HD356" s="59"/>
      <c r="HE356" s="59"/>
      <c r="HF356" s="59"/>
      <c r="HG356" s="59"/>
      <c r="HH356" s="59"/>
      <c r="HI356" s="59"/>
      <c r="HJ356" s="59"/>
      <c r="HK356" s="59"/>
      <c r="HL356" s="59"/>
      <c r="HM356" s="59"/>
      <c r="HN356" s="59"/>
      <c r="HO356" s="59"/>
      <c r="HP356" s="59"/>
      <c r="HQ356" s="59"/>
      <c r="HR356" s="59"/>
      <c r="HS356" s="59"/>
      <c r="HT356" s="59"/>
      <c r="HU356" s="59"/>
      <c r="HV356" s="59"/>
      <c r="HW356" s="59"/>
      <c r="HX356" s="59"/>
      <c r="HY356" s="59"/>
      <c r="HZ356" s="59"/>
      <c r="IA356" s="59"/>
      <c r="IB356" s="59"/>
      <c r="IC356" s="59"/>
      <c r="ID356" s="59"/>
      <c r="IE356" s="59"/>
      <c r="IF356" s="59"/>
      <c r="IG356" s="59"/>
      <c r="IH356" s="59"/>
      <c r="II356" s="59"/>
      <c r="IJ356" s="59"/>
      <c r="IK356" s="59"/>
      <c r="IL356" s="59"/>
      <c r="IM356" s="59"/>
      <c r="IN356" s="59"/>
      <c r="IO356" s="59"/>
      <c r="IP356" s="59"/>
      <c r="IQ356" s="59"/>
      <c r="IR356" s="64"/>
      <c r="IS356"/>
    </row>
    <row r="357" spans="2:253" ht="15" thickBot="1">
      <c r="B357" s="78">
        <v>353</v>
      </c>
      <c r="C357" s="106" t="s">
        <v>465</v>
      </c>
      <c r="D357" s="114"/>
      <c r="E357" s="114"/>
      <c r="F357" s="223"/>
      <c r="G357" s="114"/>
      <c r="H357" s="114"/>
      <c r="I357" s="114"/>
      <c r="J357" s="114"/>
      <c r="K357" s="114"/>
      <c r="L357" s="114"/>
      <c r="M357" s="114"/>
      <c r="N357" s="114">
        <v>0.029</v>
      </c>
      <c r="O357" s="114"/>
      <c r="P357" s="114"/>
      <c r="Q357" s="114"/>
      <c r="R357" s="8" t="s">
        <v>29</v>
      </c>
      <c r="S357" s="70"/>
      <c r="T357" s="58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59"/>
      <c r="EY357" s="59"/>
      <c r="EZ357" s="59"/>
      <c r="FA357" s="59"/>
      <c r="FB357" s="59"/>
      <c r="FC357" s="59"/>
      <c r="FD357" s="59"/>
      <c r="FE357" s="59"/>
      <c r="FF357" s="59"/>
      <c r="FG357" s="59"/>
      <c r="FH357" s="59"/>
      <c r="FI357" s="59"/>
      <c r="FJ357" s="59"/>
      <c r="FK357" s="59"/>
      <c r="FL357" s="59"/>
      <c r="FM357" s="59"/>
      <c r="FN357" s="59"/>
      <c r="FO357" s="59"/>
      <c r="FP357" s="59"/>
      <c r="FQ357" s="59"/>
      <c r="FR357" s="59"/>
      <c r="FS357" s="59"/>
      <c r="FT357" s="59"/>
      <c r="FU357" s="59"/>
      <c r="FV357" s="59"/>
      <c r="FW357" s="59"/>
      <c r="FX357" s="59"/>
      <c r="FY357" s="59"/>
      <c r="FZ357" s="59"/>
      <c r="GA357" s="59"/>
      <c r="GB357" s="59"/>
      <c r="GC357" s="59"/>
      <c r="GD357" s="59"/>
      <c r="GE357" s="59"/>
      <c r="GF357" s="59"/>
      <c r="GG357" s="59"/>
      <c r="GH357" s="59"/>
      <c r="GI357" s="59"/>
      <c r="GJ357" s="59"/>
      <c r="GK357" s="59"/>
      <c r="GL357" s="59"/>
      <c r="GM357" s="59"/>
      <c r="GN357" s="59"/>
      <c r="GO357" s="59"/>
      <c r="GP357" s="59"/>
      <c r="GQ357" s="59"/>
      <c r="GR357" s="59"/>
      <c r="GS357" s="59"/>
      <c r="GT357" s="59"/>
      <c r="GU357" s="59"/>
      <c r="GV357" s="59"/>
      <c r="GW357" s="59"/>
      <c r="GX357" s="59"/>
      <c r="GY357" s="59"/>
      <c r="GZ357" s="59"/>
      <c r="HA357" s="59"/>
      <c r="HB357" s="59"/>
      <c r="HC357" s="59"/>
      <c r="HD357" s="59"/>
      <c r="HE357" s="59"/>
      <c r="HF357" s="59"/>
      <c r="HG357" s="59"/>
      <c r="HH357" s="59"/>
      <c r="HI357" s="59"/>
      <c r="HJ357" s="59"/>
      <c r="HK357" s="59"/>
      <c r="HL357" s="59"/>
      <c r="HM357" s="59"/>
      <c r="HN357" s="59"/>
      <c r="HO357" s="59"/>
      <c r="HP357" s="59"/>
      <c r="HQ357" s="59"/>
      <c r="HR357" s="59"/>
      <c r="HS357" s="59"/>
      <c r="HT357" s="59"/>
      <c r="HU357" s="59"/>
      <c r="HV357" s="59"/>
      <c r="HW357" s="59"/>
      <c r="HX357" s="59"/>
      <c r="HY357" s="59"/>
      <c r="HZ357" s="59"/>
      <c r="IA357" s="59"/>
      <c r="IB357" s="59"/>
      <c r="IC357" s="59"/>
      <c r="ID357" s="59"/>
      <c r="IE357" s="59"/>
      <c r="IF357" s="59"/>
      <c r="IG357" s="59"/>
      <c r="IH357" s="59"/>
      <c r="II357" s="59"/>
      <c r="IJ357" s="59"/>
      <c r="IK357" s="59"/>
      <c r="IL357" s="59"/>
      <c r="IM357" s="59"/>
      <c r="IN357" s="59"/>
      <c r="IO357" s="59"/>
      <c r="IP357" s="59"/>
      <c r="IQ357" s="59"/>
      <c r="IR357" s="64"/>
      <c r="IS357"/>
    </row>
    <row r="358" spans="2:253" ht="15" thickBot="1">
      <c r="B358" s="172">
        <v>354</v>
      </c>
      <c r="C358" s="181" t="s">
        <v>466</v>
      </c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>
        <v>8.7</v>
      </c>
      <c r="Q358" s="173"/>
      <c r="R358" s="175" t="s">
        <v>29</v>
      </c>
      <c r="S358" s="70"/>
      <c r="T358" s="58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59"/>
      <c r="EY358" s="59"/>
      <c r="EZ358" s="59"/>
      <c r="FA358" s="59"/>
      <c r="FB358" s="59"/>
      <c r="FC358" s="59"/>
      <c r="FD358" s="59"/>
      <c r="FE358" s="59"/>
      <c r="FF358" s="59"/>
      <c r="FG358" s="59"/>
      <c r="FH358" s="59"/>
      <c r="FI358" s="59"/>
      <c r="FJ358" s="59"/>
      <c r="FK358" s="59"/>
      <c r="FL358" s="59"/>
      <c r="FM358" s="59"/>
      <c r="FN358" s="59"/>
      <c r="FO358" s="59"/>
      <c r="FP358" s="59"/>
      <c r="FQ358" s="59"/>
      <c r="FR358" s="59"/>
      <c r="FS358" s="59"/>
      <c r="FT358" s="59"/>
      <c r="FU358" s="59"/>
      <c r="FV358" s="59"/>
      <c r="FW358" s="59"/>
      <c r="FX358" s="59"/>
      <c r="FY358" s="59"/>
      <c r="FZ358" s="59"/>
      <c r="GA358" s="59"/>
      <c r="GB358" s="59"/>
      <c r="GC358" s="59"/>
      <c r="GD358" s="59"/>
      <c r="GE358" s="59"/>
      <c r="GF358" s="59"/>
      <c r="GG358" s="59"/>
      <c r="GH358" s="59"/>
      <c r="GI358" s="59"/>
      <c r="GJ358" s="59"/>
      <c r="GK358" s="59"/>
      <c r="GL358" s="59"/>
      <c r="GM358" s="59"/>
      <c r="GN358" s="59"/>
      <c r="GO358" s="59"/>
      <c r="GP358" s="59"/>
      <c r="GQ358" s="59"/>
      <c r="GR358" s="59"/>
      <c r="GS358" s="59"/>
      <c r="GT358" s="59"/>
      <c r="GU358" s="59"/>
      <c r="GV358" s="59"/>
      <c r="GW358" s="59"/>
      <c r="GX358" s="59"/>
      <c r="GY358" s="59"/>
      <c r="GZ358" s="59"/>
      <c r="HA358" s="59"/>
      <c r="HB358" s="59"/>
      <c r="HC358" s="59"/>
      <c r="HD358" s="59"/>
      <c r="HE358" s="59"/>
      <c r="HF358" s="59"/>
      <c r="HG358" s="59"/>
      <c r="HH358" s="59"/>
      <c r="HI358" s="59"/>
      <c r="HJ358" s="59"/>
      <c r="HK358" s="59"/>
      <c r="HL358" s="59"/>
      <c r="HM358" s="59"/>
      <c r="HN358" s="59"/>
      <c r="HO358" s="59"/>
      <c r="HP358" s="59"/>
      <c r="HQ358" s="59"/>
      <c r="HR358" s="59"/>
      <c r="HS358" s="59"/>
      <c r="HT358" s="59"/>
      <c r="HU358" s="59"/>
      <c r="HV358" s="59"/>
      <c r="HW358" s="59"/>
      <c r="HX358" s="59"/>
      <c r="HY358" s="59"/>
      <c r="HZ358" s="59"/>
      <c r="IA358" s="59"/>
      <c r="IB358" s="59"/>
      <c r="IC358" s="59"/>
      <c r="ID358" s="59"/>
      <c r="IE358" s="59"/>
      <c r="IF358" s="59"/>
      <c r="IG358" s="59"/>
      <c r="IH358" s="59"/>
      <c r="II358" s="59"/>
      <c r="IJ358" s="59"/>
      <c r="IK358" s="59"/>
      <c r="IL358" s="59"/>
      <c r="IM358" s="59"/>
      <c r="IN358" s="59"/>
      <c r="IO358" s="59"/>
      <c r="IP358" s="59"/>
      <c r="IQ358" s="59"/>
      <c r="IR358" s="64"/>
      <c r="IS358"/>
    </row>
    <row r="359" spans="2:253" ht="14.25" customHeight="1">
      <c r="B359" s="81">
        <v>355</v>
      </c>
      <c r="C359" s="67" t="s">
        <v>467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>
        <v>9.6</v>
      </c>
      <c r="Q359" s="108"/>
      <c r="R359" s="6" t="s">
        <v>29</v>
      </c>
      <c r="S359" s="70"/>
      <c r="T359" s="58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  <c r="FL359" s="59"/>
      <c r="FM359" s="59"/>
      <c r="FN359" s="59"/>
      <c r="FO359" s="59"/>
      <c r="FP359" s="59"/>
      <c r="FQ359" s="59"/>
      <c r="FR359" s="59"/>
      <c r="FS359" s="59"/>
      <c r="FT359" s="59"/>
      <c r="FU359" s="59"/>
      <c r="FV359" s="59"/>
      <c r="FW359" s="59"/>
      <c r="FX359" s="59"/>
      <c r="FY359" s="59"/>
      <c r="FZ359" s="59"/>
      <c r="GA359" s="59"/>
      <c r="GB359" s="59"/>
      <c r="GC359" s="59"/>
      <c r="GD359" s="59"/>
      <c r="GE359" s="59"/>
      <c r="GF359" s="59"/>
      <c r="GG359" s="59"/>
      <c r="GH359" s="59"/>
      <c r="GI359" s="59"/>
      <c r="GJ359" s="59"/>
      <c r="GK359" s="59"/>
      <c r="GL359" s="59"/>
      <c r="GM359" s="59"/>
      <c r="GN359" s="59"/>
      <c r="GO359" s="59"/>
      <c r="GP359" s="59"/>
      <c r="GQ359" s="59"/>
      <c r="GR359" s="59"/>
      <c r="GS359" s="59"/>
      <c r="GT359" s="59"/>
      <c r="GU359" s="59"/>
      <c r="GV359" s="59"/>
      <c r="GW359" s="59"/>
      <c r="GX359" s="59"/>
      <c r="GY359" s="59"/>
      <c r="GZ359" s="59"/>
      <c r="HA359" s="59"/>
      <c r="HB359" s="59"/>
      <c r="HC359" s="59"/>
      <c r="HD359" s="59"/>
      <c r="HE359" s="59"/>
      <c r="HF359" s="59"/>
      <c r="HG359" s="59"/>
      <c r="HH359" s="59"/>
      <c r="HI359" s="59"/>
      <c r="HJ359" s="59"/>
      <c r="HK359" s="59"/>
      <c r="HL359" s="59"/>
      <c r="HM359" s="59"/>
      <c r="HN359" s="59"/>
      <c r="HO359" s="59"/>
      <c r="HP359" s="59"/>
      <c r="HQ359" s="59"/>
      <c r="HR359" s="59"/>
      <c r="HS359" s="59"/>
      <c r="HT359" s="59"/>
      <c r="HU359" s="59"/>
      <c r="HV359" s="59"/>
      <c r="HW359" s="59"/>
      <c r="HX359" s="59"/>
      <c r="HY359" s="59"/>
      <c r="HZ359" s="59"/>
      <c r="IA359" s="59"/>
      <c r="IB359" s="59"/>
      <c r="IC359" s="59"/>
      <c r="ID359" s="59"/>
      <c r="IE359" s="59"/>
      <c r="IF359" s="59"/>
      <c r="IG359" s="59"/>
      <c r="IH359" s="59"/>
      <c r="II359" s="59"/>
      <c r="IJ359" s="59"/>
      <c r="IK359" s="59"/>
      <c r="IL359" s="59"/>
      <c r="IM359" s="59"/>
      <c r="IN359" s="59"/>
      <c r="IO359" s="59"/>
      <c r="IP359" s="59"/>
      <c r="IQ359" s="59"/>
      <c r="IR359" s="64"/>
      <c r="IS359"/>
    </row>
    <row r="360" spans="2:253" ht="14.25">
      <c r="B360" s="104">
        <v>356</v>
      </c>
      <c r="C360" s="105" t="s">
        <v>468</v>
      </c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>
        <v>16</v>
      </c>
      <c r="Q360" s="120"/>
      <c r="R360" s="4" t="s">
        <v>29</v>
      </c>
      <c r="S360" s="70"/>
      <c r="T360" s="58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  <c r="FE360" s="59"/>
      <c r="FF360" s="59"/>
      <c r="FG360" s="59"/>
      <c r="FH360" s="59"/>
      <c r="FI360" s="59"/>
      <c r="FJ360" s="59"/>
      <c r="FK360" s="59"/>
      <c r="FL360" s="59"/>
      <c r="FM360" s="59"/>
      <c r="FN360" s="59"/>
      <c r="FO360" s="59"/>
      <c r="FP360" s="59"/>
      <c r="FQ360" s="59"/>
      <c r="FR360" s="59"/>
      <c r="FS360" s="59"/>
      <c r="FT360" s="59"/>
      <c r="FU360" s="59"/>
      <c r="FV360" s="59"/>
      <c r="FW360" s="59"/>
      <c r="FX360" s="59"/>
      <c r="FY360" s="59"/>
      <c r="FZ360" s="59"/>
      <c r="GA360" s="59"/>
      <c r="GB360" s="59"/>
      <c r="GC360" s="59"/>
      <c r="GD360" s="59"/>
      <c r="GE360" s="59"/>
      <c r="GF360" s="59"/>
      <c r="GG360" s="59"/>
      <c r="GH360" s="59"/>
      <c r="GI360" s="59"/>
      <c r="GJ360" s="59"/>
      <c r="GK360" s="59"/>
      <c r="GL360" s="59"/>
      <c r="GM360" s="59"/>
      <c r="GN360" s="59"/>
      <c r="GO360" s="59"/>
      <c r="GP360" s="59"/>
      <c r="GQ360" s="59"/>
      <c r="GR360" s="59"/>
      <c r="GS360" s="59"/>
      <c r="GT360" s="59"/>
      <c r="GU360" s="59"/>
      <c r="GV360" s="59"/>
      <c r="GW360" s="59"/>
      <c r="GX360" s="59"/>
      <c r="GY360" s="59"/>
      <c r="GZ360" s="59"/>
      <c r="HA360" s="59"/>
      <c r="HB360" s="59"/>
      <c r="HC360" s="59"/>
      <c r="HD360" s="59"/>
      <c r="HE360" s="59"/>
      <c r="HF360" s="59"/>
      <c r="HG360" s="59"/>
      <c r="HH360" s="59"/>
      <c r="HI360" s="59"/>
      <c r="HJ360" s="59"/>
      <c r="HK360" s="59"/>
      <c r="HL360" s="59"/>
      <c r="HM360" s="59"/>
      <c r="HN360" s="59"/>
      <c r="HO360" s="59"/>
      <c r="HP360" s="59"/>
      <c r="HQ360" s="59"/>
      <c r="HR360" s="59"/>
      <c r="HS360" s="59"/>
      <c r="HT360" s="59"/>
      <c r="HU360" s="59"/>
      <c r="HV360" s="59"/>
      <c r="HW360" s="59"/>
      <c r="HX360" s="59"/>
      <c r="HY360" s="59"/>
      <c r="HZ360" s="59"/>
      <c r="IA360" s="59"/>
      <c r="IB360" s="59"/>
      <c r="IC360" s="59"/>
      <c r="ID360" s="59"/>
      <c r="IE360" s="59"/>
      <c r="IF360" s="59"/>
      <c r="IG360" s="59"/>
      <c r="IH360" s="59"/>
      <c r="II360" s="59"/>
      <c r="IJ360" s="59"/>
      <c r="IK360" s="59"/>
      <c r="IL360" s="59"/>
      <c r="IM360" s="59"/>
      <c r="IN360" s="59"/>
      <c r="IO360" s="59"/>
      <c r="IP360" s="59"/>
      <c r="IQ360" s="59"/>
      <c r="IR360" s="64"/>
      <c r="IS360"/>
    </row>
    <row r="361" spans="2:253" ht="14.25">
      <c r="B361" s="82">
        <v>357</v>
      </c>
      <c r="C361" s="102" t="s">
        <v>469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>
        <v>9.8</v>
      </c>
      <c r="Q361" s="107"/>
      <c r="R361" s="5" t="s">
        <v>29</v>
      </c>
      <c r="S361" s="70"/>
      <c r="T361" s="58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  <c r="FE361" s="59"/>
      <c r="FF361" s="59"/>
      <c r="FG361" s="59"/>
      <c r="FH361" s="59"/>
      <c r="FI361" s="59"/>
      <c r="FJ361" s="59"/>
      <c r="FK361" s="59"/>
      <c r="FL361" s="59"/>
      <c r="FM361" s="59"/>
      <c r="FN361" s="59"/>
      <c r="FO361" s="59"/>
      <c r="FP361" s="59"/>
      <c r="FQ361" s="59"/>
      <c r="FR361" s="59"/>
      <c r="FS361" s="59"/>
      <c r="FT361" s="59"/>
      <c r="FU361" s="59"/>
      <c r="FV361" s="59"/>
      <c r="FW361" s="59"/>
      <c r="FX361" s="59"/>
      <c r="FY361" s="59"/>
      <c r="FZ361" s="59"/>
      <c r="GA361" s="59"/>
      <c r="GB361" s="59"/>
      <c r="GC361" s="59"/>
      <c r="GD361" s="59"/>
      <c r="GE361" s="59"/>
      <c r="GF361" s="59"/>
      <c r="GG361" s="59"/>
      <c r="GH361" s="59"/>
      <c r="GI361" s="59"/>
      <c r="GJ361" s="59"/>
      <c r="GK361" s="59"/>
      <c r="GL361" s="59"/>
      <c r="GM361" s="59"/>
      <c r="GN361" s="59"/>
      <c r="GO361" s="59"/>
      <c r="GP361" s="59"/>
      <c r="GQ361" s="59"/>
      <c r="GR361" s="59"/>
      <c r="GS361" s="59"/>
      <c r="GT361" s="59"/>
      <c r="GU361" s="59"/>
      <c r="GV361" s="59"/>
      <c r="GW361" s="59"/>
      <c r="GX361" s="59"/>
      <c r="GY361" s="59"/>
      <c r="GZ361" s="59"/>
      <c r="HA361" s="59"/>
      <c r="HB361" s="59"/>
      <c r="HC361" s="59"/>
      <c r="HD361" s="59"/>
      <c r="HE361" s="59"/>
      <c r="HF361" s="59"/>
      <c r="HG361" s="59"/>
      <c r="HH361" s="59"/>
      <c r="HI361" s="59"/>
      <c r="HJ361" s="59"/>
      <c r="HK361" s="59"/>
      <c r="HL361" s="59"/>
      <c r="HM361" s="59"/>
      <c r="HN361" s="59"/>
      <c r="HO361" s="59"/>
      <c r="HP361" s="59"/>
      <c r="HQ361" s="59"/>
      <c r="HR361" s="59"/>
      <c r="HS361" s="59"/>
      <c r="HT361" s="59"/>
      <c r="HU361" s="59"/>
      <c r="HV361" s="59"/>
      <c r="HW361" s="59"/>
      <c r="HX361" s="59"/>
      <c r="HY361" s="59"/>
      <c r="HZ361" s="59"/>
      <c r="IA361" s="59"/>
      <c r="IB361" s="59"/>
      <c r="IC361" s="59"/>
      <c r="ID361" s="59"/>
      <c r="IE361" s="59"/>
      <c r="IF361" s="59"/>
      <c r="IG361" s="59"/>
      <c r="IH361" s="59"/>
      <c r="II361" s="59"/>
      <c r="IJ361" s="59"/>
      <c r="IK361" s="59"/>
      <c r="IL361" s="59"/>
      <c r="IM361" s="59"/>
      <c r="IN361" s="59"/>
      <c r="IO361" s="59"/>
      <c r="IP361" s="59"/>
      <c r="IQ361" s="59"/>
      <c r="IR361" s="64"/>
      <c r="IS361"/>
    </row>
    <row r="362" spans="2:253" ht="14.25">
      <c r="B362" s="82">
        <v>358</v>
      </c>
      <c r="C362" s="102" t="s">
        <v>470</v>
      </c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>
        <v>13</v>
      </c>
      <c r="Q362" s="107"/>
      <c r="R362" s="5" t="s">
        <v>29</v>
      </c>
      <c r="S362" s="70"/>
      <c r="T362" s="58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  <c r="FL362" s="59"/>
      <c r="FM362" s="59"/>
      <c r="FN362" s="59"/>
      <c r="FO362" s="59"/>
      <c r="FP362" s="59"/>
      <c r="FQ362" s="59"/>
      <c r="FR362" s="59"/>
      <c r="FS362" s="59"/>
      <c r="FT362" s="59"/>
      <c r="FU362" s="59"/>
      <c r="FV362" s="59"/>
      <c r="FW362" s="59"/>
      <c r="FX362" s="59"/>
      <c r="FY362" s="59"/>
      <c r="FZ362" s="59"/>
      <c r="GA362" s="59"/>
      <c r="GB362" s="59"/>
      <c r="GC362" s="59"/>
      <c r="GD362" s="59"/>
      <c r="GE362" s="59"/>
      <c r="GF362" s="59"/>
      <c r="GG362" s="59"/>
      <c r="GH362" s="59"/>
      <c r="GI362" s="59"/>
      <c r="GJ362" s="59"/>
      <c r="GK362" s="59"/>
      <c r="GL362" s="59"/>
      <c r="GM362" s="59"/>
      <c r="GN362" s="59"/>
      <c r="GO362" s="59"/>
      <c r="GP362" s="59"/>
      <c r="GQ362" s="59"/>
      <c r="GR362" s="59"/>
      <c r="GS362" s="59"/>
      <c r="GT362" s="59"/>
      <c r="GU362" s="59"/>
      <c r="GV362" s="59"/>
      <c r="GW362" s="59"/>
      <c r="GX362" s="59"/>
      <c r="GY362" s="59"/>
      <c r="GZ362" s="59"/>
      <c r="HA362" s="59"/>
      <c r="HB362" s="59"/>
      <c r="HC362" s="59"/>
      <c r="HD362" s="59"/>
      <c r="HE362" s="59"/>
      <c r="HF362" s="59"/>
      <c r="HG362" s="59"/>
      <c r="HH362" s="59"/>
      <c r="HI362" s="59"/>
      <c r="HJ362" s="59"/>
      <c r="HK362" s="59"/>
      <c r="HL362" s="59"/>
      <c r="HM362" s="59"/>
      <c r="HN362" s="59"/>
      <c r="HO362" s="59"/>
      <c r="HP362" s="59"/>
      <c r="HQ362" s="59"/>
      <c r="HR362" s="59"/>
      <c r="HS362" s="59"/>
      <c r="HT362" s="59"/>
      <c r="HU362" s="59"/>
      <c r="HV362" s="59"/>
      <c r="HW362" s="59"/>
      <c r="HX362" s="59"/>
      <c r="HY362" s="59"/>
      <c r="HZ362" s="59"/>
      <c r="IA362" s="59"/>
      <c r="IB362" s="59"/>
      <c r="IC362" s="59"/>
      <c r="ID362" s="59"/>
      <c r="IE362" s="59"/>
      <c r="IF362" s="59"/>
      <c r="IG362" s="59"/>
      <c r="IH362" s="59"/>
      <c r="II362" s="59"/>
      <c r="IJ362" s="59"/>
      <c r="IK362" s="59"/>
      <c r="IL362" s="59"/>
      <c r="IM362" s="59"/>
      <c r="IN362" s="59"/>
      <c r="IO362" s="59"/>
      <c r="IP362" s="59"/>
      <c r="IQ362" s="59"/>
      <c r="IR362" s="64"/>
      <c r="IS362"/>
    </row>
    <row r="363" spans="2:253" ht="15" thickBot="1">
      <c r="B363" s="83">
        <v>359</v>
      </c>
      <c r="C363" s="103" t="s">
        <v>471</v>
      </c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>
        <v>17</v>
      </c>
      <c r="Q363" s="109"/>
      <c r="R363" s="7" t="s">
        <v>29</v>
      </c>
      <c r="S363" s="70"/>
      <c r="T363" s="58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  <c r="FL363" s="59"/>
      <c r="FM363" s="59"/>
      <c r="FN363" s="59"/>
      <c r="FO363" s="59"/>
      <c r="FP363" s="59"/>
      <c r="FQ363" s="59"/>
      <c r="FR363" s="59"/>
      <c r="FS363" s="59"/>
      <c r="FT363" s="59"/>
      <c r="FU363" s="59"/>
      <c r="FV363" s="59"/>
      <c r="FW363" s="59"/>
      <c r="FX363" s="59"/>
      <c r="FY363" s="59"/>
      <c r="FZ363" s="59"/>
      <c r="GA363" s="59"/>
      <c r="GB363" s="59"/>
      <c r="GC363" s="59"/>
      <c r="GD363" s="59"/>
      <c r="GE363" s="59"/>
      <c r="GF363" s="59"/>
      <c r="GG363" s="59"/>
      <c r="GH363" s="59"/>
      <c r="GI363" s="59"/>
      <c r="GJ363" s="59"/>
      <c r="GK363" s="59"/>
      <c r="GL363" s="59"/>
      <c r="GM363" s="59"/>
      <c r="GN363" s="59"/>
      <c r="GO363" s="59"/>
      <c r="GP363" s="59"/>
      <c r="GQ363" s="59"/>
      <c r="GR363" s="59"/>
      <c r="GS363" s="59"/>
      <c r="GT363" s="59"/>
      <c r="GU363" s="59"/>
      <c r="GV363" s="59"/>
      <c r="GW363" s="59"/>
      <c r="GX363" s="59"/>
      <c r="GY363" s="59"/>
      <c r="GZ363" s="59"/>
      <c r="HA363" s="59"/>
      <c r="HB363" s="59"/>
      <c r="HC363" s="59"/>
      <c r="HD363" s="59"/>
      <c r="HE363" s="59"/>
      <c r="HF363" s="59"/>
      <c r="HG363" s="59"/>
      <c r="HH363" s="59"/>
      <c r="HI363" s="59"/>
      <c r="HJ363" s="59"/>
      <c r="HK363" s="59"/>
      <c r="HL363" s="59"/>
      <c r="HM363" s="59"/>
      <c r="HN363" s="59"/>
      <c r="HO363" s="59"/>
      <c r="HP363" s="59"/>
      <c r="HQ363" s="59"/>
      <c r="HR363" s="59"/>
      <c r="HS363" s="59"/>
      <c r="HT363" s="59"/>
      <c r="HU363" s="59"/>
      <c r="HV363" s="59"/>
      <c r="HW363" s="59"/>
      <c r="HX363" s="59"/>
      <c r="HY363" s="59"/>
      <c r="HZ363" s="59"/>
      <c r="IA363" s="59"/>
      <c r="IB363" s="59"/>
      <c r="IC363" s="59"/>
      <c r="ID363" s="59"/>
      <c r="IE363" s="59"/>
      <c r="IF363" s="59"/>
      <c r="IG363" s="59"/>
      <c r="IH363" s="59"/>
      <c r="II363" s="59"/>
      <c r="IJ363" s="59"/>
      <c r="IK363" s="59"/>
      <c r="IL363" s="59"/>
      <c r="IM363" s="59"/>
      <c r="IN363" s="59"/>
      <c r="IO363" s="59"/>
      <c r="IP363" s="59"/>
      <c r="IQ363" s="59"/>
      <c r="IR363" s="64"/>
      <c r="IS363"/>
    </row>
    <row r="364" spans="2:253" ht="14.25">
      <c r="B364" s="104">
        <v>360</v>
      </c>
      <c r="C364" s="105" t="s">
        <v>472</v>
      </c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>
        <v>24</v>
      </c>
      <c r="Q364" s="120"/>
      <c r="R364" s="4" t="s">
        <v>29</v>
      </c>
      <c r="S364" s="70"/>
      <c r="T364" s="58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  <c r="FL364" s="59"/>
      <c r="FM364" s="59"/>
      <c r="FN364" s="59"/>
      <c r="FO364" s="59"/>
      <c r="FP364" s="59"/>
      <c r="FQ364" s="59"/>
      <c r="FR364" s="59"/>
      <c r="FS364" s="59"/>
      <c r="FT364" s="59"/>
      <c r="FU364" s="59"/>
      <c r="FV364" s="59"/>
      <c r="FW364" s="59"/>
      <c r="FX364" s="59"/>
      <c r="FY364" s="59"/>
      <c r="FZ364" s="59"/>
      <c r="GA364" s="59"/>
      <c r="GB364" s="59"/>
      <c r="GC364" s="59"/>
      <c r="GD364" s="59"/>
      <c r="GE364" s="59"/>
      <c r="GF364" s="59"/>
      <c r="GG364" s="59"/>
      <c r="GH364" s="59"/>
      <c r="GI364" s="59"/>
      <c r="GJ364" s="59"/>
      <c r="GK364" s="59"/>
      <c r="GL364" s="59"/>
      <c r="GM364" s="59"/>
      <c r="GN364" s="59"/>
      <c r="GO364" s="59"/>
      <c r="GP364" s="59"/>
      <c r="GQ364" s="59"/>
      <c r="GR364" s="59"/>
      <c r="GS364" s="59"/>
      <c r="GT364" s="59"/>
      <c r="GU364" s="59"/>
      <c r="GV364" s="59"/>
      <c r="GW364" s="59"/>
      <c r="GX364" s="59"/>
      <c r="GY364" s="59"/>
      <c r="GZ364" s="59"/>
      <c r="HA364" s="59"/>
      <c r="HB364" s="59"/>
      <c r="HC364" s="59"/>
      <c r="HD364" s="59"/>
      <c r="HE364" s="59"/>
      <c r="HF364" s="59"/>
      <c r="HG364" s="59"/>
      <c r="HH364" s="59"/>
      <c r="HI364" s="59"/>
      <c r="HJ364" s="59"/>
      <c r="HK364" s="59"/>
      <c r="HL364" s="59"/>
      <c r="HM364" s="59"/>
      <c r="HN364" s="59"/>
      <c r="HO364" s="59"/>
      <c r="HP364" s="59"/>
      <c r="HQ364" s="59"/>
      <c r="HR364" s="59"/>
      <c r="HS364" s="59"/>
      <c r="HT364" s="59"/>
      <c r="HU364" s="59"/>
      <c r="HV364" s="59"/>
      <c r="HW364" s="59"/>
      <c r="HX364" s="59"/>
      <c r="HY364" s="59"/>
      <c r="HZ364" s="59"/>
      <c r="IA364" s="59"/>
      <c r="IB364" s="59"/>
      <c r="IC364" s="59"/>
      <c r="ID364" s="59"/>
      <c r="IE364" s="59"/>
      <c r="IF364" s="59"/>
      <c r="IG364" s="59"/>
      <c r="IH364" s="59"/>
      <c r="II364" s="59"/>
      <c r="IJ364" s="59"/>
      <c r="IK364" s="59"/>
      <c r="IL364" s="59"/>
      <c r="IM364" s="59"/>
      <c r="IN364" s="59"/>
      <c r="IO364" s="59"/>
      <c r="IP364" s="59"/>
      <c r="IQ364" s="59"/>
      <c r="IR364" s="64"/>
      <c r="IS364"/>
    </row>
    <row r="365" spans="2:253" ht="14.25" customHeight="1">
      <c r="B365" s="82">
        <v>361</v>
      </c>
      <c r="C365" s="102" t="s">
        <v>473</v>
      </c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>
        <v>9.5</v>
      </c>
      <c r="Q365" s="107"/>
      <c r="R365" s="5" t="s">
        <v>29</v>
      </c>
      <c r="S365" s="70"/>
      <c r="T365" s="58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  <c r="FL365" s="59"/>
      <c r="FM365" s="59"/>
      <c r="FN365" s="59"/>
      <c r="FO365" s="59"/>
      <c r="FP365" s="59"/>
      <c r="FQ365" s="59"/>
      <c r="FR365" s="59"/>
      <c r="FS365" s="59"/>
      <c r="FT365" s="59"/>
      <c r="FU365" s="59"/>
      <c r="FV365" s="59"/>
      <c r="FW365" s="59"/>
      <c r="FX365" s="59"/>
      <c r="FY365" s="59"/>
      <c r="FZ365" s="59"/>
      <c r="GA365" s="59"/>
      <c r="GB365" s="59"/>
      <c r="GC365" s="59"/>
      <c r="GD365" s="59"/>
      <c r="GE365" s="59"/>
      <c r="GF365" s="59"/>
      <c r="GG365" s="59"/>
      <c r="GH365" s="59"/>
      <c r="GI365" s="59"/>
      <c r="GJ365" s="59"/>
      <c r="GK365" s="59"/>
      <c r="GL365" s="59"/>
      <c r="GM365" s="59"/>
      <c r="GN365" s="59"/>
      <c r="GO365" s="59"/>
      <c r="GP365" s="59"/>
      <c r="GQ365" s="59"/>
      <c r="GR365" s="59"/>
      <c r="GS365" s="59"/>
      <c r="GT365" s="59"/>
      <c r="GU365" s="59"/>
      <c r="GV365" s="59"/>
      <c r="GW365" s="59"/>
      <c r="GX365" s="59"/>
      <c r="GY365" s="59"/>
      <c r="GZ365" s="59"/>
      <c r="HA365" s="59"/>
      <c r="HB365" s="59"/>
      <c r="HC365" s="59"/>
      <c r="HD365" s="59"/>
      <c r="HE365" s="59"/>
      <c r="HF365" s="59"/>
      <c r="HG365" s="59"/>
      <c r="HH365" s="59"/>
      <c r="HI365" s="59"/>
      <c r="HJ365" s="59"/>
      <c r="HK365" s="59"/>
      <c r="HL365" s="59"/>
      <c r="HM365" s="59"/>
      <c r="HN365" s="59"/>
      <c r="HO365" s="59"/>
      <c r="HP365" s="59"/>
      <c r="HQ365" s="59"/>
      <c r="HR365" s="59"/>
      <c r="HS365" s="59"/>
      <c r="HT365" s="59"/>
      <c r="HU365" s="59"/>
      <c r="HV365" s="59"/>
      <c r="HW365" s="59"/>
      <c r="HX365" s="59"/>
      <c r="HY365" s="59"/>
      <c r="HZ365" s="59"/>
      <c r="IA365" s="59"/>
      <c r="IB365" s="59"/>
      <c r="IC365" s="59"/>
      <c r="ID365" s="59"/>
      <c r="IE365" s="59"/>
      <c r="IF365" s="59"/>
      <c r="IG365" s="59"/>
      <c r="IH365" s="59"/>
      <c r="II365" s="59"/>
      <c r="IJ365" s="59"/>
      <c r="IK365" s="59"/>
      <c r="IL365" s="59"/>
      <c r="IM365" s="59"/>
      <c r="IN365" s="59"/>
      <c r="IO365" s="59"/>
      <c r="IP365" s="59"/>
      <c r="IQ365" s="59"/>
      <c r="IR365" s="64"/>
      <c r="IS365"/>
    </row>
    <row r="366" spans="2:253" ht="14.25">
      <c r="B366" s="203">
        <v>362</v>
      </c>
      <c r="C366" s="222" t="s">
        <v>474</v>
      </c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>
        <v>26</v>
      </c>
      <c r="Q366" s="205"/>
      <c r="R366" s="206" t="s">
        <v>29</v>
      </c>
      <c r="S366" s="70"/>
      <c r="T366" s="58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  <c r="FL366" s="59"/>
      <c r="FM366" s="59"/>
      <c r="FN366" s="59"/>
      <c r="FO366" s="59"/>
      <c r="FP366" s="59"/>
      <c r="FQ366" s="59"/>
      <c r="FR366" s="59"/>
      <c r="FS366" s="59"/>
      <c r="FT366" s="59"/>
      <c r="FU366" s="59"/>
      <c r="FV366" s="59"/>
      <c r="FW366" s="59"/>
      <c r="FX366" s="59"/>
      <c r="FY366" s="59"/>
      <c r="FZ366" s="59"/>
      <c r="GA366" s="59"/>
      <c r="GB366" s="59"/>
      <c r="GC366" s="59"/>
      <c r="GD366" s="59"/>
      <c r="GE366" s="59"/>
      <c r="GF366" s="59"/>
      <c r="GG366" s="59"/>
      <c r="GH366" s="59"/>
      <c r="GI366" s="59"/>
      <c r="GJ366" s="59"/>
      <c r="GK366" s="59"/>
      <c r="GL366" s="59"/>
      <c r="GM366" s="59"/>
      <c r="GN366" s="59"/>
      <c r="GO366" s="59"/>
      <c r="GP366" s="59"/>
      <c r="GQ366" s="59"/>
      <c r="GR366" s="59"/>
      <c r="GS366" s="59"/>
      <c r="GT366" s="59"/>
      <c r="GU366" s="59"/>
      <c r="GV366" s="59"/>
      <c r="GW366" s="59"/>
      <c r="GX366" s="59"/>
      <c r="GY366" s="59"/>
      <c r="GZ366" s="59"/>
      <c r="HA366" s="59"/>
      <c r="HB366" s="59"/>
      <c r="HC366" s="59"/>
      <c r="HD366" s="59"/>
      <c r="HE366" s="59"/>
      <c r="HF366" s="59"/>
      <c r="HG366" s="59"/>
      <c r="HH366" s="59"/>
      <c r="HI366" s="59"/>
      <c r="HJ366" s="59"/>
      <c r="HK366" s="59"/>
      <c r="HL366" s="59"/>
      <c r="HM366" s="59"/>
      <c r="HN366" s="59"/>
      <c r="HO366" s="59"/>
      <c r="HP366" s="59"/>
      <c r="HQ366" s="59"/>
      <c r="HR366" s="59"/>
      <c r="HS366" s="59"/>
      <c r="HT366" s="59"/>
      <c r="HU366" s="59"/>
      <c r="HV366" s="59"/>
      <c r="HW366" s="59"/>
      <c r="HX366" s="59"/>
      <c r="HY366" s="59"/>
      <c r="HZ366" s="59"/>
      <c r="IA366" s="59"/>
      <c r="IB366" s="59"/>
      <c r="IC366" s="59"/>
      <c r="ID366" s="59"/>
      <c r="IE366" s="59"/>
      <c r="IF366" s="59"/>
      <c r="IG366" s="59"/>
      <c r="IH366" s="59"/>
      <c r="II366" s="59"/>
      <c r="IJ366" s="59"/>
      <c r="IK366" s="59"/>
      <c r="IL366" s="59"/>
      <c r="IM366" s="59"/>
      <c r="IN366" s="59"/>
      <c r="IO366" s="59"/>
      <c r="IP366" s="59"/>
      <c r="IQ366" s="59"/>
      <c r="IR366" s="64"/>
      <c r="IS366"/>
    </row>
    <row r="367" spans="2:253" ht="14.25">
      <c r="B367" s="82">
        <v>363</v>
      </c>
      <c r="C367" s="102" t="s">
        <v>475</v>
      </c>
      <c r="D367" s="107"/>
      <c r="E367" s="107"/>
      <c r="F367" s="107">
        <v>0.062</v>
      </c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5" t="s">
        <v>29</v>
      </c>
      <c r="S367" s="70"/>
      <c r="T367" s="58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  <c r="FL367" s="59"/>
      <c r="FM367" s="59"/>
      <c r="FN367" s="59"/>
      <c r="FO367" s="59"/>
      <c r="FP367" s="59"/>
      <c r="FQ367" s="59"/>
      <c r="FR367" s="59"/>
      <c r="FS367" s="59"/>
      <c r="FT367" s="59"/>
      <c r="FU367" s="59"/>
      <c r="FV367" s="59"/>
      <c r="FW367" s="59"/>
      <c r="FX367" s="59"/>
      <c r="FY367" s="59"/>
      <c r="FZ367" s="59"/>
      <c r="GA367" s="59"/>
      <c r="GB367" s="59"/>
      <c r="GC367" s="59"/>
      <c r="GD367" s="59"/>
      <c r="GE367" s="59"/>
      <c r="GF367" s="59"/>
      <c r="GG367" s="59"/>
      <c r="GH367" s="59"/>
      <c r="GI367" s="59"/>
      <c r="GJ367" s="59"/>
      <c r="GK367" s="59"/>
      <c r="GL367" s="59"/>
      <c r="GM367" s="59"/>
      <c r="GN367" s="59"/>
      <c r="GO367" s="59"/>
      <c r="GP367" s="59"/>
      <c r="GQ367" s="59"/>
      <c r="GR367" s="59"/>
      <c r="GS367" s="59"/>
      <c r="GT367" s="59"/>
      <c r="GU367" s="59"/>
      <c r="GV367" s="59"/>
      <c r="GW367" s="59"/>
      <c r="GX367" s="59"/>
      <c r="GY367" s="59"/>
      <c r="GZ367" s="59"/>
      <c r="HA367" s="59"/>
      <c r="HB367" s="59"/>
      <c r="HC367" s="59"/>
      <c r="HD367" s="59"/>
      <c r="HE367" s="59"/>
      <c r="HF367" s="59"/>
      <c r="HG367" s="59"/>
      <c r="HH367" s="59"/>
      <c r="HI367" s="59"/>
      <c r="HJ367" s="59"/>
      <c r="HK367" s="59"/>
      <c r="HL367" s="59"/>
      <c r="HM367" s="59"/>
      <c r="HN367" s="59"/>
      <c r="HO367" s="59"/>
      <c r="HP367" s="59"/>
      <c r="HQ367" s="59"/>
      <c r="HR367" s="59"/>
      <c r="HS367" s="59"/>
      <c r="HT367" s="59"/>
      <c r="HU367" s="59"/>
      <c r="HV367" s="59"/>
      <c r="HW367" s="59"/>
      <c r="HX367" s="59"/>
      <c r="HY367" s="59"/>
      <c r="HZ367" s="59"/>
      <c r="IA367" s="59"/>
      <c r="IB367" s="59"/>
      <c r="IC367" s="59"/>
      <c r="ID367" s="59"/>
      <c r="IE367" s="59"/>
      <c r="IF367" s="59"/>
      <c r="IG367" s="59"/>
      <c r="IH367" s="59"/>
      <c r="II367" s="59"/>
      <c r="IJ367" s="59"/>
      <c r="IK367" s="59"/>
      <c r="IL367" s="59"/>
      <c r="IM367" s="59"/>
      <c r="IN367" s="59"/>
      <c r="IO367" s="59"/>
      <c r="IP367" s="59"/>
      <c r="IQ367" s="59"/>
      <c r="IR367" s="64"/>
      <c r="IS367"/>
    </row>
    <row r="368" spans="2:253" ht="15" thickBot="1">
      <c r="B368" s="83">
        <v>364</v>
      </c>
      <c r="C368" s="103" t="s">
        <v>476</v>
      </c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>
        <v>25</v>
      </c>
      <c r="Q368" s="109"/>
      <c r="R368" s="7" t="s">
        <v>29</v>
      </c>
      <c r="S368" s="70"/>
      <c r="T368" s="58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  <c r="IB368" s="59"/>
      <c r="IC368" s="59"/>
      <c r="ID368" s="59"/>
      <c r="IE368" s="59"/>
      <c r="IF368" s="59"/>
      <c r="IG368" s="59"/>
      <c r="IH368" s="59"/>
      <c r="II368" s="59"/>
      <c r="IJ368" s="59"/>
      <c r="IK368" s="59"/>
      <c r="IL368" s="59"/>
      <c r="IM368" s="59"/>
      <c r="IN368" s="59"/>
      <c r="IO368" s="59"/>
      <c r="IP368" s="59"/>
      <c r="IQ368" s="59"/>
      <c r="IR368" s="64"/>
      <c r="IS368"/>
    </row>
    <row r="369" spans="2:253" ht="15" thickBot="1">
      <c r="B369" s="78">
        <v>365</v>
      </c>
      <c r="C369" s="106" t="s">
        <v>477</v>
      </c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>
        <v>10</v>
      </c>
      <c r="Q369" s="114"/>
      <c r="R369" s="8" t="s">
        <v>29</v>
      </c>
      <c r="S369" s="70"/>
      <c r="T369" s="58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  <c r="IB369" s="59"/>
      <c r="IC369" s="59"/>
      <c r="ID369" s="59"/>
      <c r="IE369" s="59"/>
      <c r="IF369" s="59"/>
      <c r="IG369" s="59"/>
      <c r="IH369" s="59"/>
      <c r="II369" s="59"/>
      <c r="IJ369" s="59"/>
      <c r="IK369" s="59"/>
      <c r="IL369" s="59"/>
      <c r="IM369" s="59"/>
      <c r="IN369" s="59"/>
      <c r="IO369" s="59"/>
      <c r="IP369" s="59"/>
      <c r="IQ369" s="59"/>
      <c r="IR369" s="64"/>
      <c r="IS369"/>
    </row>
    <row r="370" spans="2:253" ht="14.25">
      <c r="B370" s="104">
        <v>366</v>
      </c>
      <c r="C370" s="105" t="s">
        <v>478</v>
      </c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>
        <v>15</v>
      </c>
      <c r="Q370" s="120"/>
      <c r="R370" s="4" t="s">
        <v>29</v>
      </c>
      <c r="S370" s="70"/>
      <c r="T370" s="58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  <c r="FE370" s="59"/>
      <c r="FF370" s="59"/>
      <c r="FG370" s="59"/>
      <c r="FH370" s="59"/>
      <c r="FI370" s="59"/>
      <c r="FJ370" s="59"/>
      <c r="FK370" s="59"/>
      <c r="FL370" s="59"/>
      <c r="FM370" s="59"/>
      <c r="FN370" s="59"/>
      <c r="FO370" s="59"/>
      <c r="FP370" s="59"/>
      <c r="FQ370" s="59"/>
      <c r="FR370" s="59"/>
      <c r="FS370" s="59"/>
      <c r="FT370" s="59"/>
      <c r="FU370" s="59"/>
      <c r="FV370" s="59"/>
      <c r="FW370" s="59"/>
      <c r="FX370" s="59"/>
      <c r="FY370" s="59"/>
      <c r="FZ370" s="59"/>
      <c r="GA370" s="59"/>
      <c r="GB370" s="59"/>
      <c r="GC370" s="59"/>
      <c r="GD370" s="59"/>
      <c r="GE370" s="59"/>
      <c r="GF370" s="59"/>
      <c r="GG370" s="59"/>
      <c r="GH370" s="59"/>
      <c r="GI370" s="59"/>
      <c r="GJ370" s="59"/>
      <c r="GK370" s="59"/>
      <c r="GL370" s="59"/>
      <c r="GM370" s="59"/>
      <c r="GN370" s="59"/>
      <c r="GO370" s="59"/>
      <c r="GP370" s="59"/>
      <c r="GQ370" s="59"/>
      <c r="GR370" s="59"/>
      <c r="GS370" s="59"/>
      <c r="GT370" s="59"/>
      <c r="GU370" s="59"/>
      <c r="GV370" s="59"/>
      <c r="GW370" s="59"/>
      <c r="GX370" s="59"/>
      <c r="GY370" s="59"/>
      <c r="GZ370" s="59"/>
      <c r="HA370" s="59"/>
      <c r="HB370" s="59"/>
      <c r="HC370" s="59"/>
      <c r="HD370" s="59"/>
      <c r="HE370" s="59"/>
      <c r="HF370" s="59"/>
      <c r="HG370" s="59"/>
      <c r="HH370" s="59"/>
      <c r="HI370" s="59"/>
      <c r="HJ370" s="59"/>
      <c r="HK370" s="59"/>
      <c r="HL370" s="59"/>
      <c r="HM370" s="59"/>
      <c r="HN370" s="59"/>
      <c r="HO370" s="59"/>
      <c r="HP370" s="59"/>
      <c r="HQ370" s="59"/>
      <c r="HR370" s="59"/>
      <c r="HS370" s="59"/>
      <c r="HT370" s="59"/>
      <c r="HU370" s="59"/>
      <c r="HV370" s="59"/>
      <c r="HW370" s="59"/>
      <c r="HX370" s="59"/>
      <c r="HY370" s="59"/>
      <c r="HZ370" s="59"/>
      <c r="IA370" s="59"/>
      <c r="IB370" s="59"/>
      <c r="IC370" s="59"/>
      <c r="ID370" s="59"/>
      <c r="IE370" s="59"/>
      <c r="IF370" s="59"/>
      <c r="IG370" s="59"/>
      <c r="IH370" s="59"/>
      <c r="II370" s="59"/>
      <c r="IJ370" s="59"/>
      <c r="IK370" s="59"/>
      <c r="IL370" s="59"/>
      <c r="IM370" s="59"/>
      <c r="IN370" s="59"/>
      <c r="IO370" s="59"/>
      <c r="IP370" s="59"/>
      <c r="IQ370" s="59"/>
      <c r="IR370" s="64"/>
      <c r="IS370"/>
    </row>
    <row r="371" spans="2:253" ht="14.25" customHeight="1">
      <c r="B371" s="82">
        <v>367</v>
      </c>
      <c r="C371" s="102" t="s">
        <v>479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>
        <v>10</v>
      </c>
      <c r="Q371" s="107"/>
      <c r="R371" s="5" t="s">
        <v>29</v>
      </c>
      <c r="S371" s="70"/>
      <c r="T371" s="58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  <c r="IB371" s="59"/>
      <c r="IC371" s="59"/>
      <c r="ID371" s="59"/>
      <c r="IE371" s="59"/>
      <c r="IF371" s="59"/>
      <c r="IG371" s="59"/>
      <c r="IH371" s="59"/>
      <c r="II371" s="59"/>
      <c r="IJ371" s="59"/>
      <c r="IK371" s="59"/>
      <c r="IL371" s="59"/>
      <c r="IM371" s="59"/>
      <c r="IN371" s="59"/>
      <c r="IO371" s="59"/>
      <c r="IP371" s="59"/>
      <c r="IQ371" s="59"/>
      <c r="IR371" s="64"/>
      <c r="IS371"/>
    </row>
    <row r="372" spans="2:253" ht="14.25">
      <c r="B372" s="82">
        <v>368</v>
      </c>
      <c r="C372" s="102" t="s">
        <v>480</v>
      </c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>
        <v>19</v>
      </c>
      <c r="Q372" s="107"/>
      <c r="R372" s="5" t="s">
        <v>29</v>
      </c>
      <c r="S372" s="70"/>
      <c r="T372" s="58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  <c r="GC372" s="59"/>
      <c r="GD372" s="59"/>
      <c r="GE372" s="59"/>
      <c r="GF372" s="59"/>
      <c r="GG372" s="59"/>
      <c r="GH372" s="59"/>
      <c r="GI372" s="59"/>
      <c r="GJ372" s="59"/>
      <c r="GK372" s="59"/>
      <c r="GL372" s="59"/>
      <c r="GM372" s="59"/>
      <c r="GN372" s="59"/>
      <c r="GO372" s="59"/>
      <c r="GP372" s="59"/>
      <c r="GQ372" s="59"/>
      <c r="GR372" s="59"/>
      <c r="GS372" s="59"/>
      <c r="GT372" s="59"/>
      <c r="GU372" s="59"/>
      <c r="GV372" s="59"/>
      <c r="GW372" s="59"/>
      <c r="GX372" s="59"/>
      <c r="GY372" s="59"/>
      <c r="GZ372" s="59"/>
      <c r="HA372" s="59"/>
      <c r="HB372" s="59"/>
      <c r="HC372" s="59"/>
      <c r="HD372" s="59"/>
      <c r="HE372" s="59"/>
      <c r="HF372" s="59"/>
      <c r="HG372" s="59"/>
      <c r="HH372" s="59"/>
      <c r="HI372" s="59"/>
      <c r="HJ372" s="59"/>
      <c r="HK372" s="59"/>
      <c r="HL372" s="59"/>
      <c r="HM372" s="59"/>
      <c r="HN372" s="59"/>
      <c r="HO372" s="59"/>
      <c r="HP372" s="59"/>
      <c r="HQ372" s="59"/>
      <c r="HR372" s="59"/>
      <c r="HS372" s="59"/>
      <c r="HT372" s="59"/>
      <c r="HU372" s="59"/>
      <c r="HV372" s="59"/>
      <c r="HW372" s="59"/>
      <c r="HX372" s="59"/>
      <c r="HY372" s="59"/>
      <c r="HZ372" s="59"/>
      <c r="IA372" s="59"/>
      <c r="IB372" s="59"/>
      <c r="IC372" s="59"/>
      <c r="ID372" s="59"/>
      <c r="IE372" s="59"/>
      <c r="IF372" s="59"/>
      <c r="IG372" s="59"/>
      <c r="IH372" s="59"/>
      <c r="II372" s="59"/>
      <c r="IJ372" s="59"/>
      <c r="IK372" s="59"/>
      <c r="IL372" s="59"/>
      <c r="IM372" s="59"/>
      <c r="IN372" s="59"/>
      <c r="IO372" s="59"/>
      <c r="IP372" s="59"/>
      <c r="IQ372" s="59"/>
      <c r="IR372" s="64"/>
      <c r="IS372"/>
    </row>
    <row r="373" spans="2:253" ht="14.25">
      <c r="B373" s="82">
        <v>369</v>
      </c>
      <c r="C373" s="102" t="s">
        <v>481</v>
      </c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>
        <v>29</v>
      </c>
      <c r="Q373" s="107"/>
      <c r="R373" s="5" t="s">
        <v>29</v>
      </c>
      <c r="S373" s="70"/>
      <c r="T373" s="58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  <c r="GC373" s="59"/>
      <c r="GD373" s="59"/>
      <c r="GE373" s="59"/>
      <c r="GF373" s="59"/>
      <c r="GG373" s="59"/>
      <c r="GH373" s="59"/>
      <c r="GI373" s="59"/>
      <c r="GJ373" s="59"/>
      <c r="GK373" s="59"/>
      <c r="GL373" s="59"/>
      <c r="GM373" s="59"/>
      <c r="GN373" s="59"/>
      <c r="GO373" s="59"/>
      <c r="GP373" s="59"/>
      <c r="GQ373" s="59"/>
      <c r="GR373" s="59"/>
      <c r="GS373" s="59"/>
      <c r="GT373" s="59"/>
      <c r="GU373" s="59"/>
      <c r="GV373" s="59"/>
      <c r="GW373" s="59"/>
      <c r="GX373" s="59"/>
      <c r="GY373" s="59"/>
      <c r="GZ373" s="59"/>
      <c r="HA373" s="59"/>
      <c r="HB373" s="59"/>
      <c r="HC373" s="59"/>
      <c r="HD373" s="59"/>
      <c r="HE373" s="59"/>
      <c r="HF373" s="59"/>
      <c r="HG373" s="59"/>
      <c r="HH373" s="59"/>
      <c r="HI373" s="59"/>
      <c r="HJ373" s="59"/>
      <c r="HK373" s="59"/>
      <c r="HL373" s="59"/>
      <c r="HM373" s="59"/>
      <c r="HN373" s="59"/>
      <c r="HO373" s="59"/>
      <c r="HP373" s="59"/>
      <c r="HQ373" s="59"/>
      <c r="HR373" s="59"/>
      <c r="HS373" s="59"/>
      <c r="HT373" s="59"/>
      <c r="HU373" s="59"/>
      <c r="HV373" s="59"/>
      <c r="HW373" s="59"/>
      <c r="HX373" s="59"/>
      <c r="HY373" s="59"/>
      <c r="HZ373" s="59"/>
      <c r="IA373" s="59"/>
      <c r="IB373" s="59"/>
      <c r="IC373" s="59"/>
      <c r="ID373" s="59"/>
      <c r="IE373" s="59"/>
      <c r="IF373" s="59"/>
      <c r="IG373" s="59"/>
      <c r="IH373" s="59"/>
      <c r="II373" s="59"/>
      <c r="IJ373" s="59"/>
      <c r="IK373" s="59"/>
      <c r="IL373" s="59"/>
      <c r="IM373" s="59"/>
      <c r="IN373" s="59"/>
      <c r="IO373" s="59"/>
      <c r="IP373" s="59"/>
      <c r="IQ373" s="59"/>
      <c r="IR373" s="64"/>
      <c r="IS373"/>
    </row>
    <row r="374" spans="2:253" ht="15" thickBot="1">
      <c r="B374" s="83">
        <v>370</v>
      </c>
      <c r="C374" s="103" t="s">
        <v>482</v>
      </c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>
        <v>11</v>
      </c>
      <c r="Q374" s="109"/>
      <c r="R374" s="7" t="s">
        <v>29</v>
      </c>
      <c r="S374" s="70"/>
      <c r="T374" s="58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  <c r="FE374" s="59"/>
      <c r="FF374" s="59"/>
      <c r="FG374" s="59"/>
      <c r="FH374" s="59"/>
      <c r="FI374" s="59"/>
      <c r="FJ374" s="59"/>
      <c r="FK374" s="59"/>
      <c r="FL374" s="59"/>
      <c r="FM374" s="59"/>
      <c r="FN374" s="59"/>
      <c r="FO374" s="59"/>
      <c r="FP374" s="59"/>
      <c r="FQ374" s="59"/>
      <c r="FR374" s="59"/>
      <c r="FS374" s="59"/>
      <c r="FT374" s="59"/>
      <c r="FU374" s="59"/>
      <c r="FV374" s="59"/>
      <c r="FW374" s="59"/>
      <c r="FX374" s="59"/>
      <c r="FY374" s="59"/>
      <c r="FZ374" s="59"/>
      <c r="GA374" s="59"/>
      <c r="GB374" s="59"/>
      <c r="GC374" s="59"/>
      <c r="GD374" s="59"/>
      <c r="GE374" s="59"/>
      <c r="GF374" s="59"/>
      <c r="GG374" s="59"/>
      <c r="GH374" s="59"/>
      <c r="GI374" s="59"/>
      <c r="GJ374" s="59"/>
      <c r="GK374" s="59"/>
      <c r="GL374" s="59"/>
      <c r="GM374" s="59"/>
      <c r="GN374" s="59"/>
      <c r="GO374" s="59"/>
      <c r="GP374" s="59"/>
      <c r="GQ374" s="59"/>
      <c r="GR374" s="59"/>
      <c r="GS374" s="59"/>
      <c r="GT374" s="59"/>
      <c r="GU374" s="59"/>
      <c r="GV374" s="59"/>
      <c r="GW374" s="59"/>
      <c r="GX374" s="59"/>
      <c r="GY374" s="59"/>
      <c r="GZ374" s="59"/>
      <c r="HA374" s="59"/>
      <c r="HB374" s="59"/>
      <c r="HC374" s="59"/>
      <c r="HD374" s="59"/>
      <c r="HE374" s="59"/>
      <c r="HF374" s="59"/>
      <c r="HG374" s="59"/>
      <c r="HH374" s="59"/>
      <c r="HI374" s="59"/>
      <c r="HJ374" s="59"/>
      <c r="HK374" s="59"/>
      <c r="HL374" s="59"/>
      <c r="HM374" s="59"/>
      <c r="HN374" s="59"/>
      <c r="HO374" s="59"/>
      <c r="HP374" s="59"/>
      <c r="HQ374" s="59"/>
      <c r="HR374" s="59"/>
      <c r="HS374" s="59"/>
      <c r="HT374" s="59"/>
      <c r="HU374" s="59"/>
      <c r="HV374" s="59"/>
      <c r="HW374" s="59"/>
      <c r="HX374" s="59"/>
      <c r="HY374" s="59"/>
      <c r="HZ374" s="59"/>
      <c r="IA374" s="59"/>
      <c r="IB374" s="59"/>
      <c r="IC374" s="59"/>
      <c r="ID374" s="59"/>
      <c r="IE374" s="59"/>
      <c r="IF374" s="59"/>
      <c r="IG374" s="59"/>
      <c r="IH374" s="59"/>
      <c r="II374" s="59"/>
      <c r="IJ374" s="59"/>
      <c r="IK374" s="59"/>
      <c r="IL374" s="59"/>
      <c r="IM374" s="59"/>
      <c r="IN374" s="59"/>
      <c r="IO374" s="59"/>
      <c r="IP374" s="59"/>
      <c r="IQ374" s="59"/>
      <c r="IR374" s="64"/>
      <c r="IS374"/>
    </row>
    <row r="375" spans="2:253" ht="14.25" customHeight="1">
      <c r="B375" s="104">
        <v>371</v>
      </c>
      <c r="C375" s="105" t="s">
        <v>483</v>
      </c>
      <c r="D375" s="120"/>
      <c r="E375" s="120"/>
      <c r="F375" s="120">
        <v>0.093</v>
      </c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4" t="s">
        <v>29</v>
      </c>
      <c r="S375" s="70"/>
      <c r="T375" s="58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  <c r="FE375" s="59"/>
      <c r="FF375" s="59"/>
      <c r="FG375" s="59"/>
      <c r="FH375" s="59"/>
      <c r="FI375" s="59"/>
      <c r="FJ375" s="59"/>
      <c r="FK375" s="59"/>
      <c r="FL375" s="59"/>
      <c r="FM375" s="59"/>
      <c r="FN375" s="59"/>
      <c r="FO375" s="59"/>
      <c r="FP375" s="59"/>
      <c r="FQ375" s="59"/>
      <c r="FR375" s="59"/>
      <c r="FS375" s="59"/>
      <c r="FT375" s="59"/>
      <c r="FU375" s="59"/>
      <c r="FV375" s="59"/>
      <c r="FW375" s="59"/>
      <c r="FX375" s="59"/>
      <c r="FY375" s="59"/>
      <c r="FZ375" s="59"/>
      <c r="GA375" s="59"/>
      <c r="GB375" s="59"/>
      <c r="GC375" s="59"/>
      <c r="GD375" s="59"/>
      <c r="GE375" s="59"/>
      <c r="GF375" s="59"/>
      <c r="GG375" s="59"/>
      <c r="GH375" s="59"/>
      <c r="GI375" s="59"/>
      <c r="GJ375" s="59"/>
      <c r="GK375" s="59"/>
      <c r="GL375" s="59"/>
      <c r="GM375" s="59"/>
      <c r="GN375" s="59"/>
      <c r="GO375" s="59"/>
      <c r="GP375" s="59"/>
      <c r="GQ375" s="59"/>
      <c r="GR375" s="59"/>
      <c r="GS375" s="59"/>
      <c r="GT375" s="59"/>
      <c r="GU375" s="59"/>
      <c r="GV375" s="59"/>
      <c r="GW375" s="59"/>
      <c r="GX375" s="59"/>
      <c r="GY375" s="59"/>
      <c r="GZ375" s="59"/>
      <c r="HA375" s="59"/>
      <c r="HB375" s="59"/>
      <c r="HC375" s="59"/>
      <c r="HD375" s="59"/>
      <c r="HE375" s="59"/>
      <c r="HF375" s="59"/>
      <c r="HG375" s="59"/>
      <c r="HH375" s="59"/>
      <c r="HI375" s="59"/>
      <c r="HJ375" s="59"/>
      <c r="HK375" s="59"/>
      <c r="HL375" s="59"/>
      <c r="HM375" s="59"/>
      <c r="HN375" s="59"/>
      <c r="HO375" s="59"/>
      <c r="HP375" s="59"/>
      <c r="HQ375" s="59"/>
      <c r="HR375" s="59"/>
      <c r="HS375" s="59"/>
      <c r="HT375" s="59"/>
      <c r="HU375" s="59"/>
      <c r="HV375" s="59"/>
      <c r="HW375" s="59"/>
      <c r="HX375" s="59"/>
      <c r="HY375" s="59"/>
      <c r="HZ375" s="59"/>
      <c r="IA375" s="59"/>
      <c r="IB375" s="59"/>
      <c r="IC375" s="59"/>
      <c r="ID375" s="59"/>
      <c r="IE375" s="59"/>
      <c r="IF375" s="59"/>
      <c r="IG375" s="59"/>
      <c r="IH375" s="59"/>
      <c r="II375" s="59"/>
      <c r="IJ375" s="59"/>
      <c r="IK375" s="59"/>
      <c r="IL375" s="59"/>
      <c r="IM375" s="59"/>
      <c r="IN375" s="59"/>
      <c r="IO375" s="59"/>
      <c r="IP375" s="59"/>
      <c r="IQ375" s="59"/>
      <c r="IR375" s="64"/>
      <c r="IS375"/>
    </row>
    <row r="376" spans="2:253" ht="14.25">
      <c r="B376" s="82">
        <v>372</v>
      </c>
      <c r="C376" s="102" t="s">
        <v>483</v>
      </c>
      <c r="D376" s="107"/>
      <c r="E376" s="107"/>
      <c r="F376" s="107">
        <v>0.013</v>
      </c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5" t="s">
        <v>29</v>
      </c>
      <c r="S376" s="70"/>
      <c r="T376" s="58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  <c r="FE376" s="59"/>
      <c r="FF376" s="59"/>
      <c r="FG376" s="59"/>
      <c r="FH376" s="59"/>
      <c r="FI376" s="59"/>
      <c r="FJ376" s="59"/>
      <c r="FK376" s="59"/>
      <c r="FL376" s="59"/>
      <c r="FM376" s="59"/>
      <c r="FN376" s="59"/>
      <c r="FO376" s="59"/>
      <c r="FP376" s="59"/>
      <c r="FQ376" s="59"/>
      <c r="FR376" s="59"/>
      <c r="FS376" s="59"/>
      <c r="FT376" s="59"/>
      <c r="FU376" s="59"/>
      <c r="FV376" s="59"/>
      <c r="FW376" s="59"/>
      <c r="FX376" s="59"/>
      <c r="FY376" s="59"/>
      <c r="FZ376" s="59"/>
      <c r="GA376" s="59"/>
      <c r="GB376" s="59"/>
      <c r="GC376" s="59"/>
      <c r="GD376" s="59"/>
      <c r="GE376" s="59"/>
      <c r="GF376" s="59"/>
      <c r="GG376" s="59"/>
      <c r="GH376" s="59"/>
      <c r="GI376" s="59"/>
      <c r="GJ376" s="59"/>
      <c r="GK376" s="59"/>
      <c r="GL376" s="59"/>
      <c r="GM376" s="59"/>
      <c r="GN376" s="59"/>
      <c r="GO376" s="59"/>
      <c r="GP376" s="59"/>
      <c r="GQ376" s="59"/>
      <c r="GR376" s="59"/>
      <c r="GS376" s="59"/>
      <c r="GT376" s="59"/>
      <c r="GU376" s="59"/>
      <c r="GV376" s="59"/>
      <c r="GW376" s="59"/>
      <c r="GX376" s="59"/>
      <c r="GY376" s="59"/>
      <c r="GZ376" s="59"/>
      <c r="HA376" s="59"/>
      <c r="HB376" s="59"/>
      <c r="HC376" s="59"/>
      <c r="HD376" s="59"/>
      <c r="HE376" s="59"/>
      <c r="HF376" s="59"/>
      <c r="HG376" s="59"/>
      <c r="HH376" s="59"/>
      <c r="HI376" s="59"/>
      <c r="HJ376" s="59"/>
      <c r="HK376" s="59"/>
      <c r="HL376" s="59"/>
      <c r="HM376" s="59"/>
      <c r="HN376" s="59"/>
      <c r="HO376" s="59"/>
      <c r="HP376" s="59"/>
      <c r="HQ376" s="59"/>
      <c r="HR376" s="59"/>
      <c r="HS376" s="59"/>
      <c r="HT376" s="59"/>
      <c r="HU376" s="59"/>
      <c r="HV376" s="59"/>
      <c r="HW376" s="59"/>
      <c r="HX376" s="59"/>
      <c r="HY376" s="59"/>
      <c r="HZ376" s="59"/>
      <c r="IA376" s="59"/>
      <c r="IB376" s="59"/>
      <c r="IC376" s="59"/>
      <c r="ID376" s="59"/>
      <c r="IE376" s="59"/>
      <c r="IF376" s="59"/>
      <c r="IG376" s="59"/>
      <c r="IH376" s="59"/>
      <c r="II376" s="59"/>
      <c r="IJ376" s="59"/>
      <c r="IK376" s="59"/>
      <c r="IL376" s="59"/>
      <c r="IM376" s="59"/>
      <c r="IN376" s="59"/>
      <c r="IO376" s="59"/>
      <c r="IP376" s="59"/>
      <c r="IQ376" s="59"/>
      <c r="IR376" s="64"/>
      <c r="IS376"/>
    </row>
    <row r="377" spans="2:253" ht="14.25">
      <c r="B377" s="82">
        <v>373</v>
      </c>
      <c r="C377" s="102" t="s">
        <v>483</v>
      </c>
      <c r="D377" s="107"/>
      <c r="E377" s="107"/>
      <c r="F377" s="107">
        <v>0.043</v>
      </c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5" t="s">
        <v>29</v>
      </c>
      <c r="S377" s="70"/>
      <c r="T377" s="58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  <c r="FE377" s="59"/>
      <c r="FF377" s="59"/>
      <c r="FG377" s="59"/>
      <c r="FH377" s="59"/>
      <c r="FI377" s="59"/>
      <c r="FJ377" s="59"/>
      <c r="FK377" s="59"/>
      <c r="FL377" s="59"/>
      <c r="FM377" s="59"/>
      <c r="FN377" s="59"/>
      <c r="FO377" s="59"/>
      <c r="FP377" s="59"/>
      <c r="FQ377" s="59"/>
      <c r="FR377" s="59"/>
      <c r="FS377" s="59"/>
      <c r="FT377" s="59"/>
      <c r="FU377" s="59"/>
      <c r="FV377" s="59"/>
      <c r="FW377" s="59"/>
      <c r="FX377" s="59"/>
      <c r="FY377" s="59"/>
      <c r="FZ377" s="59"/>
      <c r="GA377" s="59"/>
      <c r="GB377" s="59"/>
      <c r="GC377" s="59"/>
      <c r="GD377" s="59"/>
      <c r="GE377" s="59"/>
      <c r="GF377" s="59"/>
      <c r="GG377" s="59"/>
      <c r="GH377" s="59"/>
      <c r="GI377" s="59"/>
      <c r="GJ377" s="59"/>
      <c r="GK377" s="59"/>
      <c r="GL377" s="59"/>
      <c r="GM377" s="59"/>
      <c r="GN377" s="59"/>
      <c r="GO377" s="59"/>
      <c r="GP377" s="59"/>
      <c r="GQ377" s="59"/>
      <c r="GR377" s="59"/>
      <c r="GS377" s="59"/>
      <c r="GT377" s="59"/>
      <c r="GU377" s="59"/>
      <c r="GV377" s="59"/>
      <c r="GW377" s="59"/>
      <c r="GX377" s="59"/>
      <c r="GY377" s="59"/>
      <c r="GZ377" s="59"/>
      <c r="HA377" s="59"/>
      <c r="HB377" s="59"/>
      <c r="HC377" s="59"/>
      <c r="HD377" s="59"/>
      <c r="HE377" s="59"/>
      <c r="HF377" s="59"/>
      <c r="HG377" s="59"/>
      <c r="HH377" s="59"/>
      <c r="HI377" s="59"/>
      <c r="HJ377" s="59"/>
      <c r="HK377" s="59"/>
      <c r="HL377" s="59"/>
      <c r="HM377" s="59"/>
      <c r="HN377" s="59"/>
      <c r="HO377" s="59"/>
      <c r="HP377" s="59"/>
      <c r="HQ377" s="59"/>
      <c r="HR377" s="59"/>
      <c r="HS377" s="59"/>
      <c r="HT377" s="59"/>
      <c r="HU377" s="59"/>
      <c r="HV377" s="59"/>
      <c r="HW377" s="59"/>
      <c r="HX377" s="59"/>
      <c r="HY377" s="59"/>
      <c r="HZ377" s="59"/>
      <c r="IA377" s="59"/>
      <c r="IB377" s="59"/>
      <c r="IC377" s="59"/>
      <c r="ID377" s="59"/>
      <c r="IE377" s="59"/>
      <c r="IF377" s="59"/>
      <c r="IG377" s="59"/>
      <c r="IH377" s="59"/>
      <c r="II377" s="59"/>
      <c r="IJ377" s="59"/>
      <c r="IK377" s="59"/>
      <c r="IL377" s="59"/>
      <c r="IM377" s="59"/>
      <c r="IN377" s="59"/>
      <c r="IO377" s="59"/>
      <c r="IP377" s="59"/>
      <c r="IQ377" s="59"/>
      <c r="IR377" s="64"/>
      <c r="IS377"/>
    </row>
    <row r="378" spans="2:253" ht="14.25">
      <c r="B378" s="82">
        <v>374</v>
      </c>
      <c r="C378" s="102" t="s">
        <v>484</v>
      </c>
      <c r="D378" s="107"/>
      <c r="E378" s="107"/>
      <c r="F378" s="107" t="s">
        <v>64</v>
      </c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5" t="s">
        <v>29</v>
      </c>
      <c r="S378" s="70"/>
      <c r="T378" s="58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  <c r="FE378" s="59"/>
      <c r="FF378" s="59"/>
      <c r="FG378" s="59"/>
      <c r="FH378" s="59"/>
      <c r="FI378" s="59"/>
      <c r="FJ378" s="59"/>
      <c r="FK378" s="59"/>
      <c r="FL378" s="59"/>
      <c r="FM378" s="59"/>
      <c r="FN378" s="59"/>
      <c r="FO378" s="59"/>
      <c r="FP378" s="59"/>
      <c r="FQ378" s="59"/>
      <c r="FR378" s="59"/>
      <c r="FS378" s="59"/>
      <c r="FT378" s="59"/>
      <c r="FU378" s="59"/>
      <c r="FV378" s="59"/>
      <c r="FW378" s="59"/>
      <c r="FX378" s="59"/>
      <c r="FY378" s="59"/>
      <c r="FZ378" s="59"/>
      <c r="GA378" s="59"/>
      <c r="GB378" s="59"/>
      <c r="GC378" s="59"/>
      <c r="GD378" s="59"/>
      <c r="GE378" s="59"/>
      <c r="GF378" s="59"/>
      <c r="GG378" s="59"/>
      <c r="GH378" s="59"/>
      <c r="GI378" s="59"/>
      <c r="GJ378" s="59"/>
      <c r="GK378" s="59"/>
      <c r="GL378" s="59"/>
      <c r="GM378" s="59"/>
      <c r="GN378" s="59"/>
      <c r="GO378" s="59"/>
      <c r="GP378" s="59"/>
      <c r="GQ378" s="59"/>
      <c r="GR378" s="59"/>
      <c r="GS378" s="59"/>
      <c r="GT378" s="59"/>
      <c r="GU378" s="59"/>
      <c r="GV378" s="59"/>
      <c r="GW378" s="59"/>
      <c r="GX378" s="59"/>
      <c r="GY378" s="59"/>
      <c r="GZ378" s="59"/>
      <c r="HA378" s="59"/>
      <c r="HB378" s="59"/>
      <c r="HC378" s="59"/>
      <c r="HD378" s="59"/>
      <c r="HE378" s="59"/>
      <c r="HF378" s="59"/>
      <c r="HG378" s="59"/>
      <c r="HH378" s="59"/>
      <c r="HI378" s="59"/>
      <c r="HJ378" s="59"/>
      <c r="HK378" s="59"/>
      <c r="HL378" s="59"/>
      <c r="HM378" s="59"/>
      <c r="HN378" s="59"/>
      <c r="HO378" s="59"/>
      <c r="HP378" s="59"/>
      <c r="HQ378" s="59"/>
      <c r="HR378" s="59"/>
      <c r="HS378" s="59"/>
      <c r="HT378" s="59"/>
      <c r="HU378" s="59"/>
      <c r="HV378" s="59"/>
      <c r="HW378" s="59"/>
      <c r="HX378" s="59"/>
      <c r="HY378" s="59"/>
      <c r="HZ378" s="59"/>
      <c r="IA378" s="59"/>
      <c r="IB378" s="59"/>
      <c r="IC378" s="59"/>
      <c r="ID378" s="59"/>
      <c r="IE378" s="59"/>
      <c r="IF378" s="59"/>
      <c r="IG378" s="59"/>
      <c r="IH378" s="59"/>
      <c r="II378" s="59"/>
      <c r="IJ378" s="59"/>
      <c r="IK378" s="59"/>
      <c r="IL378" s="59"/>
      <c r="IM378" s="59"/>
      <c r="IN378" s="59"/>
      <c r="IO378" s="59"/>
      <c r="IP378" s="59"/>
      <c r="IQ378" s="59"/>
      <c r="IR378" s="64"/>
      <c r="IS378"/>
    </row>
    <row r="379" spans="2:253" ht="14.25">
      <c r="B379" s="82">
        <v>375</v>
      </c>
      <c r="C379" s="102" t="s">
        <v>485</v>
      </c>
      <c r="D379" s="107"/>
      <c r="E379" s="107"/>
      <c r="F379" s="107">
        <v>0.044</v>
      </c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5" t="s">
        <v>29</v>
      </c>
      <c r="S379" s="70"/>
      <c r="T379" s="58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  <c r="FE379" s="59"/>
      <c r="FF379" s="59"/>
      <c r="FG379" s="59"/>
      <c r="FH379" s="59"/>
      <c r="FI379" s="59"/>
      <c r="FJ379" s="59"/>
      <c r="FK379" s="59"/>
      <c r="FL379" s="59"/>
      <c r="FM379" s="59"/>
      <c r="FN379" s="59"/>
      <c r="FO379" s="59"/>
      <c r="FP379" s="59"/>
      <c r="FQ379" s="59"/>
      <c r="FR379" s="59"/>
      <c r="FS379" s="59"/>
      <c r="FT379" s="59"/>
      <c r="FU379" s="59"/>
      <c r="FV379" s="59"/>
      <c r="FW379" s="59"/>
      <c r="FX379" s="59"/>
      <c r="FY379" s="59"/>
      <c r="FZ379" s="59"/>
      <c r="GA379" s="59"/>
      <c r="GB379" s="59"/>
      <c r="GC379" s="59"/>
      <c r="GD379" s="59"/>
      <c r="GE379" s="59"/>
      <c r="GF379" s="59"/>
      <c r="GG379" s="59"/>
      <c r="GH379" s="59"/>
      <c r="GI379" s="59"/>
      <c r="GJ379" s="59"/>
      <c r="GK379" s="59"/>
      <c r="GL379" s="59"/>
      <c r="GM379" s="59"/>
      <c r="GN379" s="59"/>
      <c r="GO379" s="59"/>
      <c r="GP379" s="59"/>
      <c r="GQ379" s="59"/>
      <c r="GR379" s="59"/>
      <c r="GS379" s="59"/>
      <c r="GT379" s="59"/>
      <c r="GU379" s="59"/>
      <c r="GV379" s="59"/>
      <c r="GW379" s="59"/>
      <c r="GX379" s="59"/>
      <c r="GY379" s="59"/>
      <c r="GZ379" s="59"/>
      <c r="HA379" s="59"/>
      <c r="HB379" s="59"/>
      <c r="HC379" s="59"/>
      <c r="HD379" s="59"/>
      <c r="HE379" s="59"/>
      <c r="HF379" s="59"/>
      <c r="HG379" s="59"/>
      <c r="HH379" s="59"/>
      <c r="HI379" s="59"/>
      <c r="HJ379" s="59"/>
      <c r="HK379" s="59"/>
      <c r="HL379" s="59"/>
      <c r="HM379" s="59"/>
      <c r="HN379" s="59"/>
      <c r="HO379" s="59"/>
      <c r="HP379" s="59"/>
      <c r="HQ379" s="59"/>
      <c r="HR379" s="59"/>
      <c r="HS379" s="59"/>
      <c r="HT379" s="59"/>
      <c r="HU379" s="59"/>
      <c r="HV379" s="59"/>
      <c r="HW379" s="59"/>
      <c r="HX379" s="59"/>
      <c r="HY379" s="59"/>
      <c r="HZ379" s="59"/>
      <c r="IA379" s="59"/>
      <c r="IB379" s="59"/>
      <c r="IC379" s="59"/>
      <c r="ID379" s="59"/>
      <c r="IE379" s="59"/>
      <c r="IF379" s="59"/>
      <c r="IG379" s="59"/>
      <c r="IH379" s="59"/>
      <c r="II379" s="59"/>
      <c r="IJ379" s="59"/>
      <c r="IK379" s="59"/>
      <c r="IL379" s="59"/>
      <c r="IM379" s="59"/>
      <c r="IN379" s="59"/>
      <c r="IO379" s="59"/>
      <c r="IP379" s="59"/>
      <c r="IQ379" s="59"/>
      <c r="IR379" s="64"/>
      <c r="IS379"/>
    </row>
    <row r="380" spans="2:253" ht="15" thickBot="1">
      <c r="B380" s="83">
        <v>376</v>
      </c>
      <c r="C380" s="103" t="s">
        <v>486</v>
      </c>
      <c r="D380" s="109"/>
      <c r="E380" s="109"/>
      <c r="F380" s="109">
        <v>0.045</v>
      </c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7" t="s">
        <v>29</v>
      </c>
      <c r="S380" s="70"/>
      <c r="T380" s="58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  <c r="FE380" s="59"/>
      <c r="FF380" s="59"/>
      <c r="FG380" s="59"/>
      <c r="FH380" s="59"/>
      <c r="FI380" s="59"/>
      <c r="FJ380" s="59"/>
      <c r="FK380" s="59"/>
      <c r="FL380" s="59"/>
      <c r="FM380" s="59"/>
      <c r="FN380" s="59"/>
      <c r="FO380" s="59"/>
      <c r="FP380" s="59"/>
      <c r="FQ380" s="59"/>
      <c r="FR380" s="59"/>
      <c r="FS380" s="59"/>
      <c r="FT380" s="59"/>
      <c r="FU380" s="59"/>
      <c r="FV380" s="59"/>
      <c r="FW380" s="59"/>
      <c r="FX380" s="59"/>
      <c r="FY380" s="59"/>
      <c r="FZ380" s="59"/>
      <c r="GA380" s="59"/>
      <c r="GB380" s="59"/>
      <c r="GC380" s="59"/>
      <c r="GD380" s="59"/>
      <c r="GE380" s="59"/>
      <c r="GF380" s="59"/>
      <c r="GG380" s="59"/>
      <c r="GH380" s="59"/>
      <c r="GI380" s="59"/>
      <c r="GJ380" s="59"/>
      <c r="GK380" s="59"/>
      <c r="GL380" s="59"/>
      <c r="GM380" s="59"/>
      <c r="GN380" s="59"/>
      <c r="GO380" s="59"/>
      <c r="GP380" s="59"/>
      <c r="GQ380" s="59"/>
      <c r="GR380" s="59"/>
      <c r="GS380" s="59"/>
      <c r="GT380" s="59"/>
      <c r="GU380" s="59"/>
      <c r="GV380" s="59"/>
      <c r="GW380" s="59"/>
      <c r="GX380" s="59"/>
      <c r="GY380" s="59"/>
      <c r="GZ380" s="59"/>
      <c r="HA380" s="59"/>
      <c r="HB380" s="59"/>
      <c r="HC380" s="59"/>
      <c r="HD380" s="59"/>
      <c r="HE380" s="59"/>
      <c r="HF380" s="59"/>
      <c r="HG380" s="59"/>
      <c r="HH380" s="59"/>
      <c r="HI380" s="59"/>
      <c r="HJ380" s="59"/>
      <c r="HK380" s="59"/>
      <c r="HL380" s="59"/>
      <c r="HM380" s="59"/>
      <c r="HN380" s="59"/>
      <c r="HO380" s="59"/>
      <c r="HP380" s="59"/>
      <c r="HQ380" s="59"/>
      <c r="HR380" s="59"/>
      <c r="HS380" s="59"/>
      <c r="HT380" s="59"/>
      <c r="HU380" s="59"/>
      <c r="HV380" s="59"/>
      <c r="HW380" s="59"/>
      <c r="HX380" s="59"/>
      <c r="HY380" s="59"/>
      <c r="HZ380" s="59"/>
      <c r="IA380" s="59"/>
      <c r="IB380" s="59"/>
      <c r="IC380" s="59"/>
      <c r="ID380" s="59"/>
      <c r="IE380" s="59"/>
      <c r="IF380" s="59"/>
      <c r="IG380" s="59"/>
      <c r="IH380" s="59"/>
      <c r="II380" s="59"/>
      <c r="IJ380" s="59"/>
      <c r="IK380" s="59"/>
      <c r="IL380" s="59"/>
      <c r="IM380" s="59"/>
      <c r="IN380" s="59"/>
      <c r="IO380" s="59"/>
      <c r="IP380" s="59"/>
      <c r="IQ380" s="59"/>
      <c r="IR380" s="64"/>
      <c r="IS380"/>
    </row>
    <row r="381" spans="2:20" ht="14.25" thickBot="1">
      <c r="B381" s="61"/>
      <c r="C381" s="61"/>
      <c r="R381" s="86"/>
      <c r="S381" s="87"/>
      <c r="T381" s="87"/>
    </row>
    <row r="382" spans="4:22" ht="15" thickBot="1">
      <c r="D382" s="122" t="s">
        <v>44</v>
      </c>
      <c r="E382" s="123"/>
      <c r="F382" s="124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84"/>
      <c r="R382" s="88" t="s">
        <v>45</v>
      </c>
      <c r="S382" s="87"/>
      <c r="T382" s="87"/>
      <c r="V382" s="63"/>
    </row>
    <row r="383" spans="3:252" ht="14.25">
      <c r="C383" s="48" t="s">
        <v>51</v>
      </c>
      <c r="D383" s="49">
        <f>(COUNTA(D5:D380)-SUM(D384:D389))</f>
        <v>2</v>
      </c>
      <c r="E383" s="50">
        <f aca="true" t="shared" si="0" ref="E383:Q383">(COUNTA(E5:E380)-SUM(E384:E389))</f>
        <v>20</v>
      </c>
      <c r="F383" s="49">
        <f t="shared" si="0"/>
        <v>64</v>
      </c>
      <c r="G383" s="50">
        <f t="shared" si="0"/>
        <v>0</v>
      </c>
      <c r="H383" s="50">
        <f t="shared" si="0"/>
        <v>2</v>
      </c>
      <c r="I383" s="50">
        <f t="shared" si="0"/>
        <v>2</v>
      </c>
      <c r="J383" s="50">
        <f t="shared" si="0"/>
        <v>2</v>
      </c>
      <c r="K383" s="50">
        <f t="shared" si="0"/>
        <v>4</v>
      </c>
      <c r="L383" s="50">
        <f t="shared" si="0"/>
        <v>2</v>
      </c>
      <c r="M383" s="50">
        <f t="shared" si="0"/>
        <v>16</v>
      </c>
      <c r="N383" s="50">
        <f t="shared" si="0"/>
        <v>26</v>
      </c>
      <c r="O383" s="50">
        <f t="shared" si="0"/>
        <v>1</v>
      </c>
      <c r="P383" s="50">
        <f t="shared" si="0"/>
        <v>190</v>
      </c>
      <c r="Q383" s="51">
        <f t="shared" si="0"/>
        <v>3</v>
      </c>
      <c r="R383" s="52">
        <f>SUM(D383:Q383)</f>
        <v>334</v>
      </c>
      <c r="S383" s="87"/>
      <c r="T383" s="87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</row>
    <row r="384" spans="3:252" ht="14.25">
      <c r="C384" s="46" t="s">
        <v>52</v>
      </c>
      <c r="D384" s="43">
        <f>COUNTA(D5:D10)</f>
        <v>0</v>
      </c>
      <c r="E384" s="44">
        <f aca="true" t="shared" si="1" ref="E384:Q384">COUNTA(E5:E10)</f>
        <v>0</v>
      </c>
      <c r="F384" s="43">
        <f t="shared" si="1"/>
        <v>0</v>
      </c>
      <c r="G384" s="44">
        <f t="shared" si="1"/>
        <v>0</v>
      </c>
      <c r="H384" s="44">
        <f t="shared" si="1"/>
        <v>3</v>
      </c>
      <c r="I384" s="44">
        <f t="shared" si="1"/>
        <v>0</v>
      </c>
      <c r="J384" s="44">
        <f t="shared" si="1"/>
        <v>0</v>
      </c>
      <c r="K384" s="44">
        <f t="shared" si="1"/>
        <v>0</v>
      </c>
      <c r="L384" s="44">
        <f t="shared" si="1"/>
        <v>3</v>
      </c>
      <c r="M384" s="44">
        <f t="shared" si="1"/>
        <v>3</v>
      </c>
      <c r="N384" s="44">
        <f t="shared" si="1"/>
        <v>4</v>
      </c>
      <c r="O384" s="44">
        <f t="shared" si="1"/>
        <v>0</v>
      </c>
      <c r="P384" s="44">
        <f t="shared" si="1"/>
        <v>2</v>
      </c>
      <c r="Q384" s="45">
        <f t="shared" si="1"/>
        <v>0</v>
      </c>
      <c r="R384" s="47">
        <f aca="true" t="shared" si="2" ref="R384:R389">SUM(D384:Q384)</f>
        <v>15</v>
      </c>
      <c r="S384" s="87"/>
      <c r="T384" s="87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</row>
    <row r="385" spans="3:252" ht="14.25">
      <c r="C385" s="46" t="s">
        <v>53</v>
      </c>
      <c r="D385" s="43">
        <f>COUNTA(D175:D186)</f>
        <v>1</v>
      </c>
      <c r="E385" s="44">
        <f aca="true" t="shared" si="3" ref="E385:Q385">COUNTA(E175:E186)</f>
        <v>0</v>
      </c>
      <c r="F385" s="43">
        <f t="shared" si="3"/>
        <v>3</v>
      </c>
      <c r="G385" s="44">
        <f t="shared" si="3"/>
        <v>0</v>
      </c>
      <c r="H385" s="44">
        <f t="shared" si="3"/>
        <v>0</v>
      </c>
      <c r="I385" s="44">
        <f t="shared" si="3"/>
        <v>0</v>
      </c>
      <c r="J385" s="44">
        <f t="shared" si="3"/>
        <v>0</v>
      </c>
      <c r="K385" s="44">
        <f t="shared" si="3"/>
        <v>0</v>
      </c>
      <c r="L385" s="44">
        <f t="shared" si="3"/>
        <v>0</v>
      </c>
      <c r="M385" s="44">
        <f t="shared" si="3"/>
        <v>0</v>
      </c>
      <c r="N385" s="44">
        <f t="shared" si="3"/>
        <v>1</v>
      </c>
      <c r="O385" s="44">
        <f t="shared" si="3"/>
        <v>0</v>
      </c>
      <c r="P385" s="44">
        <f t="shared" si="3"/>
        <v>7</v>
      </c>
      <c r="Q385" s="45">
        <f t="shared" si="3"/>
        <v>0</v>
      </c>
      <c r="R385" s="47">
        <f t="shared" si="2"/>
        <v>12</v>
      </c>
      <c r="S385" s="87"/>
      <c r="T385" s="87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</row>
    <row r="386" spans="3:252" ht="14.25">
      <c r="C386" s="46" t="s">
        <v>54</v>
      </c>
      <c r="D386" s="43">
        <f>COUNTA(D117:D120)</f>
        <v>0</v>
      </c>
      <c r="E386" s="44">
        <f aca="true" t="shared" si="4" ref="E386:Q386">COUNTA(E117:E120)</f>
        <v>0</v>
      </c>
      <c r="F386" s="43">
        <f t="shared" si="4"/>
        <v>1</v>
      </c>
      <c r="G386" s="44">
        <f t="shared" si="4"/>
        <v>0</v>
      </c>
      <c r="H386" s="44">
        <f t="shared" si="4"/>
        <v>0</v>
      </c>
      <c r="I386" s="44">
        <f t="shared" si="4"/>
        <v>0</v>
      </c>
      <c r="J386" s="44">
        <f t="shared" si="4"/>
        <v>0</v>
      </c>
      <c r="K386" s="44">
        <f t="shared" si="4"/>
        <v>0</v>
      </c>
      <c r="L386" s="44">
        <f t="shared" si="4"/>
        <v>0</v>
      </c>
      <c r="M386" s="44">
        <f t="shared" si="4"/>
        <v>0</v>
      </c>
      <c r="N386" s="44">
        <f t="shared" si="4"/>
        <v>0</v>
      </c>
      <c r="O386" s="44">
        <f t="shared" si="4"/>
        <v>0</v>
      </c>
      <c r="P386" s="44">
        <f t="shared" si="4"/>
        <v>3</v>
      </c>
      <c r="Q386" s="45">
        <f t="shared" si="4"/>
        <v>0</v>
      </c>
      <c r="R386" s="47">
        <f t="shared" si="2"/>
        <v>4</v>
      </c>
      <c r="S386" s="87"/>
      <c r="T386" s="87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</row>
    <row r="387" spans="3:252" ht="14.25">
      <c r="C387" s="46" t="s">
        <v>55</v>
      </c>
      <c r="D387" s="43">
        <f>COUNTA(D187:D203)</f>
        <v>0</v>
      </c>
      <c r="E387" s="44">
        <f aca="true" t="shared" si="5" ref="E387:Q387">COUNTA(E187:E203)</f>
        <v>0</v>
      </c>
      <c r="F387" s="43">
        <f t="shared" si="5"/>
        <v>0</v>
      </c>
      <c r="G387" s="44">
        <f t="shared" si="5"/>
        <v>0</v>
      </c>
      <c r="H387" s="44">
        <f t="shared" si="5"/>
        <v>1</v>
      </c>
      <c r="I387" s="44">
        <f t="shared" si="5"/>
        <v>3</v>
      </c>
      <c r="J387" s="44">
        <f t="shared" si="5"/>
        <v>3</v>
      </c>
      <c r="K387" s="44">
        <f t="shared" si="5"/>
        <v>4</v>
      </c>
      <c r="L387" s="44">
        <f t="shared" si="5"/>
        <v>0</v>
      </c>
      <c r="M387" s="44">
        <f t="shared" si="5"/>
        <v>9</v>
      </c>
      <c r="N387" s="44">
        <f t="shared" si="5"/>
        <v>10</v>
      </c>
      <c r="O387" s="44">
        <f t="shared" si="5"/>
        <v>0</v>
      </c>
      <c r="P387" s="44">
        <f t="shared" si="5"/>
        <v>5</v>
      </c>
      <c r="Q387" s="45">
        <f t="shared" si="5"/>
        <v>0</v>
      </c>
      <c r="R387" s="47">
        <f t="shared" si="2"/>
        <v>35</v>
      </c>
      <c r="S387" s="87"/>
      <c r="T387" s="87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</row>
    <row r="388" spans="3:252" ht="14.25">
      <c r="C388" s="46" t="s">
        <v>56</v>
      </c>
      <c r="D388" s="43">
        <f>COUNTA(D224:D232)</f>
        <v>0</v>
      </c>
      <c r="E388" s="44">
        <f aca="true" t="shared" si="6" ref="E388:Q388">COUNTA(E224:E232)</f>
        <v>0</v>
      </c>
      <c r="F388" s="43">
        <f t="shared" si="6"/>
        <v>0</v>
      </c>
      <c r="G388" s="44">
        <f t="shared" si="6"/>
        <v>0</v>
      </c>
      <c r="H388" s="44">
        <f t="shared" si="6"/>
        <v>0</v>
      </c>
      <c r="I388" s="44">
        <f t="shared" si="6"/>
        <v>0</v>
      </c>
      <c r="J388" s="44">
        <f t="shared" si="6"/>
        <v>0</v>
      </c>
      <c r="K388" s="44">
        <f t="shared" si="6"/>
        <v>0</v>
      </c>
      <c r="L388" s="44">
        <f t="shared" si="6"/>
        <v>0</v>
      </c>
      <c r="M388" s="44">
        <f t="shared" si="6"/>
        <v>0</v>
      </c>
      <c r="N388" s="44">
        <f t="shared" si="6"/>
        <v>0</v>
      </c>
      <c r="O388" s="44">
        <f t="shared" si="6"/>
        <v>0</v>
      </c>
      <c r="P388" s="44">
        <f t="shared" si="6"/>
        <v>9</v>
      </c>
      <c r="Q388" s="45">
        <f t="shared" si="6"/>
        <v>0</v>
      </c>
      <c r="R388" s="47">
        <f t="shared" si="2"/>
        <v>9</v>
      </c>
      <c r="S388" s="87"/>
      <c r="T388" s="87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</row>
    <row r="389" spans="3:252" ht="15" thickBot="1">
      <c r="C389" s="53" t="s">
        <v>57</v>
      </c>
      <c r="D389" s="54">
        <f>COUNTA(D43:D62)</f>
        <v>0</v>
      </c>
      <c r="E389" s="55">
        <f aca="true" t="shared" si="7" ref="E389:Q389">COUNTA(E43:E62)</f>
        <v>0</v>
      </c>
      <c r="F389" s="54">
        <f t="shared" si="7"/>
        <v>0</v>
      </c>
      <c r="G389" s="55">
        <f t="shared" si="7"/>
        <v>0</v>
      </c>
      <c r="H389" s="55">
        <f t="shared" si="7"/>
        <v>0</v>
      </c>
      <c r="I389" s="55">
        <f t="shared" si="7"/>
        <v>1</v>
      </c>
      <c r="J389" s="55">
        <f t="shared" si="7"/>
        <v>1</v>
      </c>
      <c r="K389" s="55">
        <f t="shared" si="7"/>
        <v>1</v>
      </c>
      <c r="L389" s="55">
        <f t="shared" si="7"/>
        <v>1</v>
      </c>
      <c r="M389" s="55">
        <f t="shared" si="7"/>
        <v>1</v>
      </c>
      <c r="N389" s="55">
        <f t="shared" si="7"/>
        <v>1</v>
      </c>
      <c r="O389" s="55">
        <f t="shared" si="7"/>
        <v>0</v>
      </c>
      <c r="P389" s="55">
        <f t="shared" si="7"/>
        <v>19</v>
      </c>
      <c r="Q389" s="56">
        <f t="shared" si="7"/>
        <v>0</v>
      </c>
      <c r="R389" s="57">
        <f t="shared" si="2"/>
        <v>25</v>
      </c>
      <c r="S389" s="87"/>
      <c r="T389" s="87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</row>
    <row r="390" spans="3:22" ht="14.25" customHeight="1">
      <c r="C390" s="93" t="s">
        <v>45</v>
      </c>
      <c r="D390" s="128">
        <f>SUM(D383:D389)</f>
        <v>3</v>
      </c>
      <c r="E390" s="108">
        <f aca="true" t="shared" si="8" ref="E390:Q390">SUM(E383:E389)</f>
        <v>20</v>
      </c>
      <c r="F390" s="128">
        <f>SUM(F383:F389)</f>
        <v>68</v>
      </c>
      <c r="G390" s="108">
        <f t="shared" si="8"/>
        <v>0</v>
      </c>
      <c r="H390" s="108">
        <f t="shared" si="8"/>
        <v>6</v>
      </c>
      <c r="I390" s="108">
        <f t="shared" si="8"/>
        <v>6</v>
      </c>
      <c r="J390" s="108">
        <f t="shared" si="8"/>
        <v>6</v>
      </c>
      <c r="K390" s="108">
        <f t="shared" si="8"/>
        <v>9</v>
      </c>
      <c r="L390" s="108">
        <f t="shared" si="8"/>
        <v>6</v>
      </c>
      <c r="M390" s="108">
        <f t="shared" si="8"/>
        <v>29</v>
      </c>
      <c r="N390" s="108">
        <f t="shared" si="8"/>
        <v>42</v>
      </c>
      <c r="O390" s="108">
        <f t="shared" si="8"/>
        <v>1</v>
      </c>
      <c r="P390" s="108">
        <f t="shared" si="8"/>
        <v>235</v>
      </c>
      <c r="Q390" s="127">
        <f t="shared" si="8"/>
        <v>3</v>
      </c>
      <c r="R390" s="94">
        <f>SUM(R383:R389)</f>
        <v>434</v>
      </c>
      <c r="S390" s="87"/>
      <c r="T390" s="87"/>
      <c r="V390" s="63"/>
    </row>
    <row r="391" spans="3:252" ht="15" thickBot="1">
      <c r="C391" s="85"/>
      <c r="D391" s="125">
        <f>SUM(D390:Q390)</f>
        <v>434</v>
      </c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6"/>
      <c r="R391" s="95"/>
      <c r="S391" s="87"/>
      <c r="T391" s="87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</row>
    <row r="392" spans="3:252" ht="13.5">
      <c r="C392" s="62" t="s">
        <v>162</v>
      </c>
      <c r="R392" s="86"/>
      <c r="S392" s="87"/>
      <c r="T392" s="87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</row>
    <row r="393" spans="2:252" s="64" customFormat="1" ht="13.5">
      <c r="B393" s="62"/>
      <c r="C393" s="62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86"/>
      <c r="S393" s="87"/>
      <c r="T393" s="87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</row>
    <row r="394" spans="2:252" s="64" customFormat="1" ht="13.5">
      <c r="B394" s="62"/>
      <c r="C394" s="33" t="s">
        <v>59</v>
      </c>
      <c r="D394" s="138">
        <f>COUNTIF(D5:D380,"&gt;"&amp;D4)</f>
        <v>1</v>
      </c>
      <c r="E394" s="138">
        <f aca="true" t="shared" si="9" ref="E394:Q394">COUNTIF(E5:E380,"&gt;"&amp;E4)</f>
        <v>4</v>
      </c>
      <c r="F394" s="138">
        <f t="shared" si="9"/>
        <v>60</v>
      </c>
      <c r="G394" s="138">
        <f t="shared" si="9"/>
        <v>0</v>
      </c>
      <c r="H394" s="138">
        <f t="shared" si="9"/>
        <v>1</v>
      </c>
      <c r="I394" s="138">
        <f t="shared" si="9"/>
        <v>0</v>
      </c>
      <c r="J394" s="138">
        <f t="shared" si="9"/>
        <v>0</v>
      </c>
      <c r="K394" s="138">
        <f t="shared" si="9"/>
        <v>1</v>
      </c>
      <c r="L394" s="138">
        <f t="shared" si="9"/>
        <v>0</v>
      </c>
      <c r="M394" s="138">
        <f t="shared" si="9"/>
        <v>7</v>
      </c>
      <c r="N394" s="138">
        <f t="shared" si="9"/>
        <v>27</v>
      </c>
      <c r="O394" s="138">
        <f t="shared" si="9"/>
        <v>1</v>
      </c>
      <c r="P394" s="138">
        <f t="shared" si="9"/>
        <v>144</v>
      </c>
      <c r="Q394" s="138">
        <f t="shared" si="9"/>
        <v>3</v>
      </c>
      <c r="R394" s="86"/>
      <c r="S394" s="87"/>
      <c r="T394" s="87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</row>
    <row r="395" spans="2:252" s="64" customFormat="1" ht="13.5">
      <c r="B395" s="62"/>
      <c r="C395" s="33" t="s">
        <v>60</v>
      </c>
      <c r="D395" s="182">
        <f>MAXA(D5:D380)</f>
        <v>0.023</v>
      </c>
      <c r="E395" s="184">
        <f aca="true" t="shared" si="10" ref="E395:Q395">MAXA(E5:E380)</f>
        <v>2.9</v>
      </c>
      <c r="F395" s="183">
        <f t="shared" si="10"/>
        <v>0.27</v>
      </c>
      <c r="G395" s="139">
        <f t="shared" si="10"/>
        <v>0</v>
      </c>
      <c r="H395" s="182">
        <f t="shared" si="10"/>
        <v>0.012</v>
      </c>
      <c r="I395" s="139">
        <f t="shared" si="10"/>
        <v>0</v>
      </c>
      <c r="J395" s="183">
        <f t="shared" si="10"/>
        <v>0</v>
      </c>
      <c r="K395" s="182">
        <f t="shared" si="10"/>
        <v>0.054</v>
      </c>
      <c r="L395" s="183">
        <f t="shared" si="10"/>
        <v>0</v>
      </c>
      <c r="M395" s="183">
        <f t="shared" si="10"/>
        <v>0.28</v>
      </c>
      <c r="N395" s="183">
        <f t="shared" si="10"/>
        <v>0.89</v>
      </c>
      <c r="O395" s="182">
        <f t="shared" si="10"/>
        <v>0.029</v>
      </c>
      <c r="P395" s="185">
        <f t="shared" si="10"/>
        <v>86</v>
      </c>
      <c r="Q395" s="184">
        <f t="shared" si="10"/>
        <v>8</v>
      </c>
      <c r="R395" s="86"/>
      <c r="S395" s="87"/>
      <c r="T395" s="87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</row>
    <row r="396" spans="2:252" s="64" customFormat="1" ht="13.5">
      <c r="B396" s="62"/>
      <c r="C396" s="62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86"/>
      <c r="S396" s="87"/>
      <c r="T396" s="87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</row>
    <row r="397" spans="2:252" s="64" customFormat="1" ht="13.5">
      <c r="B397" s="62"/>
      <c r="C397" s="62"/>
      <c r="D397" s="61"/>
      <c r="E397" s="61"/>
      <c r="F397" s="61"/>
      <c r="G397" s="89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86"/>
      <c r="S397" s="87"/>
      <c r="T397" s="87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</row>
    <row r="398" spans="2:252" s="64" customFormat="1" ht="13.5">
      <c r="B398" s="62"/>
      <c r="C398" s="62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86"/>
      <c r="S398" s="87"/>
      <c r="T398" s="87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</row>
    <row r="399" spans="2:252" s="64" customFormat="1" ht="13.5">
      <c r="B399" s="62"/>
      <c r="C399" s="62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86"/>
      <c r="S399" s="87"/>
      <c r="T399" s="87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</row>
    <row r="400" spans="2:252" s="64" customFormat="1" ht="14.25" customHeight="1">
      <c r="B400" s="62"/>
      <c r="C400" s="62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86"/>
      <c r="S400" s="87"/>
      <c r="T400" s="87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</row>
    <row r="401" spans="2:252" s="64" customFormat="1" ht="13.5">
      <c r="B401" s="62"/>
      <c r="C401" s="62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86"/>
      <c r="S401" s="87"/>
      <c r="T401" s="87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</row>
    <row r="402" spans="2:252" s="64" customFormat="1" ht="13.5">
      <c r="B402" s="62"/>
      <c r="C402" s="62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86"/>
      <c r="S402" s="87"/>
      <c r="T402" s="87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</row>
    <row r="403" spans="2:252" s="64" customFormat="1" ht="13.5">
      <c r="B403" s="62"/>
      <c r="C403" s="62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86"/>
      <c r="S403" s="87"/>
      <c r="T403" s="87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</row>
    <row r="404" spans="2:252" s="64" customFormat="1" ht="13.5">
      <c r="B404" s="62"/>
      <c r="C404" s="62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86"/>
      <c r="S404" s="87"/>
      <c r="T404" s="87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</row>
    <row r="405" spans="2:252" s="64" customFormat="1" ht="13.5">
      <c r="B405" s="62"/>
      <c r="C405" s="62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86"/>
      <c r="S405" s="87"/>
      <c r="T405" s="87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</row>
    <row r="406" spans="2:252" s="64" customFormat="1" ht="13.5">
      <c r="B406" s="62"/>
      <c r="C406" s="62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86"/>
      <c r="S406" s="87"/>
      <c r="T406" s="87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</row>
    <row r="407" spans="2:252" s="64" customFormat="1" ht="13.5">
      <c r="B407" s="62"/>
      <c r="C407" s="62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86"/>
      <c r="S407" s="87"/>
      <c r="T407" s="87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</row>
    <row r="408" spans="2:252" s="64" customFormat="1" ht="13.5">
      <c r="B408" s="62"/>
      <c r="C408" s="62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86"/>
      <c r="S408" s="87"/>
      <c r="T408" s="87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</row>
    <row r="409" spans="2:252" s="64" customFormat="1" ht="13.5">
      <c r="B409" s="62"/>
      <c r="C409" s="62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86"/>
      <c r="S409" s="87"/>
      <c r="T409" s="87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</row>
    <row r="410" spans="2:252" s="64" customFormat="1" ht="13.5">
      <c r="B410" s="62"/>
      <c r="C410" s="62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86"/>
      <c r="S410" s="87"/>
      <c r="T410" s="87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</row>
    <row r="411" spans="2:252" s="64" customFormat="1" ht="13.5">
      <c r="B411" s="62"/>
      <c r="C411" s="62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86"/>
      <c r="S411" s="87"/>
      <c r="T411" s="87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</row>
    <row r="412" spans="2:252" s="64" customFormat="1" ht="13.5">
      <c r="B412" s="62"/>
      <c r="C412" s="62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86"/>
      <c r="S412" s="87"/>
      <c r="T412" s="87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</row>
    <row r="413" spans="2:252" s="64" customFormat="1" ht="13.5">
      <c r="B413" s="62"/>
      <c r="C413" s="62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86"/>
      <c r="S413" s="87"/>
      <c r="T413" s="87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</row>
    <row r="414" spans="2:252" s="64" customFormat="1" ht="13.5">
      <c r="B414" s="62"/>
      <c r="C414" s="62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86"/>
      <c r="S414" s="87"/>
      <c r="T414" s="87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</row>
    <row r="415" spans="2:252" s="64" customFormat="1" ht="13.5">
      <c r="B415" s="62"/>
      <c r="C415" s="62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86"/>
      <c r="S415" s="87"/>
      <c r="T415" s="87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</row>
    <row r="416" spans="2:252" s="64" customFormat="1" ht="13.5">
      <c r="B416" s="62"/>
      <c r="C416" s="62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86"/>
      <c r="S416" s="87"/>
      <c r="T416" s="87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</row>
    <row r="417" spans="2:252" s="64" customFormat="1" ht="13.5">
      <c r="B417" s="62"/>
      <c r="C417" s="62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86"/>
      <c r="S417" s="87"/>
      <c r="T417" s="87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</row>
    <row r="418" spans="2:252" s="64" customFormat="1" ht="13.5">
      <c r="B418" s="62"/>
      <c r="C418" s="62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86"/>
      <c r="S418" s="87"/>
      <c r="T418" s="87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</row>
    <row r="419" spans="2:252" s="64" customFormat="1" ht="13.5">
      <c r="B419" s="62"/>
      <c r="C419" s="62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86"/>
      <c r="S419" s="87"/>
      <c r="T419" s="87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</row>
    <row r="420" spans="2:252" s="64" customFormat="1" ht="13.5">
      <c r="B420" s="62"/>
      <c r="C420" s="62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86"/>
      <c r="S420" s="87"/>
      <c r="T420" s="87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</row>
    <row r="421" spans="2:252" s="64" customFormat="1" ht="13.5">
      <c r="B421" s="62"/>
      <c r="C421" s="62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86"/>
      <c r="S421" s="91"/>
      <c r="T421" s="91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</row>
    <row r="422" spans="2:252" s="64" customFormat="1" ht="13.5">
      <c r="B422" s="62"/>
      <c r="C422" s="62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90"/>
      <c r="S422" s="91"/>
      <c r="T422" s="91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</row>
    <row r="423" spans="2:252" s="64" customFormat="1" ht="13.5">
      <c r="B423" s="62"/>
      <c r="C423" s="62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90"/>
      <c r="S423" s="91"/>
      <c r="T423" s="91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</row>
    <row r="424" spans="2:252" s="64" customFormat="1" ht="13.5">
      <c r="B424" s="62"/>
      <c r="C424" s="62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90"/>
      <c r="S424" s="91"/>
      <c r="T424" s="91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</row>
    <row r="425" spans="2:252" s="64" customFormat="1" ht="13.5">
      <c r="B425" s="62"/>
      <c r="C425" s="62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90"/>
      <c r="S425" s="91"/>
      <c r="T425" s="91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</row>
    <row r="426" spans="2:252" s="64" customFormat="1" ht="13.5">
      <c r="B426" s="62"/>
      <c r="C426" s="62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90"/>
      <c r="S426" s="91"/>
      <c r="T426" s="91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</row>
    <row r="427" spans="2:252" s="64" customFormat="1" ht="13.5">
      <c r="B427" s="62"/>
      <c r="C427" s="62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90"/>
      <c r="S427" s="91"/>
      <c r="T427" s="91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</row>
    <row r="428" spans="2:252" s="64" customFormat="1" ht="13.5">
      <c r="B428" s="62"/>
      <c r="C428" s="62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90"/>
      <c r="S428" s="91"/>
      <c r="T428" s="91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</row>
    <row r="429" spans="2:252" s="64" customFormat="1" ht="13.5">
      <c r="B429" s="62"/>
      <c r="C429" s="62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90"/>
      <c r="S429" s="91"/>
      <c r="T429" s="91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</row>
    <row r="430" spans="2:252" s="64" customFormat="1" ht="13.5">
      <c r="B430" s="62"/>
      <c r="C430" s="62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90"/>
      <c r="S430" s="91"/>
      <c r="T430" s="91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</row>
    <row r="431" spans="2:252" s="64" customFormat="1" ht="13.5">
      <c r="B431" s="62"/>
      <c r="C431" s="62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90"/>
      <c r="S431" s="91"/>
      <c r="T431" s="91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</row>
    <row r="432" spans="2:252" s="64" customFormat="1" ht="13.5">
      <c r="B432" s="62"/>
      <c r="C432" s="62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90"/>
      <c r="S432" s="91"/>
      <c r="T432" s="91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</row>
    <row r="433" spans="2:252" s="64" customFormat="1" ht="13.5">
      <c r="B433" s="62"/>
      <c r="C433" s="62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90"/>
      <c r="S433" s="91"/>
      <c r="T433" s="91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</row>
    <row r="434" spans="2:252" s="64" customFormat="1" ht="13.5">
      <c r="B434" s="62"/>
      <c r="C434" s="62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90"/>
      <c r="S434" s="91"/>
      <c r="T434" s="91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</row>
    <row r="435" spans="2:252" s="64" customFormat="1" ht="13.5">
      <c r="B435" s="62"/>
      <c r="C435" s="62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90"/>
      <c r="S435" s="91"/>
      <c r="T435" s="91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</row>
    <row r="436" spans="2:252" s="64" customFormat="1" ht="13.5">
      <c r="B436" s="62"/>
      <c r="C436" s="62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90"/>
      <c r="S436" s="91"/>
      <c r="T436" s="91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</row>
    <row r="437" spans="2:252" s="64" customFormat="1" ht="13.5">
      <c r="B437" s="62"/>
      <c r="C437" s="62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90"/>
      <c r="S437" s="91"/>
      <c r="T437" s="91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</row>
    <row r="438" spans="2:252" s="64" customFormat="1" ht="13.5">
      <c r="B438" s="62"/>
      <c r="C438" s="62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90"/>
      <c r="S438" s="91"/>
      <c r="T438" s="91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</row>
    <row r="439" spans="2:252" s="64" customFormat="1" ht="13.5">
      <c r="B439" s="62"/>
      <c r="C439" s="62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90"/>
      <c r="S439" s="91"/>
      <c r="T439" s="91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</row>
    <row r="440" spans="2:252" s="64" customFormat="1" ht="13.5">
      <c r="B440" s="62"/>
      <c r="C440" s="62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90"/>
      <c r="S440" s="91"/>
      <c r="T440" s="91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</row>
    <row r="441" spans="2:252" s="64" customFormat="1" ht="13.5">
      <c r="B441" s="62"/>
      <c r="C441" s="62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90"/>
      <c r="S441" s="91"/>
      <c r="T441" s="91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</row>
    <row r="442" spans="2:252" s="64" customFormat="1" ht="13.5">
      <c r="B442" s="62"/>
      <c r="C442" s="62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90"/>
      <c r="S442" s="91"/>
      <c r="T442" s="91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</row>
    <row r="443" spans="2:252" s="64" customFormat="1" ht="13.5">
      <c r="B443" s="62"/>
      <c r="C443" s="62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90"/>
      <c r="S443" s="91"/>
      <c r="T443" s="91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</row>
    <row r="444" spans="2:252" s="64" customFormat="1" ht="13.5">
      <c r="B444" s="62"/>
      <c r="C444" s="62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90"/>
      <c r="S444" s="91"/>
      <c r="T444" s="91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</row>
    <row r="445" spans="2:252" s="64" customFormat="1" ht="13.5">
      <c r="B445" s="62"/>
      <c r="C445" s="62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90"/>
      <c r="S445" s="91"/>
      <c r="T445" s="91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</row>
    <row r="446" spans="2:252" s="64" customFormat="1" ht="13.5">
      <c r="B446" s="62"/>
      <c r="C446" s="62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90"/>
      <c r="S446" s="91"/>
      <c r="T446" s="91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</row>
    <row r="447" spans="2:252" s="64" customFormat="1" ht="13.5">
      <c r="B447" s="62"/>
      <c r="C447" s="62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90"/>
      <c r="S447" s="91"/>
      <c r="T447" s="91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</row>
    <row r="448" spans="2:252" s="64" customFormat="1" ht="13.5">
      <c r="B448" s="62"/>
      <c r="C448" s="62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90"/>
      <c r="S448" s="91"/>
      <c r="T448" s="91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</row>
    <row r="449" spans="2:252" s="64" customFormat="1" ht="13.5">
      <c r="B449" s="62"/>
      <c r="C449" s="62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90"/>
      <c r="S449" s="91"/>
      <c r="T449" s="91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</row>
    <row r="450" spans="2:252" s="64" customFormat="1" ht="13.5">
      <c r="B450" s="62"/>
      <c r="C450" s="62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90"/>
      <c r="S450" s="91"/>
      <c r="T450" s="91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</row>
    <row r="451" spans="2:252" s="64" customFormat="1" ht="13.5">
      <c r="B451" s="62"/>
      <c r="C451" s="62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90"/>
      <c r="S451" s="91"/>
      <c r="T451" s="91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</row>
    <row r="452" spans="2:252" s="64" customFormat="1" ht="13.5">
      <c r="B452" s="62"/>
      <c r="C452" s="62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90"/>
      <c r="S452" s="91"/>
      <c r="T452" s="91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</row>
    <row r="453" spans="2:252" s="64" customFormat="1" ht="13.5">
      <c r="B453" s="62"/>
      <c r="C453" s="62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90"/>
      <c r="S453" s="91"/>
      <c r="T453" s="91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</row>
    <row r="454" spans="2:252" s="64" customFormat="1" ht="13.5">
      <c r="B454" s="62"/>
      <c r="C454" s="62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90"/>
      <c r="S454" s="91"/>
      <c r="T454" s="91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</row>
    <row r="455" spans="2:252" s="64" customFormat="1" ht="13.5">
      <c r="B455" s="62"/>
      <c r="C455" s="62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90"/>
      <c r="S455" s="91"/>
      <c r="T455" s="91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</row>
    <row r="456" spans="2:252" s="64" customFormat="1" ht="13.5">
      <c r="B456" s="62"/>
      <c r="C456" s="62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90"/>
      <c r="S456" s="91"/>
      <c r="T456" s="91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</row>
    <row r="457" spans="2:252" s="64" customFormat="1" ht="13.5">
      <c r="B457" s="62"/>
      <c r="C457" s="62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90"/>
      <c r="S457" s="91"/>
      <c r="T457" s="91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</row>
    <row r="458" spans="2:252" s="64" customFormat="1" ht="13.5">
      <c r="B458" s="62"/>
      <c r="C458" s="62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90"/>
      <c r="S458" s="91"/>
      <c r="T458" s="91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</row>
    <row r="459" spans="2:252" s="64" customFormat="1" ht="13.5">
      <c r="B459" s="62"/>
      <c r="C459" s="62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90"/>
      <c r="S459" s="91"/>
      <c r="T459" s="91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</row>
    <row r="460" spans="2:252" s="64" customFormat="1" ht="13.5">
      <c r="B460" s="62"/>
      <c r="C460" s="62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90"/>
      <c r="S460" s="91"/>
      <c r="T460" s="91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</row>
    <row r="461" spans="2:252" s="64" customFormat="1" ht="13.5">
      <c r="B461" s="62"/>
      <c r="C461" s="62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90"/>
      <c r="S461" s="91"/>
      <c r="T461" s="91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</row>
    <row r="462" spans="2:252" s="64" customFormat="1" ht="13.5">
      <c r="B462" s="62"/>
      <c r="C462" s="62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90"/>
      <c r="S462" s="91"/>
      <c r="T462" s="91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</row>
    <row r="463" spans="2:252" s="64" customFormat="1" ht="13.5">
      <c r="B463" s="62"/>
      <c r="C463" s="62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90"/>
      <c r="S463" s="91"/>
      <c r="T463" s="91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</row>
    <row r="464" spans="2:252" s="64" customFormat="1" ht="13.5">
      <c r="B464" s="62"/>
      <c r="C464" s="62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90"/>
      <c r="S464" s="91"/>
      <c r="T464" s="91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</row>
    <row r="465" spans="2:252" s="64" customFormat="1" ht="13.5">
      <c r="B465" s="62"/>
      <c r="C465" s="62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90"/>
      <c r="S465" s="91"/>
      <c r="T465" s="91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</row>
    <row r="466" spans="2:252" s="64" customFormat="1" ht="13.5">
      <c r="B466" s="62"/>
      <c r="C466" s="62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90"/>
      <c r="S466" s="91"/>
      <c r="T466" s="91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</row>
    <row r="467" spans="2:252" s="64" customFormat="1" ht="13.5">
      <c r="B467" s="62"/>
      <c r="C467" s="62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90"/>
      <c r="S467" s="91"/>
      <c r="T467" s="91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</row>
    <row r="468" spans="2:252" s="64" customFormat="1" ht="13.5">
      <c r="B468" s="62"/>
      <c r="C468" s="62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90"/>
      <c r="S468" s="91"/>
      <c r="T468" s="91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</row>
    <row r="469" spans="2:252" s="64" customFormat="1" ht="13.5">
      <c r="B469" s="62"/>
      <c r="C469" s="62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90"/>
      <c r="S469" s="91"/>
      <c r="T469" s="91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</row>
    <row r="470" spans="2:252" s="64" customFormat="1" ht="13.5">
      <c r="B470" s="62"/>
      <c r="C470" s="62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90"/>
      <c r="S470" s="91"/>
      <c r="T470" s="91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</row>
    <row r="471" spans="2:252" s="64" customFormat="1" ht="13.5">
      <c r="B471" s="62"/>
      <c r="C471" s="62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90"/>
      <c r="S471" s="91"/>
      <c r="T471" s="91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</row>
    <row r="472" spans="2:252" s="64" customFormat="1" ht="13.5">
      <c r="B472" s="62"/>
      <c r="C472" s="62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90"/>
      <c r="S472" s="91"/>
      <c r="T472" s="91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</row>
    <row r="473" spans="2:252" s="64" customFormat="1" ht="13.5">
      <c r="B473" s="62"/>
      <c r="C473" s="62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90"/>
      <c r="S473" s="91"/>
      <c r="T473" s="91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</row>
    <row r="474" spans="2:252" s="64" customFormat="1" ht="13.5">
      <c r="B474" s="62"/>
      <c r="C474" s="62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90"/>
      <c r="S474" s="91"/>
      <c r="T474" s="91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</row>
    <row r="475" spans="2:252" s="64" customFormat="1" ht="13.5">
      <c r="B475" s="62"/>
      <c r="C475" s="62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90"/>
      <c r="S475" s="91"/>
      <c r="T475" s="91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</row>
    <row r="476" spans="2:252" s="64" customFormat="1" ht="13.5">
      <c r="B476" s="62"/>
      <c r="C476" s="62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90"/>
      <c r="S476" s="91"/>
      <c r="T476" s="91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</row>
    <row r="477" spans="2:252" s="64" customFormat="1" ht="13.5">
      <c r="B477" s="62"/>
      <c r="C477" s="62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90"/>
      <c r="S477" s="91"/>
      <c r="T477" s="91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</row>
    <row r="478" spans="2:252" s="64" customFormat="1" ht="13.5">
      <c r="B478" s="62"/>
      <c r="C478" s="62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90"/>
      <c r="S478" s="91"/>
      <c r="T478" s="91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</row>
    <row r="479" spans="2:252" s="64" customFormat="1" ht="13.5">
      <c r="B479" s="62"/>
      <c r="C479" s="62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90"/>
      <c r="S479" s="91"/>
      <c r="T479" s="91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</row>
    <row r="480" spans="2:252" s="64" customFormat="1" ht="13.5">
      <c r="B480" s="62"/>
      <c r="C480" s="62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90"/>
      <c r="S480" s="91"/>
      <c r="T480" s="91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</row>
    <row r="481" spans="2:252" s="64" customFormat="1" ht="13.5">
      <c r="B481" s="62"/>
      <c r="C481" s="62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90"/>
      <c r="S481" s="91"/>
      <c r="T481" s="91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</row>
    <row r="482" spans="2:252" s="64" customFormat="1" ht="13.5">
      <c r="B482" s="62"/>
      <c r="C482" s="62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90"/>
      <c r="S482" s="91"/>
      <c r="T482" s="91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</row>
    <row r="483" spans="2:252" s="64" customFormat="1" ht="13.5">
      <c r="B483" s="62"/>
      <c r="C483" s="62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90"/>
      <c r="S483" s="91"/>
      <c r="T483" s="91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</row>
    <row r="484" spans="2:252" s="64" customFormat="1" ht="13.5">
      <c r="B484" s="62"/>
      <c r="C484" s="62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90"/>
      <c r="S484" s="91"/>
      <c r="T484" s="91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</row>
    <row r="485" spans="2:252" s="64" customFormat="1" ht="13.5">
      <c r="B485" s="62"/>
      <c r="C485" s="62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90"/>
      <c r="S485" s="91"/>
      <c r="T485" s="91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</row>
    <row r="486" spans="2:252" s="64" customFormat="1" ht="13.5">
      <c r="B486" s="62"/>
      <c r="C486" s="62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90"/>
      <c r="S486" s="91"/>
      <c r="T486" s="91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</row>
    <row r="487" spans="2:252" s="64" customFormat="1" ht="13.5">
      <c r="B487" s="62"/>
      <c r="C487" s="62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90"/>
      <c r="S487" s="91"/>
      <c r="T487" s="91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</row>
    <row r="488" spans="2:252" s="64" customFormat="1" ht="13.5">
      <c r="B488" s="62"/>
      <c r="C488" s="62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90"/>
      <c r="S488" s="91"/>
      <c r="T488" s="91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</row>
    <row r="489" spans="2:252" s="64" customFormat="1" ht="13.5">
      <c r="B489" s="62"/>
      <c r="C489" s="62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90"/>
      <c r="S489" s="91"/>
      <c r="T489" s="91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</row>
    <row r="490" spans="2:252" s="64" customFormat="1" ht="13.5">
      <c r="B490" s="62"/>
      <c r="C490" s="62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90"/>
      <c r="S490" s="91"/>
      <c r="T490" s="91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</row>
    <row r="491" spans="2:252" s="64" customFormat="1" ht="13.5">
      <c r="B491" s="62"/>
      <c r="C491" s="62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90"/>
      <c r="S491" s="91"/>
      <c r="T491" s="91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</row>
    <row r="492" spans="2:252" s="64" customFormat="1" ht="13.5">
      <c r="B492" s="62"/>
      <c r="C492" s="62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90"/>
      <c r="S492" s="91"/>
      <c r="T492" s="91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</row>
    <row r="493" spans="2:252" s="64" customFormat="1" ht="13.5">
      <c r="B493" s="62"/>
      <c r="C493" s="62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90"/>
      <c r="S493" s="91"/>
      <c r="T493" s="91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</row>
    <row r="494" spans="2:252" s="64" customFormat="1" ht="13.5">
      <c r="B494" s="62"/>
      <c r="C494" s="62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90"/>
      <c r="S494" s="91"/>
      <c r="T494" s="91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</row>
    <row r="495" spans="2:252" s="64" customFormat="1" ht="13.5">
      <c r="B495" s="62"/>
      <c r="C495" s="62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90"/>
      <c r="S495" s="91"/>
      <c r="T495" s="91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  <c r="FC495" s="63"/>
      <c r="FD495" s="63"/>
      <c r="FE495" s="63"/>
      <c r="FF495" s="63"/>
      <c r="FG495" s="63"/>
      <c r="FH495" s="63"/>
      <c r="FI495" s="63"/>
      <c r="FJ495" s="63"/>
      <c r="FK495" s="63"/>
      <c r="FL495" s="63"/>
      <c r="FM495" s="63"/>
      <c r="FN495" s="63"/>
      <c r="FO495" s="63"/>
      <c r="FP495" s="63"/>
      <c r="FQ495" s="63"/>
      <c r="FR495" s="63"/>
      <c r="FS495" s="63"/>
      <c r="FT495" s="63"/>
      <c r="FU495" s="63"/>
      <c r="FV495" s="63"/>
      <c r="FW495" s="63"/>
      <c r="FX495" s="63"/>
      <c r="FY495" s="63"/>
      <c r="FZ495" s="63"/>
      <c r="GA495" s="63"/>
      <c r="GB495" s="63"/>
      <c r="GC495" s="63"/>
      <c r="GD495" s="63"/>
      <c r="GE495" s="63"/>
      <c r="GF495" s="63"/>
      <c r="GG495" s="63"/>
      <c r="GH495" s="63"/>
      <c r="GI495" s="63"/>
      <c r="GJ495" s="63"/>
      <c r="GK495" s="63"/>
      <c r="GL495" s="63"/>
      <c r="GM495" s="63"/>
      <c r="GN495" s="63"/>
      <c r="GO495" s="63"/>
      <c r="GP495" s="63"/>
      <c r="GQ495" s="63"/>
      <c r="GR495" s="63"/>
      <c r="GS495" s="63"/>
      <c r="GT495" s="63"/>
      <c r="GU495" s="63"/>
      <c r="GV495" s="63"/>
      <c r="GW495" s="63"/>
      <c r="GX495" s="63"/>
      <c r="GY495" s="63"/>
      <c r="GZ495" s="63"/>
      <c r="HA495" s="63"/>
      <c r="HB495" s="63"/>
      <c r="HC495" s="63"/>
      <c r="HD495" s="63"/>
      <c r="HE495" s="63"/>
      <c r="HF495" s="63"/>
      <c r="HG495" s="63"/>
      <c r="HH495" s="63"/>
      <c r="HI495" s="63"/>
      <c r="HJ495" s="63"/>
      <c r="HK495" s="63"/>
      <c r="HL495" s="63"/>
      <c r="HM495" s="63"/>
      <c r="HN495" s="63"/>
      <c r="HO495" s="63"/>
      <c r="HP495" s="63"/>
      <c r="HQ495" s="63"/>
      <c r="HR495" s="63"/>
      <c r="HS495" s="63"/>
      <c r="HT495" s="63"/>
      <c r="HU495" s="63"/>
      <c r="HV495" s="63"/>
      <c r="HW495" s="63"/>
      <c r="HX495" s="63"/>
      <c r="HY495" s="63"/>
      <c r="HZ495" s="63"/>
      <c r="IA495" s="63"/>
      <c r="IB495" s="63"/>
      <c r="IC495" s="63"/>
      <c r="ID495" s="63"/>
      <c r="IE495" s="63"/>
      <c r="IF495" s="63"/>
      <c r="IG495" s="63"/>
      <c r="IH495" s="63"/>
      <c r="II495" s="63"/>
      <c r="IJ495" s="63"/>
      <c r="IK495" s="63"/>
      <c r="IL495" s="63"/>
      <c r="IM495" s="63"/>
      <c r="IN495" s="63"/>
      <c r="IO495" s="63"/>
      <c r="IP495" s="63"/>
      <c r="IQ495" s="63"/>
      <c r="IR495" s="63"/>
    </row>
    <row r="496" spans="2:252" s="64" customFormat="1" ht="13.5">
      <c r="B496" s="62"/>
      <c r="C496" s="62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90"/>
      <c r="S496" s="91"/>
      <c r="T496" s="91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  <c r="FC496" s="63"/>
      <c r="FD496" s="63"/>
      <c r="FE496" s="63"/>
      <c r="FF496" s="63"/>
      <c r="FG496" s="63"/>
      <c r="FH496" s="63"/>
      <c r="FI496" s="63"/>
      <c r="FJ496" s="63"/>
      <c r="FK496" s="63"/>
      <c r="FL496" s="63"/>
      <c r="FM496" s="63"/>
      <c r="FN496" s="63"/>
      <c r="FO496" s="63"/>
      <c r="FP496" s="63"/>
      <c r="FQ496" s="63"/>
      <c r="FR496" s="63"/>
      <c r="FS496" s="63"/>
      <c r="FT496" s="63"/>
      <c r="FU496" s="63"/>
      <c r="FV496" s="63"/>
      <c r="FW496" s="63"/>
      <c r="FX496" s="63"/>
      <c r="FY496" s="63"/>
      <c r="FZ496" s="63"/>
      <c r="GA496" s="63"/>
      <c r="GB496" s="63"/>
      <c r="GC496" s="63"/>
      <c r="GD496" s="63"/>
      <c r="GE496" s="63"/>
      <c r="GF496" s="63"/>
      <c r="GG496" s="63"/>
      <c r="GH496" s="63"/>
      <c r="GI496" s="63"/>
      <c r="GJ496" s="63"/>
      <c r="GK496" s="63"/>
      <c r="GL496" s="63"/>
      <c r="GM496" s="63"/>
      <c r="GN496" s="63"/>
      <c r="GO496" s="63"/>
      <c r="GP496" s="63"/>
      <c r="GQ496" s="63"/>
      <c r="GR496" s="63"/>
      <c r="GS496" s="63"/>
      <c r="GT496" s="63"/>
      <c r="GU496" s="63"/>
      <c r="GV496" s="63"/>
      <c r="GW496" s="63"/>
      <c r="GX496" s="63"/>
      <c r="GY496" s="63"/>
      <c r="GZ496" s="63"/>
      <c r="HA496" s="63"/>
      <c r="HB496" s="63"/>
      <c r="HC496" s="63"/>
      <c r="HD496" s="63"/>
      <c r="HE496" s="63"/>
      <c r="HF496" s="63"/>
      <c r="HG496" s="63"/>
      <c r="HH496" s="63"/>
      <c r="HI496" s="63"/>
      <c r="HJ496" s="63"/>
      <c r="HK496" s="63"/>
      <c r="HL496" s="63"/>
      <c r="HM496" s="63"/>
      <c r="HN496" s="63"/>
      <c r="HO496" s="63"/>
      <c r="HP496" s="63"/>
      <c r="HQ496" s="63"/>
      <c r="HR496" s="63"/>
      <c r="HS496" s="63"/>
      <c r="HT496" s="63"/>
      <c r="HU496" s="63"/>
      <c r="HV496" s="63"/>
      <c r="HW496" s="63"/>
      <c r="HX496" s="63"/>
      <c r="HY496" s="63"/>
      <c r="HZ496" s="63"/>
      <c r="IA496" s="63"/>
      <c r="IB496" s="63"/>
      <c r="IC496" s="63"/>
      <c r="ID496" s="63"/>
      <c r="IE496" s="63"/>
      <c r="IF496" s="63"/>
      <c r="IG496" s="63"/>
      <c r="IH496" s="63"/>
      <c r="II496" s="63"/>
      <c r="IJ496" s="63"/>
      <c r="IK496" s="63"/>
      <c r="IL496" s="63"/>
      <c r="IM496" s="63"/>
      <c r="IN496" s="63"/>
      <c r="IO496" s="63"/>
      <c r="IP496" s="63"/>
      <c r="IQ496" s="63"/>
      <c r="IR496" s="63"/>
    </row>
    <row r="497" spans="2:252" s="64" customFormat="1" ht="13.5">
      <c r="B497" s="62"/>
      <c r="C497" s="62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90"/>
      <c r="S497" s="91"/>
      <c r="T497" s="91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  <c r="FC497" s="63"/>
      <c r="FD497" s="63"/>
      <c r="FE497" s="63"/>
      <c r="FF497" s="63"/>
      <c r="FG497" s="63"/>
      <c r="FH497" s="63"/>
      <c r="FI497" s="63"/>
      <c r="FJ497" s="63"/>
      <c r="FK497" s="63"/>
      <c r="FL497" s="63"/>
      <c r="FM497" s="63"/>
      <c r="FN497" s="63"/>
      <c r="FO497" s="63"/>
      <c r="FP497" s="63"/>
      <c r="FQ497" s="63"/>
      <c r="FR497" s="63"/>
      <c r="FS497" s="63"/>
      <c r="FT497" s="63"/>
      <c r="FU497" s="63"/>
      <c r="FV497" s="63"/>
      <c r="FW497" s="63"/>
      <c r="FX497" s="63"/>
      <c r="FY497" s="63"/>
      <c r="FZ497" s="63"/>
      <c r="GA497" s="63"/>
      <c r="GB497" s="63"/>
      <c r="GC497" s="63"/>
      <c r="GD497" s="63"/>
      <c r="GE497" s="63"/>
      <c r="GF497" s="63"/>
      <c r="GG497" s="63"/>
      <c r="GH497" s="63"/>
      <c r="GI497" s="63"/>
      <c r="GJ497" s="63"/>
      <c r="GK497" s="63"/>
      <c r="GL497" s="63"/>
      <c r="GM497" s="63"/>
      <c r="GN497" s="63"/>
      <c r="GO497" s="63"/>
      <c r="GP497" s="63"/>
      <c r="GQ497" s="63"/>
      <c r="GR497" s="63"/>
      <c r="GS497" s="63"/>
      <c r="GT497" s="63"/>
      <c r="GU497" s="63"/>
      <c r="GV497" s="63"/>
      <c r="GW497" s="63"/>
      <c r="GX497" s="63"/>
      <c r="GY497" s="63"/>
      <c r="GZ497" s="63"/>
      <c r="HA497" s="63"/>
      <c r="HB497" s="63"/>
      <c r="HC497" s="63"/>
      <c r="HD497" s="63"/>
      <c r="HE497" s="63"/>
      <c r="HF497" s="63"/>
      <c r="HG497" s="63"/>
      <c r="HH497" s="63"/>
      <c r="HI497" s="63"/>
      <c r="HJ497" s="63"/>
      <c r="HK497" s="63"/>
      <c r="HL497" s="63"/>
      <c r="HM497" s="63"/>
      <c r="HN497" s="63"/>
      <c r="HO497" s="63"/>
      <c r="HP497" s="63"/>
      <c r="HQ497" s="63"/>
      <c r="HR497" s="63"/>
      <c r="HS497" s="63"/>
      <c r="HT497" s="63"/>
      <c r="HU497" s="63"/>
      <c r="HV497" s="63"/>
      <c r="HW497" s="63"/>
      <c r="HX497" s="63"/>
      <c r="HY497" s="63"/>
      <c r="HZ497" s="63"/>
      <c r="IA497" s="63"/>
      <c r="IB497" s="63"/>
      <c r="IC497" s="63"/>
      <c r="ID497" s="63"/>
      <c r="IE497" s="63"/>
      <c r="IF497" s="63"/>
      <c r="IG497" s="63"/>
      <c r="IH497" s="63"/>
      <c r="II497" s="63"/>
      <c r="IJ497" s="63"/>
      <c r="IK497" s="63"/>
      <c r="IL497" s="63"/>
      <c r="IM497" s="63"/>
      <c r="IN497" s="63"/>
      <c r="IO497" s="63"/>
      <c r="IP497" s="63"/>
      <c r="IQ497" s="63"/>
      <c r="IR497" s="63"/>
    </row>
    <row r="498" spans="2:252" s="64" customFormat="1" ht="13.5">
      <c r="B498" s="62"/>
      <c r="C498" s="62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90"/>
      <c r="S498" s="91"/>
      <c r="T498" s="91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  <c r="FC498" s="63"/>
      <c r="FD498" s="63"/>
      <c r="FE498" s="63"/>
      <c r="FF498" s="63"/>
      <c r="FG498" s="63"/>
      <c r="FH498" s="63"/>
      <c r="FI498" s="63"/>
      <c r="FJ498" s="63"/>
      <c r="FK498" s="63"/>
      <c r="FL498" s="63"/>
      <c r="FM498" s="63"/>
      <c r="FN498" s="63"/>
      <c r="FO498" s="63"/>
      <c r="FP498" s="63"/>
      <c r="FQ498" s="63"/>
      <c r="FR498" s="63"/>
      <c r="FS498" s="63"/>
      <c r="FT498" s="63"/>
      <c r="FU498" s="63"/>
      <c r="FV498" s="63"/>
      <c r="FW498" s="63"/>
      <c r="FX498" s="63"/>
      <c r="FY498" s="63"/>
      <c r="FZ498" s="63"/>
      <c r="GA498" s="63"/>
      <c r="GB498" s="63"/>
      <c r="GC498" s="63"/>
      <c r="GD498" s="63"/>
      <c r="GE498" s="63"/>
      <c r="GF498" s="63"/>
      <c r="GG498" s="63"/>
      <c r="GH498" s="63"/>
      <c r="GI498" s="63"/>
      <c r="GJ498" s="63"/>
      <c r="GK498" s="63"/>
      <c r="GL498" s="63"/>
      <c r="GM498" s="63"/>
      <c r="GN498" s="63"/>
      <c r="GO498" s="63"/>
      <c r="GP498" s="63"/>
      <c r="GQ498" s="63"/>
      <c r="GR498" s="63"/>
      <c r="GS498" s="63"/>
      <c r="GT498" s="63"/>
      <c r="GU498" s="63"/>
      <c r="GV498" s="63"/>
      <c r="GW498" s="63"/>
      <c r="GX498" s="63"/>
      <c r="GY498" s="63"/>
      <c r="GZ498" s="63"/>
      <c r="HA498" s="63"/>
      <c r="HB498" s="63"/>
      <c r="HC498" s="63"/>
      <c r="HD498" s="63"/>
      <c r="HE498" s="63"/>
      <c r="HF498" s="63"/>
      <c r="HG498" s="63"/>
      <c r="HH498" s="63"/>
      <c r="HI498" s="63"/>
      <c r="HJ498" s="63"/>
      <c r="HK498" s="63"/>
      <c r="HL498" s="63"/>
      <c r="HM498" s="63"/>
      <c r="HN498" s="63"/>
      <c r="HO498" s="63"/>
      <c r="HP498" s="63"/>
      <c r="HQ498" s="63"/>
      <c r="HR498" s="63"/>
      <c r="HS498" s="63"/>
      <c r="HT498" s="63"/>
      <c r="HU498" s="63"/>
      <c r="HV498" s="63"/>
      <c r="HW498" s="63"/>
      <c r="HX498" s="63"/>
      <c r="HY498" s="63"/>
      <c r="HZ498" s="63"/>
      <c r="IA498" s="63"/>
      <c r="IB498" s="63"/>
      <c r="IC498" s="63"/>
      <c r="ID498" s="63"/>
      <c r="IE498" s="63"/>
      <c r="IF498" s="63"/>
      <c r="IG498" s="63"/>
      <c r="IH498" s="63"/>
      <c r="II498" s="63"/>
      <c r="IJ498" s="63"/>
      <c r="IK498" s="63"/>
      <c r="IL498" s="63"/>
      <c r="IM498" s="63"/>
      <c r="IN498" s="63"/>
      <c r="IO498" s="63"/>
      <c r="IP498" s="63"/>
      <c r="IQ498" s="63"/>
      <c r="IR498" s="63"/>
    </row>
    <row r="499" spans="2:252" s="64" customFormat="1" ht="13.5">
      <c r="B499" s="62"/>
      <c r="C499" s="62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90"/>
      <c r="S499" s="91"/>
      <c r="T499" s="91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  <c r="FC499" s="63"/>
      <c r="FD499" s="63"/>
      <c r="FE499" s="63"/>
      <c r="FF499" s="63"/>
      <c r="FG499" s="63"/>
      <c r="FH499" s="63"/>
      <c r="FI499" s="63"/>
      <c r="FJ499" s="63"/>
      <c r="FK499" s="63"/>
      <c r="FL499" s="63"/>
      <c r="FM499" s="63"/>
      <c r="FN499" s="63"/>
      <c r="FO499" s="63"/>
      <c r="FP499" s="63"/>
      <c r="FQ499" s="63"/>
      <c r="FR499" s="63"/>
      <c r="FS499" s="63"/>
      <c r="FT499" s="63"/>
      <c r="FU499" s="63"/>
      <c r="FV499" s="63"/>
      <c r="FW499" s="63"/>
      <c r="FX499" s="63"/>
      <c r="FY499" s="63"/>
      <c r="FZ499" s="63"/>
      <c r="GA499" s="63"/>
      <c r="GB499" s="63"/>
      <c r="GC499" s="63"/>
      <c r="GD499" s="63"/>
      <c r="GE499" s="63"/>
      <c r="GF499" s="63"/>
      <c r="GG499" s="63"/>
      <c r="GH499" s="63"/>
      <c r="GI499" s="63"/>
      <c r="GJ499" s="63"/>
      <c r="GK499" s="63"/>
      <c r="GL499" s="63"/>
      <c r="GM499" s="63"/>
      <c r="GN499" s="63"/>
      <c r="GO499" s="63"/>
      <c r="GP499" s="63"/>
      <c r="GQ499" s="63"/>
      <c r="GR499" s="63"/>
      <c r="GS499" s="63"/>
      <c r="GT499" s="63"/>
      <c r="GU499" s="63"/>
      <c r="GV499" s="63"/>
      <c r="GW499" s="63"/>
      <c r="GX499" s="63"/>
      <c r="GY499" s="63"/>
      <c r="GZ499" s="63"/>
      <c r="HA499" s="63"/>
      <c r="HB499" s="63"/>
      <c r="HC499" s="63"/>
      <c r="HD499" s="63"/>
      <c r="HE499" s="63"/>
      <c r="HF499" s="63"/>
      <c r="HG499" s="63"/>
      <c r="HH499" s="63"/>
      <c r="HI499" s="63"/>
      <c r="HJ499" s="63"/>
      <c r="HK499" s="63"/>
      <c r="HL499" s="63"/>
      <c r="HM499" s="63"/>
      <c r="HN499" s="63"/>
      <c r="HO499" s="63"/>
      <c r="HP499" s="63"/>
      <c r="HQ499" s="63"/>
      <c r="HR499" s="63"/>
      <c r="HS499" s="63"/>
      <c r="HT499" s="63"/>
      <c r="HU499" s="63"/>
      <c r="HV499" s="63"/>
      <c r="HW499" s="63"/>
      <c r="HX499" s="63"/>
      <c r="HY499" s="63"/>
      <c r="HZ499" s="63"/>
      <c r="IA499" s="63"/>
      <c r="IB499" s="63"/>
      <c r="IC499" s="63"/>
      <c r="ID499" s="63"/>
      <c r="IE499" s="63"/>
      <c r="IF499" s="63"/>
      <c r="IG499" s="63"/>
      <c r="IH499" s="63"/>
      <c r="II499" s="63"/>
      <c r="IJ499" s="63"/>
      <c r="IK499" s="63"/>
      <c r="IL499" s="63"/>
      <c r="IM499" s="63"/>
      <c r="IN499" s="63"/>
      <c r="IO499" s="63"/>
      <c r="IP499" s="63"/>
      <c r="IQ499" s="63"/>
      <c r="IR499" s="63"/>
    </row>
    <row r="500" spans="2:252" s="64" customFormat="1" ht="13.5">
      <c r="B500" s="62"/>
      <c r="C500" s="62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90"/>
      <c r="S500" s="91"/>
      <c r="T500" s="91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  <c r="FC500" s="63"/>
      <c r="FD500" s="63"/>
      <c r="FE500" s="63"/>
      <c r="FF500" s="63"/>
      <c r="FG500" s="63"/>
      <c r="FH500" s="63"/>
      <c r="FI500" s="63"/>
      <c r="FJ500" s="63"/>
      <c r="FK500" s="63"/>
      <c r="FL500" s="63"/>
      <c r="FM500" s="63"/>
      <c r="FN500" s="63"/>
      <c r="FO500" s="63"/>
      <c r="FP500" s="63"/>
      <c r="FQ500" s="63"/>
      <c r="FR500" s="63"/>
      <c r="FS500" s="63"/>
      <c r="FT500" s="63"/>
      <c r="FU500" s="63"/>
      <c r="FV500" s="63"/>
      <c r="FW500" s="63"/>
      <c r="FX500" s="63"/>
      <c r="FY500" s="63"/>
      <c r="FZ500" s="63"/>
      <c r="GA500" s="63"/>
      <c r="GB500" s="63"/>
      <c r="GC500" s="63"/>
      <c r="GD500" s="63"/>
      <c r="GE500" s="63"/>
      <c r="GF500" s="63"/>
      <c r="GG500" s="63"/>
      <c r="GH500" s="63"/>
      <c r="GI500" s="63"/>
      <c r="GJ500" s="63"/>
      <c r="GK500" s="63"/>
      <c r="GL500" s="63"/>
      <c r="GM500" s="63"/>
      <c r="GN500" s="63"/>
      <c r="GO500" s="63"/>
      <c r="GP500" s="63"/>
      <c r="GQ500" s="63"/>
      <c r="GR500" s="63"/>
      <c r="GS500" s="63"/>
      <c r="GT500" s="63"/>
      <c r="GU500" s="63"/>
      <c r="GV500" s="63"/>
      <c r="GW500" s="63"/>
      <c r="GX500" s="63"/>
      <c r="GY500" s="63"/>
      <c r="GZ500" s="63"/>
      <c r="HA500" s="63"/>
      <c r="HB500" s="63"/>
      <c r="HC500" s="63"/>
      <c r="HD500" s="63"/>
      <c r="HE500" s="63"/>
      <c r="HF500" s="63"/>
      <c r="HG500" s="63"/>
      <c r="HH500" s="63"/>
      <c r="HI500" s="63"/>
      <c r="HJ500" s="63"/>
      <c r="HK500" s="63"/>
      <c r="HL500" s="63"/>
      <c r="HM500" s="63"/>
      <c r="HN500" s="63"/>
      <c r="HO500" s="63"/>
      <c r="HP500" s="63"/>
      <c r="HQ500" s="63"/>
      <c r="HR500" s="63"/>
      <c r="HS500" s="63"/>
      <c r="HT500" s="63"/>
      <c r="HU500" s="63"/>
      <c r="HV500" s="63"/>
      <c r="HW500" s="63"/>
      <c r="HX500" s="63"/>
      <c r="HY500" s="63"/>
      <c r="HZ500" s="63"/>
      <c r="IA500" s="63"/>
      <c r="IB500" s="63"/>
      <c r="IC500" s="63"/>
      <c r="ID500" s="63"/>
      <c r="IE500" s="63"/>
      <c r="IF500" s="63"/>
      <c r="IG500" s="63"/>
      <c r="IH500" s="63"/>
      <c r="II500" s="63"/>
      <c r="IJ500" s="63"/>
      <c r="IK500" s="63"/>
      <c r="IL500" s="63"/>
      <c r="IM500" s="63"/>
      <c r="IN500" s="63"/>
      <c r="IO500" s="63"/>
      <c r="IP500" s="63"/>
      <c r="IQ500" s="63"/>
      <c r="IR500" s="63"/>
    </row>
    <row r="501" spans="2:252" s="64" customFormat="1" ht="13.5">
      <c r="B501" s="62"/>
      <c r="C501" s="62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90"/>
      <c r="S501" s="91"/>
      <c r="T501" s="91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  <c r="FC501" s="63"/>
      <c r="FD501" s="63"/>
      <c r="FE501" s="63"/>
      <c r="FF501" s="63"/>
      <c r="FG501" s="63"/>
      <c r="FH501" s="63"/>
      <c r="FI501" s="63"/>
      <c r="FJ501" s="63"/>
      <c r="FK501" s="63"/>
      <c r="FL501" s="63"/>
      <c r="FM501" s="63"/>
      <c r="FN501" s="63"/>
      <c r="FO501" s="63"/>
      <c r="FP501" s="63"/>
      <c r="FQ501" s="63"/>
      <c r="FR501" s="63"/>
      <c r="FS501" s="63"/>
      <c r="FT501" s="63"/>
      <c r="FU501" s="63"/>
      <c r="FV501" s="63"/>
      <c r="FW501" s="63"/>
      <c r="FX501" s="63"/>
      <c r="FY501" s="63"/>
      <c r="FZ501" s="63"/>
      <c r="GA501" s="63"/>
      <c r="GB501" s="63"/>
      <c r="GC501" s="63"/>
      <c r="GD501" s="63"/>
      <c r="GE501" s="63"/>
      <c r="GF501" s="63"/>
      <c r="GG501" s="63"/>
      <c r="GH501" s="63"/>
      <c r="GI501" s="63"/>
      <c r="GJ501" s="63"/>
      <c r="GK501" s="63"/>
      <c r="GL501" s="63"/>
      <c r="GM501" s="63"/>
      <c r="GN501" s="63"/>
      <c r="GO501" s="63"/>
      <c r="GP501" s="63"/>
      <c r="GQ501" s="63"/>
      <c r="GR501" s="63"/>
      <c r="GS501" s="63"/>
      <c r="GT501" s="63"/>
      <c r="GU501" s="63"/>
      <c r="GV501" s="63"/>
      <c r="GW501" s="63"/>
      <c r="GX501" s="63"/>
      <c r="GY501" s="63"/>
      <c r="GZ501" s="63"/>
      <c r="HA501" s="63"/>
      <c r="HB501" s="63"/>
      <c r="HC501" s="63"/>
      <c r="HD501" s="63"/>
      <c r="HE501" s="63"/>
      <c r="HF501" s="63"/>
      <c r="HG501" s="63"/>
      <c r="HH501" s="63"/>
      <c r="HI501" s="63"/>
      <c r="HJ501" s="63"/>
      <c r="HK501" s="63"/>
      <c r="HL501" s="63"/>
      <c r="HM501" s="63"/>
      <c r="HN501" s="63"/>
      <c r="HO501" s="63"/>
      <c r="HP501" s="63"/>
      <c r="HQ501" s="63"/>
      <c r="HR501" s="63"/>
      <c r="HS501" s="63"/>
      <c r="HT501" s="63"/>
      <c r="HU501" s="63"/>
      <c r="HV501" s="63"/>
      <c r="HW501" s="63"/>
      <c r="HX501" s="63"/>
      <c r="HY501" s="63"/>
      <c r="HZ501" s="63"/>
      <c r="IA501" s="63"/>
      <c r="IB501" s="63"/>
      <c r="IC501" s="63"/>
      <c r="ID501" s="63"/>
      <c r="IE501" s="63"/>
      <c r="IF501" s="63"/>
      <c r="IG501" s="63"/>
      <c r="IH501" s="63"/>
      <c r="II501" s="63"/>
      <c r="IJ501" s="63"/>
      <c r="IK501" s="63"/>
      <c r="IL501" s="63"/>
      <c r="IM501" s="63"/>
      <c r="IN501" s="63"/>
      <c r="IO501" s="63"/>
      <c r="IP501" s="63"/>
      <c r="IQ501" s="63"/>
      <c r="IR501" s="63"/>
    </row>
    <row r="502" spans="2:252" s="64" customFormat="1" ht="13.5">
      <c r="B502" s="62"/>
      <c r="C502" s="62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90"/>
      <c r="S502" s="91"/>
      <c r="T502" s="91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  <c r="FC502" s="63"/>
      <c r="FD502" s="63"/>
      <c r="FE502" s="63"/>
      <c r="FF502" s="63"/>
      <c r="FG502" s="63"/>
      <c r="FH502" s="63"/>
      <c r="FI502" s="63"/>
      <c r="FJ502" s="63"/>
      <c r="FK502" s="63"/>
      <c r="FL502" s="63"/>
      <c r="FM502" s="63"/>
      <c r="FN502" s="63"/>
      <c r="FO502" s="63"/>
      <c r="FP502" s="63"/>
      <c r="FQ502" s="63"/>
      <c r="FR502" s="63"/>
      <c r="FS502" s="63"/>
      <c r="FT502" s="63"/>
      <c r="FU502" s="63"/>
      <c r="FV502" s="63"/>
      <c r="FW502" s="63"/>
      <c r="FX502" s="63"/>
      <c r="FY502" s="63"/>
      <c r="FZ502" s="63"/>
      <c r="GA502" s="63"/>
      <c r="GB502" s="63"/>
      <c r="GC502" s="63"/>
      <c r="GD502" s="63"/>
      <c r="GE502" s="63"/>
      <c r="GF502" s="63"/>
      <c r="GG502" s="63"/>
      <c r="GH502" s="63"/>
      <c r="GI502" s="63"/>
      <c r="GJ502" s="63"/>
      <c r="GK502" s="63"/>
      <c r="GL502" s="63"/>
      <c r="GM502" s="63"/>
      <c r="GN502" s="63"/>
      <c r="GO502" s="63"/>
      <c r="GP502" s="63"/>
      <c r="GQ502" s="63"/>
      <c r="GR502" s="63"/>
      <c r="GS502" s="63"/>
      <c r="GT502" s="63"/>
      <c r="GU502" s="63"/>
      <c r="GV502" s="63"/>
      <c r="GW502" s="63"/>
      <c r="GX502" s="63"/>
      <c r="GY502" s="63"/>
      <c r="GZ502" s="63"/>
      <c r="HA502" s="63"/>
      <c r="HB502" s="63"/>
      <c r="HC502" s="63"/>
      <c r="HD502" s="63"/>
      <c r="HE502" s="63"/>
      <c r="HF502" s="63"/>
      <c r="HG502" s="63"/>
      <c r="HH502" s="63"/>
      <c r="HI502" s="63"/>
      <c r="HJ502" s="63"/>
      <c r="HK502" s="63"/>
      <c r="HL502" s="63"/>
      <c r="HM502" s="63"/>
      <c r="HN502" s="63"/>
      <c r="HO502" s="63"/>
      <c r="HP502" s="63"/>
      <c r="HQ502" s="63"/>
      <c r="HR502" s="63"/>
      <c r="HS502" s="63"/>
      <c r="HT502" s="63"/>
      <c r="HU502" s="63"/>
      <c r="HV502" s="63"/>
      <c r="HW502" s="63"/>
      <c r="HX502" s="63"/>
      <c r="HY502" s="63"/>
      <c r="HZ502" s="63"/>
      <c r="IA502" s="63"/>
      <c r="IB502" s="63"/>
      <c r="IC502" s="63"/>
      <c r="ID502" s="63"/>
      <c r="IE502" s="63"/>
      <c r="IF502" s="63"/>
      <c r="IG502" s="63"/>
      <c r="IH502" s="63"/>
      <c r="II502" s="63"/>
      <c r="IJ502" s="63"/>
      <c r="IK502" s="63"/>
      <c r="IL502" s="63"/>
      <c r="IM502" s="63"/>
      <c r="IN502" s="63"/>
      <c r="IO502" s="63"/>
      <c r="IP502" s="63"/>
      <c r="IQ502" s="63"/>
      <c r="IR502" s="63"/>
    </row>
    <row r="503" spans="2:252" s="64" customFormat="1" ht="13.5">
      <c r="B503" s="62"/>
      <c r="C503" s="62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90"/>
      <c r="S503" s="91"/>
      <c r="T503" s="91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  <c r="FC503" s="63"/>
      <c r="FD503" s="63"/>
      <c r="FE503" s="63"/>
      <c r="FF503" s="63"/>
      <c r="FG503" s="63"/>
      <c r="FH503" s="63"/>
      <c r="FI503" s="63"/>
      <c r="FJ503" s="63"/>
      <c r="FK503" s="63"/>
      <c r="FL503" s="63"/>
      <c r="FM503" s="63"/>
      <c r="FN503" s="63"/>
      <c r="FO503" s="63"/>
      <c r="FP503" s="63"/>
      <c r="FQ503" s="63"/>
      <c r="FR503" s="63"/>
      <c r="FS503" s="63"/>
      <c r="FT503" s="63"/>
      <c r="FU503" s="63"/>
      <c r="FV503" s="63"/>
      <c r="FW503" s="63"/>
      <c r="FX503" s="63"/>
      <c r="FY503" s="63"/>
      <c r="FZ503" s="63"/>
      <c r="GA503" s="63"/>
      <c r="GB503" s="63"/>
      <c r="GC503" s="63"/>
      <c r="GD503" s="63"/>
      <c r="GE503" s="63"/>
      <c r="GF503" s="63"/>
      <c r="GG503" s="63"/>
      <c r="GH503" s="63"/>
      <c r="GI503" s="63"/>
      <c r="GJ503" s="63"/>
      <c r="GK503" s="63"/>
      <c r="GL503" s="63"/>
      <c r="GM503" s="63"/>
      <c r="GN503" s="63"/>
      <c r="GO503" s="63"/>
      <c r="GP503" s="63"/>
      <c r="GQ503" s="63"/>
      <c r="GR503" s="63"/>
      <c r="GS503" s="63"/>
      <c r="GT503" s="63"/>
      <c r="GU503" s="63"/>
      <c r="GV503" s="63"/>
      <c r="GW503" s="63"/>
      <c r="GX503" s="63"/>
      <c r="GY503" s="63"/>
      <c r="GZ503" s="63"/>
      <c r="HA503" s="63"/>
      <c r="HB503" s="63"/>
      <c r="HC503" s="63"/>
      <c r="HD503" s="63"/>
      <c r="HE503" s="63"/>
      <c r="HF503" s="63"/>
      <c r="HG503" s="63"/>
      <c r="HH503" s="63"/>
      <c r="HI503" s="63"/>
      <c r="HJ503" s="63"/>
      <c r="HK503" s="63"/>
      <c r="HL503" s="63"/>
      <c r="HM503" s="63"/>
      <c r="HN503" s="63"/>
      <c r="HO503" s="63"/>
      <c r="HP503" s="63"/>
      <c r="HQ503" s="63"/>
      <c r="HR503" s="63"/>
      <c r="HS503" s="63"/>
      <c r="HT503" s="63"/>
      <c r="HU503" s="63"/>
      <c r="HV503" s="63"/>
      <c r="HW503" s="63"/>
      <c r="HX503" s="63"/>
      <c r="HY503" s="63"/>
      <c r="HZ503" s="63"/>
      <c r="IA503" s="63"/>
      <c r="IB503" s="63"/>
      <c r="IC503" s="63"/>
      <c r="ID503" s="63"/>
      <c r="IE503" s="63"/>
      <c r="IF503" s="63"/>
      <c r="IG503" s="63"/>
      <c r="IH503" s="63"/>
      <c r="II503" s="63"/>
      <c r="IJ503" s="63"/>
      <c r="IK503" s="63"/>
      <c r="IL503" s="63"/>
      <c r="IM503" s="63"/>
      <c r="IN503" s="63"/>
      <c r="IO503" s="63"/>
      <c r="IP503" s="63"/>
      <c r="IQ503" s="63"/>
      <c r="IR503" s="63"/>
    </row>
    <row r="504" spans="2:252" s="64" customFormat="1" ht="13.5">
      <c r="B504" s="62"/>
      <c r="C504" s="62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90"/>
      <c r="S504" s="91"/>
      <c r="T504" s="91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  <c r="FC504" s="63"/>
      <c r="FD504" s="63"/>
      <c r="FE504" s="63"/>
      <c r="FF504" s="63"/>
      <c r="FG504" s="63"/>
      <c r="FH504" s="63"/>
      <c r="FI504" s="63"/>
      <c r="FJ504" s="63"/>
      <c r="FK504" s="63"/>
      <c r="FL504" s="63"/>
      <c r="FM504" s="63"/>
      <c r="FN504" s="63"/>
      <c r="FO504" s="63"/>
      <c r="FP504" s="63"/>
      <c r="FQ504" s="63"/>
      <c r="FR504" s="63"/>
      <c r="FS504" s="63"/>
      <c r="FT504" s="63"/>
      <c r="FU504" s="63"/>
      <c r="FV504" s="63"/>
      <c r="FW504" s="63"/>
      <c r="FX504" s="63"/>
      <c r="FY504" s="63"/>
      <c r="FZ504" s="63"/>
      <c r="GA504" s="63"/>
      <c r="GB504" s="63"/>
      <c r="GC504" s="63"/>
      <c r="GD504" s="63"/>
      <c r="GE504" s="63"/>
      <c r="GF504" s="63"/>
      <c r="GG504" s="63"/>
      <c r="GH504" s="63"/>
      <c r="GI504" s="63"/>
      <c r="GJ504" s="63"/>
      <c r="GK504" s="63"/>
      <c r="GL504" s="63"/>
      <c r="GM504" s="63"/>
      <c r="GN504" s="63"/>
      <c r="GO504" s="63"/>
      <c r="GP504" s="63"/>
      <c r="GQ504" s="63"/>
      <c r="GR504" s="63"/>
      <c r="GS504" s="63"/>
      <c r="GT504" s="63"/>
      <c r="GU504" s="63"/>
      <c r="GV504" s="63"/>
      <c r="GW504" s="63"/>
      <c r="GX504" s="63"/>
      <c r="GY504" s="63"/>
      <c r="GZ504" s="63"/>
      <c r="HA504" s="63"/>
      <c r="HB504" s="63"/>
      <c r="HC504" s="63"/>
      <c r="HD504" s="63"/>
      <c r="HE504" s="63"/>
      <c r="HF504" s="63"/>
      <c r="HG504" s="63"/>
      <c r="HH504" s="63"/>
      <c r="HI504" s="63"/>
      <c r="HJ504" s="63"/>
      <c r="HK504" s="63"/>
      <c r="HL504" s="63"/>
      <c r="HM504" s="63"/>
      <c r="HN504" s="63"/>
      <c r="HO504" s="63"/>
      <c r="HP504" s="63"/>
      <c r="HQ504" s="63"/>
      <c r="HR504" s="63"/>
      <c r="HS504" s="63"/>
      <c r="HT504" s="63"/>
      <c r="HU504" s="63"/>
      <c r="HV504" s="63"/>
      <c r="HW504" s="63"/>
      <c r="HX504" s="63"/>
      <c r="HY504" s="63"/>
      <c r="HZ504" s="63"/>
      <c r="IA504" s="63"/>
      <c r="IB504" s="63"/>
      <c r="IC504" s="63"/>
      <c r="ID504" s="63"/>
      <c r="IE504" s="63"/>
      <c r="IF504" s="63"/>
      <c r="IG504" s="63"/>
      <c r="IH504" s="63"/>
      <c r="II504" s="63"/>
      <c r="IJ504" s="63"/>
      <c r="IK504" s="63"/>
      <c r="IL504" s="63"/>
      <c r="IM504" s="63"/>
      <c r="IN504" s="63"/>
      <c r="IO504" s="63"/>
      <c r="IP504" s="63"/>
      <c r="IQ504" s="63"/>
      <c r="IR504" s="63"/>
    </row>
    <row r="505" spans="2:252" s="64" customFormat="1" ht="13.5">
      <c r="B505" s="62"/>
      <c r="C505" s="62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90"/>
      <c r="S505" s="91"/>
      <c r="T505" s="91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  <c r="FC505" s="63"/>
      <c r="FD505" s="63"/>
      <c r="FE505" s="63"/>
      <c r="FF505" s="63"/>
      <c r="FG505" s="63"/>
      <c r="FH505" s="63"/>
      <c r="FI505" s="63"/>
      <c r="FJ505" s="63"/>
      <c r="FK505" s="63"/>
      <c r="FL505" s="63"/>
      <c r="FM505" s="63"/>
      <c r="FN505" s="63"/>
      <c r="FO505" s="63"/>
      <c r="FP505" s="63"/>
      <c r="FQ505" s="63"/>
      <c r="FR505" s="63"/>
      <c r="FS505" s="63"/>
      <c r="FT505" s="63"/>
      <c r="FU505" s="63"/>
      <c r="FV505" s="63"/>
      <c r="FW505" s="63"/>
      <c r="FX505" s="63"/>
      <c r="FY505" s="63"/>
      <c r="FZ505" s="63"/>
      <c r="GA505" s="63"/>
      <c r="GB505" s="63"/>
      <c r="GC505" s="63"/>
      <c r="GD505" s="63"/>
      <c r="GE505" s="63"/>
      <c r="GF505" s="63"/>
      <c r="GG505" s="63"/>
      <c r="GH505" s="63"/>
      <c r="GI505" s="63"/>
      <c r="GJ505" s="63"/>
      <c r="GK505" s="63"/>
      <c r="GL505" s="63"/>
      <c r="GM505" s="63"/>
      <c r="GN505" s="63"/>
      <c r="GO505" s="63"/>
      <c r="GP505" s="63"/>
      <c r="GQ505" s="63"/>
      <c r="GR505" s="63"/>
      <c r="GS505" s="63"/>
      <c r="GT505" s="63"/>
      <c r="GU505" s="63"/>
      <c r="GV505" s="63"/>
      <c r="GW505" s="63"/>
      <c r="GX505" s="63"/>
      <c r="GY505" s="63"/>
      <c r="GZ505" s="63"/>
      <c r="HA505" s="63"/>
      <c r="HB505" s="63"/>
      <c r="HC505" s="63"/>
      <c r="HD505" s="63"/>
      <c r="HE505" s="63"/>
      <c r="HF505" s="63"/>
      <c r="HG505" s="63"/>
      <c r="HH505" s="63"/>
      <c r="HI505" s="63"/>
      <c r="HJ505" s="63"/>
      <c r="HK505" s="63"/>
      <c r="HL505" s="63"/>
      <c r="HM505" s="63"/>
      <c r="HN505" s="63"/>
      <c r="HO505" s="63"/>
      <c r="HP505" s="63"/>
      <c r="HQ505" s="63"/>
      <c r="HR505" s="63"/>
      <c r="HS505" s="63"/>
      <c r="HT505" s="63"/>
      <c r="HU505" s="63"/>
      <c r="HV505" s="63"/>
      <c r="HW505" s="63"/>
      <c r="HX505" s="63"/>
      <c r="HY505" s="63"/>
      <c r="HZ505" s="63"/>
      <c r="IA505" s="63"/>
      <c r="IB505" s="63"/>
      <c r="IC505" s="63"/>
      <c r="ID505" s="63"/>
      <c r="IE505" s="63"/>
      <c r="IF505" s="63"/>
      <c r="IG505" s="63"/>
      <c r="IH505" s="63"/>
      <c r="II505" s="63"/>
      <c r="IJ505" s="63"/>
      <c r="IK505" s="63"/>
      <c r="IL505" s="63"/>
      <c r="IM505" s="63"/>
      <c r="IN505" s="63"/>
      <c r="IO505" s="63"/>
      <c r="IP505" s="63"/>
      <c r="IQ505" s="63"/>
      <c r="IR505" s="63"/>
    </row>
    <row r="506" spans="2:252" s="64" customFormat="1" ht="13.5">
      <c r="B506" s="62"/>
      <c r="C506" s="62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90"/>
      <c r="S506" s="91"/>
      <c r="T506" s="91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  <c r="FC506" s="63"/>
      <c r="FD506" s="63"/>
      <c r="FE506" s="63"/>
      <c r="FF506" s="63"/>
      <c r="FG506" s="63"/>
      <c r="FH506" s="63"/>
      <c r="FI506" s="63"/>
      <c r="FJ506" s="63"/>
      <c r="FK506" s="63"/>
      <c r="FL506" s="63"/>
      <c r="FM506" s="63"/>
      <c r="FN506" s="63"/>
      <c r="FO506" s="63"/>
      <c r="FP506" s="63"/>
      <c r="FQ506" s="63"/>
      <c r="FR506" s="63"/>
      <c r="FS506" s="63"/>
      <c r="FT506" s="63"/>
      <c r="FU506" s="63"/>
      <c r="FV506" s="63"/>
      <c r="FW506" s="63"/>
      <c r="FX506" s="63"/>
      <c r="FY506" s="63"/>
      <c r="FZ506" s="63"/>
      <c r="GA506" s="63"/>
      <c r="GB506" s="63"/>
      <c r="GC506" s="63"/>
      <c r="GD506" s="63"/>
      <c r="GE506" s="63"/>
      <c r="GF506" s="63"/>
      <c r="GG506" s="63"/>
      <c r="GH506" s="63"/>
      <c r="GI506" s="63"/>
      <c r="GJ506" s="63"/>
      <c r="GK506" s="63"/>
      <c r="GL506" s="63"/>
      <c r="GM506" s="63"/>
      <c r="GN506" s="63"/>
      <c r="GO506" s="63"/>
      <c r="GP506" s="63"/>
      <c r="GQ506" s="63"/>
      <c r="GR506" s="63"/>
      <c r="GS506" s="63"/>
      <c r="GT506" s="63"/>
      <c r="GU506" s="63"/>
      <c r="GV506" s="63"/>
      <c r="GW506" s="63"/>
      <c r="GX506" s="63"/>
      <c r="GY506" s="63"/>
      <c r="GZ506" s="63"/>
      <c r="HA506" s="63"/>
      <c r="HB506" s="63"/>
      <c r="HC506" s="63"/>
      <c r="HD506" s="63"/>
      <c r="HE506" s="63"/>
      <c r="HF506" s="63"/>
      <c r="HG506" s="63"/>
      <c r="HH506" s="63"/>
      <c r="HI506" s="63"/>
      <c r="HJ506" s="63"/>
      <c r="HK506" s="63"/>
      <c r="HL506" s="63"/>
      <c r="HM506" s="63"/>
      <c r="HN506" s="63"/>
      <c r="HO506" s="63"/>
      <c r="HP506" s="63"/>
      <c r="HQ506" s="63"/>
      <c r="HR506" s="63"/>
      <c r="HS506" s="63"/>
      <c r="HT506" s="63"/>
      <c r="HU506" s="63"/>
      <c r="HV506" s="63"/>
      <c r="HW506" s="63"/>
      <c r="HX506" s="63"/>
      <c r="HY506" s="63"/>
      <c r="HZ506" s="63"/>
      <c r="IA506" s="63"/>
      <c r="IB506" s="63"/>
      <c r="IC506" s="63"/>
      <c r="ID506" s="63"/>
      <c r="IE506" s="63"/>
      <c r="IF506" s="63"/>
      <c r="IG506" s="63"/>
      <c r="IH506" s="63"/>
      <c r="II506" s="63"/>
      <c r="IJ506" s="63"/>
      <c r="IK506" s="63"/>
      <c r="IL506" s="63"/>
      <c r="IM506" s="63"/>
      <c r="IN506" s="63"/>
      <c r="IO506" s="63"/>
      <c r="IP506" s="63"/>
      <c r="IQ506" s="63"/>
      <c r="IR506" s="63"/>
    </row>
    <row r="507" spans="2:252" s="64" customFormat="1" ht="13.5">
      <c r="B507" s="62"/>
      <c r="C507" s="62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90"/>
      <c r="S507" s="91"/>
      <c r="T507" s="91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  <c r="FC507" s="63"/>
      <c r="FD507" s="63"/>
      <c r="FE507" s="63"/>
      <c r="FF507" s="63"/>
      <c r="FG507" s="63"/>
      <c r="FH507" s="63"/>
      <c r="FI507" s="63"/>
      <c r="FJ507" s="63"/>
      <c r="FK507" s="63"/>
      <c r="FL507" s="63"/>
      <c r="FM507" s="63"/>
      <c r="FN507" s="63"/>
      <c r="FO507" s="63"/>
      <c r="FP507" s="63"/>
      <c r="FQ507" s="63"/>
      <c r="FR507" s="63"/>
      <c r="FS507" s="63"/>
      <c r="FT507" s="63"/>
      <c r="FU507" s="63"/>
      <c r="FV507" s="63"/>
      <c r="FW507" s="63"/>
      <c r="FX507" s="63"/>
      <c r="FY507" s="63"/>
      <c r="FZ507" s="63"/>
      <c r="GA507" s="63"/>
      <c r="GB507" s="63"/>
      <c r="GC507" s="63"/>
      <c r="GD507" s="63"/>
      <c r="GE507" s="63"/>
      <c r="GF507" s="63"/>
      <c r="GG507" s="63"/>
      <c r="GH507" s="63"/>
      <c r="GI507" s="63"/>
      <c r="GJ507" s="63"/>
      <c r="GK507" s="63"/>
      <c r="GL507" s="63"/>
      <c r="GM507" s="63"/>
      <c r="GN507" s="63"/>
      <c r="GO507" s="63"/>
      <c r="GP507" s="63"/>
      <c r="GQ507" s="63"/>
      <c r="GR507" s="63"/>
      <c r="GS507" s="63"/>
      <c r="GT507" s="63"/>
      <c r="GU507" s="63"/>
      <c r="GV507" s="63"/>
      <c r="GW507" s="63"/>
      <c r="GX507" s="63"/>
      <c r="GY507" s="63"/>
      <c r="GZ507" s="63"/>
      <c r="HA507" s="63"/>
      <c r="HB507" s="63"/>
      <c r="HC507" s="63"/>
      <c r="HD507" s="63"/>
      <c r="HE507" s="63"/>
      <c r="HF507" s="63"/>
      <c r="HG507" s="63"/>
      <c r="HH507" s="63"/>
      <c r="HI507" s="63"/>
      <c r="HJ507" s="63"/>
      <c r="HK507" s="63"/>
      <c r="HL507" s="63"/>
      <c r="HM507" s="63"/>
      <c r="HN507" s="63"/>
      <c r="HO507" s="63"/>
      <c r="HP507" s="63"/>
      <c r="HQ507" s="63"/>
      <c r="HR507" s="63"/>
      <c r="HS507" s="63"/>
      <c r="HT507" s="63"/>
      <c r="HU507" s="63"/>
      <c r="HV507" s="63"/>
      <c r="HW507" s="63"/>
      <c r="HX507" s="63"/>
      <c r="HY507" s="63"/>
      <c r="HZ507" s="63"/>
      <c r="IA507" s="63"/>
      <c r="IB507" s="63"/>
      <c r="IC507" s="63"/>
      <c r="ID507" s="63"/>
      <c r="IE507" s="63"/>
      <c r="IF507" s="63"/>
      <c r="IG507" s="63"/>
      <c r="IH507" s="63"/>
      <c r="II507" s="63"/>
      <c r="IJ507" s="63"/>
      <c r="IK507" s="63"/>
      <c r="IL507" s="63"/>
      <c r="IM507" s="63"/>
      <c r="IN507" s="63"/>
      <c r="IO507" s="63"/>
      <c r="IP507" s="63"/>
      <c r="IQ507" s="63"/>
      <c r="IR507" s="63"/>
    </row>
    <row r="508" spans="2:252" s="64" customFormat="1" ht="13.5">
      <c r="B508" s="62"/>
      <c r="C508" s="62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90"/>
      <c r="S508" s="91"/>
      <c r="T508" s="91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  <c r="FC508" s="63"/>
      <c r="FD508" s="63"/>
      <c r="FE508" s="63"/>
      <c r="FF508" s="63"/>
      <c r="FG508" s="63"/>
      <c r="FH508" s="63"/>
      <c r="FI508" s="63"/>
      <c r="FJ508" s="63"/>
      <c r="FK508" s="63"/>
      <c r="FL508" s="63"/>
      <c r="FM508" s="63"/>
      <c r="FN508" s="63"/>
      <c r="FO508" s="63"/>
      <c r="FP508" s="63"/>
      <c r="FQ508" s="63"/>
      <c r="FR508" s="63"/>
      <c r="FS508" s="63"/>
      <c r="FT508" s="63"/>
      <c r="FU508" s="63"/>
      <c r="FV508" s="63"/>
      <c r="FW508" s="63"/>
      <c r="FX508" s="63"/>
      <c r="FY508" s="63"/>
      <c r="FZ508" s="63"/>
      <c r="GA508" s="63"/>
      <c r="GB508" s="63"/>
      <c r="GC508" s="63"/>
      <c r="GD508" s="63"/>
      <c r="GE508" s="63"/>
      <c r="GF508" s="63"/>
      <c r="GG508" s="63"/>
      <c r="GH508" s="63"/>
      <c r="GI508" s="63"/>
      <c r="GJ508" s="63"/>
      <c r="GK508" s="63"/>
      <c r="GL508" s="63"/>
      <c r="GM508" s="63"/>
      <c r="GN508" s="63"/>
      <c r="GO508" s="63"/>
      <c r="GP508" s="63"/>
      <c r="GQ508" s="63"/>
      <c r="GR508" s="63"/>
      <c r="GS508" s="63"/>
      <c r="GT508" s="63"/>
      <c r="GU508" s="63"/>
      <c r="GV508" s="63"/>
      <c r="GW508" s="63"/>
      <c r="GX508" s="63"/>
      <c r="GY508" s="63"/>
      <c r="GZ508" s="63"/>
      <c r="HA508" s="63"/>
      <c r="HB508" s="63"/>
      <c r="HC508" s="63"/>
      <c r="HD508" s="63"/>
      <c r="HE508" s="63"/>
      <c r="HF508" s="63"/>
      <c r="HG508" s="63"/>
      <c r="HH508" s="63"/>
      <c r="HI508" s="63"/>
      <c r="HJ508" s="63"/>
      <c r="HK508" s="63"/>
      <c r="HL508" s="63"/>
      <c r="HM508" s="63"/>
      <c r="HN508" s="63"/>
      <c r="HO508" s="63"/>
      <c r="HP508" s="63"/>
      <c r="HQ508" s="63"/>
      <c r="HR508" s="63"/>
      <c r="HS508" s="63"/>
      <c r="HT508" s="63"/>
      <c r="HU508" s="63"/>
      <c r="HV508" s="63"/>
      <c r="HW508" s="63"/>
      <c r="HX508" s="63"/>
      <c r="HY508" s="63"/>
      <c r="HZ508" s="63"/>
      <c r="IA508" s="63"/>
      <c r="IB508" s="63"/>
      <c r="IC508" s="63"/>
      <c r="ID508" s="63"/>
      <c r="IE508" s="63"/>
      <c r="IF508" s="63"/>
      <c r="IG508" s="63"/>
      <c r="IH508" s="63"/>
      <c r="II508" s="63"/>
      <c r="IJ508" s="63"/>
      <c r="IK508" s="63"/>
      <c r="IL508" s="63"/>
      <c r="IM508" s="63"/>
      <c r="IN508" s="63"/>
      <c r="IO508" s="63"/>
      <c r="IP508" s="63"/>
      <c r="IQ508" s="63"/>
      <c r="IR508" s="63"/>
    </row>
    <row r="509" spans="2:252" s="64" customFormat="1" ht="13.5">
      <c r="B509" s="62"/>
      <c r="C509" s="62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90"/>
      <c r="S509" s="91"/>
      <c r="T509" s="91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  <c r="FC509" s="63"/>
      <c r="FD509" s="63"/>
      <c r="FE509" s="63"/>
      <c r="FF509" s="63"/>
      <c r="FG509" s="63"/>
      <c r="FH509" s="63"/>
      <c r="FI509" s="63"/>
      <c r="FJ509" s="63"/>
      <c r="FK509" s="63"/>
      <c r="FL509" s="63"/>
      <c r="FM509" s="63"/>
      <c r="FN509" s="63"/>
      <c r="FO509" s="63"/>
      <c r="FP509" s="63"/>
      <c r="FQ509" s="63"/>
      <c r="FR509" s="63"/>
      <c r="FS509" s="63"/>
      <c r="FT509" s="63"/>
      <c r="FU509" s="63"/>
      <c r="FV509" s="63"/>
      <c r="FW509" s="63"/>
      <c r="FX509" s="63"/>
      <c r="FY509" s="63"/>
      <c r="FZ509" s="63"/>
      <c r="GA509" s="63"/>
      <c r="GB509" s="63"/>
      <c r="GC509" s="63"/>
      <c r="GD509" s="63"/>
      <c r="GE509" s="63"/>
      <c r="GF509" s="63"/>
      <c r="GG509" s="63"/>
      <c r="GH509" s="63"/>
      <c r="GI509" s="63"/>
      <c r="GJ509" s="63"/>
      <c r="GK509" s="63"/>
      <c r="GL509" s="63"/>
      <c r="GM509" s="63"/>
      <c r="GN509" s="63"/>
      <c r="GO509" s="63"/>
      <c r="GP509" s="63"/>
      <c r="GQ509" s="63"/>
      <c r="GR509" s="63"/>
      <c r="GS509" s="63"/>
      <c r="GT509" s="63"/>
      <c r="GU509" s="63"/>
      <c r="GV509" s="63"/>
      <c r="GW509" s="63"/>
      <c r="GX509" s="63"/>
      <c r="GY509" s="63"/>
      <c r="GZ509" s="63"/>
      <c r="HA509" s="63"/>
      <c r="HB509" s="63"/>
      <c r="HC509" s="63"/>
      <c r="HD509" s="63"/>
      <c r="HE509" s="63"/>
      <c r="HF509" s="63"/>
      <c r="HG509" s="63"/>
      <c r="HH509" s="63"/>
      <c r="HI509" s="63"/>
      <c r="HJ509" s="63"/>
      <c r="HK509" s="63"/>
      <c r="HL509" s="63"/>
      <c r="HM509" s="63"/>
      <c r="HN509" s="63"/>
      <c r="HO509" s="63"/>
      <c r="HP509" s="63"/>
      <c r="HQ509" s="63"/>
      <c r="HR509" s="63"/>
      <c r="HS509" s="63"/>
      <c r="HT509" s="63"/>
      <c r="HU509" s="63"/>
      <c r="HV509" s="63"/>
      <c r="HW509" s="63"/>
      <c r="HX509" s="63"/>
      <c r="HY509" s="63"/>
      <c r="HZ509" s="63"/>
      <c r="IA509" s="63"/>
      <c r="IB509" s="63"/>
      <c r="IC509" s="63"/>
      <c r="ID509" s="63"/>
      <c r="IE509" s="63"/>
      <c r="IF509" s="63"/>
      <c r="IG509" s="63"/>
      <c r="IH509" s="63"/>
      <c r="II509" s="63"/>
      <c r="IJ509" s="63"/>
      <c r="IK509" s="63"/>
      <c r="IL509" s="63"/>
      <c r="IM509" s="63"/>
      <c r="IN509" s="63"/>
      <c r="IO509" s="63"/>
      <c r="IP509" s="63"/>
      <c r="IQ509" s="63"/>
      <c r="IR509" s="63"/>
    </row>
    <row r="510" spans="2:252" s="64" customFormat="1" ht="13.5">
      <c r="B510" s="62"/>
      <c r="C510" s="62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90"/>
      <c r="S510" s="91"/>
      <c r="T510" s="91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  <c r="FC510" s="63"/>
      <c r="FD510" s="63"/>
      <c r="FE510" s="63"/>
      <c r="FF510" s="63"/>
      <c r="FG510" s="63"/>
      <c r="FH510" s="63"/>
      <c r="FI510" s="63"/>
      <c r="FJ510" s="63"/>
      <c r="FK510" s="63"/>
      <c r="FL510" s="63"/>
      <c r="FM510" s="63"/>
      <c r="FN510" s="63"/>
      <c r="FO510" s="63"/>
      <c r="FP510" s="63"/>
      <c r="FQ510" s="63"/>
      <c r="FR510" s="63"/>
      <c r="FS510" s="63"/>
      <c r="FT510" s="63"/>
      <c r="FU510" s="63"/>
      <c r="FV510" s="63"/>
      <c r="FW510" s="63"/>
      <c r="FX510" s="63"/>
      <c r="FY510" s="63"/>
      <c r="FZ510" s="63"/>
      <c r="GA510" s="63"/>
      <c r="GB510" s="63"/>
      <c r="GC510" s="63"/>
      <c r="GD510" s="63"/>
      <c r="GE510" s="63"/>
      <c r="GF510" s="63"/>
      <c r="GG510" s="63"/>
      <c r="GH510" s="63"/>
      <c r="GI510" s="63"/>
      <c r="GJ510" s="63"/>
      <c r="GK510" s="63"/>
      <c r="GL510" s="63"/>
      <c r="GM510" s="63"/>
      <c r="GN510" s="63"/>
      <c r="GO510" s="63"/>
      <c r="GP510" s="63"/>
      <c r="GQ510" s="63"/>
      <c r="GR510" s="63"/>
      <c r="GS510" s="63"/>
      <c r="GT510" s="63"/>
      <c r="GU510" s="63"/>
      <c r="GV510" s="63"/>
      <c r="GW510" s="63"/>
      <c r="GX510" s="63"/>
      <c r="GY510" s="63"/>
      <c r="GZ510" s="63"/>
      <c r="HA510" s="63"/>
      <c r="HB510" s="63"/>
      <c r="HC510" s="63"/>
      <c r="HD510" s="63"/>
      <c r="HE510" s="63"/>
      <c r="HF510" s="63"/>
      <c r="HG510" s="63"/>
      <c r="HH510" s="63"/>
      <c r="HI510" s="63"/>
      <c r="HJ510" s="63"/>
      <c r="HK510" s="63"/>
      <c r="HL510" s="63"/>
      <c r="HM510" s="63"/>
      <c r="HN510" s="63"/>
      <c r="HO510" s="63"/>
      <c r="HP510" s="63"/>
      <c r="HQ510" s="63"/>
      <c r="HR510" s="63"/>
      <c r="HS510" s="63"/>
      <c r="HT510" s="63"/>
      <c r="HU510" s="63"/>
      <c r="HV510" s="63"/>
      <c r="HW510" s="63"/>
      <c r="HX510" s="63"/>
      <c r="HY510" s="63"/>
      <c r="HZ510" s="63"/>
      <c r="IA510" s="63"/>
      <c r="IB510" s="63"/>
      <c r="IC510" s="63"/>
      <c r="ID510" s="63"/>
      <c r="IE510" s="63"/>
      <c r="IF510" s="63"/>
      <c r="IG510" s="63"/>
      <c r="IH510" s="63"/>
      <c r="II510" s="63"/>
      <c r="IJ510" s="63"/>
      <c r="IK510" s="63"/>
      <c r="IL510" s="63"/>
      <c r="IM510" s="63"/>
      <c r="IN510" s="63"/>
      <c r="IO510" s="63"/>
      <c r="IP510" s="63"/>
      <c r="IQ510" s="63"/>
      <c r="IR510" s="63"/>
    </row>
    <row r="511" spans="2:252" s="64" customFormat="1" ht="13.5">
      <c r="B511" s="62"/>
      <c r="C511" s="62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90"/>
      <c r="S511" s="91"/>
      <c r="T511" s="91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  <c r="FC511" s="63"/>
      <c r="FD511" s="63"/>
      <c r="FE511" s="63"/>
      <c r="FF511" s="63"/>
      <c r="FG511" s="63"/>
      <c r="FH511" s="63"/>
      <c r="FI511" s="63"/>
      <c r="FJ511" s="63"/>
      <c r="FK511" s="63"/>
      <c r="FL511" s="63"/>
      <c r="FM511" s="63"/>
      <c r="FN511" s="63"/>
      <c r="FO511" s="63"/>
      <c r="FP511" s="63"/>
      <c r="FQ511" s="63"/>
      <c r="FR511" s="63"/>
      <c r="FS511" s="63"/>
      <c r="FT511" s="63"/>
      <c r="FU511" s="63"/>
      <c r="FV511" s="63"/>
      <c r="FW511" s="63"/>
      <c r="FX511" s="63"/>
      <c r="FY511" s="63"/>
      <c r="FZ511" s="63"/>
      <c r="GA511" s="63"/>
      <c r="GB511" s="63"/>
      <c r="GC511" s="63"/>
      <c r="GD511" s="63"/>
      <c r="GE511" s="63"/>
      <c r="GF511" s="63"/>
      <c r="GG511" s="63"/>
      <c r="GH511" s="63"/>
      <c r="GI511" s="63"/>
      <c r="GJ511" s="63"/>
      <c r="GK511" s="63"/>
      <c r="GL511" s="63"/>
      <c r="GM511" s="63"/>
      <c r="GN511" s="63"/>
      <c r="GO511" s="63"/>
      <c r="GP511" s="63"/>
      <c r="GQ511" s="63"/>
      <c r="GR511" s="63"/>
      <c r="GS511" s="63"/>
      <c r="GT511" s="63"/>
      <c r="GU511" s="63"/>
      <c r="GV511" s="63"/>
      <c r="GW511" s="63"/>
      <c r="GX511" s="63"/>
      <c r="GY511" s="63"/>
      <c r="GZ511" s="63"/>
      <c r="HA511" s="63"/>
      <c r="HB511" s="63"/>
      <c r="HC511" s="63"/>
      <c r="HD511" s="63"/>
      <c r="HE511" s="63"/>
      <c r="HF511" s="63"/>
      <c r="HG511" s="63"/>
      <c r="HH511" s="63"/>
      <c r="HI511" s="63"/>
      <c r="HJ511" s="63"/>
      <c r="HK511" s="63"/>
      <c r="HL511" s="63"/>
      <c r="HM511" s="63"/>
      <c r="HN511" s="63"/>
      <c r="HO511" s="63"/>
      <c r="HP511" s="63"/>
      <c r="HQ511" s="63"/>
      <c r="HR511" s="63"/>
      <c r="HS511" s="63"/>
      <c r="HT511" s="63"/>
      <c r="HU511" s="63"/>
      <c r="HV511" s="63"/>
      <c r="HW511" s="63"/>
      <c r="HX511" s="63"/>
      <c r="HY511" s="63"/>
      <c r="HZ511" s="63"/>
      <c r="IA511" s="63"/>
      <c r="IB511" s="63"/>
      <c r="IC511" s="63"/>
      <c r="ID511" s="63"/>
      <c r="IE511" s="63"/>
      <c r="IF511" s="63"/>
      <c r="IG511" s="63"/>
      <c r="IH511" s="63"/>
      <c r="II511" s="63"/>
      <c r="IJ511" s="63"/>
      <c r="IK511" s="63"/>
      <c r="IL511" s="63"/>
      <c r="IM511" s="63"/>
      <c r="IN511" s="63"/>
      <c r="IO511" s="63"/>
      <c r="IP511" s="63"/>
      <c r="IQ511" s="63"/>
      <c r="IR511" s="63"/>
    </row>
    <row r="512" spans="2:252" s="64" customFormat="1" ht="13.5">
      <c r="B512" s="62"/>
      <c r="C512" s="62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90"/>
      <c r="S512" s="91"/>
      <c r="T512" s="91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  <c r="FC512" s="63"/>
      <c r="FD512" s="63"/>
      <c r="FE512" s="63"/>
      <c r="FF512" s="63"/>
      <c r="FG512" s="63"/>
      <c r="FH512" s="63"/>
      <c r="FI512" s="63"/>
      <c r="FJ512" s="63"/>
      <c r="FK512" s="63"/>
      <c r="FL512" s="63"/>
      <c r="FM512" s="63"/>
      <c r="FN512" s="63"/>
      <c r="FO512" s="63"/>
      <c r="FP512" s="63"/>
      <c r="FQ512" s="63"/>
      <c r="FR512" s="63"/>
      <c r="FS512" s="63"/>
      <c r="FT512" s="63"/>
      <c r="FU512" s="63"/>
      <c r="FV512" s="63"/>
      <c r="FW512" s="63"/>
      <c r="FX512" s="63"/>
      <c r="FY512" s="63"/>
      <c r="FZ512" s="63"/>
      <c r="GA512" s="63"/>
      <c r="GB512" s="63"/>
      <c r="GC512" s="63"/>
      <c r="GD512" s="63"/>
      <c r="GE512" s="63"/>
      <c r="GF512" s="63"/>
      <c r="GG512" s="63"/>
      <c r="GH512" s="63"/>
      <c r="GI512" s="63"/>
      <c r="GJ512" s="63"/>
      <c r="GK512" s="63"/>
      <c r="GL512" s="63"/>
      <c r="GM512" s="63"/>
      <c r="GN512" s="63"/>
      <c r="GO512" s="63"/>
      <c r="GP512" s="63"/>
      <c r="GQ512" s="63"/>
      <c r="GR512" s="63"/>
      <c r="GS512" s="63"/>
      <c r="GT512" s="63"/>
      <c r="GU512" s="63"/>
      <c r="GV512" s="63"/>
      <c r="GW512" s="63"/>
      <c r="GX512" s="63"/>
      <c r="GY512" s="63"/>
      <c r="GZ512" s="63"/>
      <c r="HA512" s="63"/>
      <c r="HB512" s="63"/>
      <c r="HC512" s="63"/>
      <c r="HD512" s="63"/>
      <c r="HE512" s="63"/>
      <c r="HF512" s="63"/>
      <c r="HG512" s="63"/>
      <c r="HH512" s="63"/>
      <c r="HI512" s="63"/>
      <c r="HJ512" s="63"/>
      <c r="HK512" s="63"/>
      <c r="HL512" s="63"/>
      <c r="HM512" s="63"/>
      <c r="HN512" s="63"/>
      <c r="HO512" s="63"/>
      <c r="HP512" s="63"/>
      <c r="HQ512" s="63"/>
      <c r="HR512" s="63"/>
      <c r="HS512" s="63"/>
      <c r="HT512" s="63"/>
      <c r="HU512" s="63"/>
      <c r="HV512" s="63"/>
      <c r="HW512" s="63"/>
      <c r="HX512" s="63"/>
      <c r="HY512" s="63"/>
      <c r="HZ512" s="63"/>
      <c r="IA512" s="63"/>
      <c r="IB512" s="63"/>
      <c r="IC512" s="63"/>
      <c r="ID512" s="63"/>
      <c r="IE512" s="63"/>
      <c r="IF512" s="63"/>
      <c r="IG512" s="63"/>
      <c r="IH512" s="63"/>
      <c r="II512" s="63"/>
      <c r="IJ512" s="63"/>
      <c r="IK512" s="63"/>
      <c r="IL512" s="63"/>
      <c r="IM512" s="63"/>
      <c r="IN512" s="63"/>
      <c r="IO512" s="63"/>
      <c r="IP512" s="63"/>
      <c r="IQ512" s="63"/>
      <c r="IR512" s="63"/>
    </row>
    <row r="513" spans="2:252" s="64" customFormat="1" ht="13.5">
      <c r="B513" s="62"/>
      <c r="C513" s="62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90"/>
      <c r="S513" s="91"/>
      <c r="T513" s="91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  <c r="FC513" s="63"/>
      <c r="FD513" s="63"/>
      <c r="FE513" s="63"/>
      <c r="FF513" s="63"/>
      <c r="FG513" s="63"/>
      <c r="FH513" s="63"/>
      <c r="FI513" s="63"/>
      <c r="FJ513" s="63"/>
      <c r="FK513" s="63"/>
      <c r="FL513" s="63"/>
      <c r="FM513" s="63"/>
      <c r="FN513" s="63"/>
      <c r="FO513" s="63"/>
      <c r="FP513" s="63"/>
      <c r="FQ513" s="63"/>
      <c r="FR513" s="63"/>
      <c r="FS513" s="63"/>
      <c r="FT513" s="63"/>
      <c r="FU513" s="63"/>
      <c r="FV513" s="63"/>
      <c r="FW513" s="63"/>
      <c r="FX513" s="63"/>
      <c r="FY513" s="63"/>
      <c r="FZ513" s="63"/>
      <c r="GA513" s="63"/>
      <c r="GB513" s="63"/>
      <c r="GC513" s="63"/>
      <c r="GD513" s="63"/>
      <c r="GE513" s="63"/>
      <c r="GF513" s="63"/>
      <c r="GG513" s="63"/>
      <c r="GH513" s="63"/>
      <c r="GI513" s="63"/>
      <c r="GJ513" s="63"/>
      <c r="GK513" s="63"/>
      <c r="GL513" s="63"/>
      <c r="GM513" s="63"/>
      <c r="GN513" s="63"/>
      <c r="GO513" s="63"/>
      <c r="GP513" s="63"/>
      <c r="GQ513" s="63"/>
      <c r="GR513" s="63"/>
      <c r="GS513" s="63"/>
      <c r="GT513" s="63"/>
      <c r="GU513" s="63"/>
      <c r="GV513" s="63"/>
      <c r="GW513" s="63"/>
      <c r="GX513" s="63"/>
      <c r="GY513" s="63"/>
      <c r="GZ513" s="63"/>
      <c r="HA513" s="63"/>
      <c r="HB513" s="63"/>
      <c r="HC513" s="63"/>
      <c r="HD513" s="63"/>
      <c r="HE513" s="63"/>
      <c r="HF513" s="63"/>
      <c r="HG513" s="63"/>
      <c r="HH513" s="63"/>
      <c r="HI513" s="63"/>
      <c r="HJ513" s="63"/>
      <c r="HK513" s="63"/>
      <c r="HL513" s="63"/>
      <c r="HM513" s="63"/>
      <c r="HN513" s="63"/>
      <c r="HO513" s="63"/>
      <c r="HP513" s="63"/>
      <c r="HQ513" s="63"/>
      <c r="HR513" s="63"/>
      <c r="HS513" s="63"/>
      <c r="HT513" s="63"/>
      <c r="HU513" s="63"/>
      <c r="HV513" s="63"/>
      <c r="HW513" s="63"/>
      <c r="HX513" s="63"/>
      <c r="HY513" s="63"/>
      <c r="HZ513" s="63"/>
      <c r="IA513" s="63"/>
      <c r="IB513" s="63"/>
      <c r="IC513" s="63"/>
      <c r="ID513" s="63"/>
      <c r="IE513" s="63"/>
      <c r="IF513" s="63"/>
      <c r="IG513" s="63"/>
      <c r="IH513" s="63"/>
      <c r="II513" s="63"/>
      <c r="IJ513" s="63"/>
      <c r="IK513" s="63"/>
      <c r="IL513" s="63"/>
      <c r="IM513" s="63"/>
      <c r="IN513" s="63"/>
      <c r="IO513" s="63"/>
      <c r="IP513" s="63"/>
      <c r="IQ513" s="63"/>
      <c r="IR513" s="63"/>
    </row>
    <row r="514" spans="2:252" s="64" customFormat="1" ht="13.5">
      <c r="B514" s="62"/>
      <c r="C514" s="62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90"/>
      <c r="S514" s="91"/>
      <c r="T514" s="91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  <c r="FC514" s="63"/>
      <c r="FD514" s="63"/>
      <c r="FE514" s="63"/>
      <c r="FF514" s="63"/>
      <c r="FG514" s="63"/>
      <c r="FH514" s="63"/>
      <c r="FI514" s="63"/>
      <c r="FJ514" s="63"/>
      <c r="FK514" s="63"/>
      <c r="FL514" s="63"/>
      <c r="FM514" s="63"/>
      <c r="FN514" s="63"/>
      <c r="FO514" s="63"/>
      <c r="FP514" s="63"/>
      <c r="FQ514" s="63"/>
      <c r="FR514" s="63"/>
      <c r="FS514" s="63"/>
      <c r="FT514" s="63"/>
      <c r="FU514" s="63"/>
      <c r="FV514" s="63"/>
      <c r="FW514" s="63"/>
      <c r="FX514" s="63"/>
      <c r="FY514" s="63"/>
      <c r="FZ514" s="63"/>
      <c r="GA514" s="63"/>
      <c r="GB514" s="63"/>
      <c r="GC514" s="63"/>
      <c r="GD514" s="63"/>
      <c r="GE514" s="63"/>
      <c r="GF514" s="63"/>
      <c r="GG514" s="63"/>
      <c r="GH514" s="63"/>
      <c r="GI514" s="63"/>
      <c r="GJ514" s="63"/>
      <c r="GK514" s="63"/>
      <c r="GL514" s="63"/>
      <c r="GM514" s="63"/>
      <c r="GN514" s="63"/>
      <c r="GO514" s="63"/>
      <c r="GP514" s="63"/>
      <c r="GQ514" s="63"/>
      <c r="GR514" s="63"/>
      <c r="GS514" s="63"/>
      <c r="GT514" s="63"/>
      <c r="GU514" s="63"/>
      <c r="GV514" s="63"/>
      <c r="GW514" s="63"/>
      <c r="GX514" s="63"/>
      <c r="GY514" s="63"/>
      <c r="GZ514" s="63"/>
      <c r="HA514" s="63"/>
      <c r="HB514" s="63"/>
      <c r="HC514" s="63"/>
      <c r="HD514" s="63"/>
      <c r="HE514" s="63"/>
      <c r="HF514" s="63"/>
      <c r="HG514" s="63"/>
      <c r="HH514" s="63"/>
      <c r="HI514" s="63"/>
      <c r="HJ514" s="63"/>
      <c r="HK514" s="63"/>
      <c r="HL514" s="63"/>
      <c r="HM514" s="63"/>
      <c r="HN514" s="63"/>
      <c r="HO514" s="63"/>
      <c r="HP514" s="63"/>
      <c r="HQ514" s="63"/>
      <c r="HR514" s="63"/>
      <c r="HS514" s="63"/>
      <c r="HT514" s="63"/>
      <c r="HU514" s="63"/>
      <c r="HV514" s="63"/>
      <c r="HW514" s="63"/>
      <c r="HX514" s="63"/>
      <c r="HY514" s="63"/>
      <c r="HZ514" s="63"/>
      <c r="IA514" s="63"/>
      <c r="IB514" s="63"/>
      <c r="IC514" s="63"/>
      <c r="ID514" s="63"/>
      <c r="IE514" s="63"/>
      <c r="IF514" s="63"/>
      <c r="IG514" s="63"/>
      <c r="IH514" s="63"/>
      <c r="II514" s="63"/>
      <c r="IJ514" s="63"/>
      <c r="IK514" s="63"/>
      <c r="IL514" s="63"/>
      <c r="IM514" s="63"/>
      <c r="IN514" s="63"/>
      <c r="IO514" s="63"/>
      <c r="IP514" s="63"/>
      <c r="IQ514" s="63"/>
      <c r="IR514" s="63"/>
    </row>
    <row r="515" spans="2:252" s="64" customFormat="1" ht="13.5">
      <c r="B515" s="62"/>
      <c r="C515" s="62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90"/>
      <c r="S515" s="91"/>
      <c r="T515" s="91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  <c r="FC515" s="63"/>
      <c r="FD515" s="63"/>
      <c r="FE515" s="63"/>
      <c r="FF515" s="63"/>
      <c r="FG515" s="63"/>
      <c r="FH515" s="63"/>
      <c r="FI515" s="63"/>
      <c r="FJ515" s="63"/>
      <c r="FK515" s="63"/>
      <c r="FL515" s="63"/>
      <c r="FM515" s="63"/>
      <c r="FN515" s="63"/>
      <c r="FO515" s="63"/>
      <c r="FP515" s="63"/>
      <c r="FQ515" s="63"/>
      <c r="FR515" s="63"/>
      <c r="FS515" s="63"/>
      <c r="FT515" s="63"/>
      <c r="FU515" s="63"/>
      <c r="FV515" s="63"/>
      <c r="FW515" s="63"/>
      <c r="FX515" s="63"/>
      <c r="FY515" s="63"/>
      <c r="FZ515" s="63"/>
      <c r="GA515" s="63"/>
      <c r="GB515" s="63"/>
      <c r="GC515" s="63"/>
      <c r="GD515" s="63"/>
      <c r="GE515" s="63"/>
      <c r="GF515" s="63"/>
      <c r="GG515" s="63"/>
      <c r="GH515" s="63"/>
      <c r="GI515" s="63"/>
      <c r="GJ515" s="63"/>
      <c r="GK515" s="63"/>
      <c r="GL515" s="63"/>
      <c r="GM515" s="63"/>
      <c r="GN515" s="63"/>
      <c r="GO515" s="63"/>
      <c r="GP515" s="63"/>
      <c r="GQ515" s="63"/>
      <c r="GR515" s="63"/>
      <c r="GS515" s="63"/>
      <c r="GT515" s="63"/>
      <c r="GU515" s="63"/>
      <c r="GV515" s="63"/>
      <c r="GW515" s="63"/>
      <c r="GX515" s="63"/>
      <c r="GY515" s="63"/>
      <c r="GZ515" s="63"/>
      <c r="HA515" s="63"/>
      <c r="HB515" s="63"/>
      <c r="HC515" s="63"/>
      <c r="HD515" s="63"/>
      <c r="HE515" s="63"/>
      <c r="HF515" s="63"/>
      <c r="HG515" s="63"/>
      <c r="HH515" s="63"/>
      <c r="HI515" s="63"/>
      <c r="HJ515" s="63"/>
      <c r="HK515" s="63"/>
      <c r="HL515" s="63"/>
      <c r="HM515" s="63"/>
      <c r="HN515" s="63"/>
      <c r="HO515" s="63"/>
      <c r="HP515" s="63"/>
      <c r="HQ515" s="63"/>
      <c r="HR515" s="63"/>
      <c r="HS515" s="63"/>
      <c r="HT515" s="63"/>
      <c r="HU515" s="63"/>
      <c r="HV515" s="63"/>
      <c r="HW515" s="63"/>
      <c r="HX515" s="63"/>
      <c r="HY515" s="63"/>
      <c r="HZ515" s="63"/>
      <c r="IA515" s="63"/>
      <c r="IB515" s="63"/>
      <c r="IC515" s="63"/>
      <c r="ID515" s="63"/>
      <c r="IE515" s="63"/>
      <c r="IF515" s="63"/>
      <c r="IG515" s="63"/>
      <c r="IH515" s="63"/>
      <c r="II515" s="63"/>
      <c r="IJ515" s="63"/>
      <c r="IK515" s="63"/>
      <c r="IL515" s="63"/>
      <c r="IM515" s="63"/>
      <c r="IN515" s="63"/>
      <c r="IO515" s="63"/>
      <c r="IP515" s="63"/>
      <c r="IQ515" s="63"/>
      <c r="IR515" s="63"/>
    </row>
    <row r="516" spans="2:252" s="64" customFormat="1" ht="13.5">
      <c r="B516" s="62"/>
      <c r="C516" s="62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90"/>
      <c r="S516" s="91"/>
      <c r="T516" s="91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  <c r="FC516" s="63"/>
      <c r="FD516" s="63"/>
      <c r="FE516" s="63"/>
      <c r="FF516" s="63"/>
      <c r="FG516" s="63"/>
      <c r="FH516" s="63"/>
      <c r="FI516" s="63"/>
      <c r="FJ516" s="63"/>
      <c r="FK516" s="63"/>
      <c r="FL516" s="63"/>
      <c r="FM516" s="63"/>
      <c r="FN516" s="63"/>
      <c r="FO516" s="63"/>
      <c r="FP516" s="63"/>
      <c r="FQ516" s="63"/>
      <c r="FR516" s="63"/>
      <c r="FS516" s="63"/>
      <c r="FT516" s="63"/>
      <c r="FU516" s="63"/>
      <c r="FV516" s="63"/>
      <c r="FW516" s="63"/>
      <c r="FX516" s="63"/>
      <c r="FY516" s="63"/>
      <c r="FZ516" s="63"/>
      <c r="GA516" s="63"/>
      <c r="GB516" s="63"/>
      <c r="GC516" s="63"/>
      <c r="GD516" s="63"/>
      <c r="GE516" s="63"/>
      <c r="GF516" s="63"/>
      <c r="GG516" s="63"/>
      <c r="GH516" s="63"/>
      <c r="GI516" s="63"/>
      <c r="GJ516" s="63"/>
      <c r="GK516" s="63"/>
      <c r="GL516" s="63"/>
      <c r="GM516" s="63"/>
      <c r="GN516" s="63"/>
      <c r="GO516" s="63"/>
      <c r="GP516" s="63"/>
      <c r="GQ516" s="63"/>
      <c r="GR516" s="63"/>
      <c r="GS516" s="63"/>
      <c r="GT516" s="63"/>
      <c r="GU516" s="63"/>
      <c r="GV516" s="63"/>
      <c r="GW516" s="63"/>
      <c r="GX516" s="63"/>
      <c r="GY516" s="63"/>
      <c r="GZ516" s="63"/>
      <c r="HA516" s="63"/>
      <c r="HB516" s="63"/>
      <c r="HC516" s="63"/>
      <c r="HD516" s="63"/>
      <c r="HE516" s="63"/>
      <c r="HF516" s="63"/>
      <c r="HG516" s="63"/>
      <c r="HH516" s="63"/>
      <c r="HI516" s="63"/>
      <c r="HJ516" s="63"/>
      <c r="HK516" s="63"/>
      <c r="HL516" s="63"/>
      <c r="HM516" s="63"/>
      <c r="HN516" s="63"/>
      <c r="HO516" s="63"/>
      <c r="HP516" s="63"/>
      <c r="HQ516" s="63"/>
      <c r="HR516" s="63"/>
      <c r="HS516" s="63"/>
      <c r="HT516" s="63"/>
      <c r="HU516" s="63"/>
      <c r="HV516" s="63"/>
      <c r="HW516" s="63"/>
      <c r="HX516" s="63"/>
      <c r="HY516" s="63"/>
      <c r="HZ516" s="63"/>
      <c r="IA516" s="63"/>
      <c r="IB516" s="63"/>
      <c r="IC516" s="63"/>
      <c r="ID516" s="63"/>
      <c r="IE516" s="63"/>
      <c r="IF516" s="63"/>
      <c r="IG516" s="63"/>
      <c r="IH516" s="63"/>
      <c r="II516" s="63"/>
      <c r="IJ516" s="63"/>
      <c r="IK516" s="63"/>
      <c r="IL516" s="63"/>
      <c r="IM516" s="63"/>
      <c r="IN516" s="63"/>
      <c r="IO516" s="63"/>
      <c r="IP516" s="63"/>
      <c r="IQ516" s="63"/>
      <c r="IR516" s="63"/>
    </row>
    <row r="517" spans="2:252" s="64" customFormat="1" ht="13.5">
      <c r="B517" s="62"/>
      <c r="C517" s="62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90"/>
      <c r="S517" s="91"/>
      <c r="T517" s="91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  <c r="FC517" s="63"/>
      <c r="FD517" s="63"/>
      <c r="FE517" s="63"/>
      <c r="FF517" s="63"/>
      <c r="FG517" s="63"/>
      <c r="FH517" s="63"/>
      <c r="FI517" s="63"/>
      <c r="FJ517" s="63"/>
      <c r="FK517" s="63"/>
      <c r="FL517" s="63"/>
      <c r="FM517" s="63"/>
      <c r="FN517" s="63"/>
      <c r="FO517" s="63"/>
      <c r="FP517" s="63"/>
      <c r="FQ517" s="63"/>
      <c r="FR517" s="63"/>
      <c r="FS517" s="63"/>
      <c r="FT517" s="63"/>
      <c r="FU517" s="63"/>
      <c r="FV517" s="63"/>
      <c r="FW517" s="63"/>
      <c r="FX517" s="63"/>
      <c r="FY517" s="63"/>
      <c r="FZ517" s="63"/>
      <c r="GA517" s="63"/>
      <c r="GB517" s="63"/>
      <c r="GC517" s="63"/>
      <c r="GD517" s="63"/>
      <c r="GE517" s="63"/>
      <c r="GF517" s="63"/>
      <c r="GG517" s="63"/>
      <c r="GH517" s="63"/>
      <c r="GI517" s="63"/>
      <c r="GJ517" s="63"/>
      <c r="GK517" s="63"/>
      <c r="GL517" s="63"/>
      <c r="GM517" s="63"/>
      <c r="GN517" s="63"/>
      <c r="GO517" s="63"/>
      <c r="GP517" s="63"/>
      <c r="GQ517" s="63"/>
      <c r="GR517" s="63"/>
      <c r="GS517" s="63"/>
      <c r="GT517" s="63"/>
      <c r="GU517" s="63"/>
      <c r="GV517" s="63"/>
      <c r="GW517" s="63"/>
      <c r="GX517" s="63"/>
      <c r="GY517" s="63"/>
      <c r="GZ517" s="63"/>
      <c r="HA517" s="63"/>
      <c r="HB517" s="63"/>
      <c r="HC517" s="63"/>
      <c r="HD517" s="63"/>
      <c r="HE517" s="63"/>
      <c r="HF517" s="63"/>
      <c r="HG517" s="63"/>
      <c r="HH517" s="63"/>
      <c r="HI517" s="63"/>
      <c r="HJ517" s="63"/>
      <c r="HK517" s="63"/>
      <c r="HL517" s="63"/>
      <c r="HM517" s="63"/>
      <c r="HN517" s="63"/>
      <c r="HO517" s="63"/>
      <c r="HP517" s="63"/>
      <c r="HQ517" s="63"/>
      <c r="HR517" s="63"/>
      <c r="HS517" s="63"/>
      <c r="HT517" s="63"/>
      <c r="HU517" s="63"/>
      <c r="HV517" s="63"/>
      <c r="HW517" s="63"/>
      <c r="HX517" s="63"/>
      <c r="HY517" s="63"/>
      <c r="HZ517" s="63"/>
      <c r="IA517" s="63"/>
      <c r="IB517" s="63"/>
      <c r="IC517" s="63"/>
      <c r="ID517" s="63"/>
      <c r="IE517" s="63"/>
      <c r="IF517" s="63"/>
      <c r="IG517" s="63"/>
      <c r="IH517" s="63"/>
      <c r="II517" s="63"/>
      <c r="IJ517" s="63"/>
      <c r="IK517" s="63"/>
      <c r="IL517" s="63"/>
      <c r="IM517" s="63"/>
      <c r="IN517" s="63"/>
      <c r="IO517" s="63"/>
      <c r="IP517" s="63"/>
      <c r="IQ517" s="63"/>
      <c r="IR517" s="63"/>
    </row>
    <row r="518" spans="2:252" s="64" customFormat="1" ht="13.5">
      <c r="B518" s="62"/>
      <c r="C518" s="62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90"/>
      <c r="S518" s="91"/>
      <c r="T518" s="91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  <c r="FC518" s="63"/>
      <c r="FD518" s="63"/>
      <c r="FE518" s="63"/>
      <c r="FF518" s="63"/>
      <c r="FG518" s="63"/>
      <c r="FH518" s="63"/>
      <c r="FI518" s="63"/>
      <c r="FJ518" s="63"/>
      <c r="FK518" s="63"/>
      <c r="FL518" s="63"/>
      <c r="FM518" s="63"/>
      <c r="FN518" s="63"/>
      <c r="FO518" s="63"/>
      <c r="FP518" s="63"/>
      <c r="FQ518" s="63"/>
      <c r="FR518" s="63"/>
      <c r="FS518" s="63"/>
      <c r="FT518" s="63"/>
      <c r="FU518" s="63"/>
      <c r="FV518" s="63"/>
      <c r="FW518" s="63"/>
      <c r="FX518" s="63"/>
      <c r="FY518" s="63"/>
      <c r="FZ518" s="63"/>
      <c r="GA518" s="63"/>
      <c r="GB518" s="63"/>
      <c r="GC518" s="63"/>
      <c r="GD518" s="63"/>
      <c r="GE518" s="63"/>
      <c r="GF518" s="63"/>
      <c r="GG518" s="63"/>
      <c r="GH518" s="63"/>
      <c r="GI518" s="63"/>
      <c r="GJ518" s="63"/>
      <c r="GK518" s="63"/>
      <c r="GL518" s="63"/>
      <c r="GM518" s="63"/>
      <c r="GN518" s="63"/>
      <c r="GO518" s="63"/>
      <c r="GP518" s="63"/>
      <c r="GQ518" s="63"/>
      <c r="GR518" s="63"/>
      <c r="GS518" s="63"/>
      <c r="GT518" s="63"/>
      <c r="GU518" s="63"/>
      <c r="GV518" s="63"/>
      <c r="GW518" s="63"/>
      <c r="GX518" s="63"/>
      <c r="GY518" s="63"/>
      <c r="GZ518" s="63"/>
      <c r="HA518" s="63"/>
      <c r="HB518" s="63"/>
      <c r="HC518" s="63"/>
      <c r="HD518" s="63"/>
      <c r="HE518" s="63"/>
      <c r="HF518" s="63"/>
      <c r="HG518" s="63"/>
      <c r="HH518" s="63"/>
      <c r="HI518" s="63"/>
      <c r="HJ518" s="63"/>
      <c r="HK518" s="63"/>
      <c r="HL518" s="63"/>
      <c r="HM518" s="63"/>
      <c r="HN518" s="63"/>
      <c r="HO518" s="63"/>
      <c r="HP518" s="63"/>
      <c r="HQ518" s="63"/>
      <c r="HR518" s="63"/>
      <c r="HS518" s="63"/>
      <c r="HT518" s="63"/>
      <c r="HU518" s="63"/>
      <c r="HV518" s="63"/>
      <c r="HW518" s="63"/>
      <c r="HX518" s="63"/>
      <c r="HY518" s="63"/>
      <c r="HZ518" s="63"/>
      <c r="IA518" s="63"/>
      <c r="IB518" s="63"/>
      <c r="IC518" s="63"/>
      <c r="ID518" s="63"/>
      <c r="IE518" s="63"/>
      <c r="IF518" s="63"/>
      <c r="IG518" s="63"/>
      <c r="IH518" s="63"/>
      <c r="II518" s="63"/>
      <c r="IJ518" s="63"/>
      <c r="IK518" s="63"/>
      <c r="IL518" s="63"/>
      <c r="IM518" s="63"/>
      <c r="IN518" s="63"/>
      <c r="IO518" s="63"/>
      <c r="IP518" s="63"/>
      <c r="IQ518" s="63"/>
      <c r="IR518" s="63"/>
    </row>
    <row r="519" spans="2:252" s="64" customFormat="1" ht="13.5">
      <c r="B519" s="62"/>
      <c r="C519" s="62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90"/>
      <c r="S519" s="91"/>
      <c r="T519" s="91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  <c r="FC519" s="63"/>
      <c r="FD519" s="63"/>
      <c r="FE519" s="63"/>
      <c r="FF519" s="63"/>
      <c r="FG519" s="63"/>
      <c r="FH519" s="63"/>
      <c r="FI519" s="63"/>
      <c r="FJ519" s="63"/>
      <c r="FK519" s="63"/>
      <c r="FL519" s="63"/>
      <c r="FM519" s="63"/>
      <c r="FN519" s="63"/>
      <c r="FO519" s="63"/>
      <c r="FP519" s="63"/>
      <c r="FQ519" s="63"/>
      <c r="FR519" s="63"/>
      <c r="FS519" s="63"/>
      <c r="FT519" s="63"/>
      <c r="FU519" s="63"/>
      <c r="FV519" s="63"/>
      <c r="FW519" s="63"/>
      <c r="FX519" s="63"/>
      <c r="FY519" s="63"/>
      <c r="FZ519" s="63"/>
      <c r="GA519" s="63"/>
      <c r="GB519" s="63"/>
      <c r="GC519" s="63"/>
      <c r="GD519" s="63"/>
      <c r="GE519" s="63"/>
      <c r="GF519" s="63"/>
      <c r="GG519" s="63"/>
      <c r="GH519" s="63"/>
      <c r="GI519" s="63"/>
      <c r="GJ519" s="63"/>
      <c r="GK519" s="63"/>
      <c r="GL519" s="63"/>
      <c r="GM519" s="63"/>
      <c r="GN519" s="63"/>
      <c r="GO519" s="63"/>
      <c r="GP519" s="63"/>
      <c r="GQ519" s="63"/>
      <c r="GR519" s="63"/>
      <c r="GS519" s="63"/>
      <c r="GT519" s="63"/>
      <c r="GU519" s="63"/>
      <c r="GV519" s="63"/>
      <c r="GW519" s="63"/>
      <c r="GX519" s="63"/>
      <c r="GY519" s="63"/>
      <c r="GZ519" s="63"/>
      <c r="HA519" s="63"/>
      <c r="HB519" s="63"/>
      <c r="HC519" s="63"/>
      <c r="HD519" s="63"/>
      <c r="HE519" s="63"/>
      <c r="HF519" s="63"/>
      <c r="HG519" s="63"/>
      <c r="HH519" s="63"/>
      <c r="HI519" s="63"/>
      <c r="HJ519" s="63"/>
      <c r="HK519" s="63"/>
      <c r="HL519" s="63"/>
      <c r="HM519" s="63"/>
      <c r="HN519" s="63"/>
      <c r="HO519" s="63"/>
      <c r="HP519" s="63"/>
      <c r="HQ519" s="63"/>
      <c r="HR519" s="63"/>
      <c r="HS519" s="63"/>
      <c r="HT519" s="63"/>
      <c r="HU519" s="63"/>
      <c r="HV519" s="63"/>
      <c r="HW519" s="63"/>
      <c r="HX519" s="63"/>
      <c r="HY519" s="63"/>
      <c r="HZ519" s="63"/>
      <c r="IA519" s="63"/>
      <c r="IB519" s="63"/>
      <c r="IC519" s="63"/>
      <c r="ID519" s="63"/>
      <c r="IE519" s="63"/>
      <c r="IF519" s="63"/>
      <c r="IG519" s="63"/>
      <c r="IH519" s="63"/>
      <c r="II519" s="63"/>
      <c r="IJ519" s="63"/>
      <c r="IK519" s="63"/>
      <c r="IL519" s="63"/>
      <c r="IM519" s="63"/>
      <c r="IN519" s="63"/>
      <c r="IO519" s="63"/>
      <c r="IP519" s="63"/>
      <c r="IQ519" s="63"/>
      <c r="IR519" s="63"/>
    </row>
    <row r="520" spans="2:252" s="64" customFormat="1" ht="13.5">
      <c r="B520" s="62"/>
      <c r="C520" s="62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90"/>
      <c r="S520" s="91"/>
      <c r="T520" s="91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  <c r="FC520" s="63"/>
      <c r="FD520" s="63"/>
      <c r="FE520" s="63"/>
      <c r="FF520" s="63"/>
      <c r="FG520" s="63"/>
      <c r="FH520" s="63"/>
      <c r="FI520" s="63"/>
      <c r="FJ520" s="63"/>
      <c r="FK520" s="63"/>
      <c r="FL520" s="63"/>
      <c r="FM520" s="63"/>
      <c r="FN520" s="63"/>
      <c r="FO520" s="63"/>
      <c r="FP520" s="63"/>
      <c r="FQ520" s="63"/>
      <c r="FR520" s="63"/>
      <c r="FS520" s="63"/>
      <c r="FT520" s="63"/>
      <c r="FU520" s="63"/>
      <c r="FV520" s="63"/>
      <c r="FW520" s="63"/>
      <c r="FX520" s="63"/>
      <c r="FY520" s="63"/>
      <c r="FZ520" s="63"/>
      <c r="GA520" s="63"/>
      <c r="GB520" s="63"/>
      <c r="GC520" s="63"/>
      <c r="GD520" s="63"/>
      <c r="GE520" s="63"/>
      <c r="GF520" s="63"/>
      <c r="GG520" s="63"/>
      <c r="GH520" s="63"/>
      <c r="GI520" s="63"/>
      <c r="GJ520" s="63"/>
      <c r="GK520" s="63"/>
      <c r="GL520" s="63"/>
      <c r="GM520" s="63"/>
      <c r="GN520" s="63"/>
      <c r="GO520" s="63"/>
      <c r="GP520" s="63"/>
      <c r="GQ520" s="63"/>
      <c r="GR520" s="63"/>
      <c r="GS520" s="63"/>
      <c r="GT520" s="63"/>
      <c r="GU520" s="63"/>
      <c r="GV520" s="63"/>
      <c r="GW520" s="63"/>
      <c r="GX520" s="63"/>
      <c r="GY520" s="63"/>
      <c r="GZ520" s="63"/>
      <c r="HA520" s="63"/>
      <c r="HB520" s="63"/>
      <c r="HC520" s="63"/>
      <c r="HD520" s="63"/>
      <c r="HE520" s="63"/>
      <c r="HF520" s="63"/>
      <c r="HG520" s="63"/>
      <c r="HH520" s="63"/>
      <c r="HI520" s="63"/>
      <c r="HJ520" s="63"/>
      <c r="HK520" s="63"/>
      <c r="HL520" s="63"/>
      <c r="HM520" s="63"/>
      <c r="HN520" s="63"/>
      <c r="HO520" s="63"/>
      <c r="HP520" s="63"/>
      <c r="HQ520" s="63"/>
      <c r="HR520" s="63"/>
      <c r="HS520" s="63"/>
      <c r="HT520" s="63"/>
      <c r="HU520" s="63"/>
      <c r="HV520" s="63"/>
      <c r="HW520" s="63"/>
      <c r="HX520" s="63"/>
      <c r="HY520" s="63"/>
      <c r="HZ520" s="63"/>
      <c r="IA520" s="63"/>
      <c r="IB520" s="63"/>
      <c r="IC520" s="63"/>
      <c r="ID520" s="63"/>
      <c r="IE520" s="63"/>
      <c r="IF520" s="63"/>
      <c r="IG520" s="63"/>
      <c r="IH520" s="63"/>
      <c r="II520" s="63"/>
      <c r="IJ520" s="63"/>
      <c r="IK520" s="63"/>
      <c r="IL520" s="63"/>
      <c r="IM520" s="63"/>
      <c r="IN520" s="63"/>
      <c r="IO520" s="63"/>
      <c r="IP520" s="63"/>
      <c r="IQ520" s="63"/>
      <c r="IR520" s="63"/>
    </row>
    <row r="521" spans="2:252" s="64" customFormat="1" ht="13.5">
      <c r="B521" s="62"/>
      <c r="C521" s="62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90"/>
      <c r="S521" s="91"/>
      <c r="T521" s="91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  <c r="FC521" s="63"/>
      <c r="FD521" s="63"/>
      <c r="FE521" s="63"/>
      <c r="FF521" s="63"/>
      <c r="FG521" s="63"/>
      <c r="FH521" s="63"/>
      <c r="FI521" s="63"/>
      <c r="FJ521" s="63"/>
      <c r="FK521" s="63"/>
      <c r="FL521" s="63"/>
      <c r="FM521" s="63"/>
      <c r="FN521" s="63"/>
      <c r="FO521" s="63"/>
      <c r="FP521" s="63"/>
      <c r="FQ521" s="63"/>
      <c r="FR521" s="63"/>
      <c r="FS521" s="63"/>
      <c r="FT521" s="63"/>
      <c r="FU521" s="63"/>
      <c r="FV521" s="63"/>
      <c r="FW521" s="63"/>
      <c r="FX521" s="63"/>
      <c r="FY521" s="63"/>
      <c r="FZ521" s="63"/>
      <c r="GA521" s="63"/>
      <c r="GB521" s="63"/>
      <c r="GC521" s="63"/>
      <c r="GD521" s="63"/>
      <c r="GE521" s="63"/>
      <c r="GF521" s="63"/>
      <c r="GG521" s="63"/>
      <c r="GH521" s="63"/>
      <c r="GI521" s="63"/>
      <c r="GJ521" s="63"/>
      <c r="GK521" s="63"/>
      <c r="GL521" s="63"/>
      <c r="GM521" s="63"/>
      <c r="GN521" s="63"/>
      <c r="GO521" s="63"/>
      <c r="GP521" s="63"/>
      <c r="GQ521" s="63"/>
      <c r="GR521" s="63"/>
      <c r="GS521" s="63"/>
      <c r="GT521" s="63"/>
      <c r="GU521" s="63"/>
      <c r="GV521" s="63"/>
      <c r="GW521" s="63"/>
      <c r="GX521" s="63"/>
      <c r="GY521" s="63"/>
      <c r="GZ521" s="63"/>
      <c r="HA521" s="63"/>
      <c r="HB521" s="63"/>
      <c r="HC521" s="63"/>
      <c r="HD521" s="63"/>
      <c r="HE521" s="63"/>
      <c r="HF521" s="63"/>
      <c r="HG521" s="63"/>
      <c r="HH521" s="63"/>
      <c r="HI521" s="63"/>
      <c r="HJ521" s="63"/>
      <c r="HK521" s="63"/>
      <c r="HL521" s="63"/>
      <c r="HM521" s="63"/>
      <c r="HN521" s="63"/>
      <c r="HO521" s="63"/>
      <c r="HP521" s="63"/>
      <c r="HQ521" s="63"/>
      <c r="HR521" s="63"/>
      <c r="HS521" s="63"/>
      <c r="HT521" s="63"/>
      <c r="HU521" s="63"/>
      <c r="HV521" s="63"/>
      <c r="HW521" s="63"/>
      <c r="HX521" s="63"/>
      <c r="HY521" s="63"/>
      <c r="HZ521" s="63"/>
      <c r="IA521" s="63"/>
      <c r="IB521" s="63"/>
      <c r="IC521" s="63"/>
      <c r="ID521" s="63"/>
      <c r="IE521" s="63"/>
      <c r="IF521" s="63"/>
      <c r="IG521" s="63"/>
      <c r="IH521" s="63"/>
      <c r="II521" s="63"/>
      <c r="IJ521" s="63"/>
      <c r="IK521" s="63"/>
      <c r="IL521" s="63"/>
      <c r="IM521" s="63"/>
      <c r="IN521" s="63"/>
      <c r="IO521" s="63"/>
      <c r="IP521" s="63"/>
      <c r="IQ521" s="63"/>
      <c r="IR521" s="63"/>
    </row>
    <row r="522" spans="2:252" s="64" customFormat="1" ht="13.5">
      <c r="B522" s="62"/>
      <c r="C522" s="62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90"/>
      <c r="S522" s="91"/>
      <c r="T522" s="91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  <c r="FC522" s="63"/>
      <c r="FD522" s="63"/>
      <c r="FE522" s="63"/>
      <c r="FF522" s="63"/>
      <c r="FG522" s="63"/>
      <c r="FH522" s="63"/>
      <c r="FI522" s="63"/>
      <c r="FJ522" s="63"/>
      <c r="FK522" s="63"/>
      <c r="FL522" s="63"/>
      <c r="FM522" s="63"/>
      <c r="FN522" s="63"/>
      <c r="FO522" s="63"/>
      <c r="FP522" s="63"/>
      <c r="FQ522" s="63"/>
      <c r="FR522" s="63"/>
      <c r="FS522" s="63"/>
      <c r="FT522" s="63"/>
      <c r="FU522" s="63"/>
      <c r="FV522" s="63"/>
      <c r="FW522" s="63"/>
      <c r="FX522" s="63"/>
      <c r="FY522" s="63"/>
      <c r="FZ522" s="63"/>
      <c r="GA522" s="63"/>
      <c r="GB522" s="63"/>
      <c r="GC522" s="63"/>
      <c r="GD522" s="63"/>
      <c r="GE522" s="63"/>
      <c r="GF522" s="63"/>
      <c r="GG522" s="63"/>
      <c r="GH522" s="63"/>
      <c r="GI522" s="63"/>
      <c r="GJ522" s="63"/>
      <c r="GK522" s="63"/>
      <c r="GL522" s="63"/>
      <c r="GM522" s="63"/>
      <c r="GN522" s="63"/>
      <c r="GO522" s="63"/>
      <c r="GP522" s="63"/>
      <c r="GQ522" s="63"/>
      <c r="GR522" s="63"/>
      <c r="GS522" s="63"/>
      <c r="GT522" s="63"/>
      <c r="GU522" s="63"/>
      <c r="GV522" s="63"/>
      <c r="GW522" s="63"/>
      <c r="GX522" s="63"/>
      <c r="GY522" s="63"/>
      <c r="GZ522" s="63"/>
      <c r="HA522" s="63"/>
      <c r="HB522" s="63"/>
      <c r="HC522" s="63"/>
      <c r="HD522" s="63"/>
      <c r="HE522" s="63"/>
      <c r="HF522" s="63"/>
      <c r="HG522" s="63"/>
      <c r="HH522" s="63"/>
      <c r="HI522" s="63"/>
      <c r="HJ522" s="63"/>
      <c r="HK522" s="63"/>
      <c r="HL522" s="63"/>
      <c r="HM522" s="63"/>
      <c r="HN522" s="63"/>
      <c r="HO522" s="63"/>
      <c r="HP522" s="63"/>
      <c r="HQ522" s="63"/>
      <c r="HR522" s="63"/>
      <c r="HS522" s="63"/>
      <c r="HT522" s="63"/>
      <c r="HU522" s="63"/>
      <c r="HV522" s="63"/>
      <c r="HW522" s="63"/>
      <c r="HX522" s="63"/>
      <c r="HY522" s="63"/>
      <c r="HZ522" s="63"/>
      <c r="IA522" s="63"/>
      <c r="IB522" s="63"/>
      <c r="IC522" s="63"/>
      <c r="ID522" s="63"/>
      <c r="IE522" s="63"/>
      <c r="IF522" s="63"/>
      <c r="IG522" s="63"/>
      <c r="IH522" s="63"/>
      <c r="II522" s="63"/>
      <c r="IJ522" s="63"/>
      <c r="IK522" s="63"/>
      <c r="IL522" s="63"/>
      <c r="IM522" s="63"/>
      <c r="IN522" s="63"/>
      <c r="IO522" s="63"/>
      <c r="IP522" s="63"/>
      <c r="IQ522" s="63"/>
      <c r="IR522" s="63"/>
    </row>
    <row r="523" spans="2:252" s="64" customFormat="1" ht="13.5">
      <c r="B523" s="62"/>
      <c r="C523" s="62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90"/>
      <c r="S523" s="91"/>
      <c r="T523" s="91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  <c r="FC523" s="63"/>
      <c r="FD523" s="63"/>
      <c r="FE523" s="63"/>
      <c r="FF523" s="63"/>
      <c r="FG523" s="63"/>
      <c r="FH523" s="63"/>
      <c r="FI523" s="63"/>
      <c r="FJ523" s="63"/>
      <c r="FK523" s="63"/>
      <c r="FL523" s="63"/>
      <c r="FM523" s="63"/>
      <c r="FN523" s="63"/>
      <c r="FO523" s="63"/>
      <c r="FP523" s="63"/>
      <c r="FQ523" s="63"/>
      <c r="FR523" s="63"/>
      <c r="FS523" s="63"/>
      <c r="FT523" s="63"/>
      <c r="FU523" s="63"/>
      <c r="FV523" s="63"/>
      <c r="FW523" s="63"/>
      <c r="FX523" s="63"/>
      <c r="FY523" s="63"/>
      <c r="FZ523" s="63"/>
      <c r="GA523" s="63"/>
      <c r="GB523" s="63"/>
      <c r="GC523" s="63"/>
      <c r="GD523" s="63"/>
      <c r="GE523" s="63"/>
      <c r="GF523" s="63"/>
      <c r="GG523" s="63"/>
      <c r="GH523" s="63"/>
      <c r="GI523" s="63"/>
      <c r="GJ523" s="63"/>
      <c r="GK523" s="63"/>
      <c r="GL523" s="63"/>
      <c r="GM523" s="63"/>
      <c r="GN523" s="63"/>
      <c r="GO523" s="63"/>
      <c r="GP523" s="63"/>
      <c r="GQ523" s="63"/>
      <c r="GR523" s="63"/>
      <c r="GS523" s="63"/>
      <c r="GT523" s="63"/>
      <c r="GU523" s="63"/>
      <c r="GV523" s="63"/>
      <c r="GW523" s="63"/>
      <c r="GX523" s="63"/>
      <c r="GY523" s="63"/>
      <c r="GZ523" s="63"/>
      <c r="HA523" s="63"/>
      <c r="HB523" s="63"/>
      <c r="HC523" s="63"/>
      <c r="HD523" s="63"/>
      <c r="HE523" s="63"/>
      <c r="HF523" s="63"/>
      <c r="HG523" s="63"/>
      <c r="HH523" s="63"/>
      <c r="HI523" s="63"/>
      <c r="HJ523" s="63"/>
      <c r="HK523" s="63"/>
      <c r="HL523" s="63"/>
      <c r="HM523" s="63"/>
      <c r="HN523" s="63"/>
      <c r="HO523" s="63"/>
      <c r="HP523" s="63"/>
      <c r="HQ523" s="63"/>
      <c r="HR523" s="63"/>
      <c r="HS523" s="63"/>
      <c r="HT523" s="63"/>
      <c r="HU523" s="63"/>
      <c r="HV523" s="63"/>
      <c r="HW523" s="63"/>
      <c r="HX523" s="63"/>
      <c r="HY523" s="63"/>
      <c r="HZ523" s="63"/>
      <c r="IA523" s="63"/>
      <c r="IB523" s="63"/>
      <c r="IC523" s="63"/>
      <c r="ID523" s="63"/>
      <c r="IE523" s="63"/>
      <c r="IF523" s="63"/>
      <c r="IG523" s="63"/>
      <c r="IH523" s="63"/>
      <c r="II523" s="63"/>
      <c r="IJ523" s="63"/>
      <c r="IK523" s="63"/>
      <c r="IL523" s="63"/>
      <c r="IM523" s="63"/>
      <c r="IN523" s="63"/>
      <c r="IO523" s="63"/>
      <c r="IP523" s="63"/>
      <c r="IQ523" s="63"/>
      <c r="IR523" s="63"/>
    </row>
    <row r="524" spans="2:252" s="64" customFormat="1" ht="13.5">
      <c r="B524" s="62"/>
      <c r="C524" s="62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90"/>
      <c r="S524" s="91"/>
      <c r="T524" s="91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  <c r="FC524" s="63"/>
      <c r="FD524" s="63"/>
      <c r="FE524" s="63"/>
      <c r="FF524" s="63"/>
      <c r="FG524" s="63"/>
      <c r="FH524" s="63"/>
      <c r="FI524" s="63"/>
      <c r="FJ524" s="63"/>
      <c r="FK524" s="63"/>
      <c r="FL524" s="63"/>
      <c r="FM524" s="63"/>
      <c r="FN524" s="63"/>
      <c r="FO524" s="63"/>
      <c r="FP524" s="63"/>
      <c r="FQ524" s="63"/>
      <c r="FR524" s="63"/>
      <c r="FS524" s="63"/>
      <c r="FT524" s="63"/>
      <c r="FU524" s="63"/>
      <c r="FV524" s="63"/>
      <c r="FW524" s="63"/>
      <c r="FX524" s="63"/>
      <c r="FY524" s="63"/>
      <c r="FZ524" s="63"/>
      <c r="GA524" s="63"/>
      <c r="GB524" s="63"/>
      <c r="GC524" s="63"/>
      <c r="GD524" s="63"/>
      <c r="GE524" s="63"/>
      <c r="GF524" s="63"/>
      <c r="GG524" s="63"/>
      <c r="GH524" s="63"/>
      <c r="GI524" s="63"/>
      <c r="GJ524" s="63"/>
      <c r="GK524" s="63"/>
      <c r="GL524" s="63"/>
      <c r="GM524" s="63"/>
      <c r="GN524" s="63"/>
      <c r="GO524" s="63"/>
      <c r="GP524" s="63"/>
      <c r="GQ524" s="63"/>
      <c r="GR524" s="63"/>
      <c r="GS524" s="63"/>
      <c r="GT524" s="63"/>
      <c r="GU524" s="63"/>
      <c r="GV524" s="63"/>
      <c r="GW524" s="63"/>
      <c r="GX524" s="63"/>
      <c r="GY524" s="63"/>
      <c r="GZ524" s="63"/>
      <c r="HA524" s="63"/>
      <c r="HB524" s="63"/>
      <c r="HC524" s="63"/>
      <c r="HD524" s="63"/>
      <c r="HE524" s="63"/>
      <c r="HF524" s="63"/>
      <c r="HG524" s="63"/>
      <c r="HH524" s="63"/>
      <c r="HI524" s="63"/>
      <c r="HJ524" s="63"/>
      <c r="HK524" s="63"/>
      <c r="HL524" s="63"/>
      <c r="HM524" s="63"/>
      <c r="HN524" s="63"/>
      <c r="HO524" s="63"/>
      <c r="HP524" s="63"/>
      <c r="HQ524" s="63"/>
      <c r="HR524" s="63"/>
      <c r="HS524" s="63"/>
      <c r="HT524" s="63"/>
      <c r="HU524" s="63"/>
      <c r="HV524" s="63"/>
      <c r="HW524" s="63"/>
      <c r="HX524" s="63"/>
      <c r="HY524" s="63"/>
      <c r="HZ524" s="63"/>
      <c r="IA524" s="63"/>
      <c r="IB524" s="63"/>
      <c r="IC524" s="63"/>
      <c r="ID524" s="63"/>
      <c r="IE524" s="63"/>
      <c r="IF524" s="63"/>
      <c r="IG524" s="63"/>
      <c r="IH524" s="63"/>
      <c r="II524" s="63"/>
      <c r="IJ524" s="63"/>
      <c r="IK524" s="63"/>
      <c r="IL524" s="63"/>
      <c r="IM524" s="63"/>
      <c r="IN524" s="63"/>
      <c r="IO524" s="63"/>
      <c r="IP524" s="63"/>
      <c r="IQ524" s="63"/>
      <c r="IR524" s="63"/>
    </row>
    <row r="525" spans="2:252" s="64" customFormat="1" ht="13.5">
      <c r="B525" s="62"/>
      <c r="C525" s="62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90"/>
      <c r="S525" s="91"/>
      <c r="T525" s="91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  <c r="FC525" s="63"/>
      <c r="FD525" s="63"/>
      <c r="FE525" s="63"/>
      <c r="FF525" s="63"/>
      <c r="FG525" s="63"/>
      <c r="FH525" s="63"/>
      <c r="FI525" s="63"/>
      <c r="FJ525" s="63"/>
      <c r="FK525" s="63"/>
      <c r="FL525" s="63"/>
      <c r="FM525" s="63"/>
      <c r="FN525" s="63"/>
      <c r="FO525" s="63"/>
      <c r="FP525" s="63"/>
      <c r="FQ525" s="63"/>
      <c r="FR525" s="63"/>
      <c r="FS525" s="63"/>
      <c r="FT525" s="63"/>
      <c r="FU525" s="63"/>
      <c r="FV525" s="63"/>
      <c r="FW525" s="63"/>
      <c r="FX525" s="63"/>
      <c r="FY525" s="63"/>
      <c r="FZ525" s="63"/>
      <c r="GA525" s="63"/>
      <c r="GB525" s="63"/>
      <c r="GC525" s="63"/>
      <c r="GD525" s="63"/>
      <c r="GE525" s="63"/>
      <c r="GF525" s="63"/>
      <c r="GG525" s="63"/>
      <c r="GH525" s="63"/>
      <c r="GI525" s="63"/>
      <c r="GJ525" s="63"/>
      <c r="GK525" s="63"/>
      <c r="GL525" s="63"/>
      <c r="GM525" s="63"/>
      <c r="GN525" s="63"/>
      <c r="GO525" s="63"/>
      <c r="GP525" s="63"/>
      <c r="GQ525" s="63"/>
      <c r="GR525" s="63"/>
      <c r="GS525" s="63"/>
      <c r="GT525" s="63"/>
      <c r="GU525" s="63"/>
      <c r="GV525" s="63"/>
      <c r="GW525" s="63"/>
      <c r="GX525" s="63"/>
      <c r="GY525" s="63"/>
      <c r="GZ525" s="63"/>
      <c r="HA525" s="63"/>
      <c r="HB525" s="63"/>
      <c r="HC525" s="63"/>
      <c r="HD525" s="63"/>
      <c r="HE525" s="63"/>
      <c r="HF525" s="63"/>
      <c r="HG525" s="63"/>
      <c r="HH525" s="63"/>
      <c r="HI525" s="63"/>
      <c r="HJ525" s="63"/>
      <c r="HK525" s="63"/>
      <c r="HL525" s="63"/>
      <c r="HM525" s="63"/>
      <c r="HN525" s="63"/>
      <c r="HO525" s="63"/>
      <c r="HP525" s="63"/>
      <c r="HQ525" s="63"/>
      <c r="HR525" s="63"/>
      <c r="HS525" s="63"/>
      <c r="HT525" s="63"/>
      <c r="HU525" s="63"/>
      <c r="HV525" s="63"/>
      <c r="HW525" s="63"/>
      <c r="HX525" s="63"/>
      <c r="HY525" s="63"/>
      <c r="HZ525" s="63"/>
      <c r="IA525" s="63"/>
      <c r="IB525" s="63"/>
      <c r="IC525" s="63"/>
      <c r="ID525" s="63"/>
      <c r="IE525" s="63"/>
      <c r="IF525" s="63"/>
      <c r="IG525" s="63"/>
      <c r="IH525" s="63"/>
      <c r="II525" s="63"/>
      <c r="IJ525" s="63"/>
      <c r="IK525" s="63"/>
      <c r="IL525" s="63"/>
      <c r="IM525" s="63"/>
      <c r="IN525" s="63"/>
      <c r="IO525" s="63"/>
      <c r="IP525" s="63"/>
      <c r="IQ525" s="63"/>
      <c r="IR525" s="63"/>
    </row>
    <row r="526" spans="2:252" s="64" customFormat="1" ht="13.5">
      <c r="B526" s="62"/>
      <c r="C526" s="62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90"/>
      <c r="S526" s="91"/>
      <c r="T526" s="91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  <c r="FC526" s="63"/>
      <c r="FD526" s="63"/>
      <c r="FE526" s="63"/>
      <c r="FF526" s="63"/>
      <c r="FG526" s="63"/>
      <c r="FH526" s="63"/>
      <c r="FI526" s="63"/>
      <c r="FJ526" s="63"/>
      <c r="FK526" s="63"/>
      <c r="FL526" s="63"/>
      <c r="FM526" s="63"/>
      <c r="FN526" s="63"/>
      <c r="FO526" s="63"/>
      <c r="FP526" s="63"/>
      <c r="FQ526" s="63"/>
      <c r="FR526" s="63"/>
      <c r="FS526" s="63"/>
      <c r="FT526" s="63"/>
      <c r="FU526" s="63"/>
      <c r="FV526" s="63"/>
      <c r="FW526" s="63"/>
      <c r="FX526" s="63"/>
      <c r="FY526" s="63"/>
      <c r="FZ526" s="63"/>
      <c r="GA526" s="63"/>
      <c r="GB526" s="63"/>
      <c r="GC526" s="63"/>
      <c r="GD526" s="63"/>
      <c r="GE526" s="63"/>
      <c r="GF526" s="63"/>
      <c r="GG526" s="63"/>
      <c r="GH526" s="63"/>
      <c r="GI526" s="63"/>
      <c r="GJ526" s="63"/>
      <c r="GK526" s="63"/>
      <c r="GL526" s="63"/>
      <c r="GM526" s="63"/>
      <c r="GN526" s="63"/>
      <c r="GO526" s="63"/>
      <c r="GP526" s="63"/>
      <c r="GQ526" s="63"/>
      <c r="GR526" s="63"/>
      <c r="GS526" s="63"/>
      <c r="GT526" s="63"/>
      <c r="GU526" s="63"/>
      <c r="GV526" s="63"/>
      <c r="GW526" s="63"/>
      <c r="GX526" s="63"/>
      <c r="GY526" s="63"/>
      <c r="GZ526" s="63"/>
      <c r="HA526" s="63"/>
      <c r="HB526" s="63"/>
      <c r="HC526" s="63"/>
      <c r="HD526" s="63"/>
      <c r="HE526" s="63"/>
      <c r="HF526" s="63"/>
      <c r="HG526" s="63"/>
      <c r="HH526" s="63"/>
      <c r="HI526" s="63"/>
      <c r="HJ526" s="63"/>
      <c r="HK526" s="63"/>
      <c r="HL526" s="63"/>
      <c r="HM526" s="63"/>
      <c r="HN526" s="63"/>
      <c r="HO526" s="63"/>
      <c r="HP526" s="63"/>
      <c r="HQ526" s="63"/>
      <c r="HR526" s="63"/>
      <c r="HS526" s="63"/>
      <c r="HT526" s="63"/>
      <c r="HU526" s="63"/>
      <c r="HV526" s="63"/>
      <c r="HW526" s="63"/>
      <c r="HX526" s="63"/>
      <c r="HY526" s="63"/>
      <c r="HZ526" s="63"/>
      <c r="IA526" s="63"/>
      <c r="IB526" s="63"/>
      <c r="IC526" s="63"/>
      <c r="ID526" s="63"/>
      <c r="IE526" s="63"/>
      <c r="IF526" s="63"/>
      <c r="IG526" s="63"/>
      <c r="IH526" s="63"/>
      <c r="II526" s="63"/>
      <c r="IJ526" s="63"/>
      <c r="IK526" s="63"/>
      <c r="IL526" s="63"/>
      <c r="IM526" s="63"/>
      <c r="IN526" s="63"/>
      <c r="IO526" s="63"/>
      <c r="IP526" s="63"/>
      <c r="IQ526" s="63"/>
      <c r="IR526" s="63"/>
    </row>
    <row r="527" spans="2:252" s="64" customFormat="1" ht="13.5">
      <c r="B527" s="62"/>
      <c r="C527" s="62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90"/>
      <c r="S527" s="62"/>
      <c r="T527" s="62"/>
      <c r="U527" s="63"/>
      <c r="V527" s="62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  <c r="FC527" s="63"/>
      <c r="FD527" s="63"/>
      <c r="FE527" s="63"/>
      <c r="FF527" s="63"/>
      <c r="FG527" s="63"/>
      <c r="FH527" s="63"/>
      <c r="FI527" s="63"/>
      <c r="FJ527" s="63"/>
      <c r="FK527" s="63"/>
      <c r="FL527" s="63"/>
      <c r="FM527" s="63"/>
      <c r="FN527" s="63"/>
      <c r="FO527" s="63"/>
      <c r="FP527" s="63"/>
      <c r="FQ527" s="63"/>
      <c r="FR527" s="63"/>
      <c r="FS527" s="63"/>
      <c r="FT527" s="63"/>
      <c r="FU527" s="63"/>
      <c r="FV527" s="63"/>
      <c r="FW527" s="63"/>
      <c r="FX527" s="63"/>
      <c r="FY527" s="63"/>
      <c r="FZ527" s="63"/>
      <c r="GA527" s="63"/>
      <c r="GB527" s="63"/>
      <c r="GC527" s="63"/>
      <c r="GD527" s="63"/>
      <c r="GE527" s="63"/>
      <c r="GF527" s="63"/>
      <c r="GG527" s="63"/>
      <c r="GH527" s="63"/>
      <c r="GI527" s="63"/>
      <c r="GJ527" s="63"/>
      <c r="GK527" s="63"/>
      <c r="GL527" s="63"/>
      <c r="GM527" s="63"/>
      <c r="GN527" s="63"/>
      <c r="GO527" s="63"/>
      <c r="GP527" s="63"/>
      <c r="GQ527" s="63"/>
      <c r="GR527" s="63"/>
      <c r="GS527" s="63"/>
      <c r="GT527" s="63"/>
      <c r="GU527" s="63"/>
      <c r="GV527" s="63"/>
      <c r="GW527" s="63"/>
      <c r="GX527" s="63"/>
      <c r="GY527" s="63"/>
      <c r="GZ527" s="63"/>
      <c r="HA527" s="63"/>
      <c r="HB527" s="63"/>
      <c r="HC527" s="63"/>
      <c r="HD527" s="63"/>
      <c r="HE527" s="63"/>
      <c r="HF527" s="63"/>
      <c r="HG527" s="63"/>
      <c r="HH527" s="63"/>
      <c r="HI527" s="63"/>
      <c r="HJ527" s="63"/>
      <c r="HK527" s="63"/>
      <c r="HL527" s="63"/>
      <c r="HM527" s="63"/>
      <c r="HN527" s="63"/>
      <c r="HO527" s="63"/>
      <c r="HP527" s="63"/>
      <c r="HQ527" s="63"/>
      <c r="HR527" s="63"/>
      <c r="HS527" s="63"/>
      <c r="HT527" s="63"/>
      <c r="HU527" s="63"/>
      <c r="HV527" s="63"/>
      <c r="HW527" s="63"/>
      <c r="HX527" s="63"/>
      <c r="HY527" s="63"/>
      <c r="HZ527" s="63"/>
      <c r="IA527" s="63"/>
      <c r="IB527" s="63"/>
      <c r="IC527" s="63"/>
      <c r="ID527" s="63"/>
      <c r="IE527" s="63"/>
      <c r="IF527" s="63"/>
      <c r="IG527" s="63"/>
      <c r="IH527" s="63"/>
      <c r="II527" s="63"/>
      <c r="IJ527" s="63"/>
      <c r="IK527" s="63"/>
      <c r="IL527" s="63"/>
      <c r="IM527" s="63"/>
      <c r="IN527" s="63"/>
      <c r="IO527" s="63"/>
      <c r="IP527" s="63"/>
      <c r="IQ527" s="63"/>
      <c r="IR527" s="63"/>
    </row>
  </sheetData>
  <sheetProtection/>
  <mergeCells count="2">
    <mergeCell ref="B3:B4"/>
    <mergeCell ref="R3:R4"/>
  </mergeCells>
  <conditionalFormatting sqref="D5:D380">
    <cfRule type="cellIs" priority="27" dxfId="27" operator="equal" stopIfTrue="1">
      <formula>"不検出"</formula>
    </cfRule>
    <cfRule type="cellIs" priority="28" dxfId="28" operator="greaterThan" stopIfTrue="1">
      <formula>$D$4</formula>
    </cfRule>
  </conditionalFormatting>
  <conditionalFormatting sqref="E5:E380">
    <cfRule type="cellIs" priority="25" dxfId="1" operator="equal" stopIfTrue="1">
      <formula>"不検出"</formula>
    </cfRule>
    <cfRule type="cellIs" priority="26" dxfId="28" operator="greaterThan" stopIfTrue="1">
      <formula>$E$4</formula>
    </cfRule>
  </conditionalFormatting>
  <conditionalFormatting sqref="F5:F380">
    <cfRule type="cellIs" priority="23" dxfId="1" operator="equal" stopIfTrue="1">
      <formula>"不検出"</formula>
    </cfRule>
    <cfRule type="cellIs" priority="24" dxfId="28" operator="greaterThan" stopIfTrue="1">
      <formula>$F$4</formula>
    </cfRule>
  </conditionalFormatting>
  <conditionalFormatting sqref="G5:G380">
    <cfRule type="cellIs" priority="21" dxfId="1" operator="equal" stopIfTrue="1">
      <formula>"不検出"</formula>
    </cfRule>
    <cfRule type="cellIs" priority="22" dxfId="28" operator="greaterThan" stopIfTrue="1">
      <formula>$G$4</formula>
    </cfRule>
  </conditionalFormatting>
  <conditionalFormatting sqref="H5:H380">
    <cfRule type="cellIs" priority="19" dxfId="1" operator="equal" stopIfTrue="1">
      <formula>"不検出"</formula>
    </cfRule>
    <cfRule type="cellIs" priority="20" dxfId="28" operator="greaterThan" stopIfTrue="1">
      <formula>$H$4</formula>
    </cfRule>
  </conditionalFormatting>
  <conditionalFormatting sqref="I5:I380">
    <cfRule type="cellIs" priority="17" dxfId="1" operator="equal" stopIfTrue="1">
      <formula>"不検出"</formula>
    </cfRule>
    <cfRule type="cellIs" priority="18" dxfId="28" operator="greaterThan" stopIfTrue="1">
      <formula>$I$4</formula>
    </cfRule>
  </conditionalFormatting>
  <conditionalFormatting sqref="J5:J380">
    <cfRule type="cellIs" priority="15" dxfId="1" operator="equal" stopIfTrue="1">
      <formula>"不検出"</formula>
    </cfRule>
    <cfRule type="cellIs" priority="16" dxfId="28" operator="greaterThan" stopIfTrue="1">
      <formula>$J$4</formula>
    </cfRule>
  </conditionalFormatting>
  <conditionalFormatting sqref="K5:K380">
    <cfRule type="cellIs" priority="13" dxfId="1" operator="equal" stopIfTrue="1">
      <formula>"不検出"</formula>
    </cfRule>
    <cfRule type="cellIs" priority="14" dxfId="28" operator="greaterThan" stopIfTrue="1">
      <formula>$K$4</formula>
    </cfRule>
  </conditionalFormatting>
  <conditionalFormatting sqref="L5:L380">
    <cfRule type="cellIs" priority="11" dxfId="1" operator="equal" stopIfTrue="1">
      <formula>"不検出"</formula>
    </cfRule>
    <cfRule type="cellIs" priority="12" dxfId="28" operator="greaterThan" stopIfTrue="1">
      <formula>$L$4</formula>
    </cfRule>
  </conditionalFormatting>
  <conditionalFormatting sqref="M5:M380">
    <cfRule type="cellIs" priority="9" dxfId="1" operator="equal" stopIfTrue="1">
      <formula>"不検出"</formula>
    </cfRule>
    <cfRule type="cellIs" priority="10" dxfId="28" operator="greaterThan" stopIfTrue="1">
      <formula>$M$4</formula>
    </cfRule>
  </conditionalFormatting>
  <conditionalFormatting sqref="N5:N380">
    <cfRule type="cellIs" priority="7" dxfId="1" operator="equal" stopIfTrue="1">
      <formula>"不検出"</formula>
    </cfRule>
    <cfRule type="cellIs" priority="8" dxfId="28" operator="greaterThan" stopIfTrue="1">
      <formula>$N$4</formula>
    </cfRule>
  </conditionalFormatting>
  <conditionalFormatting sqref="O5:O380">
    <cfRule type="cellIs" priority="5" dxfId="1" operator="equal" stopIfTrue="1">
      <formula>"不検出"</formula>
    </cfRule>
    <cfRule type="cellIs" priority="6" dxfId="28" operator="greaterThan" stopIfTrue="1">
      <formula>$O$4</formula>
    </cfRule>
  </conditionalFormatting>
  <conditionalFormatting sqref="P5:P380">
    <cfRule type="cellIs" priority="3" dxfId="1" operator="equal" stopIfTrue="1">
      <formula>"不検出"</formula>
    </cfRule>
    <cfRule type="cellIs" priority="4" dxfId="28" operator="greaterThan" stopIfTrue="1">
      <formula>$P$4</formula>
    </cfRule>
  </conditionalFormatting>
  <conditionalFormatting sqref="Q5:Q380">
    <cfRule type="cellIs" priority="1" dxfId="1" operator="equal" stopIfTrue="1">
      <formula>"不検出"</formula>
    </cfRule>
    <cfRule type="cellIs" priority="2" dxfId="28" operator="greaterThan" stopIfTrue="1">
      <formula>$Q$4</formula>
    </cfRule>
  </conditionalFormatting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rowBreaks count="4" manualBreakCount="4">
    <brk id="89" min="1" max="17" man="1"/>
    <brk id="174" min="1" max="17" man="1"/>
    <brk id="258" min="1" max="17" man="1"/>
    <brk id="34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政策企画部情報システム課</cp:lastModifiedBy>
  <cp:lastPrinted>2022-03-17T09:35:26Z</cp:lastPrinted>
  <dcterms:created xsi:type="dcterms:W3CDTF">2013-12-10T02:54:08Z</dcterms:created>
  <dcterms:modified xsi:type="dcterms:W3CDTF">2022-03-29T06:46:57Z</dcterms:modified>
  <cp:category/>
  <cp:version/>
  <cp:contentType/>
  <cp:contentStatus/>
</cp:coreProperties>
</file>