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91" windowWidth="5400" windowHeight="6675" activeTab="0"/>
  </bookViews>
  <sheets>
    <sheet name="(1)市町村の人口と面積" sheetId="1" r:id="rId1"/>
  </sheets>
  <definedNames>
    <definedName name="_xlnm.Print_Titles" localSheetId="0">'(1)市町村の人口と面積'!$3:$5</definedName>
  </definedNames>
  <calcPr fullCalcOnLoad="1"/>
</workbook>
</file>

<file path=xl/sharedStrings.xml><?xml version="1.0" encoding="utf-8"?>
<sst xmlns="http://schemas.openxmlformats.org/spreadsheetml/2006/main" count="133" uniqueCount="133">
  <si>
    <t>日立市</t>
  </si>
  <si>
    <t>土浦市</t>
  </si>
  <si>
    <t>古河市</t>
  </si>
  <si>
    <t>石岡市</t>
  </si>
  <si>
    <t>結城市</t>
  </si>
  <si>
    <t>下妻市</t>
  </si>
  <si>
    <t>常陸太田市</t>
  </si>
  <si>
    <t>高萩市</t>
  </si>
  <si>
    <t>北茨城市</t>
  </si>
  <si>
    <t>笠間市</t>
  </si>
  <si>
    <t>取手市</t>
  </si>
  <si>
    <t>牛久市</t>
  </si>
  <si>
    <t>つくば市</t>
  </si>
  <si>
    <t>ひたちなか市</t>
  </si>
  <si>
    <t>鹿嶋市</t>
  </si>
  <si>
    <t>潮来市</t>
  </si>
  <si>
    <t>茨城町</t>
  </si>
  <si>
    <t>大洗町</t>
  </si>
  <si>
    <t>美浦村</t>
  </si>
  <si>
    <t>阿見町</t>
  </si>
  <si>
    <t>河内町</t>
  </si>
  <si>
    <t>八千代町</t>
  </si>
  <si>
    <t>五霞町</t>
  </si>
  <si>
    <t>境町</t>
  </si>
  <si>
    <t>守谷市</t>
  </si>
  <si>
    <t>（旧茎崎町）</t>
  </si>
  <si>
    <t>（旧内原町）</t>
  </si>
  <si>
    <t>（旧十王町）</t>
  </si>
  <si>
    <t>（旧金砂郷町）</t>
  </si>
  <si>
    <t>（旧水府村）</t>
  </si>
  <si>
    <t>（旧里美村）</t>
  </si>
  <si>
    <t>（旧藤代町）</t>
  </si>
  <si>
    <t>常陸大宮市</t>
  </si>
  <si>
    <t>那珂市</t>
  </si>
  <si>
    <t>筑西市</t>
  </si>
  <si>
    <t>坂東市</t>
  </si>
  <si>
    <t>稲敷市</t>
  </si>
  <si>
    <t>かすみがうら市</t>
  </si>
  <si>
    <t>（旧大宮町）</t>
  </si>
  <si>
    <t>（旧山方町）</t>
  </si>
  <si>
    <t>（旧美和村）</t>
  </si>
  <si>
    <t>（旧緒川村）</t>
  </si>
  <si>
    <t>（旧御前山村）</t>
  </si>
  <si>
    <t>（旧那珂町）</t>
  </si>
  <si>
    <t>（旧瓜連町）</t>
  </si>
  <si>
    <t>（旧下館市）</t>
  </si>
  <si>
    <t>（旧関城町）</t>
  </si>
  <si>
    <t>（旧明野町）</t>
  </si>
  <si>
    <t>（旧協和町）</t>
  </si>
  <si>
    <t>（旧岩井市）</t>
  </si>
  <si>
    <t>（旧猿島町）</t>
  </si>
  <si>
    <t>（旧江戸崎町）</t>
  </si>
  <si>
    <t>（旧新利根町）</t>
  </si>
  <si>
    <t>（旧桜川村）</t>
  </si>
  <si>
    <t>（旧東町）</t>
  </si>
  <si>
    <t>（旧霞ヶ浦町）</t>
  </si>
  <si>
    <t>（旧千代田町）</t>
  </si>
  <si>
    <t>城里町</t>
  </si>
  <si>
    <t>（旧常北町）</t>
  </si>
  <si>
    <t>（旧桂村）</t>
  </si>
  <si>
    <t>（旧七会村）</t>
  </si>
  <si>
    <t>大子町</t>
  </si>
  <si>
    <t>県計</t>
  </si>
  <si>
    <t>市計</t>
  </si>
  <si>
    <t>町村計</t>
  </si>
  <si>
    <t>水戸市</t>
  </si>
  <si>
    <t>東海村</t>
  </si>
  <si>
    <t>区分</t>
  </si>
  <si>
    <t>人　　口</t>
  </si>
  <si>
    <t>内　　　　訳</t>
  </si>
  <si>
    <t>人口密度</t>
  </si>
  <si>
    <t>世帯数</t>
  </si>
  <si>
    <t>市町村名</t>
  </si>
  <si>
    <t>男</t>
  </si>
  <si>
    <t>女</t>
  </si>
  <si>
    <t>増減率</t>
  </si>
  <si>
    <t>人／k㎡</t>
  </si>
  <si>
    <t>（旧潮来町）</t>
  </si>
  <si>
    <t>（旧牛堀町）</t>
  </si>
  <si>
    <t>(旧新治村）</t>
  </si>
  <si>
    <t>（旧総和町）</t>
  </si>
  <si>
    <t>（旧三和町）</t>
  </si>
  <si>
    <t>（旧八郷町）</t>
  </si>
  <si>
    <t>（旧千代川村）</t>
  </si>
  <si>
    <t>常総市</t>
  </si>
  <si>
    <t>（旧石下町）</t>
  </si>
  <si>
    <t>（旧友部町）</t>
  </si>
  <si>
    <t>（旧岩間町）</t>
  </si>
  <si>
    <t>（旧石岡市）</t>
  </si>
  <si>
    <t>桜川市</t>
  </si>
  <si>
    <t>（旧岩瀬町）</t>
  </si>
  <si>
    <t>（旧真壁町）</t>
  </si>
  <si>
    <t>（旧大和村）</t>
  </si>
  <si>
    <t>神栖市</t>
  </si>
  <si>
    <t>（旧神栖町）</t>
  </si>
  <si>
    <t>（旧波崎町）</t>
  </si>
  <si>
    <t>行方市</t>
  </si>
  <si>
    <t>（旧麻生町）</t>
  </si>
  <si>
    <t>（旧北浦町）</t>
  </si>
  <si>
    <t>（旧玉造町）</t>
  </si>
  <si>
    <t>鉾田市</t>
  </si>
  <si>
    <t>（旧旭村）</t>
  </si>
  <si>
    <t>（旧鉾田町）</t>
  </si>
  <si>
    <t>（旧大洋村）</t>
  </si>
  <si>
    <t>つくばみらい市</t>
  </si>
  <si>
    <t>（旧伊奈町）</t>
  </si>
  <si>
    <t>（旧谷和原村）</t>
  </si>
  <si>
    <t>小美玉市</t>
  </si>
  <si>
    <t>（旧小川町）</t>
  </si>
  <si>
    <t>（旧美野里町）</t>
  </si>
  <si>
    <t>（旧玉里村）</t>
  </si>
  <si>
    <t>（旧水海道市）</t>
  </si>
  <si>
    <t>（旧笠間市）</t>
  </si>
  <si>
    <t>（旧古河市）</t>
  </si>
  <si>
    <t>(旧土浦市）</t>
  </si>
  <si>
    <t>（旧下妻市）</t>
  </si>
  <si>
    <t>（旧水戸市）</t>
  </si>
  <si>
    <t>（旧日立市）</t>
  </si>
  <si>
    <t>（旧取手市）</t>
  </si>
  <si>
    <t>（旧つくば市）</t>
  </si>
  <si>
    <t>（旧常陸太田市）</t>
  </si>
  <si>
    <t>龍ケ崎市</t>
  </si>
  <si>
    <t>利根町</t>
  </si>
  <si>
    <t>１　人口，面積</t>
  </si>
  <si>
    <t>平成12年
(国勢調査)</t>
  </si>
  <si>
    <t>平成17年
(国勢調査)</t>
  </si>
  <si>
    <t>対 平成17年</t>
  </si>
  <si>
    <t>平成22年　（　国　勢　調　査　）</t>
  </si>
  <si>
    <t>　（１）市町村の人口と面積</t>
  </si>
  <si>
    <t>平成25年
10月1日
面   積
（k㎡）</t>
  </si>
  <si>
    <t>平成26年
 1月1日
住民基本
台帳人口</t>
  </si>
  <si>
    <t>(97.80)</t>
  </si>
  <si>
    <t xml:space="preserve">資料：国勢調査，住民基本台帳，国土地理院「全国都道府県市区町村別面積調（平成25年10月1日現在）」
※　（ ）内は旧市町村に係る数値を合計したもの。
※　面積の境界未定に関する注
　　・水戸市及び東茨城郡茨城町は，境界の一部が未定のため，県計に合計面積を示した。
　　　なお，境界未定市町村については，国勢調査で使用されている総務省統計局により推定された面積を用いている。
※　住民基本台帳人口は，平成25年度より基準日が１月１日現在となっている。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</si>
</sst>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00;&quot;△ &quot;#,##0.00"/>
    <numFmt numFmtId="180" formatCode="0.00_ "/>
    <numFmt numFmtId="181" formatCode="0.0_ "/>
    <numFmt numFmtId="182" formatCode="#,##0_ "/>
    <numFmt numFmtId="183" formatCode="0.0_);[Red]\(0.0\)"/>
    <numFmt numFmtId="184" formatCode="#,##0.0_ "/>
    <numFmt numFmtId="185" formatCode="\(0\)"/>
    <numFmt numFmtId="186" formatCode="\(#,##0\)"/>
    <numFmt numFmtId="187" formatCode="\(#,##0.00\)"/>
    <numFmt numFmtId="188" formatCode="#,##0.00_ "/>
    <numFmt numFmtId="189" formatCode="#,##0_ ;[Red]\-#,##0\ "/>
    <numFmt numFmtId="190" formatCode="0_);[Red]\(0\)"/>
    <numFmt numFmtId="191" formatCode="#,##0_);[Red]\(#,##0\)"/>
    <numFmt numFmtId="192" formatCode="\(#,##0.##\)"/>
    <numFmt numFmtId="193" formatCode="#,##0_);\(#,##0\)"/>
    <numFmt numFmtId="194" formatCode="#,##0.00_);\(#,##0.00\)"/>
  </numFmts>
  <fonts count="49">
    <font>
      <sz val="11"/>
      <name val="ＭＳ Ｐゴシック"/>
      <family val="3"/>
    </font>
    <font>
      <sz val="6"/>
      <name val="ＭＳ Ｐゴシック"/>
      <family val="3"/>
    </font>
    <font>
      <sz val="8"/>
      <name val="ＭＳ ゴシック"/>
      <family val="3"/>
    </font>
    <font>
      <sz val="8"/>
      <name val="ＭＳ Ｐゴシック"/>
      <family val="3"/>
    </font>
    <font>
      <sz val="7.5"/>
      <name val="ＭＳ 明朝"/>
      <family val="1"/>
    </font>
    <font>
      <sz val="7.5"/>
      <name val="ＭＳ Ｐゴシック"/>
      <family val="3"/>
    </font>
    <font>
      <sz val="14"/>
      <name val="ＭＳ 明朝"/>
      <family val="1"/>
    </font>
    <font>
      <sz val="12"/>
      <name val="ＭＳ 明朝"/>
      <family val="1"/>
    </font>
    <font>
      <sz val="12"/>
      <name val="ＭＳ ゴシック"/>
      <family val="3"/>
    </font>
    <font>
      <sz val="12"/>
      <name val="ＭＳ Ｐゴシック"/>
      <family val="3"/>
    </font>
    <font>
      <sz val="12"/>
      <color indexed="8"/>
      <name val="ＭＳ 明朝"/>
      <family val="1"/>
    </font>
    <font>
      <sz val="11.5"/>
      <name val="ＭＳ 明朝"/>
      <family val="1"/>
    </font>
    <font>
      <sz val="11.5"/>
      <name val="ＭＳ Ｐゴシック"/>
      <family val="3"/>
    </font>
    <font>
      <b/>
      <sz val="12"/>
      <name val="ＭＳ 明朝"/>
      <family val="1"/>
    </font>
    <font>
      <b/>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style="thin"/>
      <right style="thin"/>
      <top style="thin"/>
      <bottom>
        <color indexed="63"/>
      </bottom>
    </border>
    <border>
      <left style="thin"/>
      <right style="thin"/>
      <top>
        <color indexed="63"/>
      </top>
      <bottom style="thin"/>
    </border>
    <border>
      <left style="thin"/>
      <right style="hair"/>
      <top style="thin"/>
      <bottom style="thin"/>
    </border>
    <border>
      <left style="hair"/>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style="hair"/>
    </border>
    <border>
      <left style="thin"/>
      <right style="thin"/>
      <top>
        <color indexed="63"/>
      </top>
      <bottom>
        <color indexed="63"/>
      </bottom>
    </border>
    <border>
      <left style="thin"/>
      <right>
        <color indexed="63"/>
      </right>
      <top>
        <color indexed="63"/>
      </top>
      <bottom>
        <color indexed="63"/>
      </bottom>
    </border>
    <border>
      <left style="hair"/>
      <right>
        <color indexed="63"/>
      </right>
      <top>
        <color indexed="63"/>
      </top>
      <bottom>
        <color indexed="63"/>
      </bottom>
    </border>
    <border>
      <left style="thin"/>
      <right>
        <color indexed="63"/>
      </right>
      <top style="thin"/>
      <bottom style="hair"/>
    </border>
    <border>
      <left style="thin"/>
      <right style="hair"/>
      <top style="thin"/>
      <bottom style="hair"/>
    </border>
    <border>
      <left style="hair"/>
      <right>
        <color indexed="63"/>
      </right>
      <top style="thin"/>
      <bottom style="hair"/>
    </border>
    <border>
      <left>
        <color indexed="63"/>
      </left>
      <right>
        <color indexed="63"/>
      </right>
      <top style="thin"/>
      <bottom>
        <color indexed="63"/>
      </bottom>
    </border>
    <border>
      <left style="thin"/>
      <right style="thin"/>
      <top style="hair"/>
      <bottom style="hair"/>
    </border>
    <border>
      <left style="thin"/>
      <right>
        <color indexed="63"/>
      </right>
      <top style="hair"/>
      <bottom style="hair"/>
    </border>
    <border>
      <left style="thin"/>
      <right style="hair"/>
      <top style="hair"/>
      <bottom style="hair"/>
    </border>
    <border>
      <left style="hair"/>
      <right>
        <color indexed="63"/>
      </right>
      <top style="hair"/>
      <bottom style="hair"/>
    </border>
    <border>
      <left style="thin"/>
      <right style="thin"/>
      <top style="hair"/>
      <bottom style="thin"/>
    </border>
    <border>
      <left style="thin"/>
      <right>
        <color indexed="63"/>
      </right>
      <top style="hair"/>
      <bottom style="thin"/>
    </border>
    <border>
      <left>
        <color indexed="63"/>
      </left>
      <right>
        <color indexed="63"/>
      </right>
      <top>
        <color indexed="63"/>
      </top>
      <bottom style="thin"/>
    </border>
    <border>
      <left style="hair"/>
      <right>
        <color indexed="63"/>
      </right>
      <top style="hair"/>
      <bottom style="thin"/>
    </border>
    <border>
      <left style="thin"/>
      <right style="thin"/>
      <top>
        <color indexed="63"/>
      </top>
      <bottom style="hair"/>
    </border>
    <border>
      <left style="thin"/>
      <right>
        <color indexed="63"/>
      </right>
      <top>
        <color indexed="63"/>
      </top>
      <bottom style="hair"/>
    </border>
    <border>
      <left style="hair"/>
      <right>
        <color indexed="63"/>
      </right>
      <top>
        <color indexed="63"/>
      </top>
      <bottom style="hair"/>
    </border>
    <border>
      <left>
        <color indexed="63"/>
      </left>
      <right>
        <color indexed="63"/>
      </right>
      <top style="hair"/>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thin"/>
      <bottom style="hair"/>
    </border>
    <border>
      <left>
        <color indexed="63"/>
      </left>
      <right>
        <color indexed="63"/>
      </right>
      <top style="thin"/>
      <bottom style="hair"/>
    </border>
    <border>
      <left>
        <color indexed="63"/>
      </left>
      <right style="hair"/>
      <top style="hair"/>
      <bottom style="hair"/>
    </border>
    <border>
      <left>
        <color indexed="63"/>
      </left>
      <right style="hair"/>
      <top>
        <color indexed="63"/>
      </top>
      <bottom style="thin"/>
    </border>
    <border>
      <left>
        <color indexed="63"/>
      </left>
      <right style="thin"/>
      <top>
        <color indexed="63"/>
      </top>
      <bottom style="hair"/>
    </border>
    <border>
      <left style="thin"/>
      <right style="hair"/>
      <top style="hair"/>
      <bottom>
        <color indexed="63"/>
      </bottom>
    </border>
    <border>
      <left style="thin"/>
      <right style="hair"/>
      <top style="hair"/>
      <bottom style="thin"/>
    </border>
    <border>
      <left style="hair"/>
      <right style="thin"/>
      <top style="thin"/>
      <bottom style="hair"/>
    </border>
    <border>
      <left style="hair"/>
      <right style="thin"/>
      <top style="hair"/>
      <bottom style="hair"/>
    </border>
    <border>
      <left style="hair"/>
      <right>
        <color indexed="63"/>
      </right>
      <top>
        <color indexed="63"/>
      </top>
      <bottom style="thin"/>
    </border>
    <border>
      <left>
        <color indexed="63"/>
      </left>
      <right style="hair"/>
      <top>
        <color indexed="63"/>
      </top>
      <bottom>
        <color indexed="63"/>
      </bottom>
    </border>
    <border>
      <left>
        <color indexed="63"/>
      </left>
      <right style="hair"/>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37" fontId="6" fillId="0" borderId="0">
      <alignment/>
      <protection/>
    </xf>
    <xf numFmtId="0" fontId="2" fillId="0" borderId="0">
      <alignment/>
      <protection/>
    </xf>
    <xf numFmtId="0" fontId="48" fillId="32" borderId="0" applyNumberFormat="0" applyBorder="0" applyAlignment="0" applyProtection="0"/>
  </cellStyleXfs>
  <cellXfs count="192">
    <xf numFmtId="0" fontId="0" fillId="0" borderId="0" xfId="0" applyAlignment="1">
      <alignment/>
    </xf>
    <xf numFmtId="179" fontId="4" fillId="0" borderId="0" xfId="62" applyNumberFormat="1" applyFont="1" applyFill="1" applyBorder="1" applyAlignment="1" quotePrefix="1">
      <alignment horizontal="right"/>
      <protection/>
    </xf>
    <xf numFmtId="0" fontId="0" fillId="0" borderId="0" xfId="0" applyFill="1" applyAlignment="1">
      <alignment/>
    </xf>
    <xf numFmtId="0" fontId="9" fillId="0" borderId="0" xfId="0" applyFont="1" applyFill="1" applyAlignment="1">
      <alignment/>
    </xf>
    <xf numFmtId="0" fontId="9" fillId="0" borderId="0" xfId="0" applyFont="1" applyFill="1" applyAlignment="1">
      <alignment vertical="center"/>
    </xf>
    <xf numFmtId="0" fontId="5" fillId="0" borderId="0" xfId="0" applyFont="1" applyFill="1" applyAlignment="1">
      <alignment/>
    </xf>
    <xf numFmtId="0" fontId="3" fillId="0" borderId="0" xfId="0" applyFont="1" applyFill="1" applyAlignment="1">
      <alignment/>
    </xf>
    <xf numFmtId="0" fontId="14" fillId="0" borderId="0" xfId="0" applyFont="1" applyFill="1" applyAlignment="1">
      <alignment vertical="center"/>
    </xf>
    <xf numFmtId="0" fontId="6" fillId="0" borderId="0" xfId="0" applyFont="1" applyFill="1" applyBorder="1" applyAlignment="1">
      <alignment vertical="center"/>
    </xf>
    <xf numFmtId="0" fontId="4" fillId="0" borderId="0"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5" fillId="0" borderId="10" xfId="0" applyFont="1" applyFill="1" applyBorder="1" applyAlignment="1">
      <alignment/>
    </xf>
    <xf numFmtId="0" fontId="5" fillId="0" borderId="0" xfId="0" applyFont="1" applyFill="1" applyBorder="1" applyAlignment="1">
      <alignment/>
    </xf>
    <xf numFmtId="0" fontId="7" fillId="0" borderId="11" xfId="0" applyFont="1" applyFill="1" applyBorder="1" applyAlignment="1">
      <alignment horizontal="right" wrapText="1"/>
    </xf>
    <xf numFmtId="0" fontId="7" fillId="0" borderId="12" xfId="0" applyFont="1" applyFill="1" applyBorder="1" applyAlignment="1">
      <alignment horizontal="right" vertical="center"/>
    </xf>
    <xf numFmtId="0" fontId="7" fillId="0" borderId="13" xfId="0" applyFont="1" applyFill="1" applyBorder="1" applyAlignment="1">
      <alignment horizontal="left" vertical="center"/>
    </xf>
    <xf numFmtId="0" fontId="13" fillId="0" borderId="14" xfId="0" applyFont="1" applyFill="1" applyBorder="1" applyAlignment="1">
      <alignment horizontal="distributed" vertical="center"/>
    </xf>
    <xf numFmtId="0" fontId="9" fillId="0" borderId="12"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15" xfId="0" applyFont="1" applyFill="1" applyBorder="1" applyAlignment="1">
      <alignment horizontal="distributed" vertical="distributed"/>
    </xf>
    <xf numFmtId="0" fontId="7" fillId="0" borderId="16" xfId="0" applyFont="1" applyFill="1" applyBorder="1" applyAlignment="1">
      <alignment horizontal="distributed" vertical="distributed"/>
    </xf>
    <xf numFmtId="0" fontId="7" fillId="0" borderId="17" xfId="0" applyFont="1" applyFill="1" applyBorder="1" applyAlignment="1">
      <alignment horizontal="distributed" vertical="distributed"/>
    </xf>
    <xf numFmtId="0" fontId="7" fillId="0" borderId="14" xfId="0" applyFont="1" applyFill="1" applyBorder="1" applyAlignment="1">
      <alignment horizontal="distributed" vertical="distributed"/>
    </xf>
    <xf numFmtId="0" fontId="7" fillId="0" borderId="18" xfId="0" applyFont="1" applyFill="1" applyBorder="1" applyAlignment="1">
      <alignment horizontal="distributed" vertical="distributed"/>
    </xf>
    <xf numFmtId="0" fontId="7" fillId="0" borderId="19" xfId="0" applyFont="1" applyFill="1" applyBorder="1" applyAlignment="1">
      <alignment horizontal="center" vertical="center" shrinkToFit="1"/>
    </xf>
    <xf numFmtId="0" fontId="7" fillId="0" borderId="1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3" xfId="0" applyFont="1" applyFill="1" applyBorder="1" applyAlignment="1">
      <alignment horizontal="center" vertical="center"/>
    </xf>
    <xf numFmtId="182" fontId="7" fillId="0" borderId="23" xfId="0" applyNumberFormat="1" applyFont="1" applyFill="1" applyBorder="1" applyAlignment="1">
      <alignment vertical="center"/>
    </xf>
    <xf numFmtId="182" fontId="7" fillId="0" borderId="24" xfId="0" applyNumberFormat="1" applyFont="1" applyFill="1" applyBorder="1" applyAlignment="1">
      <alignment vertical="center"/>
    </xf>
    <xf numFmtId="182" fontId="7" fillId="0" borderId="22" xfId="0" applyNumberFormat="1" applyFont="1" applyFill="1" applyBorder="1" applyAlignment="1">
      <alignment vertical="center"/>
    </xf>
    <xf numFmtId="178" fontId="7" fillId="0" borderId="25" xfId="0" applyNumberFormat="1" applyFont="1" applyFill="1" applyBorder="1" applyAlignment="1">
      <alignment vertical="center"/>
    </xf>
    <xf numFmtId="183" fontId="7" fillId="0" borderId="14" xfId="0" applyNumberFormat="1" applyFont="1" applyFill="1" applyBorder="1" applyAlignment="1">
      <alignment horizontal="right" vertical="center"/>
    </xf>
    <xf numFmtId="182" fontId="7" fillId="0" borderId="23" xfId="0" applyNumberFormat="1" applyFont="1" applyFill="1" applyBorder="1" applyAlignment="1">
      <alignment horizontal="right" vertical="center"/>
    </xf>
    <xf numFmtId="188" fontId="7" fillId="0" borderId="24" xfId="0" applyNumberFormat="1" applyFont="1" applyFill="1" applyBorder="1" applyAlignment="1">
      <alignment vertical="center"/>
    </xf>
    <xf numFmtId="178" fontId="7" fillId="0" borderId="23" xfId="0" applyNumberFormat="1" applyFont="1" applyFill="1" applyBorder="1" applyAlignment="1">
      <alignment vertical="center"/>
    </xf>
    <xf numFmtId="0" fontId="9" fillId="0" borderId="26" xfId="0" applyFont="1" applyFill="1" applyBorder="1" applyAlignment="1">
      <alignment vertical="center"/>
    </xf>
    <xf numFmtId="0" fontId="9" fillId="0" borderId="27" xfId="0" applyFont="1" applyFill="1" applyBorder="1" applyAlignment="1">
      <alignment vertical="center"/>
    </xf>
    <xf numFmtId="0" fontId="9" fillId="0" borderId="28" xfId="0" applyFont="1" applyFill="1" applyBorder="1" applyAlignment="1">
      <alignment vertical="center"/>
    </xf>
    <xf numFmtId="178" fontId="8" fillId="0" borderId="26" xfId="0" applyNumberFormat="1" applyFont="1" applyFill="1" applyBorder="1" applyAlignment="1">
      <alignment vertical="center"/>
    </xf>
    <xf numFmtId="183" fontId="7" fillId="0" borderId="12" xfId="0" applyNumberFormat="1" applyFont="1" applyFill="1" applyBorder="1" applyAlignment="1">
      <alignment horizontal="right" vertical="center"/>
    </xf>
    <xf numFmtId="3" fontId="7" fillId="0" borderId="26" xfId="0" applyNumberFormat="1" applyFont="1" applyFill="1" applyBorder="1" applyAlignment="1">
      <alignment horizontal="right" vertical="center"/>
    </xf>
    <xf numFmtId="182" fontId="7" fillId="0" borderId="26" xfId="0" applyNumberFormat="1" applyFont="1" applyFill="1" applyBorder="1" applyAlignment="1">
      <alignment horizontal="right" vertical="center"/>
    </xf>
    <xf numFmtId="188" fontId="9" fillId="0" borderId="27" xfId="0" applyNumberFormat="1" applyFont="1" applyFill="1" applyBorder="1" applyAlignment="1">
      <alignment vertical="center"/>
    </xf>
    <xf numFmtId="186" fontId="7" fillId="0" borderId="25" xfId="0" applyNumberFormat="1" applyFont="1" applyFill="1" applyBorder="1" applyAlignment="1">
      <alignment horizontal="right" vertical="center"/>
    </xf>
    <xf numFmtId="186" fontId="7" fillId="0" borderId="29" xfId="0" applyNumberFormat="1" applyFont="1" applyFill="1" applyBorder="1" applyAlignment="1">
      <alignment vertical="center"/>
    </xf>
    <xf numFmtId="186" fontId="7" fillId="0" borderId="30" xfId="0" applyNumberFormat="1" applyFont="1" applyFill="1" applyBorder="1" applyAlignment="1">
      <alignment vertical="center"/>
    </xf>
    <xf numFmtId="186" fontId="7" fillId="0" borderId="31" xfId="0" applyNumberFormat="1" applyFont="1" applyFill="1" applyBorder="1" applyAlignment="1">
      <alignment vertical="center"/>
    </xf>
    <xf numFmtId="183" fontId="7" fillId="0" borderId="15" xfId="0" applyNumberFormat="1" applyFont="1" applyFill="1" applyBorder="1" applyAlignment="1">
      <alignment vertical="center"/>
    </xf>
    <xf numFmtId="186" fontId="7" fillId="0" borderId="32" xfId="0" applyNumberFormat="1" applyFont="1" applyFill="1" applyBorder="1" applyAlignment="1">
      <alignment vertical="center"/>
    </xf>
    <xf numFmtId="191" fontId="7" fillId="0" borderId="25" xfId="48" applyNumberFormat="1" applyFont="1" applyFill="1" applyBorder="1" applyAlignment="1">
      <alignment vertical="center"/>
    </xf>
    <xf numFmtId="192" fontId="7" fillId="0" borderId="29" xfId="62" applyNumberFormat="1" applyFont="1" applyFill="1" applyBorder="1" applyAlignment="1" quotePrefix="1">
      <alignment horizontal="right" vertical="center"/>
      <protection/>
    </xf>
    <xf numFmtId="182" fontId="7" fillId="0" borderId="33" xfId="0" applyNumberFormat="1" applyFont="1" applyFill="1" applyBorder="1" applyAlignment="1">
      <alignment horizontal="right" vertical="center"/>
    </xf>
    <xf numFmtId="182" fontId="10" fillId="0" borderId="34" xfId="60" applyNumberFormat="1" applyFont="1" applyFill="1" applyBorder="1" applyAlignment="1" quotePrefix="1">
      <alignment horizontal="right" vertical="center"/>
      <protection/>
    </xf>
    <xf numFmtId="182" fontId="7" fillId="0" borderId="35" xfId="0" applyNumberFormat="1" applyFont="1" applyFill="1" applyBorder="1" applyAlignment="1">
      <alignment vertical="center"/>
    </xf>
    <xf numFmtId="182" fontId="7" fillId="0" borderId="36" xfId="0" applyNumberFormat="1" applyFont="1" applyFill="1" applyBorder="1" applyAlignment="1">
      <alignment horizontal="right" vertical="center"/>
    </xf>
    <xf numFmtId="178" fontId="7" fillId="0" borderId="33" xfId="0" applyNumberFormat="1" applyFont="1" applyFill="1" applyBorder="1" applyAlignment="1">
      <alignment vertical="center"/>
    </xf>
    <xf numFmtId="183" fontId="7" fillId="0" borderId="16" xfId="0" applyNumberFormat="1" applyFont="1" applyFill="1" applyBorder="1" applyAlignment="1">
      <alignment horizontal="right" vertical="center"/>
    </xf>
    <xf numFmtId="191" fontId="7" fillId="0" borderId="33" xfId="48" applyNumberFormat="1" applyFont="1" applyFill="1" applyBorder="1" applyAlignment="1">
      <alignment horizontal="right" vertical="center"/>
    </xf>
    <xf numFmtId="188" fontId="7" fillId="0" borderId="34" xfId="62" applyNumberFormat="1" applyFont="1" applyFill="1" applyBorder="1" applyAlignment="1" quotePrefix="1">
      <alignment horizontal="right" vertical="center"/>
      <protection/>
    </xf>
    <xf numFmtId="182" fontId="7" fillId="0" borderId="37" xfId="0" applyNumberFormat="1" applyFont="1" applyFill="1" applyBorder="1" applyAlignment="1">
      <alignment horizontal="right" vertical="center"/>
    </xf>
    <xf numFmtId="182" fontId="10" fillId="0" borderId="38" xfId="60" applyNumberFormat="1" applyFont="1" applyFill="1" applyBorder="1" applyAlignment="1" quotePrefix="1">
      <alignment horizontal="right" vertical="center"/>
      <protection/>
    </xf>
    <xf numFmtId="182" fontId="7" fillId="0" borderId="39" xfId="0" applyNumberFormat="1" applyFont="1" applyFill="1" applyBorder="1" applyAlignment="1">
      <alignment vertical="center"/>
    </xf>
    <xf numFmtId="182" fontId="7" fillId="0" borderId="40" xfId="0" applyNumberFormat="1" applyFont="1" applyFill="1" applyBorder="1" applyAlignment="1">
      <alignment horizontal="right" vertical="center"/>
    </xf>
    <xf numFmtId="178" fontId="7" fillId="0" borderId="37" xfId="0" applyNumberFormat="1" applyFont="1" applyFill="1" applyBorder="1" applyAlignment="1">
      <alignment vertical="center"/>
    </xf>
    <xf numFmtId="183" fontId="10" fillId="0" borderId="17" xfId="60" applyNumberFormat="1" applyFont="1" applyFill="1" applyBorder="1" applyAlignment="1">
      <alignment horizontal="right" vertical="center"/>
      <protection/>
    </xf>
    <xf numFmtId="191" fontId="7" fillId="0" borderId="37" xfId="0" applyNumberFormat="1" applyFont="1" applyFill="1" applyBorder="1" applyAlignment="1">
      <alignment horizontal="right" vertical="center"/>
    </xf>
    <xf numFmtId="188" fontId="7" fillId="0" borderId="38" xfId="62" applyNumberFormat="1" applyFont="1" applyFill="1" applyBorder="1" applyAlignment="1" quotePrefix="1">
      <alignment horizontal="right" vertical="center"/>
      <protection/>
    </xf>
    <xf numFmtId="186" fontId="7" fillId="0" borderId="41" xfId="0" applyNumberFormat="1" applyFont="1" applyFill="1" applyBorder="1" applyAlignment="1">
      <alignment vertical="center"/>
    </xf>
    <xf numFmtId="186" fontId="7" fillId="0" borderId="42" xfId="0" applyNumberFormat="1" applyFont="1" applyFill="1" applyBorder="1" applyAlignment="1">
      <alignment vertical="center"/>
    </xf>
    <xf numFmtId="186" fontId="7" fillId="0" borderId="41" xfId="0" applyNumberFormat="1" applyFont="1" applyFill="1" applyBorder="1" applyAlignment="1">
      <alignment horizontal="right" vertical="center"/>
    </xf>
    <xf numFmtId="186" fontId="7" fillId="0" borderId="0" xfId="0" applyNumberFormat="1" applyFont="1" applyFill="1" applyBorder="1" applyAlignment="1">
      <alignment vertical="center"/>
    </xf>
    <xf numFmtId="186" fontId="7" fillId="0" borderId="43" xfId="0" applyNumberFormat="1" applyFont="1" applyFill="1" applyBorder="1" applyAlignment="1">
      <alignment vertical="center"/>
    </xf>
    <xf numFmtId="178" fontId="7" fillId="0" borderId="41" xfId="0" applyNumberFormat="1" applyFont="1" applyFill="1" applyBorder="1" applyAlignment="1">
      <alignment vertical="center"/>
    </xf>
    <xf numFmtId="183" fontId="7" fillId="0" borderId="0" xfId="0" applyNumberFormat="1" applyFont="1" applyFill="1" applyBorder="1" applyAlignment="1">
      <alignment vertical="center"/>
    </xf>
    <xf numFmtId="191" fontId="7" fillId="0" borderId="41" xfId="48" applyNumberFormat="1" applyFont="1" applyFill="1" applyBorder="1" applyAlignment="1">
      <alignment horizontal="right" vertical="center"/>
    </xf>
    <xf numFmtId="192" fontId="7" fillId="0" borderId="42" xfId="62" applyNumberFormat="1" applyFont="1" applyFill="1" applyBorder="1" applyAlignment="1" quotePrefix="1">
      <alignment horizontal="right" vertical="center"/>
      <protection/>
    </xf>
    <xf numFmtId="182" fontId="7" fillId="0" borderId="33" xfId="0" applyNumberFormat="1" applyFont="1" applyFill="1" applyBorder="1" applyAlignment="1">
      <alignment vertical="center"/>
    </xf>
    <xf numFmtId="182" fontId="7" fillId="0" borderId="44" xfId="0" applyNumberFormat="1" applyFont="1" applyFill="1" applyBorder="1" applyAlignment="1">
      <alignment horizontal="right" vertical="center"/>
    </xf>
    <xf numFmtId="182" fontId="7" fillId="0" borderId="45" xfId="0" applyNumberFormat="1" applyFont="1" applyFill="1" applyBorder="1" applyAlignment="1">
      <alignment vertical="center"/>
    </xf>
    <xf numFmtId="182" fontId="10" fillId="0" borderId="46" xfId="60" applyNumberFormat="1" applyFont="1" applyFill="1" applyBorder="1" applyAlignment="1" quotePrefix="1">
      <alignment horizontal="right" vertical="center"/>
      <protection/>
    </xf>
    <xf numFmtId="182" fontId="7" fillId="0" borderId="45" xfId="0" applyNumberFormat="1" applyFont="1" applyFill="1" applyBorder="1" applyAlignment="1">
      <alignment horizontal="right" vertical="center"/>
    </xf>
    <xf numFmtId="182" fontId="7" fillId="0" borderId="47" xfId="0" applyNumberFormat="1" applyFont="1" applyFill="1" applyBorder="1" applyAlignment="1">
      <alignment horizontal="right" vertical="center"/>
    </xf>
    <xf numFmtId="182" fontId="7" fillId="0" borderId="48" xfId="0" applyNumberFormat="1" applyFont="1" applyFill="1" applyBorder="1" applyAlignment="1">
      <alignment horizontal="right" vertical="center"/>
    </xf>
    <xf numFmtId="178" fontId="7" fillId="0" borderId="45" xfId="0" applyNumberFormat="1" applyFont="1" applyFill="1" applyBorder="1" applyAlignment="1">
      <alignment vertical="center"/>
    </xf>
    <xf numFmtId="183" fontId="10" fillId="0" borderId="18" xfId="60" applyNumberFormat="1" applyFont="1" applyFill="1" applyBorder="1" applyAlignment="1">
      <alignment horizontal="right" vertical="center"/>
      <protection/>
    </xf>
    <xf numFmtId="191" fontId="7" fillId="0" borderId="45" xfId="0" applyNumberFormat="1" applyFont="1" applyFill="1" applyBorder="1" applyAlignment="1">
      <alignment horizontal="right" vertical="center"/>
    </xf>
    <xf numFmtId="188" fontId="7" fillId="0" borderId="46" xfId="62" applyNumberFormat="1" applyFont="1" applyFill="1" applyBorder="1" applyAlignment="1" quotePrefix="1">
      <alignment horizontal="right" vertical="center"/>
      <protection/>
    </xf>
    <xf numFmtId="186" fontId="7" fillId="0" borderId="25" xfId="0" applyNumberFormat="1" applyFont="1" applyFill="1" applyBorder="1" applyAlignment="1">
      <alignment vertical="center"/>
    </xf>
    <xf numFmtId="186" fontId="7" fillId="0" borderId="49" xfId="0" applyNumberFormat="1" applyFont="1" applyFill="1" applyBorder="1" applyAlignment="1">
      <alignment vertical="center"/>
    </xf>
    <xf numFmtId="186" fontId="7" fillId="0" borderId="50" xfId="0" applyNumberFormat="1" applyFont="1" applyFill="1" applyBorder="1" applyAlignment="1">
      <alignment vertical="center"/>
    </xf>
    <xf numFmtId="191" fontId="7" fillId="0" borderId="25" xfId="48" applyNumberFormat="1" applyFont="1" applyFill="1" applyBorder="1" applyAlignment="1">
      <alignment horizontal="right" vertical="center"/>
    </xf>
    <xf numFmtId="192" fontId="7" fillId="0" borderId="29" xfId="0" applyNumberFormat="1" applyFont="1" applyFill="1" applyBorder="1" applyAlignment="1">
      <alignment vertical="center"/>
    </xf>
    <xf numFmtId="182" fontId="10" fillId="0" borderId="34" xfId="60" applyNumberFormat="1" applyFont="1" applyFill="1" applyBorder="1" applyAlignment="1" quotePrefix="1">
      <alignment vertical="center"/>
      <protection/>
    </xf>
    <xf numFmtId="182" fontId="7" fillId="0" borderId="51" xfId="0" applyNumberFormat="1" applyFont="1" applyFill="1" applyBorder="1" applyAlignment="1">
      <alignment vertical="center"/>
    </xf>
    <xf numFmtId="182" fontId="7" fillId="0" borderId="44" xfId="0" applyNumberFormat="1" applyFont="1" applyFill="1" applyBorder="1" applyAlignment="1">
      <alignment vertical="center"/>
    </xf>
    <xf numFmtId="191" fontId="7" fillId="0" borderId="33" xfId="61" applyNumberFormat="1" applyFont="1" applyFill="1" applyBorder="1" applyAlignment="1" applyProtection="1">
      <alignment horizontal="right" vertical="center"/>
      <protection locked="0"/>
    </xf>
    <xf numFmtId="182" fontId="7" fillId="0" borderId="37" xfId="0" applyNumberFormat="1" applyFont="1" applyFill="1" applyBorder="1" applyAlignment="1">
      <alignment vertical="center"/>
    </xf>
    <xf numFmtId="182" fontId="10" fillId="0" borderId="38" xfId="60" applyNumberFormat="1" applyFont="1" applyFill="1" applyBorder="1" applyAlignment="1" quotePrefix="1">
      <alignment vertical="center"/>
      <protection/>
    </xf>
    <xf numFmtId="182" fontId="7" fillId="0" borderId="52" xfId="0" applyNumberFormat="1" applyFont="1" applyFill="1" applyBorder="1" applyAlignment="1">
      <alignment vertical="center"/>
    </xf>
    <xf numFmtId="182" fontId="7" fillId="0" borderId="40" xfId="0" applyNumberFormat="1" applyFont="1" applyFill="1" applyBorder="1" applyAlignment="1">
      <alignment vertical="center"/>
    </xf>
    <xf numFmtId="183" fontId="7" fillId="0" borderId="17" xfId="0" applyNumberFormat="1" applyFont="1" applyFill="1" applyBorder="1" applyAlignment="1">
      <alignment horizontal="right" vertical="center"/>
    </xf>
    <xf numFmtId="183" fontId="7" fillId="0" borderId="53" xfId="0" applyNumberFormat="1" applyFont="1" applyFill="1" applyBorder="1" applyAlignment="1">
      <alignment vertical="center"/>
    </xf>
    <xf numFmtId="182" fontId="7" fillId="0" borderId="54" xfId="0" applyNumberFormat="1" applyFont="1" applyFill="1" applyBorder="1" applyAlignment="1">
      <alignment vertical="center"/>
    </xf>
    <xf numFmtId="182" fontId="7" fillId="0" borderId="43" xfId="0" applyNumberFormat="1" applyFont="1" applyFill="1" applyBorder="1" applyAlignment="1">
      <alignment vertical="center"/>
    </xf>
    <xf numFmtId="183" fontId="10" fillId="0" borderId="16" xfId="60" applyNumberFormat="1" applyFont="1" applyFill="1" applyBorder="1" applyAlignment="1">
      <alignment horizontal="right" vertical="center"/>
      <protection/>
    </xf>
    <xf numFmtId="191" fontId="7" fillId="0" borderId="33" xfId="0" applyNumberFormat="1" applyFont="1" applyFill="1" applyBorder="1" applyAlignment="1">
      <alignment horizontal="right" vertical="center"/>
    </xf>
    <xf numFmtId="182" fontId="7" fillId="0" borderId="55" xfId="0" applyNumberFormat="1" applyFont="1" applyFill="1" applyBorder="1" applyAlignment="1">
      <alignment vertical="center"/>
    </xf>
    <xf numFmtId="182" fontId="7" fillId="0" borderId="28" xfId="0" applyNumberFormat="1" applyFont="1" applyFill="1" applyBorder="1" applyAlignment="1">
      <alignment vertical="center"/>
    </xf>
    <xf numFmtId="186" fontId="7" fillId="0" borderId="56" xfId="0" applyNumberFormat="1" applyFont="1" applyFill="1" applyBorder="1" applyAlignment="1">
      <alignment vertical="center"/>
    </xf>
    <xf numFmtId="183" fontId="7" fillId="0" borderId="32" xfId="0" applyNumberFormat="1" applyFont="1" applyFill="1" applyBorder="1" applyAlignment="1">
      <alignment vertical="center"/>
    </xf>
    <xf numFmtId="182" fontId="7" fillId="0" borderId="34" xfId="0" applyNumberFormat="1" applyFont="1" applyFill="1" applyBorder="1" applyAlignment="1">
      <alignment vertical="center"/>
    </xf>
    <xf numFmtId="182" fontId="7" fillId="0" borderId="57" xfId="0" applyNumberFormat="1" applyFont="1" applyFill="1" applyBorder="1" applyAlignment="1">
      <alignment vertical="center"/>
    </xf>
    <xf numFmtId="182" fontId="7" fillId="0" borderId="58" xfId="0" applyNumberFormat="1" applyFont="1" applyFill="1" applyBorder="1" applyAlignment="1">
      <alignment vertical="center"/>
    </xf>
    <xf numFmtId="182" fontId="7" fillId="0" borderId="26" xfId="0" applyNumberFormat="1" applyFont="1" applyFill="1" applyBorder="1" applyAlignment="1">
      <alignment vertical="center"/>
    </xf>
    <xf numFmtId="182" fontId="10" fillId="0" borderId="27" xfId="60" applyNumberFormat="1" applyFont="1" applyFill="1" applyBorder="1" applyAlignment="1" quotePrefix="1">
      <alignment horizontal="right" vertical="center"/>
      <protection/>
    </xf>
    <xf numFmtId="182" fontId="7" fillId="0" borderId="59" xfId="0" applyNumberFormat="1" applyFont="1" applyFill="1" applyBorder="1" applyAlignment="1">
      <alignment vertical="center"/>
    </xf>
    <xf numFmtId="182" fontId="7" fillId="0" borderId="0" xfId="0" applyNumberFormat="1" applyFont="1" applyFill="1" applyBorder="1" applyAlignment="1">
      <alignment vertical="center"/>
    </xf>
    <xf numFmtId="178" fontId="7" fillId="0" borderId="26" xfId="0" applyNumberFormat="1" applyFont="1" applyFill="1" applyBorder="1" applyAlignment="1">
      <alignment vertical="center"/>
    </xf>
    <xf numFmtId="183" fontId="7" fillId="0" borderId="12" xfId="0" applyNumberFormat="1" applyFont="1" applyFill="1" applyBorder="1" applyAlignment="1">
      <alignment vertical="center"/>
    </xf>
    <xf numFmtId="191" fontId="7" fillId="0" borderId="26" xfId="48" applyNumberFormat="1" applyFont="1" applyFill="1" applyBorder="1" applyAlignment="1">
      <alignment horizontal="right" vertical="center"/>
    </xf>
    <xf numFmtId="188" fontId="7" fillId="0" borderId="27" xfId="62" applyNumberFormat="1" applyFont="1" applyFill="1" applyBorder="1" applyAlignment="1" quotePrefix="1">
      <alignment horizontal="right" vertical="center"/>
      <protection/>
    </xf>
    <xf numFmtId="182" fontId="10" fillId="0" borderId="24" xfId="60" applyNumberFormat="1" applyFont="1" applyFill="1" applyBorder="1" applyAlignment="1" quotePrefix="1">
      <alignment horizontal="right" vertical="center"/>
      <protection/>
    </xf>
    <xf numFmtId="182" fontId="7" fillId="0" borderId="60" xfId="0" applyNumberFormat="1" applyFont="1" applyFill="1" applyBorder="1" applyAlignment="1">
      <alignment vertical="center"/>
    </xf>
    <xf numFmtId="182" fontId="7" fillId="0" borderId="61" xfId="0" applyNumberFormat="1" applyFont="1" applyFill="1" applyBorder="1" applyAlignment="1">
      <alignment vertical="center"/>
    </xf>
    <xf numFmtId="183" fontId="7" fillId="0" borderId="61" xfId="0" applyNumberFormat="1" applyFont="1" applyFill="1" applyBorder="1" applyAlignment="1">
      <alignment vertical="center"/>
    </xf>
    <xf numFmtId="191" fontId="7" fillId="0" borderId="23" xfId="48" applyNumberFormat="1" applyFont="1" applyFill="1" applyBorder="1" applyAlignment="1">
      <alignment horizontal="right" vertical="center"/>
    </xf>
    <xf numFmtId="188" fontId="7" fillId="0" borderId="24" xfId="62" applyNumberFormat="1" applyFont="1" applyFill="1" applyBorder="1" applyAlignment="1" quotePrefix="1">
      <alignment horizontal="right" vertical="center"/>
      <protection/>
    </xf>
    <xf numFmtId="186" fontId="7" fillId="0" borderId="62" xfId="0" applyNumberFormat="1" applyFont="1" applyFill="1" applyBorder="1" applyAlignment="1">
      <alignment vertical="center"/>
    </xf>
    <xf numFmtId="192" fontId="7" fillId="0" borderId="42" xfId="0" applyNumberFormat="1" applyFont="1" applyFill="1" applyBorder="1" applyAlignment="1">
      <alignment vertical="center"/>
    </xf>
    <xf numFmtId="183" fontId="7" fillId="0" borderId="18" xfId="0" applyNumberFormat="1" applyFont="1" applyFill="1" applyBorder="1" applyAlignment="1">
      <alignment horizontal="right" vertical="center"/>
    </xf>
    <xf numFmtId="183" fontId="7" fillId="0" borderId="16" xfId="0" applyNumberFormat="1" applyFont="1" applyFill="1" applyBorder="1" applyAlignment="1">
      <alignment vertical="center"/>
    </xf>
    <xf numFmtId="183" fontId="7" fillId="0" borderId="13" xfId="0" applyNumberFormat="1" applyFont="1" applyFill="1" applyBorder="1" applyAlignment="1">
      <alignment vertical="center"/>
    </xf>
    <xf numFmtId="186" fontId="7" fillId="0" borderId="63" xfId="0" applyNumberFormat="1" applyFont="1" applyFill="1" applyBorder="1" applyAlignment="1">
      <alignment vertical="center"/>
    </xf>
    <xf numFmtId="183" fontId="7" fillId="0" borderId="62" xfId="0" applyNumberFormat="1" applyFont="1" applyFill="1" applyBorder="1" applyAlignment="1">
      <alignment vertical="center"/>
    </xf>
    <xf numFmtId="186" fontId="7" fillId="0" borderId="15" xfId="0" applyNumberFormat="1" applyFont="1" applyFill="1" applyBorder="1" applyAlignment="1">
      <alignment vertical="center"/>
    </xf>
    <xf numFmtId="191" fontId="7" fillId="0" borderId="16" xfId="0" applyNumberFormat="1" applyFont="1" applyFill="1" applyBorder="1" applyAlignment="1">
      <alignment horizontal="right" vertical="center"/>
    </xf>
    <xf numFmtId="183" fontId="7" fillId="0" borderId="17" xfId="0" applyNumberFormat="1" applyFont="1" applyFill="1" applyBorder="1" applyAlignment="1">
      <alignment vertical="center"/>
    </xf>
    <xf numFmtId="186" fontId="7" fillId="0" borderId="62" xfId="0" applyNumberFormat="1" applyFont="1" applyFill="1" applyBorder="1" applyAlignment="1">
      <alignment horizontal="right" vertical="center"/>
    </xf>
    <xf numFmtId="186" fontId="7" fillId="0" borderId="43" xfId="0" applyNumberFormat="1" applyFont="1" applyFill="1" applyBorder="1" applyAlignment="1">
      <alignment horizontal="right" vertical="center"/>
    </xf>
    <xf numFmtId="186" fontId="7" fillId="0" borderId="53" xfId="0" applyNumberFormat="1" applyFont="1" applyFill="1" applyBorder="1" applyAlignment="1">
      <alignment vertical="center"/>
    </xf>
    <xf numFmtId="186" fontId="7" fillId="0" borderId="50" xfId="0" applyNumberFormat="1" applyFont="1" applyFill="1" applyBorder="1" applyAlignment="1">
      <alignment horizontal="right" vertical="center"/>
    </xf>
    <xf numFmtId="186" fontId="7" fillId="0" borderId="31" xfId="0" applyNumberFormat="1" applyFon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53" xfId="0" applyNumberFormat="1" applyFont="1" applyFill="1" applyBorder="1" applyAlignment="1">
      <alignment horizontal="right" vertical="center"/>
    </xf>
    <xf numFmtId="194" fontId="7" fillId="0" borderId="34" xfId="62" applyNumberFormat="1" applyFont="1" applyFill="1" applyBorder="1" applyAlignment="1" quotePrefix="1">
      <alignment horizontal="right" vertical="center"/>
      <protection/>
    </xf>
    <xf numFmtId="183" fontId="7" fillId="0" borderId="18" xfId="0" applyNumberFormat="1" applyFont="1" applyFill="1" applyBorder="1" applyAlignment="1">
      <alignment vertical="center"/>
    </xf>
    <xf numFmtId="191" fontId="7" fillId="0" borderId="32" xfId="0" applyNumberFormat="1" applyFont="1" applyFill="1" applyBorder="1" applyAlignment="1">
      <alignment vertical="center"/>
    </xf>
    <xf numFmtId="183" fontId="7" fillId="0" borderId="14" xfId="0" applyNumberFormat="1" applyFont="1" applyFill="1" applyBorder="1" applyAlignment="1">
      <alignment vertical="center"/>
    </xf>
    <xf numFmtId="49" fontId="7" fillId="0" borderId="42" xfId="62" applyNumberFormat="1" applyFont="1" applyFill="1" applyBorder="1" applyAlignment="1" quotePrefix="1">
      <alignment horizontal="right" vertical="center"/>
      <protection/>
    </xf>
    <xf numFmtId="182" fontId="7" fillId="0" borderId="20" xfId="0" applyNumberFormat="1" applyFont="1" applyFill="1" applyBorder="1" applyAlignment="1">
      <alignment vertical="center"/>
    </xf>
    <xf numFmtId="182" fontId="7" fillId="0" borderId="64" xfId="0" applyNumberFormat="1" applyFont="1" applyFill="1" applyBorder="1" applyAlignment="1">
      <alignment horizontal="right" vertical="center"/>
    </xf>
    <xf numFmtId="182" fontId="10" fillId="0" borderId="44" xfId="60" applyNumberFormat="1" applyFont="1" applyFill="1" applyBorder="1" applyAlignment="1" quotePrefix="1">
      <alignment horizontal="right" vertical="center"/>
      <protection/>
    </xf>
    <xf numFmtId="182" fontId="10" fillId="0" borderId="47" xfId="60" applyNumberFormat="1" applyFont="1" applyFill="1" applyBorder="1" applyAlignment="1" quotePrefix="1">
      <alignment horizontal="right" vertical="center"/>
      <protection/>
    </xf>
    <xf numFmtId="182" fontId="7" fillId="0" borderId="60" xfId="0" applyNumberFormat="1" applyFont="1" applyFill="1" applyBorder="1" applyAlignment="1">
      <alignment horizontal="right" vertical="center"/>
    </xf>
    <xf numFmtId="182" fontId="10" fillId="0" borderId="64" xfId="60" applyNumberFormat="1" applyFont="1" applyFill="1" applyBorder="1" applyAlignment="1" quotePrefix="1">
      <alignment horizontal="right" vertical="center"/>
      <protection/>
    </xf>
    <xf numFmtId="182" fontId="7" fillId="0" borderId="0" xfId="0" applyNumberFormat="1" applyFont="1" applyFill="1" applyBorder="1" applyAlignment="1">
      <alignment horizontal="right" vertical="center"/>
    </xf>
    <xf numFmtId="182" fontId="10" fillId="0" borderId="65" xfId="60" applyNumberFormat="1" applyFont="1" applyFill="1" applyBorder="1" applyAlignment="1" quotePrefix="1">
      <alignment horizontal="right" vertical="center"/>
      <protection/>
    </xf>
    <xf numFmtId="182" fontId="10" fillId="0" borderId="51" xfId="60" applyNumberFormat="1" applyFont="1" applyFill="1" applyBorder="1" applyAlignment="1" quotePrefix="1">
      <alignment horizontal="right" vertical="center"/>
      <protection/>
    </xf>
    <xf numFmtId="182" fontId="10" fillId="0" borderId="36" xfId="60" applyNumberFormat="1" applyFont="1" applyFill="1" applyBorder="1" applyAlignment="1" quotePrefix="1">
      <alignment horizontal="right" vertical="center"/>
      <protection/>
    </xf>
    <xf numFmtId="182" fontId="10" fillId="0" borderId="48" xfId="60" applyNumberFormat="1" applyFont="1" applyFill="1" applyBorder="1" applyAlignment="1" quotePrefix="1">
      <alignment horizontal="right" vertical="center"/>
      <protection/>
    </xf>
    <xf numFmtId="182" fontId="7" fillId="0" borderId="36" xfId="0" applyNumberFormat="1" applyFont="1" applyFill="1" applyBorder="1" applyAlignment="1">
      <alignment vertical="center"/>
    </xf>
    <xf numFmtId="182" fontId="7" fillId="0" borderId="61" xfId="0" applyNumberFormat="1" applyFont="1" applyFill="1" applyBorder="1" applyAlignment="1">
      <alignment horizontal="right" vertical="center"/>
    </xf>
    <xf numFmtId="182" fontId="10" fillId="0" borderId="40" xfId="60" applyNumberFormat="1" applyFont="1" applyFill="1" applyBorder="1" applyAlignment="1" quotePrefix="1">
      <alignment horizontal="right" vertical="center"/>
      <protection/>
    </xf>
    <xf numFmtId="182" fontId="7" fillId="0" borderId="28" xfId="0" applyNumberFormat="1" applyFont="1" applyFill="1" applyBorder="1" applyAlignment="1">
      <alignment horizontal="right" vertical="center"/>
    </xf>
    <xf numFmtId="182" fontId="7" fillId="0" borderId="48" xfId="0" applyNumberFormat="1" applyFont="1" applyFill="1" applyBorder="1" applyAlignment="1">
      <alignment vertical="center"/>
    </xf>
    <xf numFmtId="182" fontId="10" fillId="0" borderId="37" xfId="60" applyNumberFormat="1" applyFont="1" applyFill="1" applyBorder="1" applyAlignment="1">
      <alignment horizontal="right" vertical="center"/>
      <protection/>
    </xf>
    <xf numFmtId="182" fontId="10" fillId="0" borderId="45" xfId="60" applyNumberFormat="1" applyFont="1" applyFill="1" applyBorder="1" applyAlignment="1">
      <alignment horizontal="right" vertical="center"/>
      <protection/>
    </xf>
    <xf numFmtId="182" fontId="10" fillId="0" borderId="33" xfId="60" applyNumberFormat="1" applyFont="1" applyFill="1" applyBorder="1" applyAlignment="1">
      <alignment horizontal="right" vertical="center"/>
      <protection/>
    </xf>
    <xf numFmtId="182" fontId="7" fillId="0" borderId="16" xfId="0" applyNumberFormat="1" applyFont="1" applyFill="1" applyBorder="1" applyAlignment="1">
      <alignment horizontal="right" vertical="center"/>
    </xf>
    <xf numFmtId="0" fontId="11" fillId="0" borderId="32" xfId="0" applyFont="1" applyFill="1" applyBorder="1" applyAlignment="1">
      <alignment vertical="top" wrapText="1"/>
    </xf>
    <xf numFmtId="0" fontId="12" fillId="0" borderId="32" xfId="0" applyFont="1" applyFill="1" applyBorder="1" applyAlignment="1">
      <alignment vertical="top"/>
    </xf>
    <xf numFmtId="0" fontId="0" fillId="0" borderId="0" xfId="0" applyFill="1" applyAlignment="1">
      <alignment/>
    </xf>
    <xf numFmtId="0" fontId="7" fillId="0" borderId="19"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66"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2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JB16" xfId="60"/>
    <cellStyle name="標準_Sheet1" xfId="61"/>
    <cellStyle name="標準_第7表"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2</xdr:col>
      <xdr:colOff>0</xdr:colOff>
      <xdr:row>4</xdr:row>
      <xdr:rowOff>285750</xdr:rowOff>
    </xdr:to>
    <xdr:sp>
      <xdr:nvSpPr>
        <xdr:cNvPr id="1" name="Line 1"/>
        <xdr:cNvSpPr>
          <a:spLocks/>
        </xdr:cNvSpPr>
      </xdr:nvSpPr>
      <xdr:spPr>
        <a:xfrm>
          <a:off x="304800" y="971550"/>
          <a:ext cx="140970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1"/>
  <sheetViews>
    <sheetView tabSelected="1" zoomScale="70" zoomScaleNormal="70" zoomScaleSheetLayoutView="70" zoomScalePageLayoutView="0" workbookViewId="0" topLeftCell="A1">
      <selection activeCell="D126" sqref="D126"/>
    </sheetView>
  </sheetViews>
  <sheetFormatPr defaultColWidth="9.00390625" defaultRowHeight="18" customHeight="1"/>
  <cols>
    <col min="1" max="1" width="3.875" style="2" customWidth="1"/>
    <col min="2" max="2" width="18.625" style="2" customWidth="1"/>
    <col min="3" max="4" width="12.25390625" style="2" customWidth="1"/>
    <col min="5" max="5" width="12.25390625" style="3" customWidth="1"/>
    <col min="6" max="7" width="12.25390625" style="4" customWidth="1"/>
    <col min="8" max="8" width="12.25390625" style="3" customWidth="1"/>
    <col min="9" max="10" width="12.25390625" style="4" customWidth="1"/>
    <col min="11" max="12" width="12.25390625" style="3" customWidth="1"/>
    <col min="13" max="16384" width="9.00390625" style="2" customWidth="1"/>
  </cols>
  <sheetData>
    <row r="1" spans="2:3" ht="48.75" customHeight="1">
      <c r="B1" s="7" t="s">
        <v>123</v>
      </c>
      <c r="C1" s="7"/>
    </row>
    <row r="2" spans="2:12" s="5" customFormat="1" ht="26.25" customHeight="1">
      <c r="B2" s="8" t="s">
        <v>128</v>
      </c>
      <c r="C2" s="9"/>
      <c r="D2" s="9"/>
      <c r="E2" s="10"/>
      <c r="F2" s="11"/>
      <c r="G2" s="12"/>
      <c r="H2" s="10"/>
      <c r="I2" s="12"/>
      <c r="J2" s="12"/>
      <c r="K2" s="10"/>
      <c r="L2" s="10"/>
    </row>
    <row r="3" spans="1:13" s="5" customFormat="1" ht="24.75" customHeight="1">
      <c r="A3" s="14"/>
      <c r="B3" s="15" t="s">
        <v>67</v>
      </c>
      <c r="C3" s="180" t="s">
        <v>124</v>
      </c>
      <c r="D3" s="180" t="s">
        <v>125</v>
      </c>
      <c r="E3" s="186" t="s">
        <v>127</v>
      </c>
      <c r="F3" s="187"/>
      <c r="G3" s="187"/>
      <c r="H3" s="187"/>
      <c r="I3" s="187"/>
      <c r="J3" s="188"/>
      <c r="K3" s="190" t="s">
        <v>130</v>
      </c>
      <c r="L3" s="183" t="s">
        <v>129</v>
      </c>
      <c r="M3" s="14"/>
    </row>
    <row r="4" spans="1:13" s="5" customFormat="1" ht="24.75" customHeight="1">
      <c r="A4" s="14"/>
      <c r="B4" s="16"/>
      <c r="C4" s="181"/>
      <c r="D4" s="181"/>
      <c r="E4" s="191" t="s">
        <v>68</v>
      </c>
      <c r="F4" s="186" t="s">
        <v>69</v>
      </c>
      <c r="G4" s="187"/>
      <c r="H4" s="29" t="s">
        <v>126</v>
      </c>
      <c r="I4" s="30" t="s">
        <v>70</v>
      </c>
      <c r="J4" s="189" t="s">
        <v>71</v>
      </c>
      <c r="K4" s="191"/>
      <c r="L4" s="184"/>
      <c r="M4" s="14"/>
    </row>
    <row r="5" spans="1:13" s="5" customFormat="1" ht="24.75" customHeight="1">
      <c r="A5" s="14"/>
      <c r="B5" s="17" t="s">
        <v>72</v>
      </c>
      <c r="C5" s="182"/>
      <c r="D5" s="182"/>
      <c r="E5" s="191"/>
      <c r="F5" s="32" t="s">
        <v>73</v>
      </c>
      <c r="G5" s="33" t="s">
        <v>74</v>
      </c>
      <c r="H5" s="31" t="s">
        <v>75</v>
      </c>
      <c r="I5" s="34" t="s">
        <v>76</v>
      </c>
      <c r="J5" s="182"/>
      <c r="K5" s="191"/>
      <c r="L5" s="185"/>
      <c r="M5" s="14"/>
    </row>
    <row r="6" spans="1:13" s="5" customFormat="1" ht="19.5" customHeight="1">
      <c r="A6" s="14"/>
      <c r="B6" s="18" t="s">
        <v>62</v>
      </c>
      <c r="C6" s="35">
        <v>2985676</v>
      </c>
      <c r="D6" s="35">
        <v>2975167</v>
      </c>
      <c r="E6" s="35">
        <v>2969770</v>
      </c>
      <c r="F6" s="36">
        <v>1479779</v>
      </c>
      <c r="G6" s="37">
        <v>1489991</v>
      </c>
      <c r="H6" s="38">
        <f>(E6-D6)/D6*100</f>
        <v>-0.1814015818271714</v>
      </c>
      <c r="I6" s="39">
        <v>487.2</v>
      </c>
      <c r="J6" s="40">
        <v>1088411</v>
      </c>
      <c r="K6" s="40">
        <v>2993638</v>
      </c>
      <c r="L6" s="41">
        <v>6095.84</v>
      </c>
      <c r="M6" s="14"/>
    </row>
    <row r="7" spans="1:13" s="5" customFormat="1" ht="19.5" customHeight="1">
      <c r="A7" s="14"/>
      <c r="B7" s="18" t="s">
        <v>63</v>
      </c>
      <c r="C7" s="35">
        <v>2691684</v>
      </c>
      <c r="D7" s="35">
        <v>2685363</v>
      </c>
      <c r="E7" s="35">
        <v>2686813</v>
      </c>
      <c r="F7" s="36">
        <v>1339398</v>
      </c>
      <c r="G7" s="37">
        <v>1347415</v>
      </c>
      <c r="H7" s="38">
        <f>(E7-D7)/D7*100</f>
        <v>0.053996424319542644</v>
      </c>
      <c r="I7" s="39">
        <v>527.9</v>
      </c>
      <c r="J7" s="35">
        <v>990793</v>
      </c>
      <c r="K7" s="35">
        <v>2711957</v>
      </c>
      <c r="L7" s="41">
        <v>5090.07</v>
      </c>
      <c r="M7" s="14"/>
    </row>
    <row r="8" spans="1:13" s="5" customFormat="1" ht="19.5" customHeight="1">
      <c r="A8" s="14"/>
      <c r="B8" s="18" t="s">
        <v>64</v>
      </c>
      <c r="C8" s="35">
        <v>293992</v>
      </c>
      <c r="D8" s="35">
        <v>289804</v>
      </c>
      <c r="E8" s="35">
        <v>282957</v>
      </c>
      <c r="F8" s="36">
        <v>140381</v>
      </c>
      <c r="G8" s="37">
        <v>142576</v>
      </c>
      <c r="H8" s="42">
        <f>(E8-D8)/D8*100</f>
        <v>-2.3626312956342908</v>
      </c>
      <c r="I8" s="39">
        <v>281.3</v>
      </c>
      <c r="J8" s="35">
        <v>97618</v>
      </c>
      <c r="K8" s="35">
        <v>281681</v>
      </c>
      <c r="L8" s="41">
        <v>1005.77</v>
      </c>
      <c r="M8" s="14"/>
    </row>
    <row r="9" spans="1:13" s="5" customFormat="1" ht="19.5" customHeight="1">
      <c r="A9" s="14"/>
      <c r="B9" s="19"/>
      <c r="C9" s="43"/>
      <c r="D9" s="43"/>
      <c r="E9" s="43"/>
      <c r="F9" s="44"/>
      <c r="G9" s="45"/>
      <c r="H9" s="46"/>
      <c r="I9" s="47"/>
      <c r="J9" s="48"/>
      <c r="K9" s="49"/>
      <c r="L9" s="50"/>
      <c r="M9" s="14"/>
    </row>
    <row r="10" spans="1:15" s="5" customFormat="1" ht="19.5" customHeight="1">
      <c r="A10" s="14"/>
      <c r="B10" s="20" t="s">
        <v>65</v>
      </c>
      <c r="C10" s="51">
        <v>261562</v>
      </c>
      <c r="D10" s="52">
        <v>262603</v>
      </c>
      <c r="E10" s="51">
        <f aca="true" t="shared" si="0" ref="E10:E15">SUM(F10:G10)</f>
        <v>268750</v>
      </c>
      <c r="F10" s="53">
        <v>130918</v>
      </c>
      <c r="G10" s="54">
        <v>137832</v>
      </c>
      <c r="H10" s="38">
        <f>(E10-D10)/D10*100</f>
        <v>2.3407958020281563</v>
      </c>
      <c r="I10" s="55">
        <v>1236</v>
      </c>
      <c r="J10" s="56">
        <v>112099</v>
      </c>
      <c r="K10" s="57">
        <v>273053</v>
      </c>
      <c r="L10" s="58">
        <v>217.43</v>
      </c>
      <c r="M10" s="14"/>
      <c r="O10" s="13"/>
    </row>
    <row r="11" spans="1:13" s="5" customFormat="1" ht="19.5" customHeight="1">
      <c r="A11" s="14"/>
      <c r="B11" s="21" t="s">
        <v>116</v>
      </c>
      <c r="C11" s="59">
        <v>246739</v>
      </c>
      <c r="D11" s="60">
        <v>247714</v>
      </c>
      <c r="E11" s="59">
        <f t="shared" si="0"/>
        <v>253878</v>
      </c>
      <c r="F11" s="61">
        <v>123537</v>
      </c>
      <c r="G11" s="62">
        <v>130341</v>
      </c>
      <c r="H11" s="63">
        <f aca="true" t="shared" si="1" ref="H11:H74">(E11-D11)/D11*100</f>
        <v>2.4883535044446417</v>
      </c>
      <c r="I11" s="64">
        <v>1443.3</v>
      </c>
      <c r="J11" s="59">
        <v>107287</v>
      </c>
      <c r="K11" s="65"/>
      <c r="L11" s="66">
        <v>175.9</v>
      </c>
      <c r="M11" s="14"/>
    </row>
    <row r="12" spans="1:13" s="5" customFormat="1" ht="19.5" customHeight="1">
      <c r="A12" s="14"/>
      <c r="B12" s="22" t="s">
        <v>26</v>
      </c>
      <c r="C12" s="67">
        <v>14823</v>
      </c>
      <c r="D12" s="68">
        <v>14889</v>
      </c>
      <c r="E12" s="67">
        <f t="shared" si="0"/>
        <v>14872</v>
      </c>
      <c r="F12" s="69">
        <v>7381</v>
      </c>
      <c r="G12" s="70">
        <v>7491</v>
      </c>
      <c r="H12" s="71">
        <f t="shared" si="1"/>
        <v>-0.11417825240110148</v>
      </c>
      <c r="I12" s="72">
        <v>357.8</v>
      </c>
      <c r="J12" s="173">
        <v>4812</v>
      </c>
      <c r="K12" s="73"/>
      <c r="L12" s="74">
        <v>41.56</v>
      </c>
      <c r="M12" s="14"/>
    </row>
    <row r="13" spans="1:13" s="5" customFormat="1" ht="19.5" customHeight="1">
      <c r="A13" s="14"/>
      <c r="B13" s="20" t="s">
        <v>0</v>
      </c>
      <c r="C13" s="75">
        <v>206589</v>
      </c>
      <c r="D13" s="76">
        <v>199218</v>
      </c>
      <c r="E13" s="77">
        <f t="shared" si="0"/>
        <v>193129</v>
      </c>
      <c r="F13" s="78">
        <v>96747</v>
      </c>
      <c r="G13" s="79">
        <v>96382</v>
      </c>
      <c r="H13" s="80">
        <f t="shared" si="1"/>
        <v>-3.056450722324288</v>
      </c>
      <c r="I13" s="81">
        <v>856.3</v>
      </c>
      <c r="J13" s="75">
        <v>77965</v>
      </c>
      <c r="K13" s="82">
        <v>191293</v>
      </c>
      <c r="L13" s="83">
        <v>225.55</v>
      </c>
      <c r="M13" s="14"/>
    </row>
    <row r="14" spans="1:13" s="5" customFormat="1" ht="19.5" customHeight="1">
      <c r="A14" s="14"/>
      <c r="B14" s="21" t="s">
        <v>117</v>
      </c>
      <c r="C14" s="84">
        <v>193353</v>
      </c>
      <c r="D14" s="60">
        <v>185699</v>
      </c>
      <c r="E14" s="59">
        <f t="shared" si="0"/>
        <v>179134</v>
      </c>
      <c r="F14" s="85">
        <v>89917</v>
      </c>
      <c r="G14" s="62">
        <v>89217</v>
      </c>
      <c r="H14" s="63">
        <f t="shared" si="1"/>
        <v>-3.5352909816423352</v>
      </c>
      <c r="I14" s="64">
        <v>1167.5</v>
      </c>
      <c r="J14" s="59">
        <v>73124</v>
      </c>
      <c r="K14" s="65"/>
      <c r="L14" s="66">
        <v>153.43</v>
      </c>
      <c r="M14" s="14"/>
    </row>
    <row r="15" spans="1:13" s="5" customFormat="1" ht="19.5" customHeight="1">
      <c r="A15" s="14"/>
      <c r="B15" s="22" t="s">
        <v>27</v>
      </c>
      <c r="C15" s="86">
        <v>13236</v>
      </c>
      <c r="D15" s="87">
        <v>13519</v>
      </c>
      <c r="E15" s="88">
        <f t="shared" si="0"/>
        <v>13995</v>
      </c>
      <c r="F15" s="89">
        <v>6830</v>
      </c>
      <c r="G15" s="90">
        <v>7165</v>
      </c>
      <c r="H15" s="91">
        <f t="shared" si="1"/>
        <v>3.520970485982691</v>
      </c>
      <c r="I15" s="92">
        <v>194.1</v>
      </c>
      <c r="J15" s="174">
        <v>4841</v>
      </c>
      <c r="K15" s="93"/>
      <c r="L15" s="94">
        <v>72.12</v>
      </c>
      <c r="M15" s="14"/>
    </row>
    <row r="16" spans="1:13" s="5" customFormat="1" ht="19.5" customHeight="1">
      <c r="A16" s="14"/>
      <c r="B16" s="20" t="s">
        <v>1</v>
      </c>
      <c r="C16" s="95">
        <v>144106</v>
      </c>
      <c r="D16" s="52">
        <v>144060</v>
      </c>
      <c r="E16" s="95">
        <f>SUM(F16+G16)</f>
        <v>143839</v>
      </c>
      <c r="F16" s="96">
        <v>71600</v>
      </c>
      <c r="G16" s="97">
        <v>72239</v>
      </c>
      <c r="H16" s="38">
        <f t="shared" si="1"/>
        <v>-0.15340830209634873</v>
      </c>
      <c r="I16" s="55">
        <v>1169.5</v>
      </c>
      <c r="J16" s="95">
        <v>56663</v>
      </c>
      <c r="K16" s="98">
        <v>145532</v>
      </c>
      <c r="L16" s="99">
        <v>122.99</v>
      </c>
      <c r="M16" s="14"/>
    </row>
    <row r="17" spans="1:13" s="5" customFormat="1" ht="19.5" customHeight="1">
      <c r="A17" s="14"/>
      <c r="B17" s="21" t="s">
        <v>114</v>
      </c>
      <c r="C17" s="84">
        <v>134702</v>
      </c>
      <c r="D17" s="100">
        <v>135058</v>
      </c>
      <c r="E17" s="84">
        <f>SUM(F17+G17)</f>
        <v>135069</v>
      </c>
      <c r="F17" s="101">
        <v>67269</v>
      </c>
      <c r="G17" s="102">
        <v>67800</v>
      </c>
      <c r="H17" s="63">
        <f t="shared" si="1"/>
        <v>0.00814464896562958</v>
      </c>
      <c r="I17" s="64">
        <v>1650.6</v>
      </c>
      <c r="J17" s="124">
        <v>54003</v>
      </c>
      <c r="K17" s="103"/>
      <c r="L17" s="66">
        <v>81.83</v>
      </c>
      <c r="M17" s="14"/>
    </row>
    <row r="18" spans="1:13" s="5" customFormat="1" ht="19.5" customHeight="1">
      <c r="A18" s="14"/>
      <c r="B18" s="22" t="s">
        <v>79</v>
      </c>
      <c r="C18" s="104">
        <v>9404</v>
      </c>
      <c r="D18" s="105">
        <v>9002</v>
      </c>
      <c r="E18" s="104">
        <f>SUM(F18+G18)</f>
        <v>8770</v>
      </c>
      <c r="F18" s="106">
        <v>4331</v>
      </c>
      <c r="G18" s="107">
        <v>4439</v>
      </c>
      <c r="H18" s="71">
        <f t="shared" si="1"/>
        <v>-2.5772050655409906</v>
      </c>
      <c r="I18" s="108">
        <v>274.1</v>
      </c>
      <c r="J18" s="104">
        <v>2660</v>
      </c>
      <c r="K18" s="73"/>
      <c r="L18" s="74">
        <v>31.99</v>
      </c>
      <c r="M18" s="14"/>
    </row>
    <row r="19" spans="1:13" s="5" customFormat="1" ht="19.5" customHeight="1">
      <c r="A19" s="14"/>
      <c r="B19" s="20" t="s">
        <v>2</v>
      </c>
      <c r="C19" s="75">
        <v>146452</v>
      </c>
      <c r="D19" s="76">
        <v>145265</v>
      </c>
      <c r="E19" s="77">
        <f>SUM(F19:G19)</f>
        <v>142995</v>
      </c>
      <c r="F19" s="78">
        <v>71450</v>
      </c>
      <c r="G19" s="79">
        <v>71545</v>
      </c>
      <c r="H19" s="80">
        <f t="shared" si="1"/>
        <v>-1.5626613430626786</v>
      </c>
      <c r="I19" s="109">
        <v>1157.1</v>
      </c>
      <c r="J19" s="78">
        <v>50465</v>
      </c>
      <c r="K19" s="82">
        <v>145815</v>
      </c>
      <c r="L19" s="83">
        <v>123.58</v>
      </c>
      <c r="M19" s="14"/>
    </row>
    <row r="20" spans="1:13" s="5" customFormat="1" ht="19.5" customHeight="1">
      <c r="A20" s="14"/>
      <c r="B20" s="21" t="s">
        <v>113</v>
      </c>
      <c r="C20" s="84">
        <v>58727</v>
      </c>
      <c r="D20" s="60">
        <v>57928</v>
      </c>
      <c r="E20" s="59">
        <f>SUM(F20:G20)</f>
        <v>57476</v>
      </c>
      <c r="F20" s="110">
        <v>28207</v>
      </c>
      <c r="G20" s="111">
        <v>29269</v>
      </c>
      <c r="H20" s="63">
        <f t="shared" si="1"/>
        <v>-0.7802789669935092</v>
      </c>
      <c r="I20" s="112">
        <v>2737</v>
      </c>
      <c r="J20" s="175">
        <v>21960</v>
      </c>
      <c r="K20" s="103"/>
      <c r="L20" s="66">
        <v>21</v>
      </c>
      <c r="M20" s="14"/>
    </row>
    <row r="21" spans="1:13" s="5" customFormat="1" ht="19.5" customHeight="1">
      <c r="A21" s="14"/>
      <c r="B21" s="21" t="s">
        <v>80</v>
      </c>
      <c r="C21" s="84">
        <v>48007</v>
      </c>
      <c r="D21" s="60">
        <v>48864</v>
      </c>
      <c r="E21" s="59">
        <f>SUM(F21:G21)</f>
        <v>48618</v>
      </c>
      <c r="F21" s="110">
        <v>24777</v>
      </c>
      <c r="G21" s="111">
        <v>23841</v>
      </c>
      <c r="H21" s="63">
        <f t="shared" si="1"/>
        <v>-0.5034381139489195</v>
      </c>
      <c r="I21" s="112">
        <v>920.8</v>
      </c>
      <c r="J21" s="175">
        <v>16691</v>
      </c>
      <c r="K21" s="113"/>
      <c r="L21" s="66">
        <v>52.8</v>
      </c>
      <c r="M21" s="14"/>
    </row>
    <row r="22" spans="1:13" s="5" customFormat="1" ht="19.5" customHeight="1">
      <c r="A22" s="14"/>
      <c r="B22" s="22" t="s">
        <v>81</v>
      </c>
      <c r="C22" s="86">
        <v>39718</v>
      </c>
      <c r="D22" s="87">
        <v>38473</v>
      </c>
      <c r="E22" s="88">
        <f>SUM(F22:G22)</f>
        <v>36901</v>
      </c>
      <c r="F22" s="114">
        <v>18466</v>
      </c>
      <c r="G22" s="115">
        <v>18435</v>
      </c>
      <c r="H22" s="91">
        <f t="shared" si="1"/>
        <v>-4.085982377251579</v>
      </c>
      <c r="I22" s="92">
        <v>741.3</v>
      </c>
      <c r="J22" s="174">
        <v>11814</v>
      </c>
      <c r="K22" s="93"/>
      <c r="L22" s="94">
        <v>49.78</v>
      </c>
      <c r="M22" s="14"/>
    </row>
    <row r="23" spans="1:13" s="5" customFormat="1" ht="19.5" customHeight="1">
      <c r="A23" s="14"/>
      <c r="B23" s="20" t="s">
        <v>3</v>
      </c>
      <c r="C23" s="95">
        <v>83119</v>
      </c>
      <c r="D23" s="52">
        <v>81887</v>
      </c>
      <c r="E23" s="95">
        <f>SUM(F23+G23)</f>
        <v>79687</v>
      </c>
      <c r="F23" s="52">
        <v>39254</v>
      </c>
      <c r="G23" s="116">
        <v>40433</v>
      </c>
      <c r="H23" s="38">
        <f t="shared" si="1"/>
        <v>-2.686629135271777</v>
      </c>
      <c r="I23" s="117">
        <v>369.6</v>
      </c>
      <c r="J23" s="95">
        <v>27094</v>
      </c>
      <c r="K23" s="98">
        <v>78869</v>
      </c>
      <c r="L23" s="58">
        <v>215.62</v>
      </c>
      <c r="M23" s="14"/>
    </row>
    <row r="24" spans="1:13" s="5" customFormat="1" ht="19.5" customHeight="1">
      <c r="A24" s="14"/>
      <c r="B24" s="21" t="s">
        <v>88</v>
      </c>
      <c r="C24" s="84">
        <v>52568</v>
      </c>
      <c r="D24" s="60">
        <v>52058</v>
      </c>
      <c r="E24" s="84">
        <f>SUM(F24+G24)</f>
        <v>51063</v>
      </c>
      <c r="F24" s="118">
        <v>25055</v>
      </c>
      <c r="G24" s="119">
        <v>26008</v>
      </c>
      <c r="H24" s="63">
        <f t="shared" si="1"/>
        <v>-1.911329670751854</v>
      </c>
      <c r="I24" s="112">
        <v>856.8</v>
      </c>
      <c r="J24" s="175">
        <v>18722</v>
      </c>
      <c r="K24" s="103"/>
      <c r="L24" s="66">
        <v>61.84</v>
      </c>
      <c r="M24" s="14"/>
    </row>
    <row r="25" spans="1:13" s="5" customFormat="1" ht="19.5" customHeight="1">
      <c r="A25" s="14"/>
      <c r="B25" s="22" t="s">
        <v>82</v>
      </c>
      <c r="C25" s="104">
        <v>30551</v>
      </c>
      <c r="D25" s="68">
        <v>29829</v>
      </c>
      <c r="E25" s="104">
        <f>SUM(F25+G25)</f>
        <v>28624</v>
      </c>
      <c r="F25" s="69">
        <v>14199</v>
      </c>
      <c r="G25" s="120">
        <v>14425</v>
      </c>
      <c r="H25" s="71">
        <f t="shared" si="1"/>
        <v>-4.039692916289517</v>
      </c>
      <c r="I25" s="72">
        <v>186.1</v>
      </c>
      <c r="J25" s="173">
        <v>8372</v>
      </c>
      <c r="K25" s="73"/>
      <c r="L25" s="74">
        <v>153.78</v>
      </c>
      <c r="M25" s="14"/>
    </row>
    <row r="26" spans="1:13" s="5" customFormat="1" ht="19.5" customHeight="1">
      <c r="A26" s="14"/>
      <c r="B26" s="23" t="s">
        <v>4</v>
      </c>
      <c r="C26" s="121">
        <v>52774</v>
      </c>
      <c r="D26" s="122">
        <v>52460</v>
      </c>
      <c r="E26" s="49">
        <f aca="true" t="shared" si="2" ref="E26:E36">SUM(F26:G26)</f>
        <v>52494</v>
      </c>
      <c r="F26" s="123">
        <v>26126</v>
      </c>
      <c r="G26" s="124">
        <v>26368</v>
      </c>
      <c r="H26" s="125">
        <f t="shared" si="1"/>
        <v>0.06481128478841022</v>
      </c>
      <c r="I26" s="126">
        <v>797.3</v>
      </c>
      <c r="J26" s="121">
        <v>17466</v>
      </c>
      <c r="K26" s="127">
        <v>52955</v>
      </c>
      <c r="L26" s="128">
        <v>65.84</v>
      </c>
      <c r="M26" s="14"/>
    </row>
    <row r="27" spans="1:13" s="5" customFormat="1" ht="19.5" customHeight="1">
      <c r="A27" s="14"/>
      <c r="B27" s="23" t="s">
        <v>121</v>
      </c>
      <c r="C27" s="35">
        <v>76923</v>
      </c>
      <c r="D27" s="129">
        <v>78950</v>
      </c>
      <c r="E27" s="40">
        <f t="shared" si="2"/>
        <v>80334</v>
      </c>
      <c r="F27" s="130">
        <v>40247</v>
      </c>
      <c r="G27" s="131">
        <v>40087</v>
      </c>
      <c r="H27" s="42">
        <f t="shared" si="1"/>
        <v>1.7530082330588979</v>
      </c>
      <c r="I27" s="132">
        <v>1027.3</v>
      </c>
      <c r="J27" s="35">
        <v>30092</v>
      </c>
      <c r="K27" s="133">
        <v>79485</v>
      </c>
      <c r="L27" s="134">
        <v>78.2</v>
      </c>
      <c r="M27" s="14"/>
    </row>
    <row r="28" spans="1:13" s="5" customFormat="1" ht="19.5" customHeight="1">
      <c r="A28" s="14"/>
      <c r="B28" s="20" t="s">
        <v>5</v>
      </c>
      <c r="C28" s="75">
        <v>46544</v>
      </c>
      <c r="D28" s="76">
        <v>46435</v>
      </c>
      <c r="E28" s="75">
        <f t="shared" si="2"/>
        <v>44987</v>
      </c>
      <c r="F28" s="135">
        <v>22418</v>
      </c>
      <c r="G28" s="79">
        <v>22569</v>
      </c>
      <c r="H28" s="80">
        <f t="shared" si="1"/>
        <v>-3.1183374609669428</v>
      </c>
      <c r="I28" s="109">
        <v>556.2</v>
      </c>
      <c r="J28" s="75">
        <v>14890</v>
      </c>
      <c r="K28" s="82">
        <v>45352</v>
      </c>
      <c r="L28" s="136">
        <v>80.88</v>
      </c>
      <c r="M28" s="14"/>
    </row>
    <row r="29" spans="1:13" s="5" customFormat="1" ht="19.5" customHeight="1">
      <c r="A29" s="14"/>
      <c r="B29" s="21" t="s">
        <v>115</v>
      </c>
      <c r="C29" s="84">
        <v>37008</v>
      </c>
      <c r="D29" s="60">
        <v>36895</v>
      </c>
      <c r="E29" s="84">
        <f t="shared" si="2"/>
        <v>35630</v>
      </c>
      <c r="F29" s="85">
        <v>17726</v>
      </c>
      <c r="G29" s="62">
        <v>17904</v>
      </c>
      <c r="H29" s="63">
        <f t="shared" si="1"/>
        <v>-3.4286488684103533</v>
      </c>
      <c r="I29" s="64">
        <v>583.6</v>
      </c>
      <c r="J29" s="124">
        <v>12020</v>
      </c>
      <c r="K29" s="103"/>
      <c r="L29" s="66">
        <v>61.05</v>
      </c>
      <c r="M29" s="14"/>
    </row>
    <row r="30" spans="1:13" s="5" customFormat="1" ht="19.5" customHeight="1">
      <c r="A30" s="14"/>
      <c r="B30" s="22" t="s">
        <v>83</v>
      </c>
      <c r="C30" s="86">
        <v>9536</v>
      </c>
      <c r="D30" s="87">
        <v>9540</v>
      </c>
      <c r="E30" s="86">
        <f t="shared" si="2"/>
        <v>9357</v>
      </c>
      <c r="F30" s="89">
        <v>4692</v>
      </c>
      <c r="G30" s="90">
        <v>4665</v>
      </c>
      <c r="H30" s="91">
        <f t="shared" si="1"/>
        <v>-1.9182389937106918</v>
      </c>
      <c r="I30" s="137">
        <v>471.9</v>
      </c>
      <c r="J30" s="86">
        <v>2870</v>
      </c>
      <c r="K30" s="93"/>
      <c r="L30" s="94">
        <v>19.83</v>
      </c>
      <c r="M30" s="14"/>
    </row>
    <row r="31" spans="1:13" s="5" customFormat="1" ht="19.5" customHeight="1">
      <c r="A31" s="14"/>
      <c r="B31" s="20" t="s">
        <v>84</v>
      </c>
      <c r="C31" s="95">
        <v>66245</v>
      </c>
      <c r="D31" s="52">
        <v>66536</v>
      </c>
      <c r="E31" s="95">
        <f t="shared" si="2"/>
        <v>65320</v>
      </c>
      <c r="F31" s="97">
        <v>32449</v>
      </c>
      <c r="G31" s="54">
        <v>32871</v>
      </c>
      <c r="H31" s="38">
        <f t="shared" si="1"/>
        <v>-1.827582060839245</v>
      </c>
      <c r="I31" s="55">
        <v>528.8</v>
      </c>
      <c r="J31" s="95">
        <v>20685</v>
      </c>
      <c r="K31" s="98">
        <v>65815</v>
      </c>
      <c r="L31" s="99">
        <v>123.52</v>
      </c>
      <c r="M31" s="14"/>
    </row>
    <row r="32" spans="1:13" s="5" customFormat="1" ht="19.5" customHeight="1">
      <c r="A32" s="14"/>
      <c r="B32" s="21" t="s">
        <v>111</v>
      </c>
      <c r="C32" s="84">
        <v>42015</v>
      </c>
      <c r="D32" s="60">
        <v>41867</v>
      </c>
      <c r="E32" s="84">
        <f t="shared" si="2"/>
        <v>40962</v>
      </c>
      <c r="F32" s="85">
        <v>20284</v>
      </c>
      <c r="G32" s="62">
        <v>20678</v>
      </c>
      <c r="H32" s="63">
        <f t="shared" si="1"/>
        <v>-2.1616069935748916</v>
      </c>
      <c r="I32" s="138">
        <v>514.1</v>
      </c>
      <c r="J32" s="59">
        <v>13072</v>
      </c>
      <c r="K32" s="103"/>
      <c r="L32" s="66">
        <v>79.68</v>
      </c>
      <c r="M32" s="14"/>
    </row>
    <row r="33" spans="1:13" s="5" customFormat="1" ht="19.5" customHeight="1">
      <c r="A33" s="14"/>
      <c r="B33" s="22" t="s">
        <v>85</v>
      </c>
      <c r="C33" s="104">
        <v>24230</v>
      </c>
      <c r="D33" s="68">
        <v>24669</v>
      </c>
      <c r="E33" s="104">
        <f t="shared" si="2"/>
        <v>24358</v>
      </c>
      <c r="F33" s="158">
        <v>12165</v>
      </c>
      <c r="G33" s="70">
        <v>12193</v>
      </c>
      <c r="H33" s="71">
        <f t="shared" si="1"/>
        <v>-1.260691556204143</v>
      </c>
      <c r="I33" s="139">
        <v>555.6</v>
      </c>
      <c r="J33" s="67">
        <v>7613</v>
      </c>
      <c r="K33" s="73"/>
      <c r="L33" s="74">
        <v>43.84</v>
      </c>
      <c r="M33" s="14"/>
    </row>
    <row r="34" spans="1:13" s="5" customFormat="1" ht="19.5" customHeight="1">
      <c r="A34" s="14"/>
      <c r="B34" s="20" t="s">
        <v>6</v>
      </c>
      <c r="C34" s="75">
        <v>61869</v>
      </c>
      <c r="D34" s="76">
        <v>59802</v>
      </c>
      <c r="E34" s="77">
        <f t="shared" si="2"/>
        <v>56250</v>
      </c>
      <c r="F34" s="140">
        <v>27292</v>
      </c>
      <c r="G34" s="78">
        <v>28958</v>
      </c>
      <c r="H34" s="80">
        <f t="shared" si="1"/>
        <v>-5.939600682251429</v>
      </c>
      <c r="I34" s="141">
        <v>151.2</v>
      </c>
      <c r="J34" s="75">
        <v>19801</v>
      </c>
      <c r="K34" s="82">
        <v>56305</v>
      </c>
      <c r="L34" s="83">
        <v>372.01</v>
      </c>
      <c r="M34" s="14"/>
    </row>
    <row r="35" spans="1:13" s="5" customFormat="1" ht="19.5" customHeight="1">
      <c r="A35" s="14"/>
      <c r="B35" s="21" t="s">
        <v>120</v>
      </c>
      <c r="C35" s="84">
        <v>39680</v>
      </c>
      <c r="D35" s="60">
        <v>38609</v>
      </c>
      <c r="E35" s="59">
        <f t="shared" si="2"/>
        <v>36380</v>
      </c>
      <c r="F35" s="85">
        <v>17622</v>
      </c>
      <c r="G35" s="62">
        <v>18758</v>
      </c>
      <c r="H35" s="63">
        <f t="shared" si="1"/>
        <v>-5.773265300836592</v>
      </c>
      <c r="I35" s="64">
        <v>332.2</v>
      </c>
      <c r="J35" s="59">
        <v>12968</v>
      </c>
      <c r="K35" s="65"/>
      <c r="L35" s="66">
        <v>109.5</v>
      </c>
      <c r="M35" s="14"/>
    </row>
    <row r="36" spans="1:13" s="5" customFormat="1" ht="19.5" customHeight="1">
      <c r="A36" s="14"/>
      <c r="B36" s="21" t="s">
        <v>28</v>
      </c>
      <c r="C36" s="84">
        <v>11336</v>
      </c>
      <c r="D36" s="60">
        <v>11166</v>
      </c>
      <c r="E36" s="59">
        <f t="shared" si="2"/>
        <v>10866</v>
      </c>
      <c r="F36" s="159">
        <v>5271</v>
      </c>
      <c r="G36" s="166">
        <v>5595</v>
      </c>
      <c r="H36" s="63">
        <f t="shared" si="1"/>
        <v>-2.6867275658248255</v>
      </c>
      <c r="I36" s="112">
        <v>176.3</v>
      </c>
      <c r="J36" s="175">
        <v>3627</v>
      </c>
      <c r="K36" s="113"/>
      <c r="L36" s="66">
        <v>61.64</v>
      </c>
      <c r="M36" s="14"/>
    </row>
    <row r="37" spans="1:13" s="5" customFormat="1" ht="19.5" customHeight="1">
      <c r="A37" s="14"/>
      <c r="B37" s="21" t="s">
        <v>29</v>
      </c>
      <c r="C37" s="84">
        <v>6447</v>
      </c>
      <c r="D37" s="60">
        <v>5889</v>
      </c>
      <c r="E37" s="59">
        <f aca="true" t="shared" si="3" ref="E37:E100">SUM(F37:G37)</f>
        <v>5253</v>
      </c>
      <c r="F37" s="159">
        <v>2570</v>
      </c>
      <c r="G37" s="166">
        <v>2683</v>
      </c>
      <c r="H37" s="63">
        <f t="shared" si="1"/>
        <v>-10.799796230259807</v>
      </c>
      <c r="I37" s="112">
        <v>64.9</v>
      </c>
      <c r="J37" s="175">
        <v>1923</v>
      </c>
      <c r="K37" s="113"/>
      <c r="L37" s="66">
        <v>80.92</v>
      </c>
      <c r="M37" s="14"/>
    </row>
    <row r="38" spans="1:13" s="5" customFormat="1" ht="19.5" customHeight="1">
      <c r="A38" s="14"/>
      <c r="B38" s="22" t="s">
        <v>30</v>
      </c>
      <c r="C38" s="86">
        <v>4406</v>
      </c>
      <c r="D38" s="87">
        <v>4138</v>
      </c>
      <c r="E38" s="88">
        <f t="shared" si="3"/>
        <v>3751</v>
      </c>
      <c r="F38" s="160">
        <v>1829</v>
      </c>
      <c r="G38" s="167">
        <v>1922</v>
      </c>
      <c r="H38" s="91">
        <f t="shared" si="1"/>
        <v>-9.352344127597874</v>
      </c>
      <c r="I38" s="92">
        <v>31.3</v>
      </c>
      <c r="J38" s="174">
        <v>1283</v>
      </c>
      <c r="K38" s="93"/>
      <c r="L38" s="94">
        <v>119.95</v>
      </c>
      <c r="M38" s="14"/>
    </row>
    <row r="39" spans="1:13" s="5" customFormat="1" ht="19.5" customHeight="1">
      <c r="A39" s="14"/>
      <c r="B39" s="23" t="s">
        <v>7</v>
      </c>
      <c r="C39" s="35">
        <v>34602</v>
      </c>
      <c r="D39" s="129">
        <v>32932</v>
      </c>
      <c r="E39" s="40">
        <f t="shared" si="3"/>
        <v>31017</v>
      </c>
      <c r="F39" s="130">
        <v>15161</v>
      </c>
      <c r="G39" s="131">
        <v>15856</v>
      </c>
      <c r="H39" s="42">
        <f t="shared" si="1"/>
        <v>-5.815012753552776</v>
      </c>
      <c r="I39" s="132">
        <v>160.2</v>
      </c>
      <c r="J39" s="35">
        <v>11661</v>
      </c>
      <c r="K39" s="133">
        <v>30815</v>
      </c>
      <c r="L39" s="134">
        <v>193.65</v>
      </c>
      <c r="M39" s="14"/>
    </row>
    <row r="40" spans="1:13" s="5" customFormat="1" ht="19.5" customHeight="1">
      <c r="A40" s="14"/>
      <c r="B40" s="23" t="s">
        <v>8</v>
      </c>
      <c r="C40" s="121">
        <v>51593</v>
      </c>
      <c r="D40" s="122">
        <v>49645</v>
      </c>
      <c r="E40" s="49">
        <f t="shared" si="3"/>
        <v>47026</v>
      </c>
      <c r="F40" s="123">
        <v>23168</v>
      </c>
      <c r="G40" s="124">
        <v>23858</v>
      </c>
      <c r="H40" s="125">
        <f t="shared" si="1"/>
        <v>-5.275455735723638</v>
      </c>
      <c r="I40" s="81">
        <v>252.1</v>
      </c>
      <c r="J40" s="121">
        <v>16966</v>
      </c>
      <c r="K40" s="127">
        <v>46493</v>
      </c>
      <c r="L40" s="128">
        <v>186.55</v>
      </c>
      <c r="M40" s="14"/>
    </row>
    <row r="41" spans="1:13" s="5" customFormat="1" ht="19.5" customHeight="1">
      <c r="A41" s="14"/>
      <c r="B41" s="20" t="s">
        <v>9</v>
      </c>
      <c r="C41" s="95">
        <v>82358</v>
      </c>
      <c r="D41" s="52">
        <v>81497</v>
      </c>
      <c r="E41" s="51">
        <f t="shared" si="3"/>
        <v>79409</v>
      </c>
      <c r="F41" s="96">
        <v>38821</v>
      </c>
      <c r="G41" s="97">
        <v>40588</v>
      </c>
      <c r="H41" s="38">
        <f t="shared" si="1"/>
        <v>-2.5620574990490446</v>
      </c>
      <c r="I41" s="55">
        <v>330.5</v>
      </c>
      <c r="J41" s="142">
        <v>27946</v>
      </c>
      <c r="K41" s="98">
        <v>78918</v>
      </c>
      <c r="L41" s="99">
        <v>240.27</v>
      </c>
      <c r="M41" s="14"/>
    </row>
    <row r="42" spans="1:13" s="5" customFormat="1" ht="19.5" customHeight="1">
      <c r="A42" s="14"/>
      <c r="B42" s="21" t="s">
        <v>112</v>
      </c>
      <c r="C42" s="84">
        <v>30076</v>
      </c>
      <c r="D42" s="60">
        <v>29668</v>
      </c>
      <c r="E42" s="59">
        <f t="shared" si="3"/>
        <v>27702</v>
      </c>
      <c r="F42" s="123">
        <v>13386</v>
      </c>
      <c r="G42" s="124">
        <v>14316</v>
      </c>
      <c r="H42" s="63">
        <f t="shared" si="1"/>
        <v>-6.626668464338681</v>
      </c>
      <c r="I42" s="126">
        <v>210.5</v>
      </c>
      <c r="J42" s="86">
        <v>9550</v>
      </c>
      <c r="K42" s="143"/>
      <c r="L42" s="66">
        <v>131.61</v>
      </c>
      <c r="M42" s="14"/>
    </row>
    <row r="43" spans="1:13" s="5" customFormat="1" ht="19.5" customHeight="1">
      <c r="A43" s="14"/>
      <c r="B43" s="21" t="s">
        <v>86</v>
      </c>
      <c r="C43" s="84">
        <v>35557</v>
      </c>
      <c r="D43" s="60">
        <v>35526</v>
      </c>
      <c r="E43" s="59">
        <f t="shared" si="3"/>
        <v>35863</v>
      </c>
      <c r="F43" s="101">
        <v>17595</v>
      </c>
      <c r="G43" s="168">
        <v>18268</v>
      </c>
      <c r="H43" s="63">
        <f t="shared" si="1"/>
        <v>0.9486010246017001</v>
      </c>
      <c r="I43" s="138">
        <v>610.8</v>
      </c>
      <c r="J43" s="84">
        <v>13079</v>
      </c>
      <c r="K43" s="143"/>
      <c r="L43" s="66">
        <v>58.71</v>
      </c>
      <c r="M43" s="14"/>
    </row>
    <row r="44" spans="1:13" s="5" customFormat="1" ht="19.5" customHeight="1">
      <c r="A44" s="14"/>
      <c r="B44" s="22" t="s">
        <v>87</v>
      </c>
      <c r="C44" s="104">
        <v>16725</v>
      </c>
      <c r="D44" s="68">
        <v>16303</v>
      </c>
      <c r="E44" s="67">
        <f t="shared" si="3"/>
        <v>15844</v>
      </c>
      <c r="F44" s="106">
        <v>7840</v>
      </c>
      <c r="G44" s="69">
        <v>8004</v>
      </c>
      <c r="H44" s="71">
        <f t="shared" si="1"/>
        <v>-2.815432742440042</v>
      </c>
      <c r="I44" s="144">
        <v>317.3</v>
      </c>
      <c r="J44" s="69">
        <v>5317</v>
      </c>
      <c r="K44" s="73"/>
      <c r="L44" s="74">
        <v>49.93</v>
      </c>
      <c r="M44" s="14"/>
    </row>
    <row r="45" spans="1:13" s="5" customFormat="1" ht="19.5" customHeight="1">
      <c r="A45" s="14"/>
      <c r="B45" s="20" t="s">
        <v>10</v>
      </c>
      <c r="C45" s="75">
        <v>115993</v>
      </c>
      <c r="D45" s="76">
        <v>111327</v>
      </c>
      <c r="E45" s="77">
        <f t="shared" si="3"/>
        <v>109651</v>
      </c>
      <c r="F45" s="78">
        <v>54054</v>
      </c>
      <c r="G45" s="79">
        <v>55597</v>
      </c>
      <c r="H45" s="80">
        <f t="shared" si="1"/>
        <v>-1.5054748623424687</v>
      </c>
      <c r="I45" s="109">
        <v>1567.3</v>
      </c>
      <c r="J45" s="75">
        <v>42614</v>
      </c>
      <c r="K45" s="82">
        <v>109595</v>
      </c>
      <c r="L45" s="83">
        <v>69.96</v>
      </c>
      <c r="M45" s="14"/>
    </row>
    <row r="46" spans="1:13" s="5" customFormat="1" ht="19.5" customHeight="1">
      <c r="A46" s="14"/>
      <c r="B46" s="21" t="s">
        <v>118</v>
      </c>
      <c r="C46" s="84">
        <v>82527</v>
      </c>
      <c r="D46" s="60">
        <v>78742</v>
      </c>
      <c r="E46" s="59">
        <f t="shared" si="3"/>
        <v>77222</v>
      </c>
      <c r="F46" s="85">
        <v>38245</v>
      </c>
      <c r="G46" s="62">
        <v>38977</v>
      </c>
      <c r="H46" s="63">
        <f t="shared" si="1"/>
        <v>-1.9303548296969852</v>
      </c>
      <c r="I46" s="64">
        <v>2082</v>
      </c>
      <c r="J46" s="59">
        <v>31096</v>
      </c>
      <c r="K46" s="65"/>
      <c r="L46" s="66">
        <v>37.09</v>
      </c>
      <c r="M46" s="14"/>
    </row>
    <row r="47" spans="1:13" s="5" customFormat="1" ht="19.5" customHeight="1">
      <c r="A47" s="14"/>
      <c r="B47" s="22" t="s">
        <v>31</v>
      </c>
      <c r="C47" s="86">
        <v>33466</v>
      </c>
      <c r="D47" s="87">
        <v>32585</v>
      </c>
      <c r="E47" s="88">
        <f t="shared" si="3"/>
        <v>32429</v>
      </c>
      <c r="F47" s="160">
        <v>15809</v>
      </c>
      <c r="G47" s="167">
        <v>16620</v>
      </c>
      <c r="H47" s="91">
        <f t="shared" si="1"/>
        <v>-0.47874789013349694</v>
      </c>
      <c r="I47" s="92">
        <v>986.6</v>
      </c>
      <c r="J47" s="174">
        <v>11518</v>
      </c>
      <c r="K47" s="93"/>
      <c r="L47" s="94">
        <v>32.87</v>
      </c>
      <c r="M47" s="14"/>
    </row>
    <row r="48" spans="1:13" s="5" customFormat="1" ht="19.5" customHeight="1">
      <c r="A48" s="14"/>
      <c r="B48" s="23" t="s">
        <v>11</v>
      </c>
      <c r="C48" s="35">
        <v>73258</v>
      </c>
      <c r="D48" s="129">
        <v>77223</v>
      </c>
      <c r="E48" s="40">
        <f t="shared" si="3"/>
        <v>81684</v>
      </c>
      <c r="F48" s="130">
        <v>40803</v>
      </c>
      <c r="G48" s="131">
        <v>40881</v>
      </c>
      <c r="H48" s="42">
        <f t="shared" si="1"/>
        <v>5.77677634901519</v>
      </c>
      <c r="I48" s="132">
        <v>1387.3</v>
      </c>
      <c r="J48" s="35">
        <v>31569</v>
      </c>
      <c r="K48" s="133">
        <v>83990</v>
      </c>
      <c r="L48" s="134">
        <v>58.88</v>
      </c>
      <c r="M48" s="14"/>
    </row>
    <row r="49" spans="1:13" s="5" customFormat="1" ht="19.5" customHeight="1">
      <c r="A49" s="14"/>
      <c r="B49" s="20" t="s">
        <v>12</v>
      </c>
      <c r="C49" s="75">
        <v>191814</v>
      </c>
      <c r="D49" s="76">
        <v>200528</v>
      </c>
      <c r="E49" s="77">
        <f t="shared" si="3"/>
        <v>214590</v>
      </c>
      <c r="F49" s="145">
        <v>110230</v>
      </c>
      <c r="G49" s="146">
        <v>104360</v>
      </c>
      <c r="H49" s="80">
        <f t="shared" si="1"/>
        <v>7.0124870342296335</v>
      </c>
      <c r="I49" s="126">
        <v>755.4</v>
      </c>
      <c r="J49" s="147">
        <v>87477</v>
      </c>
      <c r="K49" s="82">
        <v>218864</v>
      </c>
      <c r="L49" s="83">
        <v>284.07</v>
      </c>
      <c r="M49" s="14"/>
    </row>
    <row r="50" spans="1:13" s="5" customFormat="1" ht="19.5" customHeight="1">
      <c r="A50" s="14"/>
      <c r="B50" s="21" t="s">
        <v>119</v>
      </c>
      <c r="C50" s="84">
        <v>165978</v>
      </c>
      <c r="D50" s="60">
        <v>175750</v>
      </c>
      <c r="E50" s="59">
        <f t="shared" si="3"/>
        <v>190248</v>
      </c>
      <c r="F50" s="85">
        <v>98249</v>
      </c>
      <c r="G50" s="62">
        <v>91999</v>
      </c>
      <c r="H50" s="63">
        <f t="shared" si="1"/>
        <v>8.249217638691322</v>
      </c>
      <c r="I50" s="64">
        <v>732.9</v>
      </c>
      <c r="J50" s="176">
        <v>78694</v>
      </c>
      <c r="K50" s="65"/>
      <c r="L50" s="66">
        <v>259.59</v>
      </c>
      <c r="M50" s="14"/>
    </row>
    <row r="51" spans="1:13" s="5" customFormat="1" ht="19.5" customHeight="1">
      <c r="A51" s="14"/>
      <c r="B51" s="22" t="s">
        <v>25</v>
      </c>
      <c r="C51" s="86">
        <v>25836</v>
      </c>
      <c r="D51" s="87">
        <v>24778</v>
      </c>
      <c r="E51" s="88">
        <f t="shared" si="3"/>
        <v>24342</v>
      </c>
      <c r="F51" s="160">
        <v>11981</v>
      </c>
      <c r="G51" s="167">
        <v>12361</v>
      </c>
      <c r="H51" s="91">
        <f t="shared" si="1"/>
        <v>-1.7596254742109934</v>
      </c>
      <c r="I51" s="92">
        <v>994.4</v>
      </c>
      <c r="J51" s="174">
        <v>8783</v>
      </c>
      <c r="K51" s="93"/>
      <c r="L51" s="94">
        <v>24.48</v>
      </c>
      <c r="M51" s="14"/>
    </row>
    <row r="52" spans="1:13" s="5" customFormat="1" ht="19.5" customHeight="1">
      <c r="A52" s="14"/>
      <c r="B52" s="23" t="s">
        <v>13</v>
      </c>
      <c r="C52" s="35">
        <v>151673</v>
      </c>
      <c r="D52" s="129">
        <v>153639</v>
      </c>
      <c r="E52" s="40">
        <f t="shared" si="3"/>
        <v>157060</v>
      </c>
      <c r="F52" s="161">
        <v>79046</v>
      </c>
      <c r="G52" s="169">
        <v>78014</v>
      </c>
      <c r="H52" s="42">
        <f t="shared" si="1"/>
        <v>2.2266481817767625</v>
      </c>
      <c r="I52" s="39">
        <v>1585.3</v>
      </c>
      <c r="J52" s="131">
        <v>60268</v>
      </c>
      <c r="K52" s="133">
        <v>159415</v>
      </c>
      <c r="L52" s="134">
        <v>99.07</v>
      </c>
      <c r="M52" s="14"/>
    </row>
    <row r="53" spans="1:13" s="5" customFormat="1" ht="19.5" customHeight="1">
      <c r="A53" s="14"/>
      <c r="B53" s="23" t="s">
        <v>14</v>
      </c>
      <c r="C53" s="121">
        <v>62287</v>
      </c>
      <c r="D53" s="122">
        <v>64435</v>
      </c>
      <c r="E53" s="49">
        <f t="shared" si="3"/>
        <v>66093</v>
      </c>
      <c r="F53" s="123">
        <v>34026</v>
      </c>
      <c r="G53" s="124">
        <v>32067</v>
      </c>
      <c r="H53" s="125">
        <f t="shared" si="1"/>
        <v>2.5731357181655934</v>
      </c>
      <c r="I53" s="47">
        <v>623.7</v>
      </c>
      <c r="J53" s="49">
        <v>25199</v>
      </c>
      <c r="K53" s="127">
        <v>68090</v>
      </c>
      <c r="L53" s="128">
        <v>106.09</v>
      </c>
      <c r="M53" s="14"/>
    </row>
    <row r="54" spans="1:13" s="5" customFormat="1" ht="19.5" customHeight="1">
      <c r="A54" s="14"/>
      <c r="B54" s="20" t="s">
        <v>15</v>
      </c>
      <c r="C54" s="95">
        <v>31944</v>
      </c>
      <c r="D54" s="52">
        <v>31524</v>
      </c>
      <c r="E54" s="51">
        <f t="shared" si="3"/>
        <v>30534</v>
      </c>
      <c r="F54" s="148">
        <v>15048</v>
      </c>
      <c r="G54" s="149">
        <v>15486</v>
      </c>
      <c r="H54" s="38">
        <f t="shared" si="1"/>
        <v>-3.140464408070042</v>
      </c>
      <c r="I54" s="150">
        <v>427.6</v>
      </c>
      <c r="J54" s="51">
        <v>10384</v>
      </c>
      <c r="K54" s="98">
        <v>29810</v>
      </c>
      <c r="L54" s="58">
        <v>71.41</v>
      </c>
      <c r="M54" s="1"/>
    </row>
    <row r="55" spans="1:13" s="5" customFormat="1" ht="19.5" customHeight="1">
      <c r="A55" s="14"/>
      <c r="B55" s="21" t="s">
        <v>78</v>
      </c>
      <c r="C55" s="84">
        <v>6103</v>
      </c>
      <c r="D55" s="60">
        <v>6036</v>
      </c>
      <c r="E55" s="59">
        <f t="shared" si="3"/>
        <v>5628</v>
      </c>
      <c r="F55" s="159">
        <v>2736</v>
      </c>
      <c r="G55" s="166">
        <v>2892</v>
      </c>
      <c r="H55" s="63">
        <f t="shared" si="1"/>
        <v>-6.759443339960239</v>
      </c>
      <c r="I55" s="112">
        <v>299.5</v>
      </c>
      <c r="J55" s="175">
        <v>1667</v>
      </c>
      <c r="K55" s="113"/>
      <c r="L55" s="66">
        <v>18.79</v>
      </c>
      <c r="M55" s="14"/>
    </row>
    <row r="56" spans="1:13" s="5" customFormat="1" ht="19.5" customHeight="1">
      <c r="A56" s="14"/>
      <c r="B56" s="22" t="s">
        <v>77</v>
      </c>
      <c r="C56" s="104">
        <v>25841</v>
      </c>
      <c r="D56" s="68">
        <v>25488</v>
      </c>
      <c r="E56" s="67">
        <f t="shared" si="3"/>
        <v>24906</v>
      </c>
      <c r="F56" s="162">
        <v>12312</v>
      </c>
      <c r="G56" s="170">
        <v>12594</v>
      </c>
      <c r="H56" s="71">
        <f t="shared" si="1"/>
        <v>-2.283427495291902</v>
      </c>
      <c r="I56" s="72">
        <v>567.6</v>
      </c>
      <c r="J56" s="173">
        <v>8717</v>
      </c>
      <c r="K56" s="73"/>
      <c r="L56" s="74">
        <v>43.88</v>
      </c>
      <c r="M56" s="14"/>
    </row>
    <row r="57" spans="1:13" s="5" customFormat="1" ht="19.5" customHeight="1">
      <c r="A57" s="14"/>
      <c r="B57" s="23" t="s">
        <v>24</v>
      </c>
      <c r="C57" s="121">
        <v>50362</v>
      </c>
      <c r="D57" s="122">
        <v>53700</v>
      </c>
      <c r="E57" s="49">
        <f t="shared" si="3"/>
        <v>62482</v>
      </c>
      <c r="F57" s="163">
        <v>31591</v>
      </c>
      <c r="G57" s="171">
        <v>30891</v>
      </c>
      <c r="H57" s="125">
        <f t="shared" si="1"/>
        <v>16.353817504655492</v>
      </c>
      <c r="I57" s="47">
        <v>1753.6</v>
      </c>
      <c r="J57" s="49">
        <v>22854</v>
      </c>
      <c r="K57" s="127">
        <v>64347</v>
      </c>
      <c r="L57" s="128">
        <v>35.63</v>
      </c>
      <c r="M57" s="14"/>
    </row>
    <row r="58" spans="1:13" s="5" customFormat="1" ht="19.5" customHeight="1">
      <c r="A58" s="14"/>
      <c r="B58" s="20" t="s">
        <v>32</v>
      </c>
      <c r="C58" s="95">
        <v>48964</v>
      </c>
      <c r="D58" s="52">
        <v>47808</v>
      </c>
      <c r="E58" s="51">
        <f t="shared" si="3"/>
        <v>45178</v>
      </c>
      <c r="F58" s="148">
        <v>22141</v>
      </c>
      <c r="G58" s="149">
        <v>23037</v>
      </c>
      <c r="H58" s="38">
        <f t="shared" si="1"/>
        <v>-5.501171352074966</v>
      </c>
      <c r="I58" s="150">
        <v>129.7</v>
      </c>
      <c r="J58" s="51">
        <v>16087</v>
      </c>
      <c r="K58" s="98">
        <v>45218</v>
      </c>
      <c r="L58" s="58">
        <v>348.38</v>
      </c>
      <c r="M58" s="14"/>
    </row>
    <row r="59" spans="1:13" s="5" customFormat="1" ht="19.5" customHeight="1">
      <c r="A59" s="14"/>
      <c r="B59" s="21" t="s">
        <v>38</v>
      </c>
      <c r="C59" s="84">
        <v>27126</v>
      </c>
      <c r="D59" s="60">
        <v>27209</v>
      </c>
      <c r="E59" s="59">
        <f t="shared" si="3"/>
        <v>26146</v>
      </c>
      <c r="F59" s="159">
        <v>12832</v>
      </c>
      <c r="G59" s="166">
        <v>13314</v>
      </c>
      <c r="H59" s="63">
        <f t="shared" si="1"/>
        <v>-3.906795545591532</v>
      </c>
      <c r="I59" s="112">
        <v>315.6</v>
      </c>
      <c r="J59" s="175">
        <v>9486</v>
      </c>
      <c r="K59" s="113"/>
      <c r="L59" s="66">
        <v>82.84</v>
      </c>
      <c r="M59" s="14"/>
    </row>
    <row r="60" spans="1:13" s="5" customFormat="1" ht="19.5" customHeight="1">
      <c r="A60" s="14"/>
      <c r="B60" s="21" t="s">
        <v>39</v>
      </c>
      <c r="C60" s="84">
        <v>8048</v>
      </c>
      <c r="D60" s="60">
        <v>7545</v>
      </c>
      <c r="E60" s="59">
        <f t="shared" si="3"/>
        <v>7024</v>
      </c>
      <c r="F60" s="159">
        <v>3402</v>
      </c>
      <c r="G60" s="166">
        <v>3622</v>
      </c>
      <c r="H60" s="63">
        <f t="shared" si="1"/>
        <v>-6.905235255135851</v>
      </c>
      <c r="I60" s="112">
        <v>83.6</v>
      </c>
      <c r="J60" s="175">
        <v>2579</v>
      </c>
      <c r="K60" s="113"/>
      <c r="L60" s="66">
        <v>84.06</v>
      </c>
      <c r="M60" s="14"/>
    </row>
    <row r="61" spans="1:13" s="5" customFormat="1" ht="19.5" customHeight="1">
      <c r="A61" s="14"/>
      <c r="B61" s="21" t="s">
        <v>40</v>
      </c>
      <c r="C61" s="84">
        <v>4612</v>
      </c>
      <c r="D61" s="60">
        <v>4336</v>
      </c>
      <c r="E61" s="59">
        <f t="shared" si="3"/>
        <v>3936</v>
      </c>
      <c r="F61" s="159">
        <v>1961</v>
      </c>
      <c r="G61" s="166">
        <v>1975</v>
      </c>
      <c r="H61" s="63">
        <f t="shared" si="1"/>
        <v>-9.22509225092251</v>
      </c>
      <c r="I61" s="112">
        <v>49</v>
      </c>
      <c r="J61" s="175">
        <v>1297</v>
      </c>
      <c r="K61" s="113"/>
      <c r="L61" s="66">
        <v>80.35</v>
      </c>
      <c r="M61" s="14"/>
    </row>
    <row r="62" spans="1:13" s="5" customFormat="1" ht="19.5" customHeight="1">
      <c r="A62" s="14"/>
      <c r="B62" s="21" t="s">
        <v>41</v>
      </c>
      <c r="C62" s="84">
        <v>4750</v>
      </c>
      <c r="D62" s="60">
        <v>4396</v>
      </c>
      <c r="E62" s="59">
        <f t="shared" si="3"/>
        <v>4040</v>
      </c>
      <c r="F62" s="159">
        <v>1987</v>
      </c>
      <c r="G62" s="166">
        <v>2053</v>
      </c>
      <c r="H62" s="63">
        <f t="shared" si="1"/>
        <v>-8.098271155595995</v>
      </c>
      <c r="I62" s="112">
        <v>71.2</v>
      </c>
      <c r="J62" s="175">
        <v>1361</v>
      </c>
      <c r="K62" s="113"/>
      <c r="L62" s="66">
        <v>56.74</v>
      </c>
      <c r="M62" s="14"/>
    </row>
    <row r="63" spans="1:13" s="5" customFormat="1" ht="19.5" customHeight="1">
      <c r="A63" s="14"/>
      <c r="B63" s="22" t="s">
        <v>42</v>
      </c>
      <c r="C63" s="104">
        <v>4428</v>
      </c>
      <c r="D63" s="68">
        <v>4322</v>
      </c>
      <c r="E63" s="67">
        <f t="shared" si="3"/>
        <v>4032</v>
      </c>
      <c r="F63" s="164">
        <v>1959</v>
      </c>
      <c r="G63" s="162">
        <v>2073</v>
      </c>
      <c r="H63" s="71">
        <f t="shared" si="1"/>
        <v>-6.709856547894494</v>
      </c>
      <c r="I63" s="72">
        <v>90.8</v>
      </c>
      <c r="J63" s="173">
        <v>1364</v>
      </c>
      <c r="K63" s="73"/>
      <c r="L63" s="74">
        <v>44.39</v>
      </c>
      <c r="M63" s="14"/>
    </row>
    <row r="64" spans="1:13" s="5" customFormat="1" ht="19.5" customHeight="1">
      <c r="A64" s="14"/>
      <c r="B64" s="20" t="s">
        <v>33</v>
      </c>
      <c r="C64" s="75">
        <v>55069</v>
      </c>
      <c r="D64" s="76">
        <v>54705</v>
      </c>
      <c r="E64" s="77">
        <f t="shared" si="3"/>
        <v>54240</v>
      </c>
      <c r="F64" s="140">
        <v>26388</v>
      </c>
      <c r="G64" s="78">
        <v>27852</v>
      </c>
      <c r="H64" s="80">
        <f t="shared" si="1"/>
        <v>-0.8500137098985467</v>
      </c>
      <c r="I64" s="151">
        <v>554.6</v>
      </c>
      <c r="J64" s="77">
        <v>18889</v>
      </c>
      <c r="K64" s="82">
        <v>55957</v>
      </c>
      <c r="L64" s="156" t="s">
        <v>131</v>
      </c>
      <c r="M64" s="14"/>
    </row>
    <row r="65" spans="1:13" s="5" customFormat="1" ht="19.5" customHeight="1">
      <c r="A65" s="14"/>
      <c r="B65" s="21" t="s">
        <v>43</v>
      </c>
      <c r="C65" s="84">
        <v>45983</v>
      </c>
      <c r="D65" s="60">
        <v>46015</v>
      </c>
      <c r="E65" s="59">
        <f t="shared" si="3"/>
        <v>45989</v>
      </c>
      <c r="F65" s="159">
        <v>22460</v>
      </c>
      <c r="G65" s="166">
        <v>23529</v>
      </c>
      <c r="H65" s="63">
        <f t="shared" si="1"/>
        <v>-0.05650331413669456</v>
      </c>
      <c r="I65" s="112">
        <v>553.2</v>
      </c>
      <c r="J65" s="175">
        <v>16181</v>
      </c>
      <c r="K65" s="113"/>
      <c r="L65" s="66">
        <v>83.14</v>
      </c>
      <c r="M65" s="14"/>
    </row>
    <row r="66" spans="1:13" s="5" customFormat="1" ht="19.5" customHeight="1">
      <c r="A66" s="14"/>
      <c r="B66" s="22" t="s">
        <v>44</v>
      </c>
      <c r="C66" s="104">
        <v>9086</v>
      </c>
      <c r="D66" s="68">
        <v>8690</v>
      </c>
      <c r="E66" s="67">
        <f t="shared" si="3"/>
        <v>8251</v>
      </c>
      <c r="F66" s="162">
        <v>3928</v>
      </c>
      <c r="G66" s="170">
        <v>4323</v>
      </c>
      <c r="H66" s="71">
        <f t="shared" si="1"/>
        <v>-5.0517836593785965</v>
      </c>
      <c r="I66" s="72">
        <v>562.8</v>
      </c>
      <c r="J66" s="173">
        <v>2708</v>
      </c>
      <c r="K66" s="73"/>
      <c r="L66" s="74">
        <v>14.66</v>
      </c>
      <c r="M66" s="14"/>
    </row>
    <row r="67" spans="1:13" s="5" customFormat="1" ht="19.5" customHeight="1">
      <c r="A67" s="14"/>
      <c r="B67" s="20" t="s">
        <v>34</v>
      </c>
      <c r="C67" s="95">
        <v>116120</v>
      </c>
      <c r="D67" s="52">
        <v>112581</v>
      </c>
      <c r="E67" s="51">
        <f t="shared" si="3"/>
        <v>108527</v>
      </c>
      <c r="F67" s="56">
        <v>53680</v>
      </c>
      <c r="G67" s="54">
        <v>54847</v>
      </c>
      <c r="H67" s="38">
        <f t="shared" si="1"/>
        <v>-3.6009628622947036</v>
      </c>
      <c r="I67" s="117">
        <v>528.5</v>
      </c>
      <c r="J67" s="95">
        <v>35188</v>
      </c>
      <c r="K67" s="98">
        <v>109563</v>
      </c>
      <c r="L67" s="58">
        <v>205.35</v>
      </c>
      <c r="M67" s="14"/>
    </row>
    <row r="68" spans="1:13" s="5" customFormat="1" ht="19.5" customHeight="1">
      <c r="A68" s="14"/>
      <c r="B68" s="21" t="s">
        <v>45</v>
      </c>
      <c r="C68" s="84">
        <v>65034</v>
      </c>
      <c r="D68" s="60">
        <v>63485</v>
      </c>
      <c r="E68" s="59">
        <f t="shared" si="3"/>
        <v>61908</v>
      </c>
      <c r="F68" s="159">
        <v>30609</v>
      </c>
      <c r="G68" s="166">
        <v>31299</v>
      </c>
      <c r="H68" s="63">
        <f t="shared" si="1"/>
        <v>-2.484051350712767</v>
      </c>
      <c r="I68" s="112">
        <v>717.8</v>
      </c>
      <c r="J68" s="175">
        <v>21330</v>
      </c>
      <c r="K68" s="113"/>
      <c r="L68" s="66">
        <v>86.25</v>
      </c>
      <c r="M68" s="14"/>
    </row>
    <row r="69" spans="1:13" s="5" customFormat="1" ht="19.5" customHeight="1">
      <c r="A69" s="14"/>
      <c r="B69" s="21" t="s">
        <v>46</v>
      </c>
      <c r="C69" s="84">
        <v>16145</v>
      </c>
      <c r="D69" s="60">
        <v>15562</v>
      </c>
      <c r="E69" s="59">
        <f t="shared" si="3"/>
        <v>14876</v>
      </c>
      <c r="F69" s="159">
        <v>7311</v>
      </c>
      <c r="G69" s="166">
        <v>7565</v>
      </c>
      <c r="H69" s="63">
        <f t="shared" si="1"/>
        <v>-4.4081737565865575</v>
      </c>
      <c r="I69" s="112">
        <v>431.1</v>
      </c>
      <c r="J69" s="175">
        <v>4455</v>
      </c>
      <c r="K69" s="113"/>
      <c r="L69" s="66">
        <v>34.51</v>
      </c>
      <c r="M69" s="14"/>
    </row>
    <row r="70" spans="1:13" s="5" customFormat="1" ht="19.5" customHeight="1">
      <c r="A70" s="14"/>
      <c r="B70" s="21" t="s">
        <v>47</v>
      </c>
      <c r="C70" s="84">
        <v>17796</v>
      </c>
      <c r="D70" s="60">
        <v>16999</v>
      </c>
      <c r="E70" s="59">
        <f t="shared" si="3"/>
        <v>16017</v>
      </c>
      <c r="F70" s="159">
        <v>8015</v>
      </c>
      <c r="G70" s="166">
        <v>8002</v>
      </c>
      <c r="H70" s="63">
        <f t="shared" si="1"/>
        <v>-5.776810400611801</v>
      </c>
      <c r="I70" s="112">
        <v>331.3</v>
      </c>
      <c r="J70" s="175">
        <v>4822</v>
      </c>
      <c r="K70" s="113"/>
      <c r="L70" s="66">
        <v>48.35</v>
      </c>
      <c r="M70" s="14"/>
    </row>
    <row r="71" spans="1:13" s="5" customFormat="1" ht="19.5" customHeight="1">
      <c r="A71" s="14"/>
      <c r="B71" s="22" t="s">
        <v>48</v>
      </c>
      <c r="C71" s="104">
        <v>17145</v>
      </c>
      <c r="D71" s="68">
        <v>16535</v>
      </c>
      <c r="E71" s="67">
        <f t="shared" si="3"/>
        <v>15726</v>
      </c>
      <c r="F71" s="162">
        <v>7745</v>
      </c>
      <c r="G71" s="170">
        <v>7981</v>
      </c>
      <c r="H71" s="71">
        <f t="shared" si="1"/>
        <v>-4.892651950408225</v>
      </c>
      <c r="I71" s="72">
        <v>433.9</v>
      </c>
      <c r="J71" s="173">
        <v>4581</v>
      </c>
      <c r="K71" s="73"/>
      <c r="L71" s="74">
        <v>36.24</v>
      </c>
      <c r="M71" s="14"/>
    </row>
    <row r="72" spans="1:13" s="5" customFormat="1" ht="19.5" customHeight="1">
      <c r="A72" s="14"/>
      <c r="B72" s="20" t="s">
        <v>35</v>
      </c>
      <c r="C72" s="75">
        <v>58673</v>
      </c>
      <c r="D72" s="76">
        <v>57516</v>
      </c>
      <c r="E72" s="77">
        <f t="shared" si="3"/>
        <v>56114</v>
      </c>
      <c r="F72" s="135">
        <v>28309</v>
      </c>
      <c r="G72" s="79">
        <v>27805</v>
      </c>
      <c r="H72" s="80">
        <f t="shared" si="1"/>
        <v>-2.4375825857152793</v>
      </c>
      <c r="I72" s="109">
        <v>455.5</v>
      </c>
      <c r="J72" s="78">
        <v>16763</v>
      </c>
      <c r="K72" s="82">
        <v>56931</v>
      </c>
      <c r="L72" s="83">
        <v>123.18</v>
      </c>
      <c r="M72" s="14"/>
    </row>
    <row r="73" spans="1:13" s="5" customFormat="1" ht="19.5" customHeight="1">
      <c r="A73" s="14"/>
      <c r="B73" s="21" t="s">
        <v>49</v>
      </c>
      <c r="C73" s="84">
        <v>43421</v>
      </c>
      <c r="D73" s="60">
        <v>42539</v>
      </c>
      <c r="E73" s="59">
        <f t="shared" si="3"/>
        <v>41727</v>
      </c>
      <c r="F73" s="159">
        <v>21070</v>
      </c>
      <c r="G73" s="166">
        <v>20657</v>
      </c>
      <c r="H73" s="63">
        <f t="shared" si="1"/>
        <v>-1.908836597005101</v>
      </c>
      <c r="I73" s="112">
        <v>460</v>
      </c>
      <c r="J73" s="175">
        <v>12959</v>
      </c>
      <c r="K73" s="113"/>
      <c r="L73" s="66">
        <v>90.72</v>
      </c>
      <c r="M73" s="14"/>
    </row>
    <row r="74" spans="1:13" s="5" customFormat="1" ht="19.5" customHeight="1">
      <c r="A74" s="14"/>
      <c r="B74" s="22" t="s">
        <v>50</v>
      </c>
      <c r="C74" s="86">
        <v>15252</v>
      </c>
      <c r="D74" s="87">
        <v>14977</v>
      </c>
      <c r="E74" s="88">
        <f t="shared" si="3"/>
        <v>14387</v>
      </c>
      <c r="F74" s="160">
        <v>7239</v>
      </c>
      <c r="G74" s="167">
        <v>7148</v>
      </c>
      <c r="H74" s="91">
        <f t="shared" si="1"/>
        <v>-3.9393737063497367</v>
      </c>
      <c r="I74" s="92">
        <v>443.2</v>
      </c>
      <c r="J74" s="174">
        <v>3804</v>
      </c>
      <c r="K74" s="93"/>
      <c r="L74" s="94">
        <v>32.46</v>
      </c>
      <c r="M74" s="14"/>
    </row>
    <row r="75" spans="1:13" s="5" customFormat="1" ht="19.5" customHeight="1">
      <c r="A75" s="14"/>
      <c r="B75" s="20" t="s">
        <v>36</v>
      </c>
      <c r="C75" s="95">
        <v>51284</v>
      </c>
      <c r="D75" s="52">
        <v>49689</v>
      </c>
      <c r="E75" s="51">
        <f t="shared" si="3"/>
        <v>46895</v>
      </c>
      <c r="F75" s="96">
        <v>23232</v>
      </c>
      <c r="G75" s="56">
        <v>23663</v>
      </c>
      <c r="H75" s="38">
        <f aca="true" t="shared" si="4" ref="H75:H119">(E75-D75)/D75*100</f>
        <v>-5.622974903902271</v>
      </c>
      <c r="I75" s="150">
        <v>227.9</v>
      </c>
      <c r="J75" s="56">
        <v>14809</v>
      </c>
      <c r="K75" s="98">
        <v>44868</v>
      </c>
      <c r="L75" s="58">
        <v>205.78</v>
      </c>
      <c r="M75" s="14"/>
    </row>
    <row r="76" spans="1:13" s="5" customFormat="1" ht="19.5" customHeight="1">
      <c r="A76" s="14"/>
      <c r="B76" s="21" t="s">
        <v>51</v>
      </c>
      <c r="C76" s="84">
        <v>20456</v>
      </c>
      <c r="D76" s="60">
        <v>19633</v>
      </c>
      <c r="E76" s="59">
        <f t="shared" si="3"/>
        <v>18652</v>
      </c>
      <c r="F76" s="159">
        <v>9291</v>
      </c>
      <c r="G76" s="166">
        <v>9361</v>
      </c>
      <c r="H76" s="63">
        <f t="shared" si="4"/>
        <v>-4.996689247695207</v>
      </c>
      <c r="I76" s="112">
        <v>353.1</v>
      </c>
      <c r="J76" s="175">
        <v>6562</v>
      </c>
      <c r="K76" s="113"/>
      <c r="L76" s="66">
        <v>52.82</v>
      </c>
      <c r="M76" s="14"/>
    </row>
    <row r="77" spans="1:13" s="5" customFormat="1" ht="19.5" customHeight="1">
      <c r="A77" s="14"/>
      <c r="B77" s="21" t="s">
        <v>52</v>
      </c>
      <c r="C77" s="84">
        <v>10500</v>
      </c>
      <c r="D77" s="60">
        <v>10363</v>
      </c>
      <c r="E77" s="59">
        <f t="shared" si="3"/>
        <v>9463</v>
      </c>
      <c r="F77" s="159">
        <v>4698</v>
      </c>
      <c r="G77" s="166">
        <v>4765</v>
      </c>
      <c r="H77" s="63">
        <f t="shared" si="4"/>
        <v>-8.684743800057898</v>
      </c>
      <c r="I77" s="112">
        <v>318.2</v>
      </c>
      <c r="J77" s="175">
        <v>2947</v>
      </c>
      <c r="K77" s="113"/>
      <c r="L77" s="66">
        <v>29.74</v>
      </c>
      <c r="M77" s="14"/>
    </row>
    <row r="78" spans="1:13" s="5" customFormat="1" ht="19.5" customHeight="1">
      <c r="A78" s="14"/>
      <c r="B78" s="21" t="s">
        <v>53</v>
      </c>
      <c r="C78" s="84">
        <v>7449</v>
      </c>
      <c r="D78" s="60">
        <v>7082</v>
      </c>
      <c r="E78" s="59">
        <f t="shared" si="3"/>
        <v>6541</v>
      </c>
      <c r="F78" s="159">
        <v>3279</v>
      </c>
      <c r="G78" s="166">
        <v>3262</v>
      </c>
      <c r="H78" s="63">
        <f t="shared" si="4"/>
        <v>-7.639085004236092</v>
      </c>
      <c r="I78" s="112">
        <v>191.8</v>
      </c>
      <c r="J78" s="175">
        <v>1821</v>
      </c>
      <c r="K78" s="113"/>
      <c r="L78" s="66">
        <v>34.11</v>
      </c>
      <c r="M78" s="14"/>
    </row>
    <row r="79" spans="1:13" s="5" customFormat="1" ht="19.5" customHeight="1">
      <c r="A79" s="14"/>
      <c r="B79" s="22" t="s">
        <v>54</v>
      </c>
      <c r="C79" s="104">
        <v>12879</v>
      </c>
      <c r="D79" s="68">
        <v>12611</v>
      </c>
      <c r="E79" s="67">
        <f t="shared" si="3"/>
        <v>12239</v>
      </c>
      <c r="F79" s="162">
        <v>5964</v>
      </c>
      <c r="G79" s="170">
        <v>6275</v>
      </c>
      <c r="H79" s="71">
        <f t="shared" si="4"/>
        <v>-2.9498057251605743</v>
      </c>
      <c r="I79" s="72">
        <v>199.2</v>
      </c>
      <c r="J79" s="173">
        <v>3479</v>
      </c>
      <c r="K79" s="73"/>
      <c r="L79" s="74">
        <v>61.45</v>
      </c>
      <c r="M79" s="14"/>
    </row>
    <row r="80" spans="1:13" s="5" customFormat="1" ht="19.5" customHeight="1">
      <c r="A80" s="14"/>
      <c r="B80" s="20" t="s">
        <v>37</v>
      </c>
      <c r="C80" s="75">
        <v>45229</v>
      </c>
      <c r="D80" s="76">
        <v>44603</v>
      </c>
      <c r="E80" s="77">
        <f t="shared" si="3"/>
        <v>43553</v>
      </c>
      <c r="F80" s="140">
        <v>21846</v>
      </c>
      <c r="G80" s="79">
        <v>21707</v>
      </c>
      <c r="H80" s="80">
        <f t="shared" si="4"/>
        <v>-2.354101742035289</v>
      </c>
      <c r="I80" s="81">
        <v>278.1</v>
      </c>
      <c r="J80" s="77">
        <v>14730</v>
      </c>
      <c r="K80" s="82">
        <v>43940</v>
      </c>
      <c r="L80" s="83">
        <v>156.61</v>
      </c>
      <c r="M80" s="14"/>
    </row>
    <row r="81" spans="1:13" s="5" customFormat="1" ht="19.5" customHeight="1">
      <c r="A81" s="14"/>
      <c r="B81" s="21" t="s">
        <v>55</v>
      </c>
      <c r="C81" s="84">
        <v>18569</v>
      </c>
      <c r="D81" s="60">
        <v>17697</v>
      </c>
      <c r="E81" s="59">
        <f t="shared" si="3"/>
        <v>16732</v>
      </c>
      <c r="F81" s="159">
        <v>8344</v>
      </c>
      <c r="G81" s="166">
        <v>8388</v>
      </c>
      <c r="H81" s="63">
        <f t="shared" si="4"/>
        <v>-5.452901621743798</v>
      </c>
      <c r="I81" s="112">
        <v>238.1</v>
      </c>
      <c r="J81" s="175">
        <v>5180</v>
      </c>
      <c r="K81" s="113"/>
      <c r="L81" s="66">
        <v>70.27</v>
      </c>
      <c r="M81" s="14"/>
    </row>
    <row r="82" spans="1:13" s="5" customFormat="1" ht="19.5" customHeight="1">
      <c r="A82" s="14"/>
      <c r="B82" s="22" t="s">
        <v>56</v>
      </c>
      <c r="C82" s="86">
        <v>26660</v>
      </c>
      <c r="D82" s="87">
        <v>26906</v>
      </c>
      <c r="E82" s="88">
        <f t="shared" si="3"/>
        <v>26821</v>
      </c>
      <c r="F82" s="160">
        <v>13502</v>
      </c>
      <c r="G82" s="167">
        <v>13319</v>
      </c>
      <c r="H82" s="91">
        <f t="shared" si="4"/>
        <v>-0.3159146658737828</v>
      </c>
      <c r="I82" s="92">
        <v>553</v>
      </c>
      <c r="J82" s="174">
        <v>9550</v>
      </c>
      <c r="K82" s="93"/>
      <c r="L82" s="94">
        <v>48.5</v>
      </c>
      <c r="M82" s="14"/>
    </row>
    <row r="83" spans="1:13" s="5" customFormat="1" ht="19.5" customHeight="1">
      <c r="A83" s="14"/>
      <c r="B83" s="24" t="s">
        <v>89</v>
      </c>
      <c r="C83" s="95">
        <v>50334</v>
      </c>
      <c r="D83" s="52">
        <v>48400</v>
      </c>
      <c r="E83" s="51">
        <f t="shared" si="3"/>
        <v>45673</v>
      </c>
      <c r="F83" s="97">
        <v>22407</v>
      </c>
      <c r="G83" s="54">
        <v>23266</v>
      </c>
      <c r="H83" s="38">
        <f t="shared" si="4"/>
        <v>-5.634297520661157</v>
      </c>
      <c r="I83" s="117">
        <v>254</v>
      </c>
      <c r="J83" s="95">
        <v>13632</v>
      </c>
      <c r="K83" s="98">
        <v>45715</v>
      </c>
      <c r="L83" s="58">
        <v>179.78</v>
      </c>
      <c r="M83" s="14"/>
    </row>
    <row r="84" spans="1:13" s="5" customFormat="1" ht="19.5" customHeight="1">
      <c r="A84" s="14"/>
      <c r="B84" s="25" t="s">
        <v>90</v>
      </c>
      <c r="C84" s="84">
        <v>22739</v>
      </c>
      <c r="D84" s="60">
        <v>21983</v>
      </c>
      <c r="E84" s="59">
        <f t="shared" si="3"/>
        <v>20868</v>
      </c>
      <c r="F84" s="159">
        <v>10153</v>
      </c>
      <c r="G84" s="166">
        <v>10715</v>
      </c>
      <c r="H84" s="63">
        <f t="shared" si="4"/>
        <v>-5.072101169085203</v>
      </c>
      <c r="I84" s="112">
        <v>239.4</v>
      </c>
      <c r="J84" s="175">
        <v>6370</v>
      </c>
      <c r="K84" s="113"/>
      <c r="L84" s="66">
        <v>87.16</v>
      </c>
      <c r="M84" s="14"/>
    </row>
    <row r="85" spans="1:13" s="5" customFormat="1" ht="19.5" customHeight="1">
      <c r="A85" s="14"/>
      <c r="B85" s="25" t="s">
        <v>91</v>
      </c>
      <c r="C85" s="84">
        <v>20039</v>
      </c>
      <c r="D85" s="60">
        <v>19118</v>
      </c>
      <c r="E85" s="59">
        <f t="shared" si="3"/>
        <v>17890</v>
      </c>
      <c r="F85" s="159">
        <v>8803</v>
      </c>
      <c r="G85" s="166">
        <v>9087</v>
      </c>
      <c r="H85" s="63">
        <f t="shared" si="4"/>
        <v>-6.423266032011717</v>
      </c>
      <c r="I85" s="112">
        <v>282.2</v>
      </c>
      <c r="J85" s="175">
        <v>5368</v>
      </c>
      <c r="K85" s="113"/>
      <c r="L85" s="66">
        <v>63.4</v>
      </c>
      <c r="M85" s="14"/>
    </row>
    <row r="86" spans="1:13" s="5" customFormat="1" ht="19.5" customHeight="1">
      <c r="A86" s="14"/>
      <c r="B86" s="26" t="s">
        <v>92</v>
      </c>
      <c r="C86" s="104">
        <v>7556</v>
      </c>
      <c r="D86" s="68">
        <v>7299</v>
      </c>
      <c r="E86" s="67">
        <f t="shared" si="3"/>
        <v>6915</v>
      </c>
      <c r="F86" s="162">
        <v>3451</v>
      </c>
      <c r="G86" s="170">
        <v>3464</v>
      </c>
      <c r="H86" s="71">
        <f t="shared" si="4"/>
        <v>-5.260994656802302</v>
      </c>
      <c r="I86" s="72">
        <v>236.7</v>
      </c>
      <c r="J86" s="173">
        <v>1894</v>
      </c>
      <c r="K86" s="73"/>
      <c r="L86" s="74">
        <v>29.22</v>
      </c>
      <c r="M86" s="14"/>
    </row>
    <row r="87" spans="1:13" s="5" customFormat="1" ht="19.5" customHeight="1">
      <c r="A87" s="14"/>
      <c r="B87" s="24" t="s">
        <v>93</v>
      </c>
      <c r="C87" s="75">
        <v>87626</v>
      </c>
      <c r="D87" s="76">
        <v>91867</v>
      </c>
      <c r="E87" s="77">
        <f t="shared" si="3"/>
        <v>94795</v>
      </c>
      <c r="F87" s="140">
        <v>48773</v>
      </c>
      <c r="G87" s="78">
        <v>46022</v>
      </c>
      <c r="H87" s="80">
        <f t="shared" si="4"/>
        <v>3.1872163018276423</v>
      </c>
      <c r="I87" s="109">
        <v>643.7</v>
      </c>
      <c r="J87" s="78">
        <v>35901</v>
      </c>
      <c r="K87" s="82">
        <v>94461</v>
      </c>
      <c r="L87" s="83">
        <v>147.26</v>
      </c>
      <c r="M87" s="14"/>
    </row>
    <row r="88" spans="1:13" s="5" customFormat="1" ht="19.5" customHeight="1">
      <c r="A88" s="14"/>
      <c r="B88" s="25" t="s">
        <v>94</v>
      </c>
      <c r="C88" s="84">
        <v>48575</v>
      </c>
      <c r="D88" s="60">
        <v>52919</v>
      </c>
      <c r="E88" s="59">
        <f t="shared" si="3"/>
        <v>55827</v>
      </c>
      <c r="F88" s="159">
        <v>29223</v>
      </c>
      <c r="G88" s="166">
        <v>26604</v>
      </c>
      <c r="H88" s="63">
        <f t="shared" si="4"/>
        <v>5.495190763241936</v>
      </c>
      <c r="I88" s="112">
        <v>707</v>
      </c>
      <c r="J88" s="175">
        <v>22215</v>
      </c>
      <c r="K88" s="113"/>
      <c r="L88" s="66">
        <v>78.96</v>
      </c>
      <c r="M88" s="14"/>
    </row>
    <row r="89" spans="1:13" s="5" customFormat="1" ht="19.5" customHeight="1">
      <c r="A89" s="14"/>
      <c r="B89" s="26" t="s">
        <v>95</v>
      </c>
      <c r="C89" s="86">
        <v>39051</v>
      </c>
      <c r="D89" s="87">
        <v>38948</v>
      </c>
      <c r="E89" s="88">
        <f t="shared" si="3"/>
        <v>38968</v>
      </c>
      <c r="F89" s="160">
        <v>19550</v>
      </c>
      <c r="G89" s="167">
        <v>19418</v>
      </c>
      <c r="H89" s="91">
        <f t="shared" si="4"/>
        <v>0.05135051864023827</v>
      </c>
      <c r="I89" s="92">
        <v>570.7</v>
      </c>
      <c r="J89" s="174">
        <v>13686</v>
      </c>
      <c r="K89" s="93"/>
      <c r="L89" s="94">
        <v>68.28</v>
      </c>
      <c r="M89" s="14"/>
    </row>
    <row r="90" spans="1:13" s="5" customFormat="1" ht="19.5" customHeight="1">
      <c r="A90" s="14"/>
      <c r="B90" s="24" t="s">
        <v>96</v>
      </c>
      <c r="C90" s="95">
        <v>41465</v>
      </c>
      <c r="D90" s="52">
        <v>40035</v>
      </c>
      <c r="E90" s="51">
        <f t="shared" si="3"/>
        <v>37611</v>
      </c>
      <c r="F90" s="97">
        <v>18463</v>
      </c>
      <c r="G90" s="54">
        <v>19148</v>
      </c>
      <c r="H90" s="38">
        <f t="shared" si="4"/>
        <v>-6.054702135631323</v>
      </c>
      <c r="I90" s="117">
        <v>169.1</v>
      </c>
      <c r="J90" s="95">
        <v>11346</v>
      </c>
      <c r="K90" s="98">
        <v>37732</v>
      </c>
      <c r="L90" s="58">
        <v>222.38</v>
      </c>
      <c r="M90" s="14"/>
    </row>
    <row r="91" spans="1:13" s="5" customFormat="1" ht="19.5" customHeight="1">
      <c r="A91" s="14"/>
      <c r="B91" s="25" t="s">
        <v>97</v>
      </c>
      <c r="C91" s="84">
        <v>16587</v>
      </c>
      <c r="D91" s="60">
        <v>15787</v>
      </c>
      <c r="E91" s="59">
        <f t="shared" si="3"/>
        <v>14752</v>
      </c>
      <c r="F91" s="159">
        <v>7205</v>
      </c>
      <c r="G91" s="166">
        <v>7547</v>
      </c>
      <c r="H91" s="63">
        <f t="shared" si="4"/>
        <v>-6.5560271109140436</v>
      </c>
      <c r="I91" s="112">
        <v>244.3</v>
      </c>
      <c r="J91" s="175">
        <v>4434</v>
      </c>
      <c r="K91" s="113"/>
      <c r="L91" s="152">
        <v>60.38</v>
      </c>
      <c r="M91" s="14"/>
    </row>
    <row r="92" spans="1:13" s="5" customFormat="1" ht="19.5" customHeight="1">
      <c r="A92" s="14"/>
      <c r="B92" s="25" t="s">
        <v>98</v>
      </c>
      <c r="C92" s="84">
        <v>10938</v>
      </c>
      <c r="D92" s="60">
        <v>10592</v>
      </c>
      <c r="E92" s="59">
        <f t="shared" si="3"/>
        <v>9847</v>
      </c>
      <c r="F92" s="159">
        <v>4832</v>
      </c>
      <c r="G92" s="166">
        <v>5015</v>
      </c>
      <c r="H92" s="63">
        <f t="shared" si="4"/>
        <v>-7.033610271903323</v>
      </c>
      <c r="I92" s="112">
        <v>180</v>
      </c>
      <c r="J92" s="175">
        <v>2936</v>
      </c>
      <c r="K92" s="113"/>
      <c r="L92" s="66">
        <v>54.7</v>
      </c>
      <c r="M92" s="14"/>
    </row>
    <row r="93" spans="1:13" s="5" customFormat="1" ht="19.5" customHeight="1">
      <c r="A93" s="14"/>
      <c r="B93" s="26" t="s">
        <v>99</v>
      </c>
      <c r="C93" s="104">
        <v>13940</v>
      </c>
      <c r="D93" s="68">
        <v>13656</v>
      </c>
      <c r="E93" s="67">
        <f t="shared" si="3"/>
        <v>13012</v>
      </c>
      <c r="F93" s="162">
        <v>6426</v>
      </c>
      <c r="G93" s="170">
        <v>6586</v>
      </c>
      <c r="H93" s="71">
        <f t="shared" si="4"/>
        <v>-4.715875805506737</v>
      </c>
      <c r="I93" s="72">
        <v>253.9</v>
      </c>
      <c r="J93" s="173">
        <v>3976</v>
      </c>
      <c r="K93" s="73"/>
      <c r="L93" s="74">
        <v>51.25</v>
      </c>
      <c r="M93" s="14"/>
    </row>
    <row r="94" spans="1:13" s="5" customFormat="1" ht="19.5" customHeight="1">
      <c r="A94" s="14"/>
      <c r="B94" s="24" t="s">
        <v>100</v>
      </c>
      <c r="C94" s="75">
        <v>50915</v>
      </c>
      <c r="D94" s="76">
        <v>51054</v>
      </c>
      <c r="E94" s="77">
        <f t="shared" si="3"/>
        <v>50156</v>
      </c>
      <c r="F94" s="135">
        <v>25248</v>
      </c>
      <c r="G94" s="79">
        <v>24908</v>
      </c>
      <c r="H94" s="80">
        <f t="shared" si="4"/>
        <v>-1.7589219258040505</v>
      </c>
      <c r="I94" s="109">
        <v>240.9</v>
      </c>
      <c r="J94" s="75">
        <v>16810</v>
      </c>
      <c r="K94" s="82">
        <v>51397</v>
      </c>
      <c r="L94" s="136">
        <v>208.18</v>
      </c>
      <c r="M94" s="14"/>
    </row>
    <row r="95" spans="1:13" s="5" customFormat="1" ht="19.5" customHeight="1">
      <c r="A95" s="14"/>
      <c r="B95" s="25" t="s">
        <v>101</v>
      </c>
      <c r="C95" s="84">
        <v>11637</v>
      </c>
      <c r="D95" s="60">
        <v>11753</v>
      </c>
      <c r="E95" s="59">
        <f t="shared" si="3"/>
        <v>11571</v>
      </c>
      <c r="F95" s="101">
        <v>6003</v>
      </c>
      <c r="G95" s="168">
        <v>5568</v>
      </c>
      <c r="H95" s="63">
        <f t="shared" si="4"/>
        <v>-1.5485407980941037</v>
      </c>
      <c r="I95" s="153">
        <v>215.1</v>
      </c>
      <c r="J95" s="124">
        <v>3655</v>
      </c>
      <c r="K95" s="113"/>
      <c r="L95" s="66">
        <v>53.8</v>
      </c>
      <c r="M95" s="14"/>
    </row>
    <row r="96" spans="1:13" s="5" customFormat="1" ht="19.5" customHeight="1">
      <c r="A96" s="14"/>
      <c r="B96" s="25" t="s">
        <v>102</v>
      </c>
      <c r="C96" s="84">
        <v>28225</v>
      </c>
      <c r="D96" s="60">
        <v>27857</v>
      </c>
      <c r="E96" s="59">
        <f t="shared" si="3"/>
        <v>27199</v>
      </c>
      <c r="F96" s="101">
        <v>13502</v>
      </c>
      <c r="G96" s="168">
        <v>13697</v>
      </c>
      <c r="H96" s="63">
        <f t="shared" si="4"/>
        <v>-2.3620633951968983</v>
      </c>
      <c r="I96" s="153">
        <v>255.5</v>
      </c>
      <c r="J96" s="102">
        <v>8952</v>
      </c>
      <c r="K96" s="113"/>
      <c r="L96" s="66">
        <v>106.47</v>
      </c>
      <c r="M96" s="14"/>
    </row>
    <row r="97" spans="1:13" s="5" customFormat="1" ht="19.5" customHeight="1">
      <c r="A97" s="14"/>
      <c r="B97" s="26" t="s">
        <v>103</v>
      </c>
      <c r="C97" s="86">
        <v>11053</v>
      </c>
      <c r="D97" s="87">
        <v>11444</v>
      </c>
      <c r="E97" s="88">
        <f t="shared" si="3"/>
        <v>11386</v>
      </c>
      <c r="F97" s="124">
        <v>5743</v>
      </c>
      <c r="G97" s="172">
        <v>5643</v>
      </c>
      <c r="H97" s="91">
        <f t="shared" si="4"/>
        <v>-0.506815798671793</v>
      </c>
      <c r="I97" s="153">
        <v>261</v>
      </c>
      <c r="J97" s="124">
        <v>4203</v>
      </c>
      <c r="K97" s="93"/>
      <c r="L97" s="94">
        <v>43.63</v>
      </c>
      <c r="M97" s="14"/>
    </row>
    <row r="98" spans="1:13" s="5" customFormat="1" ht="19.5" customHeight="1">
      <c r="A98" s="14"/>
      <c r="B98" s="24" t="s">
        <v>104</v>
      </c>
      <c r="C98" s="95">
        <v>40532</v>
      </c>
      <c r="D98" s="52">
        <v>40174</v>
      </c>
      <c r="E98" s="51">
        <f t="shared" si="3"/>
        <v>44461</v>
      </c>
      <c r="F98" s="97">
        <v>22163</v>
      </c>
      <c r="G98" s="54">
        <v>22298</v>
      </c>
      <c r="H98" s="38">
        <f t="shared" si="4"/>
        <v>10.67108079852641</v>
      </c>
      <c r="I98" s="55">
        <v>561.8</v>
      </c>
      <c r="J98" s="95">
        <v>15273</v>
      </c>
      <c r="K98" s="98">
        <v>47918</v>
      </c>
      <c r="L98" s="99">
        <v>79.14</v>
      </c>
      <c r="M98" s="14"/>
    </row>
    <row r="99" spans="1:13" s="5" customFormat="1" ht="19.5" customHeight="1">
      <c r="A99" s="14"/>
      <c r="B99" s="25" t="s">
        <v>105</v>
      </c>
      <c r="C99" s="84">
        <v>25569</v>
      </c>
      <c r="D99" s="60">
        <v>24656</v>
      </c>
      <c r="E99" s="59">
        <f t="shared" si="3"/>
        <v>25478</v>
      </c>
      <c r="F99" s="85">
        <v>12664</v>
      </c>
      <c r="G99" s="62">
        <v>12814</v>
      </c>
      <c r="H99" s="63">
        <f t="shared" si="4"/>
        <v>3.333874107722258</v>
      </c>
      <c r="I99" s="81">
        <v>559.5</v>
      </c>
      <c r="J99" s="59">
        <v>8693</v>
      </c>
      <c r="K99" s="113"/>
      <c r="L99" s="66">
        <v>45.54</v>
      </c>
      <c r="M99" s="14"/>
    </row>
    <row r="100" spans="1:13" s="5" customFormat="1" ht="19.5" customHeight="1">
      <c r="A100" s="14"/>
      <c r="B100" s="26" t="s">
        <v>106</v>
      </c>
      <c r="C100" s="104">
        <v>14963</v>
      </c>
      <c r="D100" s="68">
        <v>15518</v>
      </c>
      <c r="E100" s="67">
        <f t="shared" si="3"/>
        <v>18983</v>
      </c>
      <c r="F100" s="158">
        <v>9499</v>
      </c>
      <c r="G100" s="70">
        <v>9484</v>
      </c>
      <c r="H100" s="71">
        <f t="shared" si="4"/>
        <v>22.328908364479958</v>
      </c>
      <c r="I100" s="144">
        <v>565</v>
      </c>
      <c r="J100" s="67">
        <v>6580</v>
      </c>
      <c r="K100" s="73"/>
      <c r="L100" s="74">
        <v>33.6</v>
      </c>
      <c r="M100" s="14"/>
    </row>
    <row r="101" spans="1:13" s="5" customFormat="1" ht="19.5" customHeight="1">
      <c r="A101" s="14"/>
      <c r="B101" s="24" t="s">
        <v>107</v>
      </c>
      <c r="C101" s="75">
        <v>53406</v>
      </c>
      <c r="D101" s="76">
        <v>53265</v>
      </c>
      <c r="E101" s="77">
        <f aca="true" t="shared" si="5" ref="E101:E110">SUM(F101:G101)</f>
        <v>52279</v>
      </c>
      <c r="F101" s="135">
        <v>26299</v>
      </c>
      <c r="G101" s="79">
        <v>25980</v>
      </c>
      <c r="H101" s="80">
        <f t="shared" si="4"/>
        <v>-1.8511217497418568</v>
      </c>
      <c r="I101" s="109">
        <v>360.5</v>
      </c>
      <c r="J101" s="75">
        <v>17207</v>
      </c>
      <c r="K101" s="82">
        <v>53446</v>
      </c>
      <c r="L101" s="136">
        <v>145.03</v>
      </c>
      <c r="M101" s="14"/>
    </row>
    <row r="102" spans="1:13" s="5" customFormat="1" ht="19.5" customHeight="1">
      <c r="A102" s="14"/>
      <c r="B102" s="25" t="s">
        <v>108</v>
      </c>
      <c r="C102" s="84">
        <v>19501</v>
      </c>
      <c r="D102" s="60">
        <v>19332</v>
      </c>
      <c r="E102" s="59">
        <f t="shared" si="5"/>
        <v>18348</v>
      </c>
      <c r="F102" s="85">
        <v>9454</v>
      </c>
      <c r="G102" s="62">
        <v>8894</v>
      </c>
      <c r="H102" s="63">
        <f t="shared" si="4"/>
        <v>-5.0900062073246435</v>
      </c>
      <c r="I102" s="138">
        <v>291.3</v>
      </c>
      <c r="J102" s="59">
        <v>5759</v>
      </c>
      <c r="K102" s="113"/>
      <c r="L102" s="66">
        <v>62.98</v>
      </c>
      <c r="M102" s="14"/>
    </row>
    <row r="103" spans="1:13" s="5" customFormat="1" ht="19.5" customHeight="1">
      <c r="A103" s="14"/>
      <c r="B103" s="25" t="s">
        <v>109</v>
      </c>
      <c r="C103" s="84">
        <v>25040</v>
      </c>
      <c r="D103" s="60">
        <v>25051</v>
      </c>
      <c r="E103" s="59">
        <f t="shared" si="5"/>
        <v>25336</v>
      </c>
      <c r="F103" s="85">
        <v>12567</v>
      </c>
      <c r="G103" s="62">
        <v>12769</v>
      </c>
      <c r="H103" s="63">
        <f t="shared" si="4"/>
        <v>1.1376791345654864</v>
      </c>
      <c r="I103" s="81">
        <v>409.3</v>
      </c>
      <c r="J103" s="59">
        <v>8671</v>
      </c>
      <c r="K103" s="113"/>
      <c r="L103" s="66">
        <v>61.9</v>
      </c>
      <c r="M103" s="14"/>
    </row>
    <row r="104" spans="1:13" s="5" customFormat="1" ht="19.5" customHeight="1">
      <c r="A104" s="14"/>
      <c r="B104" s="26" t="s">
        <v>110</v>
      </c>
      <c r="C104" s="86">
        <v>8865</v>
      </c>
      <c r="D104" s="87">
        <v>8882</v>
      </c>
      <c r="E104" s="88">
        <f t="shared" si="5"/>
        <v>8595</v>
      </c>
      <c r="F104" s="89">
        <v>4278</v>
      </c>
      <c r="G104" s="90">
        <v>4317</v>
      </c>
      <c r="H104" s="91">
        <f t="shared" si="4"/>
        <v>-3.231254222022067</v>
      </c>
      <c r="I104" s="153">
        <v>560.7</v>
      </c>
      <c r="J104" s="88">
        <v>2777</v>
      </c>
      <c r="K104" s="93"/>
      <c r="L104" s="94">
        <v>15.33</v>
      </c>
      <c r="M104" s="14"/>
    </row>
    <row r="105" spans="1:13" s="5" customFormat="1" ht="19.5" customHeight="1">
      <c r="A105" s="14"/>
      <c r="B105" s="27" t="s">
        <v>16</v>
      </c>
      <c r="C105" s="35">
        <v>35296</v>
      </c>
      <c r="D105" s="129">
        <v>35008</v>
      </c>
      <c r="E105" s="40">
        <f t="shared" si="5"/>
        <v>34513</v>
      </c>
      <c r="F105" s="130">
        <v>17018</v>
      </c>
      <c r="G105" s="131">
        <v>17495</v>
      </c>
      <c r="H105" s="42">
        <f t="shared" si="4"/>
        <v>-1.4139625228519197</v>
      </c>
      <c r="I105" s="132">
        <v>283.7</v>
      </c>
      <c r="J105" s="35">
        <v>11187</v>
      </c>
      <c r="K105" s="133">
        <v>34122</v>
      </c>
      <c r="L105" s="134">
        <v>121.64</v>
      </c>
      <c r="M105" s="14"/>
    </row>
    <row r="106" spans="1:13" s="5" customFormat="1" ht="19.5" customHeight="1">
      <c r="A106" s="14"/>
      <c r="B106" s="27" t="s">
        <v>17</v>
      </c>
      <c r="C106" s="121">
        <v>19957</v>
      </c>
      <c r="D106" s="122">
        <v>19205</v>
      </c>
      <c r="E106" s="49">
        <f t="shared" si="5"/>
        <v>18328</v>
      </c>
      <c r="F106" s="123">
        <v>8909</v>
      </c>
      <c r="G106" s="124">
        <v>9419</v>
      </c>
      <c r="H106" s="125">
        <f t="shared" si="4"/>
        <v>-4.56651913564176</v>
      </c>
      <c r="I106" s="81">
        <v>790.3</v>
      </c>
      <c r="J106" s="121">
        <v>7021</v>
      </c>
      <c r="K106" s="127">
        <v>18095</v>
      </c>
      <c r="L106" s="128">
        <v>23.19</v>
      </c>
      <c r="M106" s="14"/>
    </row>
    <row r="107" spans="1:13" s="5" customFormat="1" ht="19.5" customHeight="1">
      <c r="A107" s="14"/>
      <c r="B107" s="24" t="s">
        <v>57</v>
      </c>
      <c r="C107" s="95">
        <v>23007</v>
      </c>
      <c r="D107" s="52">
        <v>22993</v>
      </c>
      <c r="E107" s="51">
        <f t="shared" si="5"/>
        <v>21491</v>
      </c>
      <c r="F107" s="96">
        <v>10400</v>
      </c>
      <c r="G107" s="56">
        <v>11091</v>
      </c>
      <c r="H107" s="38">
        <f t="shared" si="4"/>
        <v>-6.532422911320837</v>
      </c>
      <c r="I107" s="117">
        <v>132.9</v>
      </c>
      <c r="J107" s="51">
        <v>7142</v>
      </c>
      <c r="K107" s="154">
        <v>21373</v>
      </c>
      <c r="L107" s="58">
        <v>161.73</v>
      </c>
      <c r="M107" s="14"/>
    </row>
    <row r="108" spans="1:13" s="5" customFormat="1" ht="19.5" customHeight="1">
      <c r="A108" s="14"/>
      <c r="B108" s="25" t="s">
        <v>58</v>
      </c>
      <c r="C108" s="84">
        <v>13459</v>
      </c>
      <c r="D108" s="60">
        <v>13811</v>
      </c>
      <c r="E108" s="59">
        <f t="shared" si="5"/>
        <v>12977</v>
      </c>
      <c r="F108" s="165">
        <v>6275</v>
      </c>
      <c r="G108" s="159">
        <v>6702</v>
      </c>
      <c r="H108" s="63">
        <f t="shared" si="4"/>
        <v>-6.038664832379987</v>
      </c>
      <c r="I108" s="112">
        <v>247.8</v>
      </c>
      <c r="J108" s="175">
        <v>4411</v>
      </c>
      <c r="K108" s="113"/>
      <c r="L108" s="66">
        <v>52.36</v>
      </c>
      <c r="M108" s="14"/>
    </row>
    <row r="109" spans="1:13" s="5" customFormat="1" ht="19.5" customHeight="1">
      <c r="A109" s="14"/>
      <c r="B109" s="25" t="s">
        <v>59</v>
      </c>
      <c r="C109" s="84">
        <v>7050</v>
      </c>
      <c r="D109" s="60">
        <v>6831</v>
      </c>
      <c r="E109" s="59">
        <f t="shared" si="5"/>
        <v>6384</v>
      </c>
      <c r="F109" s="165">
        <v>3074</v>
      </c>
      <c r="G109" s="159">
        <v>3310</v>
      </c>
      <c r="H109" s="63">
        <f t="shared" si="4"/>
        <v>-6.543697848045674</v>
      </c>
      <c r="I109" s="112">
        <v>137.8</v>
      </c>
      <c r="J109" s="175">
        <v>2090</v>
      </c>
      <c r="K109" s="113"/>
      <c r="L109" s="66">
        <v>46.33</v>
      </c>
      <c r="M109" s="14"/>
    </row>
    <row r="110" spans="1:13" s="5" customFormat="1" ht="19.5" customHeight="1">
      <c r="A110" s="14"/>
      <c r="B110" s="26" t="s">
        <v>60</v>
      </c>
      <c r="C110" s="104">
        <v>2498</v>
      </c>
      <c r="D110" s="68">
        <v>2351</v>
      </c>
      <c r="E110" s="67">
        <f t="shared" si="5"/>
        <v>2130</v>
      </c>
      <c r="F110" s="162">
        <v>1051</v>
      </c>
      <c r="G110" s="170">
        <v>1079</v>
      </c>
      <c r="H110" s="71">
        <f t="shared" si="4"/>
        <v>-9.400255210548703</v>
      </c>
      <c r="I110" s="72">
        <v>33.8</v>
      </c>
      <c r="J110" s="173">
        <v>641</v>
      </c>
      <c r="K110" s="73"/>
      <c r="L110" s="74">
        <v>63.04</v>
      </c>
      <c r="M110" s="14"/>
    </row>
    <row r="111" spans="1:13" s="5" customFormat="1" ht="19.5" customHeight="1">
      <c r="A111" s="14"/>
      <c r="B111" s="28" t="s">
        <v>66</v>
      </c>
      <c r="C111" s="121">
        <v>34333</v>
      </c>
      <c r="D111" s="122">
        <v>35450</v>
      </c>
      <c r="E111" s="157">
        <f>SUM(F111:G111)</f>
        <v>37438</v>
      </c>
      <c r="F111" s="123">
        <v>18968</v>
      </c>
      <c r="G111" s="124">
        <v>18470</v>
      </c>
      <c r="H111" s="80">
        <f t="shared" si="4"/>
        <v>5.607898448519041</v>
      </c>
      <c r="I111" s="81">
        <v>998.9</v>
      </c>
      <c r="J111" s="157">
        <v>14113</v>
      </c>
      <c r="K111" s="127">
        <v>38516</v>
      </c>
      <c r="L111" s="128">
        <v>37.48</v>
      </c>
      <c r="M111" s="14"/>
    </row>
    <row r="112" spans="1:13" s="5" customFormat="1" ht="19.5" customHeight="1">
      <c r="A112" s="14"/>
      <c r="B112" s="27" t="s">
        <v>61</v>
      </c>
      <c r="C112" s="35">
        <v>23982</v>
      </c>
      <c r="D112" s="129">
        <v>22103</v>
      </c>
      <c r="E112" s="35">
        <f aca="true" t="shared" si="6" ref="E112:E119">SUM(F112:G112)</f>
        <v>20073</v>
      </c>
      <c r="F112" s="130">
        <v>9780</v>
      </c>
      <c r="G112" s="131">
        <v>10293</v>
      </c>
      <c r="H112" s="38">
        <f t="shared" si="4"/>
        <v>-9.184273628014298</v>
      </c>
      <c r="I112" s="155">
        <v>61.6</v>
      </c>
      <c r="J112" s="35">
        <v>7140</v>
      </c>
      <c r="K112" s="133">
        <v>19472</v>
      </c>
      <c r="L112" s="134">
        <v>325.78</v>
      </c>
      <c r="M112" s="14"/>
    </row>
    <row r="113" spans="1:13" s="5" customFormat="1" ht="19.5" customHeight="1">
      <c r="A113" s="14"/>
      <c r="B113" s="27" t="s">
        <v>18</v>
      </c>
      <c r="C113" s="35">
        <v>18219</v>
      </c>
      <c r="D113" s="129">
        <v>18118</v>
      </c>
      <c r="E113" s="35">
        <f t="shared" si="6"/>
        <v>17299</v>
      </c>
      <c r="F113" s="130">
        <v>8797</v>
      </c>
      <c r="G113" s="131">
        <v>8502</v>
      </c>
      <c r="H113" s="38">
        <f t="shared" si="4"/>
        <v>-4.520366486367148</v>
      </c>
      <c r="I113" s="155">
        <v>259.9</v>
      </c>
      <c r="J113" s="35">
        <v>6305</v>
      </c>
      <c r="K113" s="133">
        <v>16882</v>
      </c>
      <c r="L113" s="134">
        <v>66.57</v>
      </c>
      <c r="M113" s="14"/>
    </row>
    <row r="114" spans="1:13" s="5" customFormat="1" ht="19.5" customHeight="1">
      <c r="A114" s="14"/>
      <c r="B114" s="27" t="s">
        <v>19</v>
      </c>
      <c r="C114" s="35">
        <v>46922</v>
      </c>
      <c r="D114" s="129">
        <v>47994</v>
      </c>
      <c r="E114" s="35">
        <f t="shared" si="6"/>
        <v>47940</v>
      </c>
      <c r="F114" s="130">
        <v>23794</v>
      </c>
      <c r="G114" s="131">
        <v>24146</v>
      </c>
      <c r="H114" s="38">
        <f t="shared" si="4"/>
        <v>-0.11251406425803225</v>
      </c>
      <c r="I114" s="155">
        <v>671.5</v>
      </c>
      <c r="J114" s="35">
        <v>17969</v>
      </c>
      <c r="K114" s="133">
        <v>47261</v>
      </c>
      <c r="L114" s="134">
        <v>71.39</v>
      </c>
      <c r="M114" s="14"/>
    </row>
    <row r="115" spans="1:13" s="5" customFormat="1" ht="19.5" customHeight="1">
      <c r="A115" s="14"/>
      <c r="B115" s="27" t="s">
        <v>20</v>
      </c>
      <c r="C115" s="35">
        <v>11502</v>
      </c>
      <c r="D115" s="129">
        <v>10959</v>
      </c>
      <c r="E115" s="35">
        <f t="shared" si="6"/>
        <v>10172</v>
      </c>
      <c r="F115" s="130">
        <v>4923</v>
      </c>
      <c r="G115" s="131">
        <v>5249</v>
      </c>
      <c r="H115" s="38">
        <f t="shared" si="4"/>
        <v>-7.181312163518569</v>
      </c>
      <c r="I115" s="155">
        <v>229.5</v>
      </c>
      <c r="J115" s="35">
        <v>3004</v>
      </c>
      <c r="K115" s="133">
        <v>9906</v>
      </c>
      <c r="L115" s="134">
        <v>44.32</v>
      </c>
      <c r="M115" s="14"/>
    </row>
    <row r="116" spans="1:13" s="5" customFormat="1" ht="19.5" customHeight="1">
      <c r="A116" s="14"/>
      <c r="B116" s="27" t="s">
        <v>21</v>
      </c>
      <c r="C116" s="35">
        <v>24352</v>
      </c>
      <c r="D116" s="129">
        <v>23609</v>
      </c>
      <c r="E116" s="35">
        <f t="shared" si="6"/>
        <v>23106</v>
      </c>
      <c r="F116" s="130">
        <v>11801</v>
      </c>
      <c r="G116" s="131">
        <v>11305</v>
      </c>
      <c r="H116" s="38">
        <f t="shared" si="4"/>
        <v>-2.1305434368249396</v>
      </c>
      <c r="I116" s="155">
        <v>391</v>
      </c>
      <c r="J116" s="35">
        <v>6756</v>
      </c>
      <c r="K116" s="133">
        <v>23433</v>
      </c>
      <c r="L116" s="134">
        <v>59.1</v>
      </c>
      <c r="M116" s="14"/>
    </row>
    <row r="117" spans="1:13" s="5" customFormat="1" ht="19.5" customHeight="1">
      <c r="A117" s="14"/>
      <c r="B117" s="27" t="s">
        <v>22</v>
      </c>
      <c r="C117" s="35">
        <v>10218</v>
      </c>
      <c r="D117" s="129">
        <v>9873</v>
      </c>
      <c r="E117" s="35">
        <f t="shared" si="6"/>
        <v>9410</v>
      </c>
      <c r="F117" s="130">
        <v>4719</v>
      </c>
      <c r="G117" s="131">
        <v>4691</v>
      </c>
      <c r="H117" s="38">
        <f t="shared" si="4"/>
        <v>-4.689557378709612</v>
      </c>
      <c r="I117" s="155">
        <v>407.5</v>
      </c>
      <c r="J117" s="35">
        <v>2927</v>
      </c>
      <c r="K117" s="133">
        <v>9273</v>
      </c>
      <c r="L117" s="134">
        <v>23.09</v>
      </c>
      <c r="M117" s="14"/>
    </row>
    <row r="118" spans="1:13" s="5" customFormat="1" ht="19.5" customHeight="1">
      <c r="A118" s="14"/>
      <c r="B118" s="27" t="s">
        <v>23</v>
      </c>
      <c r="C118" s="35">
        <v>27171</v>
      </c>
      <c r="D118" s="129">
        <v>26468</v>
      </c>
      <c r="E118" s="35">
        <f t="shared" si="6"/>
        <v>25714</v>
      </c>
      <c r="F118" s="130">
        <v>12805</v>
      </c>
      <c r="G118" s="131">
        <v>12909</v>
      </c>
      <c r="H118" s="38">
        <f t="shared" si="4"/>
        <v>-2.848722986247544</v>
      </c>
      <c r="I118" s="155">
        <v>552</v>
      </c>
      <c r="J118" s="35">
        <v>7923</v>
      </c>
      <c r="K118" s="133">
        <v>25998</v>
      </c>
      <c r="L118" s="134">
        <v>46.58</v>
      </c>
      <c r="M118" s="14"/>
    </row>
    <row r="119" spans="1:13" s="5" customFormat="1" ht="19.5" customHeight="1">
      <c r="A119" s="14"/>
      <c r="B119" s="27" t="s">
        <v>122</v>
      </c>
      <c r="C119" s="35">
        <v>19033</v>
      </c>
      <c r="D119" s="129">
        <v>18024</v>
      </c>
      <c r="E119" s="35">
        <f t="shared" si="6"/>
        <v>17473</v>
      </c>
      <c r="F119" s="130">
        <v>8467</v>
      </c>
      <c r="G119" s="131">
        <v>9006</v>
      </c>
      <c r="H119" s="42">
        <f t="shared" si="4"/>
        <v>-3.057035064358633</v>
      </c>
      <c r="I119" s="155">
        <v>701.7</v>
      </c>
      <c r="J119" s="35">
        <v>6131</v>
      </c>
      <c r="K119" s="133">
        <v>17350</v>
      </c>
      <c r="L119" s="134">
        <v>24.9</v>
      </c>
      <c r="M119" s="14"/>
    </row>
    <row r="120" spans="2:12" s="6" customFormat="1" ht="75" customHeight="1">
      <c r="B120" s="177" t="s">
        <v>132</v>
      </c>
      <c r="C120" s="178"/>
      <c r="D120" s="178"/>
      <c r="E120" s="178"/>
      <c r="F120" s="178"/>
      <c r="G120" s="178"/>
      <c r="H120" s="178"/>
      <c r="I120" s="178"/>
      <c r="J120" s="178"/>
      <c r="K120" s="178"/>
      <c r="L120" s="178"/>
    </row>
    <row r="121" spans="2:12" ht="18" customHeight="1">
      <c r="B121" s="179"/>
      <c r="C121" s="179"/>
      <c r="D121" s="179"/>
      <c r="E121" s="179"/>
      <c r="F121" s="179"/>
      <c r="G121" s="179"/>
      <c r="H121" s="179"/>
      <c r="I121" s="179"/>
      <c r="J121" s="179"/>
      <c r="K121" s="179"/>
      <c r="L121" s="179"/>
    </row>
  </sheetData>
  <sheetProtection/>
  <mergeCells count="9">
    <mergeCell ref="B120:L121"/>
    <mergeCell ref="C3:C5"/>
    <mergeCell ref="D3:D5"/>
    <mergeCell ref="L3:L5"/>
    <mergeCell ref="E3:J3"/>
    <mergeCell ref="J4:J5"/>
    <mergeCell ref="K3:K5"/>
    <mergeCell ref="F4:G4"/>
    <mergeCell ref="E4:E5"/>
  </mergeCells>
  <printOptions/>
  <pageMargins left="0.7480314960629921" right="0.7480314960629921" top="0.5905511811023623" bottom="0.4724409448818898" header="0.5118110236220472" footer="0.7874015748031497"/>
  <pageSetup firstPageNumber="167" useFirstPageNumber="1" horizontalDpi="600" verticalDpi="600" orientation="portrait" paperSize="9" scale="3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H23030057</cp:lastModifiedBy>
  <cp:lastPrinted>2014-05-01T01:59:50Z</cp:lastPrinted>
  <dcterms:created xsi:type="dcterms:W3CDTF">2002-03-15T05:05:21Z</dcterms:created>
  <dcterms:modified xsi:type="dcterms:W3CDTF">2014-08-20T07:36:17Z</dcterms:modified>
  <cp:category/>
  <cp:version/>
  <cp:contentType/>
  <cp:contentStatus/>
</cp:coreProperties>
</file>