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3 公営競技事業会計決算の状況" sheetId="1" r:id="rId1"/>
  </sheets>
  <definedNames>
    <definedName name="_xlnm.Print_Area" localSheetId="0">'23 公営競技事業会計決算の状況'!$A$1:$F$27</definedName>
  </definedNames>
  <calcPr fullCalcOnLoad="1"/>
</workbook>
</file>

<file path=xl/sharedStrings.xml><?xml version="1.0" encoding="utf-8"?>
<sst xmlns="http://schemas.openxmlformats.org/spreadsheetml/2006/main" count="50" uniqueCount="47">
  <si>
    <t>開
催
状
況</t>
  </si>
  <si>
    <t>歳
入</t>
  </si>
  <si>
    <t>歳
出</t>
  </si>
  <si>
    <t>収
支</t>
  </si>
  <si>
    <t xml:space="preserve">1 回 </t>
  </si>
  <si>
    <t xml:space="preserve">6 日 </t>
  </si>
  <si>
    <t>（単位：千円）　</t>
  </si>
  <si>
    <t>開催団体名：取手市</t>
  </si>
  <si>
    <t>区　　　分</t>
  </si>
  <si>
    <t xml:space="preserve">20,634人 </t>
  </si>
  <si>
    <t>うち基金積立金</t>
  </si>
  <si>
    <t>歳入歳出差引額（実質収支）</t>
  </si>
  <si>
    <t>開催回数</t>
  </si>
  <si>
    <t>開催日数</t>
  </si>
  <si>
    <t>入場人員</t>
  </si>
  <si>
    <t>入場料収入</t>
  </si>
  <si>
    <r>
      <t>投</t>
    </r>
    <r>
      <rPr>
        <sz val="12"/>
        <rFont val="ＭＳ 明朝"/>
        <family val="1"/>
      </rPr>
      <t>票</t>
    </r>
    <r>
      <rPr>
        <sz val="12"/>
        <rFont val="ＭＳ 明朝"/>
        <family val="1"/>
      </rPr>
      <t>券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>額</t>
    </r>
  </si>
  <si>
    <t>繰越金</t>
  </si>
  <si>
    <t>その他</t>
  </si>
  <si>
    <t>歳入合計</t>
  </si>
  <si>
    <t>払戻金</t>
  </si>
  <si>
    <t>人件費</t>
  </si>
  <si>
    <t>物件費</t>
  </si>
  <si>
    <t>補助費等</t>
  </si>
  <si>
    <t>周辺対策費</t>
  </si>
  <si>
    <t>歳出合計</t>
  </si>
  <si>
    <t>c</t>
  </si>
  <si>
    <t>d</t>
  </si>
  <si>
    <t>e</t>
  </si>
  <si>
    <t>実質収益</t>
  </si>
  <si>
    <t>単年度実質収益</t>
  </si>
  <si>
    <t>基金残高</t>
  </si>
  <si>
    <t>a</t>
  </si>
  <si>
    <t>b</t>
  </si>
  <si>
    <t>f</t>
  </si>
  <si>
    <t>g=c-f</t>
  </si>
  <si>
    <t>h=g+d</t>
  </si>
  <si>
    <t>i=h-b</t>
  </si>
  <si>
    <t>j=i+e</t>
  </si>
  <si>
    <t>k=j/a</t>
  </si>
  <si>
    <t>単年度実質収益率</t>
  </si>
  <si>
    <t>収益分配金（一般会計繰出金）</t>
  </si>
  <si>
    <t>単年度収益</t>
  </si>
  <si>
    <t xml:space="preserve">15,144人 </t>
  </si>
  <si>
    <t>平成21年度</t>
  </si>
  <si>
    <t>平成20年度</t>
  </si>
  <si>
    <t>２３　公営競技事業会計決算の状況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</si>
</sst>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.00_ "/>
    <numFmt numFmtId="180" formatCode="0.0_ "/>
    <numFmt numFmtId="181" formatCode="0_ "/>
    <numFmt numFmtId="182" formatCode="#,##0_ ;[Red]\-#,##0\ "/>
    <numFmt numFmtId="183" formatCode="#,##0;&quot;△ &quot;#,##0"/>
    <numFmt numFmtId="184" formatCode="#,##0;&quot;△ &quot;#,##0__"/>
    <numFmt numFmtId="185" formatCode="#,##0;&quot;△ &quot;#,##0_ \ "/>
    <numFmt numFmtId="186" formatCode="#,##0;&quot;△ &quot;#,##0_あ"/>
    <numFmt numFmtId="187" formatCode="#,##0;&quot;△ &quot;#,##0_ \ \ "/>
    <numFmt numFmtId="188" formatCode="#,##0;&quot;△ &quot;#,##0.??"/>
    <numFmt numFmtId="189" formatCode="#,##0;&quot;△ &quot;#,##0_あ&quot;あ&quot;&quot;あ&quot;"/>
    <numFmt numFmtId="190" formatCode="#,##0;&quot;△ &quot;#,##0* "/>
    <numFmt numFmtId="191" formatCode="#,##0;&quot;△ &quot;#,##0****"/>
    <numFmt numFmtId="192" formatCode="#,##0;&quot;△ &quot;#,##0&quot;　&quot;"/>
    <numFmt numFmtId="193" formatCode="#,##0;&quot;△ &quot;##,#0#,##0;&quot;　 &quot;#,##0"/>
    <numFmt numFmtId="194" formatCode="#,##0;&quot;△ &quot;* \ \ 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 indent="1"/>
    </xf>
    <xf numFmtId="178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0" fontId="4" fillId="0" borderId="1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left" vertical="center" indent="3"/>
    </xf>
    <xf numFmtId="183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12.00390625" style="1" customWidth="1"/>
    <col min="2" max="2" width="3.875" style="1" customWidth="1"/>
    <col min="3" max="3" width="29.125" style="1" customWidth="1"/>
    <col min="4" max="4" width="7.75390625" style="1" customWidth="1"/>
    <col min="5" max="6" width="13.875" style="1" customWidth="1"/>
    <col min="7" max="10" width="9.00390625" style="1" customWidth="1"/>
    <col min="11" max="11" width="14.75390625" style="1" bestFit="1" customWidth="1"/>
    <col min="12" max="12" width="9.50390625" style="1" bestFit="1" customWidth="1"/>
    <col min="13" max="16384" width="9.00390625" style="1" customWidth="1"/>
  </cols>
  <sheetData>
    <row r="1" spans="1:6" ht="21" customHeight="1">
      <c r="A1" s="47" t="s">
        <v>46</v>
      </c>
      <c r="B1" s="47"/>
      <c r="C1" s="47"/>
      <c r="D1" s="47"/>
      <c r="E1" s="47"/>
      <c r="F1" s="47"/>
    </row>
    <row r="2" spans="1:6" ht="21" customHeight="1">
      <c r="A2" s="10"/>
      <c r="B2" s="10"/>
      <c r="C2" s="10"/>
      <c r="D2" s="10"/>
      <c r="E2" s="10"/>
      <c r="F2" s="10"/>
    </row>
    <row r="3" spans="1:6" s="4" customFormat="1" ht="23.25" customHeight="1">
      <c r="A3" s="27" t="s">
        <v>7</v>
      </c>
      <c r="B3" s="27"/>
      <c r="C3" s="13"/>
      <c r="D3" s="13"/>
      <c r="E3" s="9"/>
      <c r="F3" s="9" t="s">
        <v>6</v>
      </c>
    </row>
    <row r="4" spans="1:6" s="4" customFormat="1" ht="24.75" customHeight="1">
      <c r="A4" s="52" t="s">
        <v>8</v>
      </c>
      <c r="B4" s="53"/>
      <c r="C4" s="53"/>
      <c r="D4" s="22"/>
      <c r="E4" s="11" t="s">
        <v>44</v>
      </c>
      <c r="F4" s="11" t="s">
        <v>45</v>
      </c>
    </row>
    <row r="5" spans="1:6" s="4" customFormat="1" ht="24.75" customHeight="1">
      <c r="A5" s="46" t="s">
        <v>0</v>
      </c>
      <c r="B5" s="37" t="s">
        <v>12</v>
      </c>
      <c r="C5" s="38"/>
      <c r="D5" s="17"/>
      <c r="E5" s="18" t="s">
        <v>4</v>
      </c>
      <c r="F5" s="18" t="s">
        <v>4</v>
      </c>
    </row>
    <row r="6" spans="1:6" s="4" customFormat="1" ht="24.75" customHeight="1">
      <c r="A6" s="50"/>
      <c r="B6" s="37" t="s">
        <v>13</v>
      </c>
      <c r="C6" s="38"/>
      <c r="D6" s="23"/>
      <c r="E6" s="19" t="s">
        <v>5</v>
      </c>
      <c r="F6" s="19" t="s">
        <v>5</v>
      </c>
    </row>
    <row r="7" spans="1:9" s="4" customFormat="1" ht="24.75" customHeight="1">
      <c r="A7" s="51"/>
      <c r="B7" s="41" t="s">
        <v>14</v>
      </c>
      <c r="C7" s="42"/>
      <c r="D7" s="21"/>
      <c r="E7" s="6" t="s">
        <v>43</v>
      </c>
      <c r="F7" s="6" t="s">
        <v>9</v>
      </c>
      <c r="H7" s="3"/>
      <c r="I7" s="3"/>
    </row>
    <row r="8" spans="1:6" s="4" customFormat="1" ht="24.75" customHeight="1">
      <c r="A8" s="45" t="s">
        <v>1</v>
      </c>
      <c r="B8" s="43" t="s">
        <v>15</v>
      </c>
      <c r="C8" s="44"/>
      <c r="D8" s="15"/>
      <c r="E8" s="7">
        <v>3460</v>
      </c>
      <c r="F8" s="7">
        <v>5132</v>
      </c>
    </row>
    <row r="9" spans="1:6" s="4" customFormat="1" ht="24.75" customHeight="1">
      <c r="A9" s="48"/>
      <c r="B9" s="37" t="s">
        <v>16</v>
      </c>
      <c r="C9" s="38"/>
      <c r="D9" s="22" t="s">
        <v>32</v>
      </c>
      <c r="E9" s="20">
        <v>1198175</v>
      </c>
      <c r="F9" s="20">
        <v>746589</v>
      </c>
    </row>
    <row r="10" spans="1:6" s="4" customFormat="1" ht="24.75" customHeight="1">
      <c r="A10" s="48"/>
      <c r="B10" s="37" t="s">
        <v>17</v>
      </c>
      <c r="C10" s="38"/>
      <c r="D10" s="22" t="s">
        <v>33</v>
      </c>
      <c r="E10" s="20">
        <v>20054</v>
      </c>
      <c r="F10" s="20">
        <v>36900</v>
      </c>
    </row>
    <row r="11" spans="1:6" s="4" customFormat="1" ht="24.75" customHeight="1">
      <c r="A11" s="48"/>
      <c r="B11" s="37" t="s">
        <v>18</v>
      </c>
      <c r="C11" s="38"/>
      <c r="D11" s="22"/>
      <c r="E11" s="20">
        <v>64545</v>
      </c>
      <c r="F11" s="20">
        <v>73803</v>
      </c>
    </row>
    <row r="12" spans="1:6" s="4" customFormat="1" ht="24.75" customHeight="1">
      <c r="A12" s="49"/>
      <c r="B12" s="41" t="s">
        <v>19</v>
      </c>
      <c r="C12" s="42"/>
      <c r="D12" s="14" t="s">
        <v>26</v>
      </c>
      <c r="E12" s="8">
        <f>SUM(E8:E11)</f>
        <v>1286234</v>
      </c>
      <c r="F12" s="8">
        <f>SUM(F8:F11)</f>
        <v>862424</v>
      </c>
    </row>
    <row r="13" spans="1:6" s="4" customFormat="1" ht="24.75" customHeight="1">
      <c r="A13" s="45" t="s">
        <v>2</v>
      </c>
      <c r="B13" s="43" t="s">
        <v>20</v>
      </c>
      <c r="C13" s="44"/>
      <c r="D13" s="15"/>
      <c r="E13" s="7">
        <v>896944</v>
      </c>
      <c r="F13" s="7">
        <v>558872</v>
      </c>
    </row>
    <row r="14" spans="1:6" s="4" customFormat="1" ht="24.75" customHeight="1">
      <c r="A14" s="48"/>
      <c r="B14" s="37" t="s">
        <v>21</v>
      </c>
      <c r="C14" s="38"/>
      <c r="D14" s="22"/>
      <c r="E14" s="20">
        <v>2634</v>
      </c>
      <c r="F14" s="20">
        <v>3134</v>
      </c>
    </row>
    <row r="15" spans="1:6" s="4" customFormat="1" ht="24.75" customHeight="1">
      <c r="A15" s="48"/>
      <c r="B15" s="39" t="s">
        <v>22</v>
      </c>
      <c r="C15" s="40"/>
      <c r="D15" s="16"/>
      <c r="E15" s="12">
        <v>205452</v>
      </c>
      <c r="F15" s="12">
        <v>145072</v>
      </c>
    </row>
    <row r="16" spans="1:6" s="4" customFormat="1" ht="24.75" customHeight="1">
      <c r="A16" s="48"/>
      <c r="B16" s="37" t="s">
        <v>23</v>
      </c>
      <c r="C16" s="38"/>
      <c r="D16" s="22"/>
      <c r="E16" s="20">
        <v>65949</v>
      </c>
      <c r="F16" s="20">
        <v>48454</v>
      </c>
    </row>
    <row r="17" spans="1:6" s="4" customFormat="1" ht="24.75" customHeight="1">
      <c r="A17" s="48"/>
      <c r="B17" s="39" t="s">
        <v>24</v>
      </c>
      <c r="C17" s="40"/>
      <c r="D17" s="16"/>
      <c r="E17" s="12">
        <v>271</v>
      </c>
      <c r="F17" s="12">
        <v>271</v>
      </c>
    </row>
    <row r="18" spans="1:6" s="4" customFormat="1" ht="24.75" customHeight="1">
      <c r="A18" s="48"/>
      <c r="B18" s="37" t="s">
        <v>41</v>
      </c>
      <c r="C18" s="38"/>
      <c r="D18" s="22" t="s">
        <v>27</v>
      </c>
      <c r="E18" s="20">
        <v>5000</v>
      </c>
      <c r="F18" s="20">
        <v>10000</v>
      </c>
    </row>
    <row r="19" spans="1:6" s="4" customFormat="1" ht="24.75" customHeight="1">
      <c r="A19" s="48"/>
      <c r="B19" s="39" t="s">
        <v>18</v>
      </c>
      <c r="C19" s="40"/>
      <c r="D19" s="16"/>
      <c r="E19" s="12">
        <v>80653</v>
      </c>
      <c r="F19" s="12">
        <v>76567</v>
      </c>
    </row>
    <row r="20" spans="1:6" s="4" customFormat="1" ht="24.75" customHeight="1">
      <c r="A20" s="48"/>
      <c r="B20" s="25"/>
      <c r="C20" s="24" t="s">
        <v>10</v>
      </c>
      <c r="D20" s="22" t="s">
        <v>28</v>
      </c>
      <c r="E20" s="20">
        <v>14</v>
      </c>
      <c r="F20" s="20">
        <v>10052</v>
      </c>
    </row>
    <row r="21" spans="1:6" s="4" customFormat="1" ht="24.75" customHeight="1">
      <c r="A21" s="49"/>
      <c r="B21" s="41" t="s">
        <v>25</v>
      </c>
      <c r="C21" s="42"/>
      <c r="D21" s="14" t="s">
        <v>34</v>
      </c>
      <c r="E21" s="8">
        <f>SUM(E13:E19)</f>
        <v>1256903</v>
      </c>
      <c r="F21" s="8">
        <f>SUM(F13:F19)</f>
        <v>842370</v>
      </c>
    </row>
    <row r="22" spans="1:6" s="4" customFormat="1" ht="24.75" customHeight="1">
      <c r="A22" s="45" t="s">
        <v>3</v>
      </c>
      <c r="B22" s="43" t="s">
        <v>11</v>
      </c>
      <c r="C22" s="44"/>
      <c r="D22" s="15" t="s">
        <v>35</v>
      </c>
      <c r="E22" s="7">
        <f>E12-E21</f>
        <v>29331</v>
      </c>
      <c r="F22" s="7">
        <f>F12-F21</f>
        <v>20054</v>
      </c>
    </row>
    <row r="23" spans="1:6" s="4" customFormat="1" ht="24.75" customHeight="1">
      <c r="A23" s="46"/>
      <c r="B23" s="37" t="s">
        <v>29</v>
      </c>
      <c r="C23" s="38"/>
      <c r="D23" s="15" t="s">
        <v>36</v>
      </c>
      <c r="E23" s="7">
        <f>+E22+E18</f>
        <v>34331</v>
      </c>
      <c r="F23" s="7">
        <f>+F22+F18</f>
        <v>30054</v>
      </c>
    </row>
    <row r="24" spans="1:12" s="4" customFormat="1" ht="24.75" customHeight="1">
      <c r="A24" s="46"/>
      <c r="B24" s="37" t="s">
        <v>42</v>
      </c>
      <c r="C24" s="38"/>
      <c r="D24" s="22" t="s">
        <v>37</v>
      </c>
      <c r="E24" s="30">
        <f>+E23-E10</f>
        <v>14277</v>
      </c>
      <c r="F24" s="29">
        <f>+F23-F10</f>
        <v>-6846</v>
      </c>
      <c r="G24" s="32"/>
      <c r="H24" s="40"/>
      <c r="I24" s="40"/>
      <c r="J24" s="33"/>
      <c r="K24" s="34"/>
      <c r="L24" s="35"/>
    </row>
    <row r="25" spans="1:12" s="4" customFormat="1" ht="24.75" customHeight="1">
      <c r="A25" s="46"/>
      <c r="B25" s="37" t="s">
        <v>30</v>
      </c>
      <c r="C25" s="38"/>
      <c r="D25" s="14" t="s">
        <v>38</v>
      </c>
      <c r="E25" s="8">
        <f>+E24+E20</f>
        <v>14291</v>
      </c>
      <c r="F25" s="8">
        <f>+F24+F20</f>
        <v>3206</v>
      </c>
      <c r="G25" s="31"/>
      <c r="H25" s="3"/>
      <c r="I25" s="3"/>
      <c r="J25" s="3"/>
      <c r="K25" s="3"/>
      <c r="L25" s="3"/>
    </row>
    <row r="26" spans="1:12" s="4" customFormat="1" ht="24.75" customHeight="1">
      <c r="A26" s="46"/>
      <c r="B26" s="39" t="s">
        <v>40</v>
      </c>
      <c r="C26" s="40"/>
      <c r="D26" s="16" t="s">
        <v>39</v>
      </c>
      <c r="E26" s="28">
        <f>E25/E9</f>
        <v>0.01192730611137772</v>
      </c>
      <c r="F26" s="28">
        <f>+F25/F9</f>
        <v>0.0042941966731360895</v>
      </c>
      <c r="G26" s="31"/>
      <c r="H26" s="40"/>
      <c r="I26" s="40"/>
      <c r="J26" s="33"/>
      <c r="K26" s="36"/>
      <c r="L26" s="36"/>
    </row>
    <row r="27" spans="1:6" s="4" customFormat="1" ht="24.75" customHeight="1">
      <c r="A27" s="37" t="s">
        <v>31</v>
      </c>
      <c r="B27" s="38"/>
      <c r="C27" s="38"/>
      <c r="D27" s="26"/>
      <c r="E27" s="20">
        <v>61118</v>
      </c>
      <c r="F27" s="20">
        <v>61104</v>
      </c>
    </row>
    <row r="28" spans="1:6" s="4" customFormat="1" ht="12" customHeight="1">
      <c r="A28" s="2"/>
      <c r="B28" s="3"/>
      <c r="C28" s="3"/>
      <c r="D28" s="3"/>
      <c r="E28" s="2"/>
      <c r="F28" s="2"/>
    </row>
    <row r="29" spans="1:6" s="4" customFormat="1" ht="12" customHeight="1">
      <c r="A29" s="2"/>
      <c r="B29" s="3"/>
      <c r="C29" s="3"/>
      <c r="D29" s="3"/>
      <c r="E29" s="2"/>
      <c r="F29" s="2"/>
    </row>
    <row r="30" spans="1:6" s="4" customFormat="1" ht="12" customHeight="1">
      <c r="A30" s="3"/>
      <c r="B30" s="3"/>
      <c r="C30" s="3"/>
      <c r="D30" s="3"/>
      <c r="E30" s="2"/>
      <c r="F30" s="2"/>
    </row>
    <row r="31" spans="1:6" s="4" customFormat="1" ht="12" customHeight="1">
      <c r="A31" s="2"/>
      <c r="B31" s="3"/>
      <c r="C31" s="3"/>
      <c r="D31" s="3"/>
      <c r="E31" s="2"/>
      <c r="F31" s="2"/>
    </row>
    <row r="32" spans="1:6" s="4" customFormat="1" ht="12" customHeight="1">
      <c r="A32" s="2"/>
      <c r="B32" s="3"/>
      <c r="C32" s="3"/>
      <c r="D32" s="3"/>
      <c r="E32" s="2"/>
      <c r="F32" s="2"/>
    </row>
    <row r="33" spans="1:6" s="4" customFormat="1" ht="12" customHeight="1">
      <c r="A33" s="2"/>
      <c r="B33" s="3"/>
      <c r="C33" s="3"/>
      <c r="D33" s="3"/>
      <c r="E33" s="2"/>
      <c r="F33" s="2"/>
    </row>
    <row r="34" spans="1:6" s="4" customFormat="1" ht="12" customHeight="1">
      <c r="A34" s="2"/>
      <c r="B34" s="3"/>
      <c r="C34" s="3"/>
      <c r="D34" s="3"/>
      <c r="E34" s="2"/>
      <c r="F34" s="2"/>
    </row>
    <row r="35" spans="1:6" s="4" customFormat="1" ht="12" customHeight="1">
      <c r="A35" s="3"/>
      <c r="B35" s="3"/>
      <c r="C35" s="3"/>
      <c r="D35" s="3"/>
      <c r="E35" s="2"/>
      <c r="F35" s="2"/>
    </row>
    <row r="36" spans="1:6" s="4" customFormat="1" ht="12" customHeight="1">
      <c r="A36" s="2"/>
      <c r="B36" s="3"/>
      <c r="C36" s="3"/>
      <c r="D36" s="3"/>
      <c r="E36" s="5"/>
      <c r="F36" s="5"/>
    </row>
    <row r="37" spans="1:6" s="4" customFormat="1" ht="12" customHeight="1">
      <c r="A37" s="2"/>
      <c r="B37" s="3"/>
      <c r="C37" s="3"/>
      <c r="D37" s="3"/>
      <c r="E37" s="2"/>
      <c r="F37" s="2"/>
    </row>
    <row r="38" spans="1:6" s="4" customFormat="1" ht="12" customHeight="1">
      <c r="A38" s="2"/>
      <c r="B38" s="3"/>
      <c r="C38" s="3"/>
      <c r="D38" s="3"/>
      <c r="E38" s="2"/>
      <c r="F38" s="2"/>
    </row>
    <row r="39" spans="1:6" s="4" customFormat="1" ht="12" customHeight="1">
      <c r="A39" s="2"/>
      <c r="B39" s="3"/>
      <c r="C39" s="3"/>
      <c r="D39" s="3"/>
      <c r="E39" s="2"/>
      <c r="F39" s="2"/>
    </row>
    <row r="40" spans="1:6" s="4" customFormat="1" ht="10.5" customHeight="1">
      <c r="A40" s="3"/>
      <c r="B40" s="3"/>
      <c r="C40" s="3"/>
      <c r="D40" s="3"/>
      <c r="E40" s="5"/>
      <c r="F40" s="5"/>
    </row>
    <row r="41" spans="1:6" s="4" customFormat="1" ht="10.5" customHeight="1">
      <c r="A41" s="2"/>
      <c r="B41" s="3"/>
      <c r="C41" s="3"/>
      <c r="D41" s="3"/>
      <c r="E41" s="2"/>
      <c r="F41" s="2"/>
    </row>
    <row r="42" spans="1:6" s="4" customFormat="1" ht="10.5" customHeight="1">
      <c r="A42" s="2"/>
      <c r="B42" s="3"/>
      <c r="C42" s="3"/>
      <c r="D42" s="3"/>
      <c r="E42" s="2"/>
      <c r="F42" s="2"/>
    </row>
    <row r="43" spans="1:6" s="4" customFormat="1" ht="10.5" customHeight="1">
      <c r="A43" s="2"/>
      <c r="B43" s="3"/>
      <c r="C43" s="3"/>
      <c r="D43" s="3"/>
      <c r="E43" s="2"/>
      <c r="F43" s="2"/>
    </row>
    <row r="44" spans="1:6" s="4" customFormat="1" ht="10.5" customHeight="1">
      <c r="A44" s="2"/>
      <c r="B44" s="3"/>
      <c r="C44" s="3"/>
      <c r="D44" s="3"/>
      <c r="E44" s="2"/>
      <c r="F44" s="2"/>
    </row>
    <row r="45" spans="1:6" s="4" customFormat="1" ht="10.5" customHeight="1">
      <c r="A45" s="3"/>
      <c r="B45" s="3"/>
      <c r="C45" s="3"/>
      <c r="D45" s="3"/>
      <c r="E45" s="2"/>
      <c r="F45" s="2"/>
    </row>
    <row r="46" s="4" customFormat="1" ht="10.5"/>
    <row r="47" s="4" customFormat="1" ht="10.5"/>
    <row r="48" s="4" customFormat="1" ht="10.5"/>
    <row r="49" s="4" customFormat="1" ht="10.5"/>
    <row r="50" s="4" customFormat="1" ht="10.5"/>
    <row r="51" s="4" customFormat="1" ht="10.5"/>
    <row r="52" s="4" customFormat="1" ht="10.5"/>
    <row r="53" s="4" customFormat="1" ht="10.5"/>
    <row r="54" s="4" customFormat="1" ht="10.5"/>
    <row r="55" s="4" customFormat="1" ht="10.5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  <row r="262" s="4" customFormat="1" ht="10.5"/>
    <row r="263" s="4" customFormat="1" ht="10.5"/>
    <row r="264" s="4" customFormat="1" ht="10.5"/>
    <row r="265" s="4" customFormat="1" ht="10.5"/>
    <row r="266" s="4" customFormat="1" ht="10.5"/>
    <row r="267" s="4" customFormat="1" ht="10.5"/>
    <row r="268" s="4" customFormat="1" ht="10.5"/>
    <row r="269" s="4" customFormat="1" ht="10.5"/>
    <row r="270" s="4" customFormat="1" ht="10.5"/>
    <row r="271" s="4" customFormat="1" ht="10.5"/>
    <row r="272" s="4" customFormat="1" ht="10.5"/>
    <row r="273" s="4" customFormat="1" ht="10.5"/>
    <row r="274" s="4" customFormat="1" ht="10.5"/>
    <row r="275" s="4" customFormat="1" ht="10.5"/>
    <row r="276" s="4" customFormat="1" ht="10.5"/>
    <row r="277" s="4" customFormat="1" ht="10.5"/>
    <row r="278" s="4" customFormat="1" ht="10.5"/>
    <row r="279" s="4" customFormat="1" ht="10.5"/>
    <row r="280" s="4" customFormat="1" ht="10.5"/>
    <row r="281" s="4" customFormat="1" ht="10.5"/>
    <row r="282" s="4" customFormat="1" ht="10.5"/>
    <row r="283" s="4" customFormat="1" ht="10.5"/>
    <row r="284" s="4" customFormat="1" ht="10.5"/>
    <row r="285" s="4" customFormat="1" ht="10.5"/>
    <row r="286" s="4" customFormat="1" ht="10.5"/>
    <row r="287" s="4" customFormat="1" ht="10.5"/>
    <row r="288" s="4" customFormat="1" ht="10.5"/>
    <row r="289" s="4" customFormat="1" ht="10.5"/>
    <row r="290" s="4" customFormat="1" ht="10.5"/>
    <row r="291" s="4" customFormat="1" ht="10.5"/>
    <row r="292" s="4" customFormat="1" ht="10.5"/>
    <row r="293" s="4" customFormat="1" ht="10.5"/>
    <row r="294" s="4" customFormat="1" ht="10.5"/>
    <row r="295" s="4" customFormat="1" ht="10.5"/>
    <row r="296" s="4" customFormat="1" ht="10.5"/>
    <row r="297" s="4" customFormat="1" ht="10.5"/>
    <row r="298" s="4" customFormat="1" ht="10.5"/>
    <row r="299" s="4" customFormat="1" ht="10.5"/>
    <row r="300" s="4" customFormat="1" ht="10.5"/>
    <row r="301" s="4" customFormat="1" ht="10.5"/>
    <row r="302" s="4" customFormat="1" ht="10.5"/>
    <row r="303" s="4" customFormat="1" ht="10.5"/>
    <row r="304" s="4" customFormat="1" ht="10.5"/>
    <row r="305" s="4" customFormat="1" ht="10.5"/>
    <row r="306" s="4" customFormat="1" ht="10.5"/>
    <row r="307" s="4" customFormat="1" ht="10.5"/>
    <row r="308" s="4" customFormat="1" ht="10.5"/>
    <row r="309" s="4" customFormat="1" ht="10.5"/>
    <row r="310" s="4" customFormat="1" ht="10.5"/>
    <row r="311" s="4" customFormat="1" ht="10.5"/>
    <row r="312" s="4" customFormat="1" ht="10.5"/>
    <row r="313" s="4" customFormat="1" ht="10.5"/>
    <row r="314" s="4" customFormat="1" ht="10.5"/>
    <row r="315" s="4" customFormat="1" ht="10.5"/>
    <row r="316" s="4" customFormat="1" ht="10.5"/>
    <row r="317" s="4" customFormat="1" ht="10.5"/>
    <row r="318" s="4" customFormat="1" ht="10.5"/>
    <row r="319" s="4" customFormat="1" ht="10.5"/>
    <row r="320" s="4" customFormat="1" ht="10.5"/>
    <row r="321" s="4" customFormat="1" ht="10.5"/>
    <row r="322" s="4" customFormat="1" ht="10.5"/>
    <row r="323" s="4" customFormat="1" ht="10.5"/>
    <row r="324" s="4" customFormat="1" ht="10.5"/>
    <row r="325" s="4" customFormat="1" ht="10.5"/>
    <row r="326" s="4" customFormat="1" ht="10.5"/>
    <row r="327" s="4" customFormat="1" ht="10.5"/>
    <row r="328" s="4" customFormat="1" ht="10.5"/>
    <row r="329" s="4" customFormat="1" ht="10.5"/>
    <row r="330" s="4" customFormat="1" ht="10.5"/>
    <row r="331" s="4" customFormat="1" ht="10.5"/>
    <row r="332" s="4" customFormat="1" ht="10.5"/>
    <row r="333" s="4" customFormat="1" ht="10.5"/>
    <row r="334" s="4" customFormat="1" ht="10.5"/>
    <row r="335" s="4" customFormat="1" ht="10.5"/>
    <row r="336" s="4" customFormat="1" ht="10.5"/>
    <row r="337" s="4" customFormat="1" ht="10.5"/>
    <row r="338" s="4" customFormat="1" ht="10.5"/>
    <row r="339" s="4" customFormat="1" ht="10.5"/>
    <row r="340" s="4" customFormat="1" ht="10.5"/>
    <row r="341" s="4" customFormat="1" ht="10.5"/>
    <row r="342" s="4" customFormat="1" ht="10.5"/>
    <row r="343" s="4" customFormat="1" ht="10.5"/>
    <row r="344" s="4" customFormat="1" ht="10.5"/>
    <row r="345" s="4" customFormat="1" ht="10.5"/>
    <row r="346" s="4" customFormat="1" ht="10.5"/>
    <row r="347" s="4" customFormat="1" ht="10.5"/>
    <row r="348" s="4" customFormat="1" ht="10.5"/>
    <row r="349" s="4" customFormat="1" ht="10.5"/>
    <row r="350" s="4" customFormat="1" ht="10.5"/>
    <row r="351" s="4" customFormat="1" ht="10.5"/>
    <row r="352" s="4" customFormat="1" ht="10.5"/>
    <row r="353" s="4" customFormat="1" ht="10.5"/>
    <row r="354" s="4" customFormat="1" ht="10.5"/>
    <row r="355" s="4" customFormat="1" ht="10.5"/>
    <row r="356" s="4" customFormat="1" ht="10.5"/>
    <row r="357" s="4" customFormat="1" ht="10.5"/>
    <row r="358" s="4" customFormat="1" ht="10.5"/>
    <row r="359" s="4" customFormat="1" ht="10.5"/>
    <row r="360" s="4" customFormat="1" ht="10.5"/>
    <row r="361" s="4" customFormat="1" ht="10.5"/>
    <row r="362" s="4" customFormat="1" ht="10.5"/>
    <row r="363" s="4" customFormat="1" ht="10.5"/>
    <row r="364" s="4" customFormat="1" ht="10.5"/>
    <row r="365" s="4" customFormat="1" ht="10.5"/>
    <row r="366" s="4" customFormat="1" ht="10.5"/>
    <row r="367" s="4" customFormat="1" ht="10.5"/>
    <row r="368" s="4" customFormat="1" ht="10.5"/>
    <row r="369" s="4" customFormat="1" ht="10.5"/>
    <row r="370" s="4" customFormat="1" ht="10.5"/>
    <row r="371" s="4" customFormat="1" ht="10.5"/>
    <row r="372" s="4" customFormat="1" ht="10.5"/>
    <row r="373" s="4" customFormat="1" ht="10.5"/>
    <row r="374" s="4" customFormat="1" ht="10.5"/>
    <row r="375" s="4" customFormat="1" ht="10.5"/>
    <row r="376" s="4" customFormat="1" ht="10.5"/>
    <row r="377" s="4" customFormat="1" ht="10.5"/>
    <row r="378" s="4" customFormat="1" ht="10.5"/>
    <row r="379" s="4" customFormat="1" ht="10.5"/>
    <row r="380" s="4" customFormat="1" ht="10.5"/>
    <row r="381" s="4" customFormat="1" ht="10.5"/>
    <row r="382" s="4" customFormat="1" ht="10.5"/>
    <row r="383" s="4" customFormat="1" ht="10.5"/>
    <row r="384" s="4" customFormat="1" ht="10.5"/>
    <row r="385" s="4" customFormat="1" ht="10.5"/>
    <row r="386" s="4" customFormat="1" ht="10.5"/>
    <row r="387" s="4" customFormat="1" ht="10.5"/>
    <row r="388" s="4" customFormat="1" ht="10.5"/>
    <row r="389" s="4" customFormat="1" ht="10.5"/>
    <row r="390" s="4" customFormat="1" ht="10.5"/>
    <row r="391" s="4" customFormat="1" ht="10.5"/>
    <row r="392" s="4" customFormat="1" ht="10.5"/>
    <row r="393" s="4" customFormat="1" ht="10.5"/>
    <row r="394" s="4" customFormat="1" ht="10.5"/>
    <row r="395" s="4" customFormat="1" ht="10.5"/>
    <row r="396" s="4" customFormat="1" ht="10.5"/>
    <row r="397" s="4" customFormat="1" ht="10.5"/>
    <row r="398" s="4" customFormat="1" ht="10.5"/>
    <row r="399" s="4" customFormat="1" ht="10.5"/>
    <row r="400" s="4" customFormat="1" ht="10.5"/>
    <row r="401" s="4" customFormat="1" ht="10.5"/>
    <row r="402" s="4" customFormat="1" ht="10.5"/>
    <row r="403" s="4" customFormat="1" ht="10.5"/>
    <row r="404" s="4" customFormat="1" ht="10.5"/>
    <row r="405" s="4" customFormat="1" ht="10.5"/>
    <row r="406" s="4" customFormat="1" ht="10.5"/>
    <row r="407" s="4" customFormat="1" ht="10.5"/>
    <row r="408" s="4" customFormat="1" ht="10.5"/>
    <row r="409" s="4" customFormat="1" ht="10.5"/>
    <row r="410" s="4" customFormat="1" ht="10.5"/>
    <row r="411" s="4" customFormat="1" ht="10.5"/>
    <row r="412" s="4" customFormat="1" ht="10.5"/>
    <row r="413" s="4" customFormat="1" ht="10.5"/>
    <row r="414" s="4" customFormat="1" ht="10.5"/>
    <row r="415" s="4" customFormat="1" ht="10.5"/>
    <row r="416" s="4" customFormat="1" ht="10.5"/>
    <row r="417" s="4" customFormat="1" ht="10.5"/>
    <row r="418" s="4" customFormat="1" ht="10.5"/>
    <row r="419" s="4" customFormat="1" ht="10.5"/>
    <row r="420" s="4" customFormat="1" ht="10.5"/>
    <row r="421" s="4" customFormat="1" ht="10.5"/>
    <row r="422" s="4" customFormat="1" ht="10.5"/>
    <row r="423" s="4" customFormat="1" ht="10.5"/>
    <row r="424" s="4" customFormat="1" ht="10.5"/>
    <row r="425" s="4" customFormat="1" ht="10.5"/>
    <row r="426" s="4" customFormat="1" ht="10.5"/>
    <row r="427" s="4" customFormat="1" ht="10.5"/>
    <row r="428" s="4" customFormat="1" ht="10.5"/>
    <row r="429" s="4" customFormat="1" ht="10.5"/>
    <row r="430" s="4" customFormat="1" ht="10.5"/>
    <row r="431" s="4" customFormat="1" ht="10.5"/>
    <row r="432" s="4" customFormat="1" ht="10.5"/>
    <row r="433" s="4" customFormat="1" ht="10.5"/>
    <row r="434" s="4" customFormat="1" ht="10.5"/>
    <row r="435" s="4" customFormat="1" ht="10.5"/>
    <row r="436" s="4" customFormat="1" ht="10.5"/>
    <row r="437" s="4" customFormat="1" ht="10.5"/>
    <row r="438" s="4" customFormat="1" ht="10.5"/>
    <row r="439" s="4" customFormat="1" ht="10.5"/>
    <row r="440" s="4" customFormat="1" ht="10.5"/>
    <row r="441" s="4" customFormat="1" ht="10.5"/>
    <row r="442" s="4" customFormat="1" ht="10.5"/>
    <row r="443" s="4" customFormat="1" ht="10.5"/>
    <row r="444" s="4" customFormat="1" ht="10.5"/>
    <row r="445" s="4" customFormat="1" ht="10.5"/>
    <row r="446" s="4" customFormat="1" ht="10.5"/>
    <row r="447" s="4" customFormat="1" ht="10.5"/>
    <row r="448" s="4" customFormat="1" ht="10.5"/>
    <row r="449" s="4" customFormat="1" ht="10.5"/>
    <row r="450" s="4" customFormat="1" ht="10.5"/>
    <row r="451" s="4" customFormat="1" ht="10.5"/>
    <row r="452" s="4" customFormat="1" ht="10.5"/>
    <row r="453" s="4" customFormat="1" ht="10.5"/>
    <row r="454" s="4" customFormat="1" ht="10.5"/>
    <row r="455" s="4" customFormat="1" ht="10.5"/>
    <row r="456" s="4" customFormat="1" ht="10.5"/>
    <row r="457" s="4" customFormat="1" ht="10.5"/>
    <row r="458" s="4" customFormat="1" ht="10.5"/>
    <row r="459" s="4" customFormat="1" ht="10.5"/>
    <row r="460" s="4" customFormat="1" ht="10.5"/>
    <row r="461" s="4" customFormat="1" ht="10.5"/>
    <row r="462" s="4" customFormat="1" ht="10.5"/>
    <row r="463" s="4" customFormat="1" ht="10.5"/>
    <row r="464" s="4" customFormat="1" ht="10.5"/>
    <row r="465" s="4" customFormat="1" ht="10.5"/>
    <row r="466" s="4" customFormat="1" ht="10.5"/>
    <row r="467" s="4" customFormat="1" ht="10.5"/>
    <row r="468" s="4" customFormat="1" ht="10.5"/>
    <row r="469" s="4" customFormat="1" ht="10.5"/>
    <row r="470" s="4" customFormat="1" ht="10.5"/>
    <row r="471" s="4" customFormat="1" ht="10.5"/>
    <row r="472" s="4" customFormat="1" ht="10.5"/>
    <row r="473" s="4" customFormat="1" ht="10.5"/>
    <row r="474" s="4" customFormat="1" ht="10.5"/>
    <row r="475" s="4" customFormat="1" ht="10.5"/>
    <row r="476" s="4" customFormat="1" ht="10.5"/>
    <row r="477" s="4" customFormat="1" ht="10.5"/>
    <row r="478" s="4" customFormat="1" ht="10.5"/>
    <row r="479" s="4" customFormat="1" ht="10.5"/>
    <row r="480" s="4" customFormat="1" ht="10.5"/>
    <row r="481" s="4" customFormat="1" ht="10.5"/>
    <row r="482" s="4" customFormat="1" ht="10.5"/>
    <row r="483" s="4" customFormat="1" ht="10.5"/>
    <row r="484" s="4" customFormat="1" ht="10.5"/>
    <row r="485" s="4" customFormat="1" ht="10.5"/>
    <row r="486" s="4" customFormat="1" ht="10.5"/>
    <row r="487" s="4" customFormat="1" ht="10.5"/>
    <row r="488" s="4" customFormat="1" ht="10.5"/>
    <row r="489" s="4" customFormat="1" ht="10.5"/>
    <row r="490" s="4" customFormat="1" ht="10.5"/>
    <row r="491" s="4" customFormat="1" ht="10.5"/>
    <row r="492" s="4" customFormat="1" ht="10.5"/>
    <row r="493" s="4" customFormat="1" ht="10.5"/>
    <row r="494" s="4" customFormat="1" ht="10.5"/>
    <row r="495" s="4" customFormat="1" ht="10.5"/>
    <row r="496" s="4" customFormat="1" ht="10.5"/>
    <row r="497" s="4" customFormat="1" ht="10.5"/>
    <row r="498" s="4" customFormat="1" ht="10.5"/>
    <row r="499" s="4" customFormat="1" ht="10.5"/>
    <row r="500" s="4" customFormat="1" ht="10.5"/>
    <row r="501" s="4" customFormat="1" ht="10.5"/>
    <row r="502" s="4" customFormat="1" ht="10.5"/>
    <row r="503" s="4" customFormat="1" ht="10.5"/>
    <row r="504" s="4" customFormat="1" ht="10.5"/>
    <row r="505" s="4" customFormat="1" ht="10.5"/>
    <row r="506" s="4" customFormat="1" ht="10.5"/>
    <row r="507" s="4" customFormat="1" ht="10.5"/>
    <row r="508" s="4" customFormat="1" ht="10.5"/>
    <row r="509" s="4" customFormat="1" ht="10.5"/>
    <row r="510" s="4" customFormat="1" ht="10.5"/>
    <row r="511" s="4" customFormat="1" ht="10.5"/>
    <row r="512" s="4" customFormat="1" ht="10.5"/>
    <row r="513" s="4" customFormat="1" ht="10.5"/>
    <row r="514" s="4" customFormat="1" ht="10.5"/>
    <row r="515" s="4" customFormat="1" ht="10.5"/>
    <row r="516" s="4" customFormat="1" ht="10.5"/>
    <row r="517" s="4" customFormat="1" ht="10.5"/>
    <row r="518" s="4" customFormat="1" ht="10.5"/>
    <row r="519" s="4" customFormat="1" ht="10.5"/>
    <row r="520" s="4" customFormat="1" ht="10.5"/>
    <row r="521" s="4" customFormat="1" ht="10.5"/>
    <row r="522" s="4" customFormat="1" ht="10.5"/>
    <row r="523" s="4" customFormat="1" ht="10.5"/>
    <row r="524" s="4" customFormat="1" ht="10.5"/>
    <row r="525" s="4" customFormat="1" ht="10.5"/>
    <row r="526" s="4" customFormat="1" ht="10.5"/>
    <row r="527" s="4" customFormat="1" ht="10.5"/>
    <row r="528" s="4" customFormat="1" ht="10.5"/>
    <row r="529" s="4" customFormat="1" ht="10.5"/>
    <row r="530" s="4" customFormat="1" ht="10.5"/>
    <row r="531" s="4" customFormat="1" ht="10.5"/>
    <row r="532" s="4" customFormat="1" ht="10.5"/>
    <row r="533" s="4" customFormat="1" ht="10.5"/>
    <row r="534" s="4" customFormat="1" ht="10.5"/>
    <row r="535" s="4" customFormat="1" ht="10.5"/>
    <row r="536" s="4" customFormat="1" ht="10.5"/>
    <row r="537" s="4" customFormat="1" ht="10.5"/>
    <row r="538" s="4" customFormat="1" ht="10.5"/>
    <row r="539" s="4" customFormat="1" ht="10.5"/>
    <row r="540" s="4" customFormat="1" ht="10.5"/>
    <row r="541" s="4" customFormat="1" ht="10.5"/>
    <row r="542" s="4" customFormat="1" ht="10.5"/>
    <row r="543" s="4" customFormat="1" ht="10.5"/>
    <row r="544" s="4" customFormat="1" ht="10.5"/>
    <row r="545" s="4" customFormat="1" ht="10.5"/>
    <row r="546" s="4" customFormat="1" ht="10.5"/>
    <row r="547" s="4" customFormat="1" ht="10.5"/>
    <row r="548" s="4" customFormat="1" ht="10.5"/>
    <row r="549" s="4" customFormat="1" ht="10.5"/>
    <row r="550" s="4" customFormat="1" ht="10.5"/>
    <row r="551" s="4" customFormat="1" ht="10.5"/>
    <row r="552" s="4" customFormat="1" ht="10.5"/>
    <row r="553" s="4" customFormat="1" ht="10.5"/>
    <row r="554" s="4" customFormat="1" ht="10.5"/>
    <row r="555" s="4" customFormat="1" ht="10.5"/>
    <row r="556" s="4" customFormat="1" ht="10.5"/>
    <row r="557" s="4" customFormat="1" ht="10.5"/>
    <row r="558" s="4" customFormat="1" ht="10.5"/>
    <row r="559" s="4" customFormat="1" ht="10.5"/>
    <row r="560" s="4" customFormat="1" ht="10.5"/>
    <row r="561" s="4" customFormat="1" ht="10.5"/>
    <row r="562" s="4" customFormat="1" ht="10.5"/>
    <row r="563" s="4" customFormat="1" ht="10.5"/>
    <row r="564" s="4" customFormat="1" ht="10.5"/>
    <row r="565" s="4" customFormat="1" ht="10.5"/>
    <row r="566" s="4" customFormat="1" ht="10.5"/>
    <row r="567" s="4" customFormat="1" ht="10.5"/>
    <row r="568" s="4" customFormat="1" ht="10.5"/>
    <row r="569" s="4" customFormat="1" ht="10.5"/>
    <row r="570" s="4" customFormat="1" ht="10.5"/>
    <row r="571" s="4" customFormat="1" ht="10.5"/>
    <row r="572" s="4" customFormat="1" ht="10.5"/>
    <row r="573" s="4" customFormat="1" ht="10.5"/>
    <row r="574" s="4" customFormat="1" ht="10.5"/>
    <row r="575" s="4" customFormat="1" ht="10.5"/>
    <row r="576" s="4" customFormat="1" ht="10.5"/>
    <row r="577" s="4" customFormat="1" ht="10.5"/>
    <row r="578" s="4" customFormat="1" ht="10.5"/>
    <row r="579" s="4" customFormat="1" ht="10.5"/>
    <row r="580" s="4" customFormat="1" ht="10.5"/>
    <row r="581" s="4" customFormat="1" ht="10.5"/>
    <row r="582" s="4" customFormat="1" ht="10.5"/>
    <row r="583" s="4" customFormat="1" ht="10.5"/>
    <row r="584" s="4" customFormat="1" ht="10.5"/>
    <row r="585" s="4" customFormat="1" ht="10.5"/>
    <row r="586" s="4" customFormat="1" ht="10.5"/>
    <row r="587" s="4" customFormat="1" ht="10.5"/>
    <row r="588" s="4" customFormat="1" ht="10.5"/>
    <row r="589" s="4" customFormat="1" ht="10.5"/>
    <row r="590" s="4" customFormat="1" ht="10.5"/>
    <row r="591" s="4" customFormat="1" ht="10.5"/>
    <row r="592" s="4" customFormat="1" ht="10.5"/>
    <row r="593" s="4" customFormat="1" ht="10.5"/>
    <row r="594" s="4" customFormat="1" ht="10.5"/>
    <row r="595" s="4" customFormat="1" ht="10.5"/>
    <row r="596" s="4" customFormat="1" ht="10.5"/>
    <row r="597" s="4" customFormat="1" ht="10.5"/>
    <row r="598" s="4" customFormat="1" ht="10.5"/>
    <row r="599" s="4" customFormat="1" ht="10.5"/>
    <row r="600" s="4" customFormat="1" ht="10.5"/>
    <row r="601" s="4" customFormat="1" ht="10.5"/>
    <row r="602" s="4" customFormat="1" ht="10.5"/>
    <row r="603" s="4" customFormat="1" ht="10.5"/>
    <row r="604" s="4" customFormat="1" ht="10.5"/>
    <row r="605" s="4" customFormat="1" ht="10.5"/>
    <row r="606" s="4" customFormat="1" ht="10.5"/>
    <row r="607" s="4" customFormat="1" ht="10.5"/>
    <row r="608" s="4" customFormat="1" ht="10.5"/>
    <row r="609" s="4" customFormat="1" ht="10.5"/>
    <row r="610" s="4" customFormat="1" ht="10.5"/>
    <row r="611" s="4" customFormat="1" ht="10.5"/>
    <row r="612" s="4" customFormat="1" ht="10.5"/>
    <row r="613" s="4" customFormat="1" ht="10.5"/>
    <row r="614" s="4" customFormat="1" ht="10.5"/>
    <row r="615" s="4" customFormat="1" ht="10.5"/>
    <row r="616" s="4" customFormat="1" ht="10.5"/>
    <row r="617" s="4" customFormat="1" ht="10.5"/>
    <row r="618" s="4" customFormat="1" ht="10.5"/>
    <row r="619" s="4" customFormat="1" ht="10.5"/>
    <row r="620" s="4" customFormat="1" ht="10.5"/>
    <row r="621" s="4" customFormat="1" ht="10.5"/>
    <row r="622" s="4" customFormat="1" ht="10.5"/>
    <row r="623" s="4" customFormat="1" ht="10.5"/>
    <row r="624" s="4" customFormat="1" ht="10.5"/>
    <row r="625" s="4" customFormat="1" ht="10.5"/>
    <row r="626" s="4" customFormat="1" ht="10.5"/>
    <row r="627" s="4" customFormat="1" ht="10.5"/>
    <row r="628" s="4" customFormat="1" ht="10.5"/>
    <row r="629" s="4" customFormat="1" ht="10.5"/>
    <row r="630" s="4" customFormat="1" ht="10.5"/>
    <row r="631" s="4" customFormat="1" ht="10.5"/>
    <row r="632" s="4" customFormat="1" ht="10.5"/>
    <row r="633" s="4" customFormat="1" ht="10.5"/>
    <row r="634" s="4" customFormat="1" ht="10.5"/>
    <row r="635" s="4" customFormat="1" ht="10.5"/>
    <row r="636" s="4" customFormat="1" ht="10.5"/>
    <row r="637" s="4" customFormat="1" ht="10.5"/>
    <row r="638" s="4" customFormat="1" ht="10.5"/>
    <row r="639" s="4" customFormat="1" ht="10.5"/>
    <row r="640" s="4" customFormat="1" ht="10.5"/>
    <row r="641" s="4" customFormat="1" ht="10.5"/>
    <row r="642" s="4" customFormat="1" ht="10.5"/>
    <row r="643" s="4" customFormat="1" ht="10.5"/>
    <row r="644" s="4" customFormat="1" ht="10.5"/>
    <row r="645" s="4" customFormat="1" ht="10.5"/>
    <row r="646" s="4" customFormat="1" ht="10.5"/>
    <row r="647" s="4" customFormat="1" ht="10.5"/>
    <row r="648" s="4" customFormat="1" ht="10.5"/>
    <row r="649" s="4" customFormat="1" ht="10.5"/>
    <row r="650" s="4" customFormat="1" ht="10.5"/>
    <row r="651" s="4" customFormat="1" ht="10.5"/>
    <row r="652" s="4" customFormat="1" ht="10.5"/>
    <row r="653" s="4" customFormat="1" ht="10.5"/>
    <row r="654" s="4" customFormat="1" ht="10.5"/>
    <row r="655" s="4" customFormat="1" ht="10.5"/>
    <row r="656" s="4" customFormat="1" ht="10.5"/>
    <row r="657" s="4" customFormat="1" ht="10.5"/>
    <row r="658" s="4" customFormat="1" ht="10.5"/>
    <row r="659" s="4" customFormat="1" ht="10.5"/>
    <row r="660" s="4" customFormat="1" ht="10.5"/>
    <row r="661" s="4" customFormat="1" ht="10.5"/>
    <row r="662" s="4" customFormat="1" ht="10.5"/>
    <row r="663" s="4" customFormat="1" ht="10.5"/>
    <row r="664" s="4" customFormat="1" ht="10.5"/>
    <row r="665" s="4" customFormat="1" ht="10.5"/>
    <row r="666" s="4" customFormat="1" ht="10.5"/>
    <row r="667" s="4" customFormat="1" ht="10.5"/>
    <row r="668" s="4" customFormat="1" ht="10.5"/>
    <row r="669" s="4" customFormat="1" ht="10.5"/>
    <row r="670" s="4" customFormat="1" ht="10.5"/>
    <row r="671" s="4" customFormat="1" ht="10.5"/>
    <row r="672" s="4" customFormat="1" ht="10.5"/>
    <row r="673" s="4" customFormat="1" ht="10.5"/>
    <row r="674" s="4" customFormat="1" ht="10.5"/>
    <row r="675" s="4" customFormat="1" ht="10.5"/>
    <row r="676" s="4" customFormat="1" ht="10.5"/>
    <row r="677" s="4" customFormat="1" ht="10.5"/>
    <row r="678" s="4" customFormat="1" ht="10.5"/>
    <row r="679" s="4" customFormat="1" ht="10.5"/>
    <row r="680" s="4" customFormat="1" ht="10.5"/>
    <row r="681" s="4" customFormat="1" ht="10.5"/>
    <row r="682" s="4" customFormat="1" ht="10.5"/>
    <row r="683" s="4" customFormat="1" ht="10.5"/>
    <row r="684" s="4" customFormat="1" ht="10.5"/>
    <row r="685" s="4" customFormat="1" ht="10.5"/>
    <row r="686" s="4" customFormat="1" ht="10.5"/>
    <row r="687" s="4" customFormat="1" ht="10.5"/>
    <row r="688" s="4" customFormat="1" ht="10.5"/>
    <row r="689" s="4" customFormat="1" ht="10.5"/>
    <row r="690" s="4" customFormat="1" ht="10.5"/>
    <row r="691" s="4" customFormat="1" ht="10.5"/>
    <row r="692" s="4" customFormat="1" ht="10.5"/>
    <row r="693" s="4" customFormat="1" ht="10.5"/>
    <row r="694" s="4" customFormat="1" ht="10.5"/>
    <row r="695" s="4" customFormat="1" ht="10.5"/>
    <row r="696" s="4" customFormat="1" ht="10.5"/>
    <row r="697" s="4" customFormat="1" ht="10.5"/>
    <row r="698" s="4" customFormat="1" ht="10.5"/>
    <row r="699" s="4" customFormat="1" ht="10.5"/>
    <row r="700" s="4" customFormat="1" ht="10.5"/>
    <row r="701" s="4" customFormat="1" ht="10.5"/>
    <row r="702" s="4" customFormat="1" ht="10.5"/>
    <row r="703" s="4" customFormat="1" ht="10.5"/>
    <row r="704" s="4" customFormat="1" ht="10.5"/>
    <row r="705" s="4" customFormat="1" ht="10.5"/>
    <row r="706" s="4" customFormat="1" ht="10.5"/>
    <row r="707" s="4" customFormat="1" ht="10.5"/>
    <row r="708" s="4" customFormat="1" ht="10.5"/>
    <row r="709" s="4" customFormat="1" ht="10.5"/>
    <row r="710" s="4" customFormat="1" ht="10.5"/>
    <row r="711" s="4" customFormat="1" ht="10.5"/>
    <row r="712" s="4" customFormat="1" ht="10.5"/>
    <row r="713" s="4" customFormat="1" ht="10.5"/>
    <row r="714" s="4" customFormat="1" ht="10.5"/>
    <row r="715" s="4" customFormat="1" ht="10.5"/>
    <row r="716" s="4" customFormat="1" ht="10.5"/>
    <row r="717" s="4" customFormat="1" ht="10.5"/>
    <row r="718" s="4" customFormat="1" ht="10.5"/>
    <row r="719" s="4" customFormat="1" ht="10.5"/>
    <row r="720" s="4" customFormat="1" ht="10.5"/>
    <row r="721" s="4" customFormat="1" ht="10.5"/>
    <row r="722" s="4" customFormat="1" ht="10.5"/>
    <row r="723" s="4" customFormat="1" ht="10.5"/>
  </sheetData>
  <mergeCells count="30">
    <mergeCell ref="H24:I24"/>
    <mergeCell ref="H26:I26"/>
    <mergeCell ref="A1:F1"/>
    <mergeCell ref="A8:A12"/>
    <mergeCell ref="A13:A21"/>
    <mergeCell ref="A5:A7"/>
    <mergeCell ref="A4:C4"/>
    <mergeCell ref="B5:C5"/>
    <mergeCell ref="B6:C6"/>
    <mergeCell ref="B7:C7"/>
    <mergeCell ref="B16:C16"/>
    <mergeCell ref="B17:C17"/>
    <mergeCell ref="B18:C18"/>
    <mergeCell ref="B8:C8"/>
    <mergeCell ref="B9:C9"/>
    <mergeCell ref="B10:C10"/>
    <mergeCell ref="B11:C11"/>
    <mergeCell ref="B12:C12"/>
    <mergeCell ref="B13:C13"/>
    <mergeCell ref="B14:C14"/>
    <mergeCell ref="B15:C15"/>
    <mergeCell ref="A27:C27"/>
    <mergeCell ref="B19:C19"/>
    <mergeCell ref="B21:C21"/>
    <mergeCell ref="B22:C22"/>
    <mergeCell ref="B24:C24"/>
    <mergeCell ref="B23:C23"/>
    <mergeCell ref="B25:C25"/>
    <mergeCell ref="B26:C26"/>
    <mergeCell ref="A22:A26"/>
  </mergeCells>
  <printOptions horizontalCentered="1"/>
  <pageMargins left="0.7874015748031497" right="0.5905511811023623" top="0.984251968503937" bottom="0.8661417322834646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2011-05-07T07:58:31Z</cp:lastPrinted>
  <dcterms:created xsi:type="dcterms:W3CDTF">2002-05-08T07:30:29Z</dcterms:created>
  <dcterms:modified xsi:type="dcterms:W3CDTF">2013-02-28T06:20:24Z</dcterms:modified>
  <cp:category/>
  <cp:version/>
  <cp:contentType/>
  <cp:contentStatus/>
</cp:coreProperties>
</file>