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25病院事業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<sst xmlns="http://schemas.openxmlformats.org/spreadsheetml/2006/main" count="107" uniqueCount="56">
  <si>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一般病院</t>
  </si>
  <si>
    <t>有</t>
  </si>
  <si>
    <t>―</t>
  </si>
  <si>
    <t>計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</si>
  <si>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</si>
  <si>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</si>
  <si>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</si>
  <si>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</si>
  <si>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</si>
  <si>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</si>
  <si>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</si>
  <si>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</si>
  <si>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</si>
  <si>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</si>
  <si>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</si>
  <si>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</si>
  <si>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</si>
  <si>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</si>
  <si>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</si>
  <si>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</si>
  <si>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</si>
  <si>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</si>
  <si>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</si>
  <si>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</si>
  <si>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</si>
  <si>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</si>
  <si>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</si>
  <si>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</si>
  <si>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</si>
  <si>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</si>
  <si>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</si>
  <si>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</si>
  <si>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</si>
  <si>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t>東　海　村</t>
  </si>
  <si>
    <t>筑　西　市</t>
  </si>
  <si>
    <t>東 海 村 立
東 海 病 院</t>
  </si>
  <si>
    <t>小 美 玉 市</t>
  </si>
  <si>
    <t>小 美 玉 市
国保中央病院</t>
  </si>
  <si>
    <t>笠　間　市</t>
  </si>
  <si>
    <t>無</t>
  </si>
  <si>
    <t>　２５　病院事業の状況</t>
  </si>
  <si>
    <t>（平成19年3月31日現在）</t>
  </si>
  <si>
    <t>―</t>
  </si>
  <si>
    <t>北 茨 城 市</t>
  </si>
  <si>
    <t>つ く ば 市</t>
  </si>
  <si>
    <t>北茨城市立
総 合 病 院</t>
  </si>
  <si>
    <t>笠 間 市 立
病        院</t>
  </si>
  <si>
    <t>つくば市立
病      院</t>
  </si>
  <si>
    <t>筑 西 市 民
病        院</t>
  </si>
  <si>
    <t>有</t>
  </si>
  <si>
    <t>県西総合病院組合</t>
  </si>
  <si>
    <t>県 西 総 合
病　　　 院</t>
  </si>
  <si>
    <t>18年度医業収益
　　　　　(千円)</t>
  </si>
  <si>
    <t>18年度純損益
　　　　  (千円)</t>
  </si>
  <si>
    <t>無</t>
  </si>
  <si>
    <t>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</si>
</sst>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textRotation="255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/>
    </xf>
    <xf numFmtId="0" fontId="3" fillId="0" borderId="8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 wrapText="1"/>
    </xf>
    <xf numFmtId="0" fontId="3" fillId="0" borderId="9" xfId="0" applyFont="1" applyBorder="1" applyAlignment="1">
      <alignment vertical="top" textRotation="255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176" fontId="6" fillId="0" borderId="12" xfId="0" applyNumberFormat="1" applyFont="1" applyFill="1" applyBorder="1" applyAlignment="1">
      <alignment horizontal="right" vertical="top"/>
    </xf>
    <xf numFmtId="176" fontId="6" fillId="0" borderId="7" xfId="0" applyNumberFormat="1" applyFont="1" applyFill="1" applyBorder="1" applyAlignment="1">
      <alignment horizontal="right" vertical="top"/>
    </xf>
    <xf numFmtId="176" fontId="6" fillId="0" borderId="13" xfId="0" applyNumberFormat="1" applyFont="1" applyFill="1" applyBorder="1" applyAlignment="1">
      <alignment horizontal="right" vertical="top"/>
    </xf>
    <xf numFmtId="176" fontId="6" fillId="0" borderId="8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178" fontId="6" fillId="0" borderId="16" xfId="0" applyNumberFormat="1" applyFont="1" applyFill="1" applyBorder="1" applyAlignment="1">
      <alignment horizontal="right" vertical="top"/>
    </xf>
    <xf numFmtId="178" fontId="6" fillId="0" borderId="9" xfId="0" applyNumberFormat="1" applyFont="1" applyFill="1" applyBorder="1" applyAlignment="1">
      <alignment horizontal="right" vertical="top"/>
    </xf>
    <xf numFmtId="178" fontId="6" fillId="0" borderId="12" xfId="16" applyNumberFormat="1" applyFont="1" applyFill="1" applyBorder="1" applyAlignment="1">
      <alignment vertical="top"/>
    </xf>
    <xf numFmtId="178" fontId="6" fillId="0" borderId="7" xfId="16" applyNumberFormat="1" applyFont="1" applyFill="1" applyBorder="1" applyAlignment="1">
      <alignment vertical="top"/>
    </xf>
    <xf numFmtId="3" fontId="6" fillId="0" borderId="12" xfId="16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3" fontId="6" fillId="0" borderId="7" xfId="16" applyNumberFormat="1" applyFont="1" applyFill="1" applyBorder="1" applyAlignment="1">
      <alignment vertical="top"/>
    </xf>
    <xf numFmtId="176" fontId="6" fillId="0" borderId="15" xfId="0" applyNumberFormat="1" applyFont="1" applyFill="1" applyBorder="1" applyAlignment="1">
      <alignment horizontal="right" vertical="top"/>
    </xf>
    <xf numFmtId="177" fontId="6" fillId="0" borderId="6" xfId="16" applyNumberFormat="1" applyFont="1" applyFill="1" applyBorder="1" applyAlignment="1">
      <alignment horizontal="right" vertical="top"/>
    </xf>
    <xf numFmtId="38" fontId="6" fillId="0" borderId="13" xfId="16" applyFont="1" applyFill="1" applyBorder="1" applyAlignment="1">
      <alignment horizontal="right" vertical="top"/>
    </xf>
    <xf numFmtId="38" fontId="6" fillId="0" borderId="8" xfId="16" applyFont="1" applyFill="1" applyBorder="1" applyAlignment="1">
      <alignment horizontal="right" vertical="top"/>
    </xf>
    <xf numFmtId="176" fontId="6" fillId="0" borderId="14" xfId="0" applyNumberFormat="1" applyFont="1" applyFill="1" applyBorder="1" applyAlignment="1">
      <alignment horizontal="right" vertical="top"/>
    </xf>
    <xf numFmtId="176" fontId="6" fillId="0" borderId="1" xfId="0" applyNumberFormat="1" applyFont="1" applyFill="1" applyBorder="1" applyAlignment="1">
      <alignment horizontal="right" vertical="top"/>
    </xf>
    <xf numFmtId="177" fontId="6" fillId="0" borderId="15" xfId="16" applyNumberFormat="1" applyFont="1" applyFill="1" applyBorder="1" applyAlignment="1">
      <alignment vertical="top"/>
    </xf>
    <xf numFmtId="177" fontId="6" fillId="0" borderId="6" xfId="16" applyNumberFormat="1" applyFont="1" applyFill="1" applyBorder="1" applyAlignment="1">
      <alignment vertical="top"/>
    </xf>
    <xf numFmtId="183" fontId="6" fillId="0" borderId="12" xfId="0" applyNumberFormat="1" applyFont="1" applyFill="1" applyBorder="1" applyAlignment="1">
      <alignment horizontal="right" vertical="top"/>
    </xf>
    <xf numFmtId="183" fontId="6" fillId="0" borderId="7" xfId="0" applyNumberFormat="1" applyFont="1" applyFill="1" applyBorder="1" applyAlignment="1">
      <alignment horizontal="right" vertical="top"/>
    </xf>
    <xf numFmtId="183" fontId="6" fillId="0" borderId="13" xfId="0" applyNumberFormat="1" applyFont="1" applyFill="1" applyBorder="1" applyAlignment="1">
      <alignment horizontal="right" vertical="top"/>
    </xf>
    <xf numFmtId="183" fontId="6" fillId="0" borderId="8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right" vertical="top"/>
    </xf>
    <xf numFmtId="38" fontId="6" fillId="0" borderId="12" xfId="16" applyFont="1" applyFill="1" applyBorder="1" applyAlignment="1">
      <alignment vertical="top"/>
    </xf>
    <xf numFmtId="178" fontId="6" fillId="0" borderId="12" xfId="0" applyNumberFormat="1" applyFont="1" applyFill="1" applyBorder="1" applyAlignment="1">
      <alignment vertical="top"/>
    </xf>
    <xf numFmtId="180" fontId="6" fillId="0" borderId="12" xfId="0" applyNumberFormat="1" applyFont="1" applyFill="1" applyBorder="1" applyAlignment="1">
      <alignment vertical="top"/>
    </xf>
    <xf numFmtId="180" fontId="6" fillId="0" borderId="13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178" fontId="6" fillId="0" borderId="14" xfId="0" applyNumberFormat="1" applyFont="1" applyFill="1" applyBorder="1" applyAlignment="1">
      <alignment vertical="top"/>
    </xf>
    <xf numFmtId="178" fontId="6" fillId="0" borderId="15" xfId="0" applyNumberFormat="1" applyFont="1" applyFill="1" applyBorder="1" applyAlignment="1">
      <alignment vertical="top"/>
    </xf>
    <xf numFmtId="181" fontId="6" fillId="0" borderId="16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top"/>
    </xf>
    <xf numFmtId="177" fontId="6" fillId="0" borderId="12" xfId="16" applyNumberFormat="1" applyFont="1" applyFill="1" applyBorder="1" applyAlignment="1">
      <alignment horizontal="right" vertical="top"/>
    </xf>
    <xf numFmtId="178" fontId="6" fillId="0" borderId="13" xfId="16" applyNumberFormat="1" applyFont="1" applyFill="1" applyBorder="1" applyAlignment="1">
      <alignment horizontal="right" vertical="top"/>
    </xf>
    <xf numFmtId="178" fontId="6" fillId="0" borderId="13" xfId="16" applyNumberFormat="1" applyFont="1" applyFill="1" applyBorder="1" applyAlignment="1">
      <alignment vertical="top"/>
    </xf>
    <xf numFmtId="180" fontId="6" fillId="0" borderId="15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top"/>
    </xf>
    <xf numFmtId="0" fontId="3" fillId="0" borderId="24" xfId="0" applyFont="1" applyBorder="1" applyAlignment="1">
      <alignment horizontal="distributed" vertical="top"/>
    </xf>
    <xf numFmtId="0" fontId="3" fillId="0" borderId="25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top"/>
    </xf>
    <xf numFmtId="0" fontId="3" fillId="0" borderId="23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152400</xdr:rowOff>
    </xdr:from>
    <xdr:to>
      <xdr:col>1</xdr:col>
      <xdr:colOff>57150</xdr:colOff>
      <xdr:row>64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56876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57150</xdr:colOff>
      <xdr:row>32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50" zoomScaleNormal="150" zoomScaleSheetLayoutView="100" workbookViewId="0" topLeftCell="A1">
      <selection activeCell="E3" sqref="E3"/>
    </sheetView>
  </sheetViews>
  <sheetFormatPr defaultColWidth="9.00390625" defaultRowHeight="13.5"/>
  <cols>
    <col min="1" max="1" width="4.00390625" style="19" customWidth="1"/>
    <col min="2" max="2" width="4.00390625" style="0" customWidth="1"/>
    <col min="3" max="3" width="11.125" style="0" customWidth="1"/>
    <col min="4" max="4" width="4.25390625" style="0" customWidth="1"/>
    <col min="5" max="7" width="15.625" style="0" customWidth="1"/>
    <col min="8" max="8" width="15.625" style="19" customWidth="1"/>
    <col min="9" max="9" width="15.625" style="0" customWidth="1"/>
  </cols>
  <sheetData>
    <row r="1" spans="1:2" ht="24" customHeight="1">
      <c r="A1" s="24" t="s">
        <v>40</v>
      </c>
      <c r="B1" s="1"/>
    </row>
    <row r="2" spans="1:8" s="3" customFormat="1" ht="13.5" customHeight="1" thickBot="1">
      <c r="A2" s="23"/>
      <c r="B2" s="2"/>
      <c r="G2" s="20"/>
      <c r="H2" s="22" t="s">
        <v>41</v>
      </c>
    </row>
    <row r="3" spans="1:8" s="3" customFormat="1" ht="18.75" customHeight="1" thickTop="1">
      <c r="A3" s="104" t="s">
        <v>26</v>
      </c>
      <c r="B3" s="104"/>
      <c r="C3" s="104"/>
      <c r="D3" s="104"/>
      <c r="E3" s="72" t="s">
        <v>43</v>
      </c>
      <c r="F3" s="73" t="s">
        <v>38</v>
      </c>
      <c r="G3" s="73" t="s">
        <v>44</v>
      </c>
      <c r="H3" s="74" t="s">
        <v>34</v>
      </c>
    </row>
    <row r="4" spans="1:8" s="3" customFormat="1" ht="6" customHeight="1">
      <c r="A4" s="87" t="s">
        <v>27</v>
      </c>
      <c r="B4" s="10"/>
      <c r="C4" s="11"/>
      <c r="D4" s="9"/>
      <c r="E4" s="75"/>
      <c r="F4" s="75"/>
      <c r="G4" s="75"/>
      <c r="H4" s="76"/>
    </row>
    <row r="5" spans="1:8" s="3" customFormat="1" ht="30" customHeight="1">
      <c r="A5" s="105"/>
      <c r="B5" s="12">
        <v>1</v>
      </c>
      <c r="C5" s="90" t="s">
        <v>6</v>
      </c>
      <c r="D5" s="91"/>
      <c r="E5" s="77" t="s">
        <v>45</v>
      </c>
      <c r="F5" s="77" t="s">
        <v>46</v>
      </c>
      <c r="G5" s="77" t="s">
        <v>47</v>
      </c>
      <c r="H5" s="78" t="s">
        <v>48</v>
      </c>
    </row>
    <row r="6" spans="1:8" s="3" customFormat="1" ht="18" customHeight="1">
      <c r="A6" s="105"/>
      <c r="B6" s="13">
        <v>2</v>
      </c>
      <c r="C6" s="92" t="s">
        <v>7</v>
      </c>
      <c r="D6" s="93"/>
      <c r="E6" s="79" t="s">
        <v>0</v>
      </c>
      <c r="F6" s="79" t="s">
        <v>0</v>
      </c>
      <c r="G6" s="79" t="s">
        <v>0</v>
      </c>
      <c r="H6" s="80" t="s">
        <v>0</v>
      </c>
    </row>
    <row r="7" spans="1:8" s="3" customFormat="1" ht="18" customHeight="1">
      <c r="A7" s="105"/>
      <c r="B7" s="13">
        <v>3</v>
      </c>
      <c r="C7" s="92" t="s">
        <v>21</v>
      </c>
      <c r="D7" s="93"/>
      <c r="E7" s="26">
        <v>210</v>
      </c>
      <c r="F7" s="26">
        <v>30</v>
      </c>
      <c r="G7" s="26">
        <v>48</v>
      </c>
      <c r="H7" s="27">
        <v>173</v>
      </c>
    </row>
    <row r="8" spans="1:8" s="3" customFormat="1" ht="18" customHeight="1">
      <c r="A8" s="105"/>
      <c r="B8" s="13">
        <v>4</v>
      </c>
      <c r="C8" s="92" t="s">
        <v>8</v>
      </c>
      <c r="D8" s="93"/>
      <c r="E8" s="81" t="s">
        <v>49</v>
      </c>
      <c r="F8" s="81" t="s">
        <v>39</v>
      </c>
      <c r="G8" s="81" t="s">
        <v>1</v>
      </c>
      <c r="H8" s="82" t="s">
        <v>1</v>
      </c>
    </row>
    <row r="9" spans="1:8" s="3" customFormat="1" ht="18" customHeight="1">
      <c r="A9" s="105"/>
      <c r="B9" s="13">
        <v>5</v>
      </c>
      <c r="C9" s="107" t="s">
        <v>9</v>
      </c>
      <c r="D9" s="101"/>
      <c r="E9" s="28">
        <v>40386</v>
      </c>
      <c r="F9" s="28">
        <v>4449</v>
      </c>
      <c r="G9" s="28">
        <v>7082</v>
      </c>
      <c r="H9" s="29">
        <v>37517</v>
      </c>
    </row>
    <row r="10" spans="1:8" s="3" customFormat="1" ht="18" customHeight="1">
      <c r="A10" s="105"/>
      <c r="B10" s="13">
        <v>6</v>
      </c>
      <c r="C10" s="107" t="s">
        <v>10</v>
      </c>
      <c r="D10" s="101"/>
      <c r="E10" s="28">
        <v>127291</v>
      </c>
      <c r="F10" s="28">
        <v>21912</v>
      </c>
      <c r="G10" s="28">
        <v>16953</v>
      </c>
      <c r="H10" s="29">
        <v>91432</v>
      </c>
    </row>
    <row r="11" spans="1:8" s="3" customFormat="1" ht="24.75" customHeight="1">
      <c r="A11" s="105"/>
      <c r="B11" s="13">
        <v>7</v>
      </c>
      <c r="C11" s="99" t="s">
        <v>31</v>
      </c>
      <c r="D11" s="93"/>
      <c r="E11" s="30">
        <v>110.6</v>
      </c>
      <c r="F11" s="30">
        <v>12.2</v>
      </c>
      <c r="G11" s="30">
        <v>19.4</v>
      </c>
      <c r="H11" s="31">
        <v>102.8</v>
      </c>
    </row>
    <row r="12" spans="1:8" s="3" customFormat="1" ht="28.5" customHeight="1">
      <c r="A12" s="105"/>
      <c r="B12" s="13">
        <v>8</v>
      </c>
      <c r="C12" s="99" t="s">
        <v>32</v>
      </c>
      <c r="D12" s="93"/>
      <c r="E12" s="30">
        <v>468</v>
      </c>
      <c r="F12" s="30">
        <v>89.4</v>
      </c>
      <c r="G12" s="30">
        <v>63</v>
      </c>
      <c r="H12" s="31">
        <v>373.2</v>
      </c>
    </row>
    <row r="13" spans="1:8" s="3" customFormat="1" ht="18" customHeight="1">
      <c r="A13" s="106"/>
      <c r="B13" s="14">
        <v>9</v>
      </c>
      <c r="C13" s="96" t="s">
        <v>11</v>
      </c>
      <c r="D13" s="97"/>
      <c r="E13" s="32">
        <v>52.7</v>
      </c>
      <c r="F13" s="32">
        <v>40.6</v>
      </c>
      <c r="G13" s="32">
        <v>40.4</v>
      </c>
      <c r="H13" s="33">
        <v>59.4</v>
      </c>
    </row>
    <row r="14" spans="1:8" s="3" customFormat="1" ht="5.25" customHeight="1">
      <c r="A14" s="87" t="s">
        <v>28</v>
      </c>
      <c r="B14" s="4"/>
      <c r="C14" s="6"/>
      <c r="D14" s="5"/>
      <c r="E14" s="34"/>
      <c r="F14" s="34"/>
      <c r="G14" s="34"/>
      <c r="H14" s="35"/>
    </row>
    <row r="15" spans="1:8" s="3" customFormat="1" ht="25.5" customHeight="1">
      <c r="A15" s="88"/>
      <c r="B15" s="12">
        <v>1</v>
      </c>
      <c r="C15" s="98" t="s">
        <v>52</v>
      </c>
      <c r="D15" s="91"/>
      <c r="E15" s="36">
        <v>2665262</v>
      </c>
      <c r="F15" s="36">
        <v>360366</v>
      </c>
      <c r="G15" s="36">
        <v>343962</v>
      </c>
      <c r="H15" s="37">
        <v>2058760</v>
      </c>
    </row>
    <row r="16" spans="1:8" s="3" customFormat="1" ht="25.5" customHeight="1">
      <c r="A16" s="88"/>
      <c r="B16" s="13">
        <v>2</v>
      </c>
      <c r="C16" s="99" t="s">
        <v>53</v>
      </c>
      <c r="D16" s="93"/>
      <c r="E16" s="38">
        <v>-690175</v>
      </c>
      <c r="F16" s="38">
        <v>-30805</v>
      </c>
      <c r="G16" s="38">
        <v>-40465</v>
      </c>
      <c r="H16" s="39">
        <v>-298286</v>
      </c>
    </row>
    <row r="17" spans="1:8" s="3" customFormat="1" ht="36.75" customHeight="1">
      <c r="A17" s="88"/>
      <c r="B17" s="15">
        <v>3</v>
      </c>
      <c r="C17" s="100" t="s">
        <v>22</v>
      </c>
      <c r="D17" s="101"/>
      <c r="E17" s="40">
        <v>-2190711</v>
      </c>
      <c r="F17" s="40">
        <v>-386906</v>
      </c>
      <c r="G17" s="40">
        <v>-553295</v>
      </c>
      <c r="H17" s="41">
        <v>-2898302</v>
      </c>
    </row>
    <row r="18" spans="1:8" s="3" customFormat="1" ht="18.75" customHeight="1">
      <c r="A18" s="88"/>
      <c r="B18" s="13">
        <v>4</v>
      </c>
      <c r="C18" s="99" t="s">
        <v>24</v>
      </c>
      <c r="D18" s="93"/>
      <c r="E18" s="42">
        <v>686875</v>
      </c>
      <c r="F18" s="43" t="s">
        <v>2</v>
      </c>
      <c r="G18" s="43" t="s">
        <v>2</v>
      </c>
      <c r="H18" s="44">
        <v>100492</v>
      </c>
    </row>
    <row r="19" spans="1:8" s="3" customFormat="1" ht="18.75" customHeight="1">
      <c r="A19" s="88"/>
      <c r="B19" s="13">
        <v>5</v>
      </c>
      <c r="C19" s="99" t="s">
        <v>23</v>
      </c>
      <c r="D19" s="93"/>
      <c r="E19" s="45">
        <v>46.7</v>
      </c>
      <c r="F19" s="45">
        <v>264.8</v>
      </c>
      <c r="G19" s="45">
        <v>146.3</v>
      </c>
      <c r="H19" s="46">
        <v>88.4</v>
      </c>
    </row>
    <row r="20" spans="1:8" s="3" customFormat="1" ht="27.75" customHeight="1">
      <c r="A20" s="88"/>
      <c r="B20" s="13">
        <v>6</v>
      </c>
      <c r="C20" s="100" t="s">
        <v>29</v>
      </c>
      <c r="D20" s="101"/>
      <c r="E20" s="30">
        <v>79.5</v>
      </c>
      <c r="F20" s="30">
        <v>79.1</v>
      </c>
      <c r="G20" s="30">
        <v>66.1</v>
      </c>
      <c r="H20" s="31">
        <v>80.6</v>
      </c>
    </row>
    <row r="21" spans="1:8" s="3" customFormat="1" ht="27.75" customHeight="1">
      <c r="A21" s="88"/>
      <c r="B21" s="13">
        <v>7</v>
      </c>
      <c r="C21" s="100" t="s">
        <v>30</v>
      </c>
      <c r="D21" s="101"/>
      <c r="E21" s="30">
        <v>63.4</v>
      </c>
      <c r="F21" s="30">
        <v>58.3</v>
      </c>
      <c r="G21" s="30">
        <v>77.1</v>
      </c>
      <c r="H21" s="31">
        <v>76.4</v>
      </c>
    </row>
    <row r="22" spans="1:8" s="3" customFormat="1" ht="18.75" customHeight="1">
      <c r="A22" s="88"/>
      <c r="B22" s="16">
        <v>8</v>
      </c>
      <c r="C22" s="102" t="s">
        <v>20</v>
      </c>
      <c r="D22" s="17" t="s">
        <v>4</v>
      </c>
      <c r="E22" s="30">
        <v>107.9</v>
      </c>
      <c r="F22" s="30">
        <v>114.6</v>
      </c>
      <c r="G22" s="30">
        <v>107.3</v>
      </c>
      <c r="H22" s="31">
        <v>107.3</v>
      </c>
    </row>
    <row r="23" spans="1:8" s="3" customFormat="1" ht="18.75" customHeight="1">
      <c r="A23" s="88"/>
      <c r="B23" s="12"/>
      <c r="C23" s="103"/>
      <c r="D23" s="18" t="s">
        <v>5</v>
      </c>
      <c r="E23" s="30">
        <v>107.3</v>
      </c>
      <c r="F23" s="30">
        <v>106.7</v>
      </c>
      <c r="G23" s="30">
        <v>78.7</v>
      </c>
      <c r="H23" s="31">
        <v>117.4</v>
      </c>
    </row>
    <row r="24" spans="1:8" s="3" customFormat="1" ht="20.25" customHeight="1">
      <c r="A24" s="89"/>
      <c r="B24" s="14">
        <v>9</v>
      </c>
      <c r="C24" s="85" t="s">
        <v>12</v>
      </c>
      <c r="D24" s="86"/>
      <c r="E24" s="47">
        <v>228539</v>
      </c>
      <c r="F24" s="47">
        <v>108878</v>
      </c>
      <c r="G24" s="47">
        <v>122156</v>
      </c>
      <c r="H24" s="48">
        <v>178283</v>
      </c>
    </row>
    <row r="25" spans="1:8" s="3" customFormat="1" ht="6" customHeight="1">
      <c r="A25" s="87" t="s">
        <v>25</v>
      </c>
      <c r="B25" s="4"/>
      <c r="C25" s="8"/>
      <c r="D25" s="7"/>
      <c r="E25" s="49"/>
      <c r="F25" s="49"/>
      <c r="G25" s="49"/>
      <c r="H25" s="50"/>
    </row>
    <row r="26" spans="1:8" s="3" customFormat="1" ht="18" customHeight="1">
      <c r="A26" s="108"/>
      <c r="B26" s="12">
        <v>1</v>
      </c>
      <c r="C26" s="90" t="s">
        <v>13</v>
      </c>
      <c r="D26" s="91"/>
      <c r="E26" s="51">
        <v>22</v>
      </c>
      <c r="F26" s="51">
        <v>2.9</v>
      </c>
      <c r="G26" s="51">
        <v>2</v>
      </c>
      <c r="H26" s="52">
        <v>16.3</v>
      </c>
    </row>
    <row r="27" spans="1:8" s="3" customFormat="1" ht="18" customHeight="1">
      <c r="A27" s="108"/>
      <c r="B27" s="13">
        <v>2</v>
      </c>
      <c r="C27" s="92" t="s">
        <v>14</v>
      </c>
      <c r="D27" s="93"/>
      <c r="E27" s="53">
        <f>99+15+8</f>
        <v>122</v>
      </c>
      <c r="F27" s="53">
        <f>13.4+3+0.6</f>
        <v>17</v>
      </c>
      <c r="G27" s="53">
        <f>12+3</f>
        <v>15</v>
      </c>
      <c r="H27" s="54">
        <f>75.8+17.7+5.7</f>
        <v>99.2</v>
      </c>
    </row>
    <row r="28" spans="1:8" s="3" customFormat="1" ht="18" customHeight="1">
      <c r="A28" s="108"/>
      <c r="B28" s="13">
        <v>3</v>
      </c>
      <c r="C28" s="92" t="s">
        <v>15</v>
      </c>
      <c r="D28" s="93"/>
      <c r="E28" s="53">
        <v>6</v>
      </c>
      <c r="F28" s="53">
        <v>2.7</v>
      </c>
      <c r="G28" s="53">
        <v>2</v>
      </c>
      <c r="H28" s="54">
        <v>7</v>
      </c>
    </row>
    <row r="29" spans="1:8" s="3" customFormat="1" ht="18" customHeight="1">
      <c r="A29" s="108"/>
      <c r="B29" s="13">
        <v>4</v>
      </c>
      <c r="C29" s="92" t="s">
        <v>16</v>
      </c>
      <c r="D29" s="93"/>
      <c r="E29" s="53">
        <v>24</v>
      </c>
      <c r="F29" s="53">
        <v>3.1</v>
      </c>
      <c r="G29" s="53">
        <v>3</v>
      </c>
      <c r="H29" s="54">
        <v>15.4</v>
      </c>
    </row>
    <row r="30" spans="1:8" s="3" customFormat="1" ht="18" customHeight="1">
      <c r="A30" s="108"/>
      <c r="B30" s="13">
        <v>5</v>
      </c>
      <c r="C30" s="92" t="s">
        <v>17</v>
      </c>
      <c r="D30" s="93"/>
      <c r="E30" s="53">
        <v>2</v>
      </c>
      <c r="F30" s="53">
        <v>1</v>
      </c>
      <c r="G30" s="43" t="s">
        <v>2</v>
      </c>
      <c r="H30" s="54">
        <v>3</v>
      </c>
    </row>
    <row r="31" spans="1:8" s="3" customFormat="1" ht="18" customHeight="1">
      <c r="A31" s="108"/>
      <c r="B31" s="13">
        <v>6</v>
      </c>
      <c r="C31" s="92" t="s">
        <v>18</v>
      </c>
      <c r="D31" s="93"/>
      <c r="E31" s="53">
        <f>6+12</f>
        <v>18</v>
      </c>
      <c r="F31" s="53">
        <v>3.3</v>
      </c>
      <c r="G31" s="53">
        <f>2+1</f>
        <v>3</v>
      </c>
      <c r="H31" s="54">
        <v>18.9</v>
      </c>
    </row>
    <row r="32" spans="1:8" s="3" customFormat="1" ht="18" customHeight="1">
      <c r="A32" s="108"/>
      <c r="B32" s="13">
        <v>7</v>
      </c>
      <c r="C32" s="92" t="s">
        <v>19</v>
      </c>
      <c r="D32" s="93"/>
      <c r="E32" s="53">
        <v>28</v>
      </c>
      <c r="F32" s="43" t="s">
        <v>2</v>
      </c>
      <c r="G32" s="43" t="s">
        <v>2</v>
      </c>
      <c r="H32" s="54">
        <v>9</v>
      </c>
    </row>
    <row r="33" spans="1:8" s="3" customFormat="1" ht="17.25" customHeight="1">
      <c r="A33" s="109"/>
      <c r="B33" s="14"/>
      <c r="C33" s="94" t="s">
        <v>3</v>
      </c>
      <c r="D33" s="95"/>
      <c r="E33" s="55">
        <f>SUM(E26:E32)</f>
        <v>222</v>
      </c>
      <c r="F33" s="55">
        <f>SUM(F26:F32)</f>
        <v>30</v>
      </c>
      <c r="G33" s="55">
        <f>SUM(G26:G32)</f>
        <v>25</v>
      </c>
      <c r="H33" s="56">
        <f>SUM(H26:H32)</f>
        <v>168.8</v>
      </c>
    </row>
    <row r="34" ht="14.25" thickBot="1"/>
    <row r="35" spans="1:7" s="3" customFormat="1" ht="18.75" customHeight="1" thickTop="1">
      <c r="A35" s="104" t="s">
        <v>26</v>
      </c>
      <c r="B35" s="104"/>
      <c r="C35" s="104"/>
      <c r="D35" s="104"/>
      <c r="E35" s="84" t="s">
        <v>36</v>
      </c>
      <c r="F35" s="73" t="s">
        <v>33</v>
      </c>
      <c r="G35" s="73" t="s">
        <v>50</v>
      </c>
    </row>
    <row r="36" spans="1:7" s="3" customFormat="1" ht="6" customHeight="1">
      <c r="A36" s="87" t="s">
        <v>27</v>
      </c>
      <c r="B36" s="10"/>
      <c r="C36" s="11"/>
      <c r="D36" s="9"/>
      <c r="E36" s="76"/>
      <c r="F36" s="75"/>
      <c r="G36" s="83"/>
    </row>
    <row r="37" spans="1:7" s="3" customFormat="1" ht="30" customHeight="1">
      <c r="A37" s="105"/>
      <c r="B37" s="12">
        <v>1</v>
      </c>
      <c r="C37" s="90" t="s">
        <v>6</v>
      </c>
      <c r="D37" s="91"/>
      <c r="E37" s="78" t="s">
        <v>37</v>
      </c>
      <c r="F37" s="77" t="s">
        <v>35</v>
      </c>
      <c r="G37" s="77" t="s">
        <v>51</v>
      </c>
    </row>
    <row r="38" spans="1:7" s="3" customFormat="1" ht="18" customHeight="1">
      <c r="A38" s="105"/>
      <c r="B38" s="13">
        <v>2</v>
      </c>
      <c r="C38" s="92" t="s">
        <v>7</v>
      </c>
      <c r="D38" s="93"/>
      <c r="E38" s="82" t="s">
        <v>0</v>
      </c>
      <c r="F38" s="81" t="s">
        <v>0</v>
      </c>
      <c r="G38" s="81" t="s">
        <v>0</v>
      </c>
    </row>
    <row r="39" spans="1:7" s="3" customFormat="1" ht="18" customHeight="1">
      <c r="A39" s="105"/>
      <c r="B39" s="13">
        <v>3</v>
      </c>
      <c r="C39" s="92" t="s">
        <v>21</v>
      </c>
      <c r="D39" s="93"/>
      <c r="E39" s="27">
        <v>80</v>
      </c>
      <c r="F39" s="26">
        <v>40</v>
      </c>
      <c r="G39" s="57">
        <v>253</v>
      </c>
    </row>
    <row r="40" spans="1:7" s="3" customFormat="1" ht="18" customHeight="1">
      <c r="A40" s="105"/>
      <c r="B40" s="13">
        <v>4</v>
      </c>
      <c r="C40" s="92" t="s">
        <v>8</v>
      </c>
      <c r="D40" s="93"/>
      <c r="E40" s="82" t="s">
        <v>1</v>
      </c>
      <c r="F40" s="81" t="s">
        <v>54</v>
      </c>
      <c r="G40" s="81" t="s">
        <v>55</v>
      </c>
    </row>
    <row r="41" spans="1:7" s="3" customFormat="1" ht="18" customHeight="1">
      <c r="A41" s="105"/>
      <c r="B41" s="13">
        <v>5</v>
      </c>
      <c r="C41" s="107" t="s">
        <v>9</v>
      </c>
      <c r="D41" s="101"/>
      <c r="E41" s="29">
        <v>5838</v>
      </c>
      <c r="F41" s="28">
        <v>11450</v>
      </c>
      <c r="G41" s="58">
        <v>78828</v>
      </c>
    </row>
    <row r="42" spans="1:7" s="3" customFormat="1" ht="18" customHeight="1">
      <c r="A42" s="105"/>
      <c r="B42" s="13">
        <v>6</v>
      </c>
      <c r="C42" s="107" t="s">
        <v>10</v>
      </c>
      <c r="D42" s="101"/>
      <c r="E42" s="29">
        <v>43109</v>
      </c>
      <c r="F42" s="28">
        <v>59837</v>
      </c>
      <c r="G42" s="59">
        <v>153967</v>
      </c>
    </row>
    <row r="43" spans="1:7" s="3" customFormat="1" ht="27" customHeight="1">
      <c r="A43" s="105"/>
      <c r="B43" s="13">
        <v>7</v>
      </c>
      <c r="C43" s="99" t="s">
        <v>31</v>
      </c>
      <c r="D43" s="93"/>
      <c r="E43" s="31">
        <v>16</v>
      </c>
      <c r="F43" s="30">
        <v>31.4</v>
      </c>
      <c r="G43" s="60">
        <v>216</v>
      </c>
    </row>
    <row r="44" spans="1:7" s="3" customFormat="1" ht="26.25" customHeight="1">
      <c r="A44" s="105"/>
      <c r="B44" s="13">
        <v>8</v>
      </c>
      <c r="C44" s="99" t="s">
        <v>32</v>
      </c>
      <c r="D44" s="93"/>
      <c r="E44" s="31">
        <v>174.5</v>
      </c>
      <c r="F44" s="30">
        <v>207</v>
      </c>
      <c r="G44" s="60">
        <v>523.7</v>
      </c>
    </row>
    <row r="45" spans="1:8" s="3" customFormat="1" ht="18.75" customHeight="1">
      <c r="A45" s="106"/>
      <c r="B45" s="14">
        <v>9</v>
      </c>
      <c r="C45" s="96" t="s">
        <v>11</v>
      </c>
      <c r="D45" s="97"/>
      <c r="E45" s="33">
        <v>20</v>
      </c>
      <c r="F45" s="32">
        <v>51.4</v>
      </c>
      <c r="G45" s="61">
        <v>74.8</v>
      </c>
      <c r="H45" s="21"/>
    </row>
    <row r="46" spans="1:7" s="3" customFormat="1" ht="5.25" customHeight="1">
      <c r="A46" s="87" t="s">
        <v>28</v>
      </c>
      <c r="B46" s="4"/>
      <c r="C46" s="6"/>
      <c r="D46" s="5"/>
      <c r="E46" s="62"/>
      <c r="F46" s="34"/>
      <c r="G46" s="63"/>
    </row>
    <row r="47" spans="1:7" s="3" customFormat="1" ht="23.25" customHeight="1">
      <c r="A47" s="88"/>
      <c r="B47" s="12">
        <v>1</v>
      </c>
      <c r="C47" s="98" t="s">
        <v>52</v>
      </c>
      <c r="D47" s="91"/>
      <c r="E47" s="37">
        <v>461039</v>
      </c>
      <c r="F47" s="36">
        <v>723158</v>
      </c>
      <c r="G47" s="64">
        <v>3659862</v>
      </c>
    </row>
    <row r="48" spans="1:7" s="3" customFormat="1" ht="23.25" customHeight="1">
      <c r="A48" s="88"/>
      <c r="B48" s="13">
        <v>2</v>
      </c>
      <c r="C48" s="99" t="s">
        <v>53</v>
      </c>
      <c r="D48" s="93"/>
      <c r="E48" s="38">
        <v>-54072</v>
      </c>
      <c r="F48" s="65">
        <v>221301</v>
      </c>
      <c r="G48" s="38">
        <v>-52037</v>
      </c>
    </row>
    <row r="49" spans="1:7" s="3" customFormat="1" ht="36.75" customHeight="1">
      <c r="A49" s="88"/>
      <c r="B49" s="15">
        <v>3</v>
      </c>
      <c r="C49" s="100" t="s">
        <v>22</v>
      </c>
      <c r="D49" s="101"/>
      <c r="E49" s="40">
        <v>-197801</v>
      </c>
      <c r="F49" s="40">
        <v>263247</v>
      </c>
      <c r="G49" s="40">
        <v>-1263045</v>
      </c>
    </row>
    <row r="50" spans="1:7" s="3" customFormat="1" ht="18" customHeight="1">
      <c r="A50" s="88"/>
      <c r="B50" s="13">
        <v>4</v>
      </c>
      <c r="C50" s="99" t="s">
        <v>24</v>
      </c>
      <c r="D50" s="93"/>
      <c r="E50" s="42">
        <v>152847</v>
      </c>
      <c r="F50" s="66" t="s">
        <v>2</v>
      </c>
      <c r="G50" s="66" t="s">
        <v>2</v>
      </c>
    </row>
    <row r="51" spans="1:7" s="3" customFormat="1" ht="18" customHeight="1">
      <c r="A51" s="88"/>
      <c r="B51" s="13">
        <v>5</v>
      </c>
      <c r="C51" s="99" t="s">
        <v>23</v>
      </c>
      <c r="D51" s="93"/>
      <c r="E51" s="67">
        <v>89.8</v>
      </c>
      <c r="F51" s="68">
        <v>314154</v>
      </c>
      <c r="G51" s="60">
        <v>462.5</v>
      </c>
    </row>
    <row r="52" spans="1:7" s="3" customFormat="1" ht="27.75" customHeight="1">
      <c r="A52" s="88"/>
      <c r="B52" s="13">
        <v>6</v>
      </c>
      <c r="C52" s="100" t="s">
        <v>29</v>
      </c>
      <c r="D52" s="101"/>
      <c r="E52" s="31">
        <v>53.5</v>
      </c>
      <c r="F52" s="30">
        <v>78.4</v>
      </c>
      <c r="G52" s="60">
        <v>94.7</v>
      </c>
    </row>
    <row r="53" spans="1:7" s="3" customFormat="1" ht="27.75" customHeight="1">
      <c r="A53" s="88"/>
      <c r="B53" s="13">
        <v>7</v>
      </c>
      <c r="C53" s="100" t="s">
        <v>30</v>
      </c>
      <c r="D53" s="101"/>
      <c r="E53" s="31">
        <v>117.8</v>
      </c>
      <c r="F53" s="30">
        <v>3.2</v>
      </c>
      <c r="G53" s="60">
        <v>68.2</v>
      </c>
    </row>
    <row r="54" spans="1:7" s="3" customFormat="1" ht="20.25" customHeight="1">
      <c r="A54" s="88"/>
      <c r="B54" s="16">
        <v>8</v>
      </c>
      <c r="C54" s="102" t="s">
        <v>20</v>
      </c>
      <c r="D54" s="17" t="s">
        <v>4</v>
      </c>
      <c r="E54" s="31">
        <v>106.4</v>
      </c>
      <c r="F54" s="30">
        <v>100</v>
      </c>
      <c r="G54" s="60">
        <v>100</v>
      </c>
    </row>
    <row r="55" spans="1:7" s="3" customFormat="1" ht="20.25" customHeight="1">
      <c r="A55" s="88"/>
      <c r="B55" s="12"/>
      <c r="C55" s="103"/>
      <c r="D55" s="18" t="s">
        <v>5</v>
      </c>
      <c r="E55" s="31">
        <v>106.4</v>
      </c>
      <c r="F55" s="30">
        <v>100</v>
      </c>
      <c r="G55" s="60">
        <v>100</v>
      </c>
    </row>
    <row r="56" spans="1:7" s="3" customFormat="1" ht="20.25" customHeight="1">
      <c r="A56" s="89"/>
      <c r="B56" s="14">
        <v>9</v>
      </c>
      <c r="C56" s="85" t="s">
        <v>12</v>
      </c>
      <c r="D56" s="86"/>
      <c r="E56" s="48">
        <v>149108</v>
      </c>
      <c r="F56" s="69">
        <v>1766636</v>
      </c>
      <c r="G56" s="70">
        <v>1019642</v>
      </c>
    </row>
    <row r="57" spans="1:7" s="3" customFormat="1" ht="6" customHeight="1">
      <c r="A57" s="87" t="s">
        <v>25</v>
      </c>
      <c r="B57" s="4"/>
      <c r="C57" s="8"/>
      <c r="D57" s="7"/>
      <c r="E57" s="50"/>
      <c r="F57" s="49"/>
      <c r="G57" s="63"/>
    </row>
    <row r="58" spans="1:7" s="3" customFormat="1" ht="16.5" customHeight="1">
      <c r="A58" s="88"/>
      <c r="B58" s="12">
        <v>1</v>
      </c>
      <c r="C58" s="90" t="s">
        <v>13</v>
      </c>
      <c r="D58" s="91"/>
      <c r="E58" s="67">
        <v>7.4</v>
      </c>
      <c r="F58" s="45" t="s">
        <v>42</v>
      </c>
      <c r="G58" s="71">
        <v>23</v>
      </c>
    </row>
    <row r="59" spans="1:7" s="3" customFormat="1" ht="16.5" customHeight="1">
      <c r="A59" s="88"/>
      <c r="B59" s="13">
        <v>2</v>
      </c>
      <c r="C59" s="92" t="s">
        <v>14</v>
      </c>
      <c r="D59" s="93"/>
      <c r="E59" s="31">
        <f>19.7+15</f>
        <v>34.7</v>
      </c>
      <c r="F59" s="30" t="s">
        <v>42</v>
      </c>
      <c r="G59" s="60">
        <f>135+16</f>
        <v>151</v>
      </c>
    </row>
    <row r="60" spans="1:7" s="3" customFormat="1" ht="16.5" customHeight="1">
      <c r="A60" s="88"/>
      <c r="B60" s="13">
        <v>3</v>
      </c>
      <c r="C60" s="92" t="s">
        <v>15</v>
      </c>
      <c r="D60" s="93"/>
      <c r="E60" s="31">
        <v>3</v>
      </c>
      <c r="F60" s="30" t="s">
        <v>42</v>
      </c>
      <c r="G60" s="60">
        <v>7</v>
      </c>
    </row>
    <row r="61" spans="1:7" s="3" customFormat="1" ht="16.5" customHeight="1">
      <c r="A61" s="88"/>
      <c r="B61" s="13">
        <v>4</v>
      </c>
      <c r="C61" s="92" t="s">
        <v>16</v>
      </c>
      <c r="D61" s="93"/>
      <c r="E61" s="31">
        <v>10</v>
      </c>
      <c r="F61" s="30">
        <v>1</v>
      </c>
      <c r="G61" s="60">
        <v>50</v>
      </c>
    </row>
    <row r="62" spans="1:7" s="3" customFormat="1" ht="16.5" customHeight="1">
      <c r="A62" s="88"/>
      <c r="B62" s="13">
        <v>5</v>
      </c>
      <c r="C62" s="92" t="s">
        <v>17</v>
      </c>
      <c r="D62" s="93"/>
      <c r="E62" s="31">
        <v>8</v>
      </c>
      <c r="F62" s="43" t="s">
        <v>42</v>
      </c>
      <c r="G62" s="60">
        <v>19</v>
      </c>
    </row>
    <row r="63" spans="1:7" s="3" customFormat="1" ht="16.5" customHeight="1">
      <c r="A63" s="88"/>
      <c r="B63" s="13">
        <v>6</v>
      </c>
      <c r="C63" s="92" t="s">
        <v>18</v>
      </c>
      <c r="D63" s="93"/>
      <c r="E63" s="31">
        <f>2+3</f>
        <v>5</v>
      </c>
      <c r="F63" s="30" t="s">
        <v>42</v>
      </c>
      <c r="G63" s="60">
        <f>9+10</f>
        <v>19</v>
      </c>
    </row>
    <row r="64" spans="1:7" s="3" customFormat="1" ht="16.5" customHeight="1">
      <c r="A64" s="88"/>
      <c r="B64" s="13">
        <v>7</v>
      </c>
      <c r="C64" s="92" t="s">
        <v>19</v>
      </c>
      <c r="D64" s="93"/>
      <c r="E64" s="31">
        <v>4.9</v>
      </c>
      <c r="F64" s="30" t="s">
        <v>42</v>
      </c>
      <c r="G64" s="60">
        <v>28</v>
      </c>
    </row>
    <row r="65" spans="1:7" s="3" customFormat="1" ht="16.5" customHeight="1">
      <c r="A65" s="89"/>
      <c r="B65" s="14"/>
      <c r="C65" s="94" t="s">
        <v>3</v>
      </c>
      <c r="D65" s="95"/>
      <c r="E65" s="33">
        <f>SUM(E58:E64)</f>
        <v>73</v>
      </c>
      <c r="F65" s="32">
        <f>SUM(F58:F64)</f>
        <v>1</v>
      </c>
      <c r="G65" s="61">
        <f>SUM(G58:G64)</f>
        <v>297</v>
      </c>
    </row>
    <row r="66" spans="5:7" ht="13.5">
      <c r="E66" s="25"/>
      <c r="F66" s="25"/>
      <c r="G66" s="25"/>
    </row>
  </sheetData>
  <mergeCells count="60"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29:D29"/>
    <mergeCell ref="C30:D30"/>
    <mergeCell ref="C22:C23"/>
    <mergeCell ref="C24:D24"/>
    <mergeCell ref="C26:D26"/>
    <mergeCell ref="C18:D18"/>
    <mergeCell ref="C19:D19"/>
    <mergeCell ref="C27:D27"/>
    <mergeCell ref="C28:D28"/>
    <mergeCell ref="C20:D20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</mergeCells>
  <conditionalFormatting sqref="E18 H18 E50 E26:H26">
    <cfRule type="cellIs" priority="1" dxfId="0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2008-05-20T11:56:44Z</cp:lastPrinted>
  <dcterms:created xsi:type="dcterms:W3CDTF">2002-05-15T09:25:16Z</dcterms:created>
  <dcterms:modified xsi:type="dcterms:W3CDTF">2013-02-20T04:43:15Z</dcterms:modified>
  <cp:category/>
  <cp:version/>
  <cp:contentType/>
  <cp:contentStatus/>
</cp:coreProperties>
</file>