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q8bJ90ZRXx9nkDgTI+0MsHwN0b3VVyVHU6g84QRdNm3SOoSKsfKpanuERFIkHTX7GexEtrsZQ+eX4vBQpDmzUw==" workbookSaltValue="ZNyhVtnjx47qdEnT3oIE2Q==" workbookSpinCount="100000" lockStructure="1"/>
  <bookViews>
    <workbookView xWindow="0" yWindow="0" windowWidth="20490" windowHeight="77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<sst xmlns="http://schemas.openxmlformats.org/spreadsheetml/2006/main" count="228" uniqueCount="115">
  <si>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</si>
  <si>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</si>
  <si>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</si>
  <si>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</si>
  <si>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</si>
  <si>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</si>
  <si>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</si>
  <si>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</si>
  <si>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</si>
  <si>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</si>
  <si>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</si>
  <si>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</si>
  <si>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</si>
  <si>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</si>
  <si>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</si>
  <si>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</si>
  <si>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</si>
  <si>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</si>
  <si>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</si>
  <si>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</si>
  <si>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</si>
  <si>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</si>
  <si>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</si>
  <si>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</si>
  <si>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</si>
  <si>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</si>
  <si>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</si>
  <si>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</si>
  <si>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</si>
  <si>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</si>
  <si>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</si>
  <si>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</si>
  <si>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</si>
  <si>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</si>
  <si>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</si>
  <si>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</si>
  <si>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</si>
  <si>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</si>
  <si>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</si>
  <si>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</si>
  <si>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</si>
  <si>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</si>
  <si>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</si>
  <si>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</si>
  <si>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</si>
  <si>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</si>
  <si>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</si>
  <si>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</si>
  <si>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</si>
  <si>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</si>
  <si>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</si>
  <si>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</si>
  <si>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</si>
  <si>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</si>
  <si>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</si>
  <si>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</si>
  <si>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</si>
  <si>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</si>
  <si>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</si>
  <si>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</si>
  <si>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</si>
  <si>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</si>
  <si>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</si>
  <si>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</si>
  <si>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</si>
  <si>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</si>
  <si>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</si>
  <si>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</si>
  <si>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</si>
  <si>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</si>
  <si>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</si>
  <si>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</si>
  <si>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</si>
  <si>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</si>
  <si>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</si>
  <si>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</si>
  <si>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</si>
  <si>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</si>
  <si>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</si>
  <si>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</si>
  <si>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</si>
  <si>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</si>
  <si>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</si>
  <si>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</si>
  <si>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</si>
  <si>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</si>
  <si>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</si>
  <si>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</si>
  <si>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</si>
  <si>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</si>
  <si>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</si>
  <si>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</si>
  <si>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</si>
  <si>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</si>
  <si>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</si>
  <si>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</si>
  <si>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</si>
  <si>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</si>
  <si>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</si>
  <si>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</si>
  <si>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</si>
  <si>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</si>
  <si>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</si>
  <si>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</si>
  <si>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</si>
  <si>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</si>
  <si>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</si>
  <si>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</si>
  <si>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</si>
  <si>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</si>
  <si>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</si>
  <si>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</si>
  <si>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①有形固定資産減価償却率及び②管路経年化率が高いほど、老朽化が進んでいることを表しているが、類似団体平均値及び全国平均値を上回っており、他団体と比べて施設の老朽化が進んでいる。
③管路更新率は、類似団体平均値及び全国平均値と同水準となっている。今後も管路の老朽化が進む見込みであり、引き続き財源確保に努めながら優先的に更新事業に取り組んでいく必要がある。
</t>
    <rPh sb="1" eb="3">
      <t>ユウケイ</t>
    </rPh>
    <rPh sb="3" eb="5">
      <t>コテイ</t>
    </rPh>
    <rPh sb="5" eb="7">
      <t>シサン</t>
    </rPh>
    <rPh sb="7" eb="9">
      <t>ゲンカ</t>
    </rPh>
    <rPh sb="9" eb="11">
      <t>ショウキャク</t>
    </rPh>
    <rPh sb="11" eb="12">
      <t>リツ</t>
    </rPh>
    <rPh sb="12" eb="13">
      <t>オヨ</t>
    </rPh>
    <rPh sb="15" eb="17">
      <t>カンロ</t>
    </rPh>
    <rPh sb="17" eb="20">
      <t>ケイネンカ</t>
    </rPh>
    <rPh sb="20" eb="21">
      <t>リツ</t>
    </rPh>
    <rPh sb="22" eb="23">
      <t>タカ</t>
    </rPh>
    <rPh sb="27" eb="30">
      <t>ロウキュウカ</t>
    </rPh>
    <rPh sb="31" eb="32">
      <t>スス</t>
    </rPh>
    <rPh sb="39" eb="40">
      <t>アラワ</t>
    </rPh>
    <rPh sb="46" eb="48">
      <t>ルイジ</t>
    </rPh>
    <rPh sb="48" eb="50">
      <t>ダンタイ</t>
    </rPh>
    <rPh sb="50" eb="53">
      <t>ヘイキンチ</t>
    </rPh>
    <rPh sb="53" eb="54">
      <t>オヨ</t>
    </rPh>
    <rPh sb="55" eb="57">
      <t>ゼンコク</t>
    </rPh>
    <rPh sb="57" eb="60">
      <t>ヘイキンチ</t>
    </rPh>
    <rPh sb="61" eb="63">
      <t>ウワマワ</t>
    </rPh>
    <rPh sb="68" eb="69">
      <t>タ</t>
    </rPh>
    <rPh sb="69" eb="71">
      <t>ダンタイ</t>
    </rPh>
    <rPh sb="72" eb="73">
      <t>クラ</t>
    </rPh>
    <rPh sb="75" eb="77">
      <t>シセツ</t>
    </rPh>
    <rPh sb="78" eb="81">
      <t>ロウキュウカ</t>
    </rPh>
    <rPh sb="82" eb="83">
      <t>スス</t>
    </rPh>
    <rPh sb="90" eb="92">
      <t>カンロ</t>
    </rPh>
    <rPh sb="92" eb="94">
      <t>コウシン</t>
    </rPh>
    <rPh sb="94" eb="95">
      <t>リツ</t>
    </rPh>
    <rPh sb="112" eb="115">
      <t>ドウスイジュン</t>
    </rPh>
    <rPh sb="141" eb="142">
      <t>ヒ</t>
    </rPh>
    <rPh sb="143" eb="144">
      <t>ツヅ</t>
    </rPh>
    <rPh sb="145" eb="147">
      <t>ザイゲン</t>
    </rPh>
    <rPh sb="147" eb="149">
      <t>カクホ</t>
    </rPh>
    <rPh sb="150" eb="151">
      <t>ツト</t>
    </rPh>
    <rPh sb="155" eb="158">
      <t>ユウセンテキ</t>
    </rPh>
    <phoneticPr fontId="4"/>
  </si>
  <si>
    <r>
      <rPr>
        <sz val="11"/>
        <rFont val="ＭＳ ゴシック"/>
        <family val="3"/>
        <charset val="128"/>
      </rPr>
      <t>①経常収支比率は114.90%であり、類似団体と比較して2.64ポイント上回っている。引き続き収益の確保と事業の効率化に努めていく。</t>
    </r>
    <r>
      <rPr>
        <sz val="11"/>
        <color rgb="FFFF0000"/>
        <rFont val="ＭＳ ゴシック"/>
        <family val="3"/>
        <charset val="128"/>
      </rPr>
      <t xml:space="preserve">
</t>
    </r>
    <r>
      <rPr>
        <sz val="11"/>
        <rFont val="ＭＳ ゴシック"/>
        <family val="3"/>
        <charset val="128"/>
      </rPr>
      <t>③流動比率は132.48%であり、類似団体と比較して173.67ポイント下回っているが、基準の100%を超えており、支払能力に支障はない。</t>
    </r>
    <r>
      <rPr>
        <sz val="11"/>
        <color rgb="FFFF0000"/>
        <rFont val="ＭＳ ゴシック"/>
        <family val="3"/>
        <charset val="128"/>
      </rPr>
      <t xml:space="preserve">
</t>
    </r>
    <r>
      <rPr>
        <sz val="11"/>
        <rFont val="ＭＳ ゴシック"/>
        <family val="3"/>
        <charset val="128"/>
      </rPr>
      <t>④企業債残高対給水収益比率は512.89%であり、類似団体と比較して227.62ポイント上回っている。老朽化対策に伴う借入額が多く、料金水準もその一因であることから、今後、料金の見直しについて検討する必要がある。</t>
    </r>
    <r>
      <rPr>
        <sz val="11"/>
        <color rgb="FFFF0000"/>
        <rFont val="ＭＳ ゴシック"/>
        <family val="3"/>
        <charset val="128"/>
      </rPr>
      <t>　　　　　　　　　　　　　　　　　　　　　　　</t>
    </r>
    <r>
      <rPr>
        <sz val="11"/>
        <rFont val="ＭＳ ゴシック"/>
        <family val="3"/>
        <charset val="128"/>
      </rPr>
      <t>⑤料金回収率は112.94%であり、類似団体と比較して7.64ポイント上回っている。経費の削減により給水原価が下がったため、前年度を上回った。引き続き経費の削減に努めていく。</t>
    </r>
    <r>
      <rPr>
        <sz val="11"/>
        <color rgb="FFFF0000"/>
        <rFont val="ＭＳ ゴシック"/>
        <family val="3"/>
        <charset val="128"/>
      </rPr>
      <t xml:space="preserve">
</t>
    </r>
    <r>
      <rPr>
        <sz val="11"/>
        <rFont val="ＭＳ ゴシック"/>
        <family val="3"/>
        <charset val="128"/>
      </rPr>
      <t>⑥給水原価は142.03円であり、類似団体と比較して20.74円下回っている。人口減少等により有収水量が減少したものの、経費を削減することができたため、前年度に比べ低く抑えることができた。引き続き経費の削減に努めていく。</t>
    </r>
    <r>
      <rPr>
        <sz val="11"/>
        <color rgb="FFFF0000"/>
        <rFont val="ＭＳ ゴシック"/>
        <family val="3"/>
        <charset val="128"/>
      </rPr>
      <t xml:space="preserve">
</t>
    </r>
    <r>
      <rPr>
        <sz val="11"/>
        <rFont val="ＭＳ ゴシック"/>
        <family val="3"/>
        <charset val="128"/>
      </rPr>
      <t>⑦施設利用率は44.21%であり、類似団体と比較して18.36ポイント下回っている。維持費を抑制し引き続き効率化に努め、将来に向けダウンサイジングなどを検討する。</t>
    </r>
    <r>
      <rPr>
        <sz val="11"/>
        <color rgb="FFFF0000"/>
        <rFont val="ＭＳ ゴシック"/>
        <family val="3"/>
        <charset val="128"/>
      </rPr>
      <t xml:space="preserve">
</t>
    </r>
    <r>
      <rPr>
        <sz val="11"/>
        <rFont val="ＭＳ ゴシック"/>
        <family val="3"/>
        <charset val="128"/>
      </rPr>
      <t>⑧有収率は88.50%であり、類似団体と比較して1.71ポイント下回っている。水道管の老朽化に伴う漏水が増加傾向にあることから、今後、漏水調査や老朽管路の更新等を計画的に行い、有収率の向上に努める。</t>
    </r>
    <rPh sb="1" eb="3">
      <t>ケイジョウ</t>
    </rPh>
    <rPh sb="3" eb="5">
      <t>シュウシ</t>
    </rPh>
    <rPh sb="5" eb="7">
      <t>ヒリツ</t>
    </rPh>
    <rPh sb="19" eb="21">
      <t>ルイジ</t>
    </rPh>
    <rPh sb="21" eb="23">
      <t>ダンタイ</t>
    </rPh>
    <rPh sb="24" eb="26">
      <t>ヒカク</t>
    </rPh>
    <rPh sb="36" eb="37">
      <t>ウエ</t>
    </rPh>
    <rPh sb="37" eb="38">
      <t>マワ</t>
    </rPh>
    <rPh sb="43" eb="44">
      <t>ヒ</t>
    </rPh>
    <rPh sb="45" eb="46">
      <t>ツヅ</t>
    </rPh>
    <rPh sb="47" eb="49">
      <t>シュウエキ</t>
    </rPh>
    <rPh sb="50" eb="52">
      <t>カクホ</t>
    </rPh>
    <rPh sb="53" eb="55">
      <t>ジギョウ</t>
    </rPh>
    <rPh sb="56" eb="59">
      <t>コウリツカ</t>
    </rPh>
    <rPh sb="60" eb="61">
      <t>ツト</t>
    </rPh>
    <rPh sb="68" eb="70">
      <t>リュウドウ</t>
    </rPh>
    <rPh sb="70" eb="72">
      <t>ヒリツ</t>
    </rPh>
    <rPh sb="84" eb="86">
      <t>ルイジ</t>
    </rPh>
    <rPh sb="86" eb="88">
      <t>ダンタイ</t>
    </rPh>
    <rPh sb="103" eb="104">
      <t>シタ</t>
    </rPh>
    <rPh sb="104" eb="105">
      <t>マワ</t>
    </rPh>
    <rPh sb="111" eb="113">
      <t>キジュン</t>
    </rPh>
    <rPh sb="119" eb="120">
      <t>コ</t>
    </rPh>
    <rPh sb="125" eb="127">
      <t>シハライ</t>
    </rPh>
    <rPh sb="127" eb="129">
      <t>ノウリョク</t>
    </rPh>
    <rPh sb="130" eb="132">
      <t>シショウ</t>
    </rPh>
    <rPh sb="138" eb="140">
      <t>キギョウ</t>
    </rPh>
    <rPh sb="140" eb="141">
      <t>サイ</t>
    </rPh>
    <rPh sb="141" eb="143">
      <t>ザンダカ</t>
    </rPh>
    <rPh sb="143" eb="144">
      <t>タイ</t>
    </rPh>
    <rPh sb="144" eb="146">
      <t>キュウスイ</t>
    </rPh>
    <rPh sb="146" eb="148">
      <t>シュウエキ</t>
    </rPh>
    <rPh sb="148" eb="150">
      <t>ヒリツ</t>
    </rPh>
    <rPh sb="181" eb="183">
      <t>ウワマワ</t>
    </rPh>
    <rPh sb="188" eb="191">
      <t>ロウキュウカ</t>
    </rPh>
    <rPh sb="191" eb="193">
      <t>タイサク</t>
    </rPh>
    <rPh sb="194" eb="195">
      <t>トモナ</t>
    </rPh>
    <rPh sb="196" eb="198">
      <t>カリイレ</t>
    </rPh>
    <rPh sb="198" eb="199">
      <t>ガク</t>
    </rPh>
    <rPh sb="200" eb="201">
      <t>オオ</t>
    </rPh>
    <rPh sb="203" eb="205">
      <t>リョウキン</t>
    </rPh>
    <rPh sb="205" eb="207">
      <t>スイジュン</t>
    </rPh>
    <rPh sb="210" eb="212">
      <t>イチイン</t>
    </rPh>
    <rPh sb="220" eb="222">
      <t>コンゴ</t>
    </rPh>
    <rPh sb="223" eb="225">
      <t>リョウキン</t>
    </rPh>
    <rPh sb="226" eb="228">
      <t>ミナオ</t>
    </rPh>
    <rPh sb="233" eb="235">
      <t>ケントウ</t>
    </rPh>
    <rPh sb="237" eb="239">
      <t>ヒツヨウ</t>
    </rPh>
    <rPh sb="289" eb="291">
      <t>ヒカク</t>
    </rPh>
    <rPh sb="301" eb="303">
      <t>ウワマワ</t>
    </rPh>
    <rPh sb="308" eb="310">
      <t>ケイヒ</t>
    </rPh>
    <rPh sb="311" eb="313">
      <t>サクゲン</t>
    </rPh>
    <rPh sb="321" eb="322">
      <t>サ</t>
    </rPh>
    <rPh sb="328" eb="331">
      <t>ゼンネンド</t>
    </rPh>
    <rPh sb="332" eb="333">
      <t>ウエ</t>
    </rPh>
    <rPh sb="366" eb="367">
      <t>エン</t>
    </rPh>
    <rPh sb="371" eb="375">
      <t>ルイジダンタイ</t>
    </rPh>
    <rPh sb="376" eb="378">
      <t>ヒカク</t>
    </rPh>
    <rPh sb="385" eb="386">
      <t>エン</t>
    </rPh>
    <rPh sb="386" eb="388">
      <t>シタマワ</t>
    </rPh>
    <rPh sb="417" eb="419">
      <t>サクゲン</t>
    </rPh>
    <rPh sb="436" eb="437">
      <t>ヒク</t>
    </rPh>
    <rPh sb="438" eb="439">
      <t>オサ</t>
    </rPh>
    <rPh sb="466" eb="468">
      <t>シセツ</t>
    </rPh>
    <rPh sb="468" eb="471">
      <t>リヨウリツ</t>
    </rPh>
    <rPh sb="487" eb="489">
      <t>ヒカク</t>
    </rPh>
    <rPh sb="500" eb="502">
      <t>シタマワ</t>
    </rPh>
    <rPh sb="507" eb="510">
      <t>イジヒ</t>
    </rPh>
    <rPh sb="511" eb="513">
      <t>ヨクセイ</t>
    </rPh>
    <rPh sb="514" eb="515">
      <t>ヒ</t>
    </rPh>
    <rPh sb="516" eb="517">
      <t>ツヅ</t>
    </rPh>
    <rPh sb="518" eb="521">
      <t>コウリツカ</t>
    </rPh>
    <rPh sb="522" eb="523">
      <t>ツト</t>
    </rPh>
    <rPh sb="528" eb="529">
      <t>ム</t>
    </rPh>
    <rPh sb="541" eb="543">
      <t>ケントウ</t>
    </rPh>
    <rPh sb="548" eb="551">
      <t>ユウシュウリツ</t>
    </rPh>
    <rPh sb="562" eb="566">
      <t>ルイジダンタイ</t>
    </rPh>
    <rPh sb="567" eb="569">
      <t>ヒカク</t>
    </rPh>
    <rPh sb="579" eb="581">
      <t>シタマワ</t>
    </rPh>
    <rPh sb="611" eb="613">
      <t>コンゴ</t>
    </rPh>
    <rPh sb="614" eb="616">
      <t>ロウスイ</t>
    </rPh>
    <rPh sb="616" eb="618">
      <t>チョウサ</t>
    </rPh>
    <rPh sb="619" eb="621">
      <t>ロウキュウ</t>
    </rPh>
    <rPh sb="621" eb="623">
      <t>カンロ</t>
    </rPh>
    <rPh sb="624" eb="626">
      <t>コウシン</t>
    </rPh>
    <rPh sb="626" eb="627">
      <t>トウ</t>
    </rPh>
    <rPh sb="628" eb="631">
      <t>ケイカクテキ</t>
    </rPh>
    <rPh sb="632" eb="633">
      <t>オコナ</t>
    </rPh>
    <rPh sb="635" eb="638">
      <t>ユウシュウリツ</t>
    </rPh>
    <rPh sb="639" eb="641">
      <t>コウジョウ</t>
    </rPh>
    <rPh sb="642" eb="643">
      <t>ツト</t>
    </rPh>
    <phoneticPr fontId="4"/>
  </si>
  <si>
    <t xml:space="preserve">　経営の健全化及び効率性に関する指標から、本市の水道事業経営はおおむね良好な状態といえる。
　しかし、人口減少などにより、料金収入が減少傾向にある中で、老朽化した施設を更新していく必要があるため、今後、経営状況は厳しくなるものと見込まれる。
　こうした状況を踏まえ、平成３０年度に策定した経営戦略に基づき、水道事業の経営基盤の強化と健全経営の推進に取り組んでいく。
</t>
    <rPh sb="1" eb="3">
      <t>ケイエイ</t>
    </rPh>
    <rPh sb="4" eb="7">
      <t>ケンゼンカ</t>
    </rPh>
    <rPh sb="7" eb="8">
      <t>オヨ</t>
    </rPh>
    <rPh sb="9" eb="12">
      <t>コウリツセイ</t>
    </rPh>
    <rPh sb="13" eb="14">
      <t>カン</t>
    </rPh>
    <rPh sb="16" eb="18">
      <t>シヒョウ</t>
    </rPh>
    <rPh sb="21" eb="23">
      <t>ホンシ</t>
    </rPh>
    <rPh sb="24" eb="26">
      <t>スイドウ</t>
    </rPh>
    <rPh sb="26" eb="28">
      <t>ジギョウ</t>
    </rPh>
    <rPh sb="28" eb="30">
      <t>ケイエイ</t>
    </rPh>
    <rPh sb="35" eb="37">
      <t>リョウコウ</t>
    </rPh>
    <rPh sb="38" eb="40">
      <t>ジョウタイ</t>
    </rPh>
    <rPh sb="51" eb="55">
      <t>ジンコウゲンショウ</t>
    </rPh>
    <rPh sb="61" eb="63">
      <t>リョウキン</t>
    </rPh>
    <rPh sb="63" eb="65">
      <t>シュウニュウ</t>
    </rPh>
    <rPh sb="66" eb="68">
      <t>ゲンショウ</t>
    </rPh>
    <rPh sb="68" eb="70">
      <t>ケイコウ</t>
    </rPh>
    <rPh sb="73" eb="74">
      <t>ナカ</t>
    </rPh>
    <rPh sb="76" eb="79">
      <t>ロウキュウカ</t>
    </rPh>
    <rPh sb="81" eb="83">
      <t>シセツ</t>
    </rPh>
    <rPh sb="84" eb="86">
      <t>コウシン</t>
    </rPh>
    <rPh sb="90" eb="92">
      <t>ヒツヨウ</t>
    </rPh>
    <rPh sb="98" eb="100">
      <t>コンゴ</t>
    </rPh>
    <rPh sb="101" eb="103">
      <t>ケイエイ</t>
    </rPh>
    <rPh sb="103" eb="105">
      <t>ジョウキョウ</t>
    </rPh>
    <rPh sb="106" eb="107">
      <t>キビ</t>
    </rPh>
    <rPh sb="114" eb="116">
      <t>ミコ</t>
    </rPh>
    <rPh sb="126" eb="128">
      <t>ジョウキョウ</t>
    </rPh>
    <rPh sb="129" eb="130">
      <t>フ</t>
    </rPh>
    <rPh sb="133" eb="135">
      <t>ヘイセイ</t>
    </rPh>
    <rPh sb="137" eb="139">
      <t>ネンド</t>
    </rPh>
    <rPh sb="140" eb="142">
      <t>サクテイ</t>
    </rPh>
    <rPh sb="144" eb="148">
      <t>ケイエイセンリャク</t>
    </rPh>
    <rPh sb="149" eb="150">
      <t>モト</t>
    </rPh>
    <rPh sb="153" eb="157">
      <t>スイドウジギョウ</t>
    </rPh>
    <rPh sb="158" eb="160">
      <t>ケイエイ</t>
    </rPh>
    <rPh sb="160" eb="162">
      <t>キバン</t>
    </rPh>
    <rPh sb="163" eb="165">
      <t>キョウカ</t>
    </rPh>
    <rPh sb="166" eb="168">
      <t>ケンゼン</t>
    </rPh>
    <rPh sb="168" eb="170">
      <t>ケイエイ</t>
    </rPh>
    <rPh sb="171" eb="173">
      <t>スイシン</t>
    </rPh>
    <rPh sb="174" eb="175">
      <t>ト</t>
    </rPh>
    <rPh sb="176" eb="17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</si>
</sst>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0.87</c:v>
                </c:pt>
                <c:pt idx="2">
                  <c:v>2.25</c:v>
                </c:pt>
                <c:pt idx="3">
                  <c:v>0.67</c:v>
                </c:pt>
                <c:pt idx="4">
                  <c:v>0.68</c:v>
                </c:pt>
              </c:numCache>
            </c:numRef>
          </c:val>
          <c:extLst>
            <c:ext xmlns:c16="http://schemas.microsoft.com/office/drawing/2014/chart" uri="{C3380CC4-5D6E-409C-BE32-E72D297353CC}">
              <c16:uniqueId val="{00000000-EDF7-45BC-B77F-BC617FFF08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EDF7-45BC-B77F-BC617FFF08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45.61</c:v>
                </c:pt>
                <c:pt idx="1">
                  <c:v>45.2</c:v>
                </c:pt>
                <c:pt idx="2">
                  <c:v>44.96</c:v>
                </c:pt>
                <c:pt idx="3">
                  <c:v>44.68</c:v>
                </c:pt>
                <c:pt idx="4">
                  <c:v>44.21</c:v>
                </c:pt>
              </c:numCache>
            </c:numRef>
          </c:val>
          <c:extLst>
            <c:ext xmlns:c16="http://schemas.microsoft.com/office/drawing/2014/chart" uri="{C3380CC4-5D6E-409C-BE32-E72D297353CC}">
              <c16:uniqueId val="{00000000-D6BD-4467-89B8-B0A88C741E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D6BD-4467-89B8-B0A88C741E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89.47</c:v>
                </c:pt>
                <c:pt idx="1">
                  <c:v>89.32</c:v>
                </c:pt>
                <c:pt idx="2">
                  <c:v>88.18</c:v>
                </c:pt>
                <c:pt idx="3">
                  <c:v>88.79</c:v>
                </c:pt>
                <c:pt idx="4">
                  <c:v>88.5</c:v>
                </c:pt>
              </c:numCache>
            </c:numRef>
          </c:val>
          <c:extLst>
            <c:ext xmlns:c16="http://schemas.microsoft.com/office/drawing/2014/chart" uri="{C3380CC4-5D6E-409C-BE32-E72D297353CC}">
              <c16:uniqueId val="{00000000-F693-4CBA-9738-CC80538794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F693-4CBA-9738-CC80538794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115.36</c:v>
                </c:pt>
                <c:pt idx="1">
                  <c:v>110.75</c:v>
                </c:pt>
                <c:pt idx="2">
                  <c:v>109.53</c:v>
                </c:pt>
                <c:pt idx="3">
                  <c:v>110.07</c:v>
                </c:pt>
                <c:pt idx="4">
                  <c:v>114.9</c:v>
                </c:pt>
              </c:numCache>
            </c:numRef>
          </c:val>
          <c:extLst>
            <c:ext xmlns:c16="http://schemas.microsoft.com/office/drawing/2014/chart" uri="{C3380CC4-5D6E-409C-BE32-E72D297353CC}">
              <c16:uniqueId val="{00000000-75DE-4785-94A5-782F28BDCD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75DE-4785-94A5-782F28BDCD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53.44</c:v>
                </c:pt>
                <c:pt idx="1">
                  <c:v>54.46</c:v>
                </c:pt>
                <c:pt idx="2">
                  <c:v>52.74</c:v>
                </c:pt>
                <c:pt idx="3">
                  <c:v>53.69</c:v>
                </c:pt>
                <c:pt idx="4">
                  <c:v>53.89</c:v>
                </c:pt>
              </c:numCache>
            </c:numRef>
          </c:val>
          <c:extLst>
            <c:ext xmlns:c16="http://schemas.microsoft.com/office/drawing/2014/chart" uri="{C3380CC4-5D6E-409C-BE32-E72D297353CC}">
              <c16:uniqueId val="{00000000-AE81-45C1-B70D-D4B8FA5921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E81-45C1-B70D-D4B8FA5921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21.4</c:v>
                </c:pt>
                <c:pt idx="1">
                  <c:v>22.73</c:v>
                </c:pt>
                <c:pt idx="2">
                  <c:v>23.79</c:v>
                </c:pt>
                <c:pt idx="3">
                  <c:v>24.83</c:v>
                </c:pt>
                <c:pt idx="4">
                  <c:v>26.11</c:v>
                </c:pt>
              </c:numCache>
            </c:numRef>
          </c:val>
          <c:extLst>
            <c:ext xmlns:c16="http://schemas.microsoft.com/office/drawing/2014/chart" uri="{C3380CC4-5D6E-409C-BE32-E72D297353CC}">
              <c16:uniqueId val="{00000000-C2E5-4CA8-8EDD-3B2EB28129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C2E5-4CA8-8EDD-3B2EB28129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3-47D5-9805-818355281D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47D3-47D5-9805-818355281D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158.87</c:v>
                </c:pt>
                <c:pt idx="1">
                  <c:v>147.99</c:v>
                </c:pt>
                <c:pt idx="2">
                  <c:v>156.33000000000001</c:v>
                </c:pt>
                <c:pt idx="3">
                  <c:v>136.26</c:v>
                </c:pt>
                <c:pt idx="4">
                  <c:v>132.47999999999999</c:v>
                </c:pt>
              </c:numCache>
            </c:numRef>
          </c:val>
          <c:extLst>
            <c:ext xmlns:c16="http://schemas.microsoft.com/office/drawing/2014/chart" uri="{C3380CC4-5D6E-409C-BE32-E72D297353CC}">
              <c16:uniqueId val="{00000000-2620-4EDF-986D-15DFCCE3B4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2620-4EDF-986D-15DFCCE3B4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517.23</c:v>
                </c:pt>
                <c:pt idx="1">
                  <c:v>514.35</c:v>
                </c:pt>
                <c:pt idx="2">
                  <c:v>513.12</c:v>
                </c:pt>
                <c:pt idx="3">
                  <c:v>518.19000000000005</c:v>
                </c:pt>
                <c:pt idx="4">
                  <c:v>512.89</c:v>
                </c:pt>
              </c:numCache>
            </c:numRef>
          </c:val>
          <c:extLst>
            <c:ext xmlns:c16="http://schemas.microsoft.com/office/drawing/2014/chart" uri="{C3380CC4-5D6E-409C-BE32-E72D297353CC}">
              <c16:uniqueId val="{00000000-3A29-45F5-8759-28CB086760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3A29-45F5-8759-28CB086760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104.2</c:v>
                </c:pt>
                <c:pt idx="1">
                  <c:v>100.08</c:v>
                </c:pt>
                <c:pt idx="2">
                  <c:v>99.34</c:v>
                </c:pt>
                <c:pt idx="3">
                  <c:v>107.76</c:v>
                </c:pt>
                <c:pt idx="4">
                  <c:v>112.94</c:v>
                </c:pt>
              </c:numCache>
            </c:numRef>
          </c:val>
          <c:extLst>
            <c:ext xmlns:c16="http://schemas.microsoft.com/office/drawing/2014/chart" uri="{C3380CC4-5D6E-409C-BE32-E72D297353CC}">
              <c16:uniqueId val="{00000000-4142-4247-A3D4-B85BC29E0D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4142-4247-A3D4-B85BC29E0D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153.96</c:v>
                </c:pt>
                <c:pt idx="1">
                  <c:v>160.6</c:v>
                </c:pt>
                <c:pt idx="2">
                  <c:v>162.66</c:v>
                </c:pt>
                <c:pt idx="3">
                  <c:v>147.94999999999999</c:v>
                </c:pt>
                <c:pt idx="4">
                  <c:v>142.03</c:v>
                </c:pt>
              </c:numCache>
            </c:numRef>
          </c:val>
          <c:extLst>
            <c:ext xmlns:c16="http://schemas.microsoft.com/office/drawing/2014/chart" uri="{C3380CC4-5D6E-409C-BE32-E72D297353CC}">
              <c16:uniqueId val="{00000000-BB3A-4F04-ACBE-E70DD2BC39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B3A-4F04-ACBE-E70DD2BC39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0" zoomScale="80" zoomScaleNormal="80" workbookViewId="0">
      <selection activeCell="CD59" sqref="CD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日立市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172599</v>
      </c>
      <c r="AM8" s="45"/>
      <c r="AN8" s="45"/>
      <c r="AO8" s="45"/>
      <c r="AP8" s="45"/>
      <c r="AQ8" s="45"/>
      <c r="AR8" s="45"/>
      <c r="AS8" s="45"/>
      <c r="AT8" s="46">
        <f>データ!$S$6</f>
        <v>225.72</v>
      </c>
      <c r="AU8" s="47"/>
      <c r="AV8" s="47"/>
      <c r="AW8" s="47"/>
      <c r="AX8" s="47"/>
      <c r="AY8" s="47"/>
      <c r="AZ8" s="47"/>
      <c r="BA8" s="47"/>
      <c r="BB8" s="48">
        <f>データ!$T$6</f>
        <v>764.66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53.32</v>
      </c>
      <c r="J10" s="47"/>
      <c r="K10" s="47"/>
      <c r="L10" s="47"/>
      <c r="M10" s="47"/>
      <c r="N10" s="47"/>
      <c r="O10" s="81"/>
      <c r="P10" s="48">
        <f>データ!$P$6</f>
        <v>98.05</v>
      </c>
      <c r="Q10" s="48"/>
      <c r="R10" s="48"/>
      <c r="S10" s="48"/>
      <c r="T10" s="48"/>
      <c r="U10" s="48"/>
      <c r="V10" s="48"/>
      <c r="W10" s="45">
        <f>データ!$Q$6</f>
        <v>2508</v>
      </c>
      <c r="X10" s="45"/>
      <c r="Y10" s="45"/>
      <c r="Z10" s="45"/>
      <c r="AA10" s="45"/>
      <c r="AB10" s="45"/>
      <c r="AC10" s="45"/>
      <c r="AD10" s="2"/>
      <c r="AE10" s="2"/>
      <c r="AF10" s="2"/>
      <c r="AG10" s="2"/>
      <c r="AH10" s="2"/>
      <c r="AI10" s="2"/>
      <c r="AJ10" s="2"/>
      <c r="AK10" s="2"/>
      <c r="AL10" s="45">
        <f>データ!$U$6</f>
        <v>168260</v>
      </c>
      <c r="AM10" s="45"/>
      <c r="AN10" s="45"/>
      <c r="AO10" s="45"/>
      <c r="AP10" s="45"/>
      <c r="AQ10" s="45"/>
      <c r="AR10" s="45"/>
      <c r="AS10" s="45"/>
      <c r="AT10" s="46">
        <f>データ!$V$6</f>
        <v>95.62</v>
      </c>
      <c r="AU10" s="47"/>
      <c r="AV10" s="47"/>
      <c r="AW10" s="47"/>
      <c r="AX10" s="47"/>
      <c r="AY10" s="47"/>
      <c r="AZ10" s="47"/>
      <c r="BA10" s="47"/>
      <c r="BB10" s="48">
        <f>データ!$W$6</f>
        <v>1759.67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112</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OqWA7l42jwjYM8xQ5rJiETKvd6TjwfiPRZHP1/Tn7Z5zTsPauv31DTIG6MsTjByZLkMs030u04pHt5gM/Bi4g==" saltValue="kzpoxah4VugYKI8YK1bp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82023</v>
      </c>
      <c r="D6" s="20">
        <f t="shared" si="3"/>
        <v>46</v>
      </c>
      <c r="E6" s="20">
        <f t="shared" si="3"/>
        <v>1</v>
      </c>
      <c r="F6" s="20">
        <f t="shared" si="3"/>
        <v>0</v>
      </c>
      <c r="G6" s="20">
        <f t="shared" si="3"/>
        <v>1</v>
      </c>
      <c r="H6" s="20" t="str">
        <f t="shared" si="3"/>
        <v>茨城県　日立市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53.32</v>
      </c>
      <c r="P6" s="21">
        <f t="shared" si="3"/>
        <v>98.05</v>
      </c>
      <c r="Q6" s="21">
        <f t="shared" si="3"/>
        <v>2508</v>
      </c>
      <c r="R6" s="21">
        <f t="shared" si="3"/>
        <v>172599</v>
      </c>
      <c r="S6" s="21">
        <f t="shared" si="3"/>
        <v>225.72</v>
      </c>
      <c r="T6" s="21">
        <f t="shared" si="3"/>
        <v>764.66</v>
      </c>
      <c r="U6" s="21">
        <f t="shared" si="3"/>
        <v>168260</v>
      </c>
      <c r="V6" s="21">
        <f t="shared" si="3"/>
        <v>95.62</v>
      </c>
      <c r="W6" s="21">
        <f t="shared" si="3"/>
        <v>1759.67</v>
      </c>
      <c r="X6" s="22">
        <f>IF(X7="",NA(),X7)</f>
        <v>115.36</v>
      </c>
      <c r="Y6" s="22">
        <f t="shared" ref="Y6:AG6" si="4">IF(Y7="",NA(),Y7)</f>
        <v>110.75</v>
      </c>
      <c r="Z6" s="22">
        <f t="shared" si="4"/>
        <v>109.53</v>
      </c>
      <c r="AA6" s="22">
        <f t="shared" si="4"/>
        <v>110.07</v>
      </c>
      <c r="AB6" s="22">
        <f t="shared" si="4"/>
        <v>114.9</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158.87</v>
      </c>
      <c r="AU6" s="22">
        <f t="shared" ref="AU6:BC6" si="6">IF(AU7="",NA(),AU7)</f>
        <v>147.99</v>
      </c>
      <c r="AV6" s="22">
        <f t="shared" si="6"/>
        <v>156.33000000000001</v>
      </c>
      <c r="AW6" s="22">
        <f t="shared" si="6"/>
        <v>136.26</v>
      </c>
      <c r="AX6" s="22">
        <f t="shared" si="6"/>
        <v>132.47999999999999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517.23</v>
      </c>
      <c r="BF6" s="22">
        <f t="shared" ref="BF6:BN6" si="7">IF(BF7="",NA(),BF7)</f>
        <v>514.35</v>
      </c>
      <c r="BG6" s="22">
        <f t="shared" si="7"/>
        <v>513.12</v>
      </c>
      <c r="BH6" s="22">
        <f t="shared" si="7"/>
        <v>518.19000000000005</v>
      </c>
      <c r="BI6" s="22">
        <f t="shared" si="7"/>
        <v>512.89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104.2</v>
      </c>
      <c r="BQ6" s="22">
        <f t="shared" ref="BQ6:BY6" si="8">IF(BQ7="",NA(),BQ7)</f>
        <v>100.08</v>
      </c>
      <c r="BR6" s="22">
        <f t="shared" si="8"/>
        <v>99.34</v>
      </c>
      <c r="BS6" s="22">
        <f t="shared" si="8"/>
        <v>107.76</v>
      </c>
      <c r="BT6" s="22">
        <f t="shared" si="8"/>
        <v>112.94</v>
      </c>
      <c r="BU6" s="22">
        <f t="shared" si="8"/>
        <v>106.02</v>
      </c>
      <c r="BV6" s="22">
        <f t="shared" si="8"/>
        <v>104.84</v>
      </c>
      <c r="BW6" s="22">
        <f t="shared" si="8"/>
        <v>106.11</v>
      </c>
      <c r="BX6" s="22">
        <f t="shared" si="8"/>
        <v>103.75</v>
      </c>
      <c r="BY6" s="22">
        <f t="shared" si="8"/>
        <v>105.3</v>
      </c>
      <c r="BZ6" s="21" t="str">
        <f>IF(BZ7="","",IF(BZ7="-","【-】","【"&amp;SUBSTITUTE(TEXT(BZ7,"#,##0.00"),"-","△")&amp;"】"))</f>
        <v>【102.35】</v>
      </c>
      <c r="CA6" s="22">
        <f>IF(CA7="",NA(),CA7)</f>
        <v>153.96</v>
      </c>
      <c r="CB6" s="22">
        <f t="shared" ref="CB6:CJ6" si="9">IF(CB7="",NA(),CB7)</f>
        <v>160.6</v>
      </c>
      <c r="CC6" s="22">
        <f t="shared" si="9"/>
        <v>162.66</v>
      </c>
      <c r="CD6" s="22">
        <f t="shared" si="9"/>
        <v>147.94999999999999</v>
      </c>
      <c r="CE6" s="22">
        <f t="shared" si="9"/>
        <v>142.03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45.61</v>
      </c>
      <c r="CM6" s="22">
        <f t="shared" ref="CM6:CU6" si="10">IF(CM7="",NA(),CM7)</f>
        <v>45.2</v>
      </c>
      <c r="CN6" s="22">
        <f t="shared" si="10"/>
        <v>44.96</v>
      </c>
      <c r="CO6" s="22">
        <f t="shared" si="10"/>
        <v>44.68</v>
      </c>
      <c r="CP6" s="22">
        <f t="shared" si="10"/>
        <v>44.21</v>
      </c>
      <c r="CQ6" s="22">
        <f t="shared" si="10"/>
        <v>62.88</v>
      </c>
      <c r="CR6" s="22">
        <f t="shared" si="10"/>
        <v>62.32</v>
      </c>
      <c r="CS6" s="22">
        <f t="shared" si="10"/>
        <v>61.71</v>
      </c>
      <c r="CT6" s="22">
        <f t="shared" si="10"/>
        <v>63.12</v>
      </c>
      <c r="CU6" s="22">
        <f t="shared" si="10"/>
        <v>62.57</v>
      </c>
      <c r="CV6" s="21" t="str">
        <f>IF(CV7="","",IF(CV7="-","【-】","【"&amp;SUBSTITUTE(TEXT(CV7,"#,##0.00"),"-","△")&amp;"】"))</f>
        <v>【60.29】</v>
      </c>
      <c r="CW6" s="22">
        <f>IF(CW7="",NA(),CW7)</f>
        <v>89.47</v>
      </c>
      <c r="CX6" s="22">
        <f t="shared" ref="CX6:DF6" si="11">IF(CX7="",NA(),CX7)</f>
        <v>89.32</v>
      </c>
      <c r="CY6" s="22">
        <f t="shared" si="11"/>
        <v>88.18</v>
      </c>
      <c r="CZ6" s="22">
        <f t="shared" si="11"/>
        <v>88.79</v>
      </c>
      <c r="DA6" s="22">
        <f t="shared" si="11"/>
        <v>88.5</v>
      </c>
      <c r="DB6" s="22">
        <f t="shared" si="11"/>
        <v>90.13</v>
      </c>
      <c r="DC6" s="22">
        <f t="shared" si="11"/>
        <v>90.19</v>
      </c>
      <c r="DD6" s="22">
        <f t="shared" si="11"/>
        <v>90.03</v>
      </c>
      <c r="DE6" s="22">
        <f t="shared" si="11"/>
        <v>90.09</v>
      </c>
      <c r="DF6" s="22">
        <f t="shared" si="11"/>
        <v>90.21</v>
      </c>
      <c r="DG6" s="21" t="str">
        <f>IF(DG7="","",IF(DG7="-","【-】","【"&amp;SUBSTITUTE(TEXT(DG7,"#,##0.00"),"-","△")&amp;"】"))</f>
        <v>【90.12】</v>
      </c>
      <c r="DH6" s="22">
        <f>IF(DH7="",NA(),DH7)</f>
        <v>53.44</v>
      </c>
      <c r="DI6" s="22">
        <f t="shared" ref="DI6:DQ6" si="12">IF(DI7="",NA(),DI7)</f>
        <v>54.46</v>
      </c>
      <c r="DJ6" s="22">
        <f t="shared" si="12"/>
        <v>52.74</v>
      </c>
      <c r="DK6" s="22">
        <f t="shared" si="12"/>
        <v>53.69</v>
      </c>
      <c r="DL6" s="22">
        <f t="shared" si="12"/>
        <v>53.89</v>
      </c>
      <c r="DM6" s="22">
        <f t="shared" si="12"/>
        <v>48.01</v>
      </c>
      <c r="DN6" s="22">
        <f t="shared" si="12"/>
        <v>48.86</v>
      </c>
      <c r="DO6" s="22">
        <f t="shared" si="12"/>
        <v>49.6</v>
      </c>
      <c r="DP6" s="22">
        <f t="shared" si="12"/>
        <v>50.31</v>
      </c>
      <c r="DQ6" s="22">
        <f t="shared" si="12"/>
        <v>50.74</v>
      </c>
      <c r="DR6" s="21" t="str">
        <f>IF(DR7="","",IF(DR7="-","【-】","【"&amp;SUBSTITUTE(TEXT(DR7,"#,##0.00"),"-","△")&amp;"】"))</f>
        <v>【50.88】</v>
      </c>
      <c r="DS6" s="22">
        <f>IF(DS7="",NA(),DS7)</f>
        <v>21.4</v>
      </c>
      <c r="DT6" s="22">
        <f t="shared" ref="DT6:EB6" si="13">IF(DT7="",NA(),DT7)</f>
        <v>22.73</v>
      </c>
      <c r="DU6" s="22">
        <f t="shared" si="13"/>
        <v>23.79</v>
      </c>
      <c r="DV6" s="22">
        <f t="shared" si="13"/>
        <v>24.83</v>
      </c>
      <c r="DW6" s="22">
        <f t="shared" si="13"/>
        <v>26.11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1.04</v>
      </c>
      <c r="EE6" s="22">
        <f t="shared" ref="EE6:EM6" si="14">IF(EE7="",NA(),EE7)</f>
        <v>0.87</v>
      </c>
      <c r="EF6" s="22">
        <f t="shared" si="14"/>
        <v>2.25</v>
      </c>
      <c r="EG6" s="22">
        <f t="shared" si="14"/>
        <v>0.67</v>
      </c>
      <c r="EH6" s="22">
        <f t="shared" si="14"/>
        <v>0.68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82023</v>
      </c>
      <c r="D7" s="24">
        <v>46</v>
      </c>
      <c r="E7" s="24">
        <v>1</v>
      </c>
      <c r="F7" s="24">
        <v>0</v>
      </c>
      <c r="G7" s="24">
        <v>1</v>
      </c>
      <c r="H7" s="24" t="s">
        <v>93</v>
      </c>
      <c r="I7" s="24" t="s">
        <v>94</v>
      </c>
      <c r="J7" s="24" t="s">
        <v>95</v>
      </c>
      <c r="K7" s="24" t="s">
        <v>96</v>
      </c>
      <c r="L7" s="24" t="s">
        <v>97</v>
      </c>
      <c r="M7" s="24" t="s">
        <v>98</v>
      </c>
      <c r="N7" s="25" t="s">
        <v>99</v>
      </c>
      <c r="O7" s="25">
        <v>53.32</v>
      </c>
      <c r="P7" s="25">
        <v>98.05</v>
      </c>
      <c r="Q7" s="25">
        <v>2508</v>
      </c>
      <c r="R7" s="25">
        <v>172599</v>
      </c>
      <c r="S7" s="25">
        <v>225.72</v>
      </c>
      <c r="T7" s="25">
        <v>764.66</v>
      </c>
      <c r="U7" s="25">
        <v>168260</v>
      </c>
      <c r="V7" s="25">
        <v>95.62</v>
      </c>
      <c r="W7" s="25">
        <v>1759.67</v>
      </c>
      <c r="X7" s="25">
        <v>115.36</v>
      </c>
      <c r="Y7" s="25">
        <v>110.75</v>
      </c>
      <c r="Z7" s="25">
        <v>109.53</v>
      </c>
      <c r="AA7" s="25">
        <v>110.07</v>
      </c>
      <c r="AB7" s="25">
        <v>114.9</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158.87</v>
      </c>
      <c r="AU7" s="25">
        <v>147.99</v>
      </c>
      <c r="AV7" s="25">
        <v>156.33000000000001</v>
      </c>
      <c r="AW7" s="25">
        <v>136.26</v>
      </c>
      <c r="AX7" s="25">
        <v>132.47999999999999</v>
      </c>
      <c r="AY7" s="25">
        <v>307.83</v>
      </c>
      <c r="AZ7" s="25">
        <v>318.89</v>
      </c>
      <c r="BA7" s="25">
        <v>309.10000000000002</v>
      </c>
      <c r="BB7" s="25">
        <v>306.08</v>
      </c>
      <c r="BC7" s="25">
        <v>306.14999999999998</v>
      </c>
      <c r="BD7" s="25">
        <v>261.51</v>
      </c>
      <c r="BE7" s="25">
        <v>517.23</v>
      </c>
      <c r="BF7" s="25">
        <v>514.35</v>
      </c>
      <c r="BG7" s="25">
        <v>513.12</v>
      </c>
      <c r="BH7" s="25">
        <v>518.19000000000005</v>
      </c>
      <c r="BI7" s="25">
        <v>512.89</v>
      </c>
      <c r="BJ7" s="25">
        <v>295.44</v>
      </c>
      <c r="BK7" s="25">
        <v>290.07</v>
      </c>
      <c r="BL7" s="25">
        <v>290.42</v>
      </c>
      <c r="BM7" s="25">
        <v>294.66000000000003</v>
      </c>
      <c r="BN7" s="25">
        <v>285.27</v>
      </c>
      <c r="BO7" s="25">
        <v>265.16000000000003</v>
      </c>
      <c r="BP7" s="25">
        <v>104.2</v>
      </c>
      <c r="BQ7" s="25">
        <v>100.08</v>
      </c>
      <c r="BR7" s="25">
        <v>99.34</v>
      </c>
      <c r="BS7" s="25">
        <v>107.76</v>
      </c>
      <c r="BT7" s="25">
        <v>112.94</v>
      </c>
      <c r="BU7" s="25">
        <v>106.02</v>
      </c>
      <c r="BV7" s="25">
        <v>104.84</v>
      </c>
      <c r="BW7" s="25">
        <v>106.11</v>
      </c>
      <c r="BX7" s="25">
        <v>103.75</v>
      </c>
      <c r="BY7" s="25">
        <v>105.3</v>
      </c>
      <c r="BZ7" s="25">
        <v>102.35</v>
      </c>
      <c r="CA7" s="25">
        <v>153.96</v>
      </c>
      <c r="CB7" s="25">
        <v>160.6</v>
      </c>
      <c r="CC7" s="25">
        <v>162.66</v>
      </c>
      <c r="CD7" s="25">
        <v>147.94999999999999</v>
      </c>
      <c r="CE7" s="25">
        <v>142.03</v>
      </c>
      <c r="CF7" s="25">
        <v>158.6</v>
      </c>
      <c r="CG7" s="25">
        <v>161.82</v>
      </c>
      <c r="CH7" s="25">
        <v>161.03</v>
      </c>
      <c r="CI7" s="25">
        <v>159.93</v>
      </c>
      <c r="CJ7" s="25">
        <v>162.77000000000001</v>
      </c>
      <c r="CK7" s="25">
        <v>167.74</v>
      </c>
      <c r="CL7" s="25">
        <v>45.61</v>
      </c>
      <c r="CM7" s="25">
        <v>45.2</v>
      </c>
      <c r="CN7" s="25">
        <v>44.96</v>
      </c>
      <c r="CO7" s="25">
        <v>44.68</v>
      </c>
      <c r="CP7" s="25">
        <v>44.21</v>
      </c>
      <c r="CQ7" s="25">
        <v>62.88</v>
      </c>
      <c r="CR7" s="25">
        <v>62.32</v>
      </c>
      <c r="CS7" s="25">
        <v>61.71</v>
      </c>
      <c r="CT7" s="25">
        <v>63.12</v>
      </c>
      <c r="CU7" s="25">
        <v>62.57</v>
      </c>
      <c r="CV7" s="25">
        <v>60.29</v>
      </c>
      <c r="CW7" s="25">
        <v>89.47</v>
      </c>
      <c r="CX7" s="25">
        <v>89.32</v>
      </c>
      <c r="CY7" s="25">
        <v>88.18</v>
      </c>
      <c r="CZ7" s="25">
        <v>88.79</v>
      </c>
      <c r="DA7" s="25">
        <v>88.5</v>
      </c>
      <c r="DB7" s="25">
        <v>90.13</v>
      </c>
      <c r="DC7" s="25">
        <v>90.19</v>
      </c>
      <c r="DD7" s="25">
        <v>90.03</v>
      </c>
      <c r="DE7" s="25">
        <v>90.09</v>
      </c>
      <c r="DF7" s="25">
        <v>90.21</v>
      </c>
      <c r="DG7" s="25">
        <v>90.12</v>
      </c>
      <c r="DH7" s="25">
        <v>53.44</v>
      </c>
      <c r="DI7" s="25">
        <v>54.46</v>
      </c>
      <c r="DJ7" s="25">
        <v>52.74</v>
      </c>
      <c r="DK7" s="25">
        <v>53.69</v>
      </c>
      <c r="DL7" s="25">
        <v>53.89</v>
      </c>
      <c r="DM7" s="25">
        <v>48.01</v>
      </c>
      <c r="DN7" s="25">
        <v>48.86</v>
      </c>
      <c r="DO7" s="25">
        <v>49.6</v>
      </c>
      <c r="DP7" s="25">
        <v>50.31</v>
      </c>
      <c r="DQ7" s="25">
        <v>50.74</v>
      </c>
      <c r="DR7" s="25">
        <v>50.88</v>
      </c>
      <c r="DS7" s="25">
        <v>21.4</v>
      </c>
      <c r="DT7" s="25">
        <v>22.73</v>
      </c>
      <c r="DU7" s="25">
        <v>23.79</v>
      </c>
      <c r="DV7" s="25">
        <v>24.83</v>
      </c>
      <c r="DW7" s="25">
        <v>26.11</v>
      </c>
      <c r="DX7" s="25">
        <v>16.600000000000001</v>
      </c>
      <c r="DY7" s="25">
        <v>18.510000000000002</v>
      </c>
      <c r="DZ7" s="25">
        <v>20.49</v>
      </c>
      <c r="EA7" s="25">
        <v>21.34</v>
      </c>
      <c r="EB7" s="25">
        <v>23.27</v>
      </c>
      <c r="EC7" s="25">
        <v>22.3</v>
      </c>
      <c r="ED7" s="25">
        <v>1.04</v>
      </c>
      <c r="EE7" s="25">
        <v>0.87</v>
      </c>
      <c r="EF7" s="25">
        <v>2.25</v>
      </c>
      <c r="EG7" s="25">
        <v>0.67</v>
      </c>
      <c r="EH7" s="25">
        <v>0.68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2023-01-19T01:20:33Z</cp:lastPrinted>
  <dcterms:created xsi:type="dcterms:W3CDTF">2022-12-01T00:54:26Z</dcterms:created>
  <dcterms:modified xsi:type="dcterms:W3CDTF">2023-01-26T00:25:30Z</dcterms:modified>
  <cp:category/>
</cp:coreProperties>
</file>