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05_石岡市\"/>
    </mc:Choice>
  </mc:AlternateContent>
  <workbookProtection workbookAlgorithmName="SHA-512" workbookHashValue="HXHqolP7AVScz32SQDWg032/gkVChhmYGaG+gL+kpcOcC8Wwbcgq3iWua34yE0bqLxAB4CnK4GTyx71gWtb2Qw==" workbookSaltValue="xyHtnOYjEkzhkHEHYJ6VV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<sst xmlns="http://schemas.openxmlformats.org/spreadsheetml/2006/main" count="228" uniqueCount="114">
  <si>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</si>
  <si>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</si>
  <si>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</si>
  <si>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</si>
  <si>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</si>
  <si>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</si>
  <si>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</si>
  <si>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</si>
  <si>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</si>
  <si>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</si>
  <si>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</si>
  <si>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</si>
  <si>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</si>
  <si>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</si>
  <si>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</si>
  <si>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</si>
  <si>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</si>
  <si>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</si>
  <si>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</si>
  <si>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</si>
  <si>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</si>
  <si>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</si>
  <si>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</si>
  <si>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</si>
  <si>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</si>
  <si>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</si>
  <si>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</si>
  <si>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</si>
  <si>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</si>
  <si>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</si>
  <si>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</si>
  <si>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</si>
  <si>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</si>
  <si>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</si>
  <si>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</si>
  <si>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</si>
  <si>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</si>
  <si>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</si>
  <si>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</si>
  <si>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</si>
  <si>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</si>
  <si>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</si>
  <si>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</si>
  <si>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</si>
  <si>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</si>
  <si>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</si>
  <si>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</si>
  <si>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</si>
  <si>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</si>
  <si>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</si>
  <si>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</si>
  <si>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</si>
  <si>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</si>
  <si>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</si>
  <si>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</si>
  <si>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</si>
  <si>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</si>
  <si>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</si>
  <si>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</si>
  <si>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</si>
  <si>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</si>
  <si>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</si>
  <si>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</si>
  <si>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</si>
  <si>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</si>
  <si>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</si>
  <si>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</si>
  <si>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</si>
  <si>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</si>
  <si>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</si>
  <si>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</si>
  <si>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</si>
  <si>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</si>
  <si>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</si>
  <si>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</si>
  <si>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</si>
  <si>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</si>
  <si>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</si>
  <si>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</si>
  <si>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</si>
  <si>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</si>
  <si>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</si>
  <si>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</si>
  <si>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</si>
  <si>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</si>
  <si>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</si>
  <si>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</si>
  <si>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</si>
  <si>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</si>
  <si>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</si>
  <si>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</si>
  <si>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</si>
  <si>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</si>
  <si>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</si>
  <si>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</si>
  <si>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</si>
  <si>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</si>
  <si>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</si>
  <si>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</si>
  <si>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</si>
  <si>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</si>
  <si>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</si>
  <si>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</si>
  <si>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</si>
  <si>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</si>
  <si>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</si>
  <si>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</si>
  <si>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</si>
  <si>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</si>
  <si>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</si>
  <si>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</si>
  <si>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【経常収支比率】前年度と同水準で推移しており,類似団体平均値ともほぼ同じ数値となっている。今後大幅な収入の増加は見込めないため,費用の削減・効率化を図る必要がある。
【流動比率】企業債の中でも,過去の高額な企業債が3年以内償還を終えていくため,流動負債は減少傾向に転じると予想できる。今後も現金の確保を維持することで類似団体平均値</t>
    </r>
    <r>
      <rPr>
        <sz val="11"/>
        <rFont val="ＭＳ ゴシック"/>
        <family val="3"/>
        <charset val="128"/>
      </rPr>
      <t>を目指していく。</t>
    </r>
    <r>
      <rPr>
        <sz val="11"/>
        <color rgb="FFFF0000"/>
        <rFont val="ＭＳ ゴシック"/>
        <family val="3"/>
        <charset val="128"/>
      </rPr>
      <t xml:space="preserve">
</t>
    </r>
    <r>
      <rPr>
        <sz val="11"/>
        <rFont val="ＭＳ ゴシック"/>
        <family val="3"/>
        <charset val="128"/>
      </rPr>
      <t>【企業債残高対給水収益比率】償還を終えていく企業債も増えてくるが,今後も借入の活用を考えており,固定負債としての企業債が徐々に増加し,数値も上昇傾向へ転じると予想される。
【料金回収率】前年度及び類似団体の数値と同水準となっている。経常収支比率同様に,大幅な収入の増は見込めないため,今後も回収率を維持していくように努める。
【給水原価】長期前受金戻入の減少,受水費等の経常費用の増加に伴い類似団体平均値より高くなっている。将来を見据えての経営方針を検討していく。
【施設利用率】類似団体平均値より高くなっているが,有収率の低迷により利用率が高くなっていると考えられるため,有収率の早期改善が求められる。
【有収率】依然として類似団体平均値より低い数値となっている。今後も漏水多発管路の更新を行い有収率上昇を目指す。また漏水以外の原因も視野に入れ有収率向上のための計画を立てていく。</t>
    </r>
    <rPh sb="1" eb="3">
      <t>ケイジョウ</t>
    </rPh>
    <rPh sb="3" eb="5">
      <t>シュウシ</t>
    </rPh>
    <rPh sb="5" eb="7">
      <t>ヒリツ</t>
    </rPh>
    <rPh sb="8" eb="11">
      <t>ゼンネンド</t>
    </rPh>
    <rPh sb="12" eb="15">
      <t>ドウスイジュン</t>
    </rPh>
    <rPh sb="16" eb="18">
      <t>スイイ</t>
    </rPh>
    <rPh sb="23" eb="25">
      <t>ルイジ</t>
    </rPh>
    <rPh sb="25" eb="27">
      <t>ダンタイ</t>
    </rPh>
    <rPh sb="27" eb="30">
      <t>ヘイキンチ</t>
    </rPh>
    <rPh sb="34" eb="35">
      <t>オナ</t>
    </rPh>
    <rPh sb="36" eb="38">
      <t>スウチ</t>
    </rPh>
    <rPh sb="45" eb="47">
      <t>コンゴ</t>
    </rPh>
    <rPh sb="47" eb="49">
      <t>オオハバ</t>
    </rPh>
    <rPh sb="50" eb="52">
      <t>シュウニュウ</t>
    </rPh>
    <rPh sb="53" eb="54">
      <t>ゾウ</t>
    </rPh>
    <rPh sb="54" eb="55">
      <t>カ</t>
    </rPh>
    <rPh sb="56" eb="58">
      <t>ミコ</t>
    </rPh>
    <rPh sb="64" eb="66">
      <t>ヒヨウ</t>
    </rPh>
    <rPh sb="67" eb="69">
      <t>サクゲン</t>
    </rPh>
    <rPh sb="70" eb="73">
      <t>コウリツカ</t>
    </rPh>
    <rPh sb="74" eb="75">
      <t>ハカ</t>
    </rPh>
    <rPh sb="76" eb="78">
      <t>ヒツヨウ</t>
    </rPh>
    <rPh sb="84" eb="86">
      <t>リュウドウ</t>
    </rPh>
    <rPh sb="86" eb="88">
      <t>ヒリツ</t>
    </rPh>
    <rPh sb="89" eb="91">
      <t>キギョウ</t>
    </rPh>
    <rPh sb="91" eb="92">
      <t>サイ</t>
    </rPh>
    <rPh sb="93" eb="94">
      <t>ナカ</t>
    </rPh>
    <rPh sb="97" eb="99">
      <t>カコ</t>
    </rPh>
    <rPh sb="100" eb="102">
      <t>コウガク</t>
    </rPh>
    <rPh sb="103" eb="105">
      <t>キギョウ</t>
    </rPh>
    <rPh sb="105" eb="106">
      <t>サイ</t>
    </rPh>
    <rPh sb="108" eb="109">
      <t>ネン</t>
    </rPh>
    <rPh sb="109" eb="111">
      <t>イナイ</t>
    </rPh>
    <rPh sb="111" eb="113">
      <t>ショウカン</t>
    </rPh>
    <rPh sb="114" eb="115">
      <t>オ</t>
    </rPh>
    <rPh sb="122" eb="124">
      <t>リュウドウ</t>
    </rPh>
    <rPh sb="124" eb="126">
      <t>フサイ</t>
    </rPh>
    <rPh sb="127" eb="129">
      <t>ゲンショウ</t>
    </rPh>
    <rPh sb="129" eb="131">
      <t>ケイコウ</t>
    </rPh>
    <rPh sb="132" eb="133">
      <t>テン</t>
    </rPh>
    <rPh sb="136" eb="138">
      <t>ヨソウ</t>
    </rPh>
    <rPh sb="142" eb="144">
      <t>コンゴ</t>
    </rPh>
    <rPh sb="145" eb="147">
      <t>ゲンキン</t>
    </rPh>
    <rPh sb="148" eb="150">
      <t>カクホ</t>
    </rPh>
    <rPh sb="151" eb="153">
      <t>イジ</t>
    </rPh>
    <rPh sb="158" eb="160">
      <t>ルイジ</t>
    </rPh>
    <rPh sb="160" eb="162">
      <t>ダンタイ</t>
    </rPh>
    <rPh sb="162" eb="164">
      <t>ヘイキン</t>
    </rPh>
    <rPh sb="166" eb="168">
      <t>メザ</t>
    </rPh>
    <rPh sb="175" eb="177">
      <t>キギョウ</t>
    </rPh>
    <rPh sb="177" eb="178">
      <t>サイ</t>
    </rPh>
    <rPh sb="178" eb="180">
      <t>ザンダカ</t>
    </rPh>
    <rPh sb="180" eb="181">
      <t>タイ</t>
    </rPh>
    <rPh sb="181" eb="183">
      <t>キュウスイ</t>
    </rPh>
    <rPh sb="183" eb="185">
      <t>シュウエキ</t>
    </rPh>
    <rPh sb="185" eb="187">
      <t>ヒリツ</t>
    </rPh>
    <rPh sb="191" eb="192">
      <t>オ</t>
    </rPh>
    <rPh sb="207" eb="209">
      <t>コンゴ</t>
    </rPh>
    <rPh sb="210" eb="212">
      <t>カリイレ</t>
    </rPh>
    <rPh sb="213" eb="215">
      <t>カツヨウ</t>
    </rPh>
    <rPh sb="216" eb="217">
      <t>カンガ</t>
    </rPh>
    <rPh sb="222" eb="224">
      <t>コテイ</t>
    </rPh>
    <rPh sb="224" eb="226">
      <t>フサイ</t>
    </rPh>
    <rPh sb="230" eb="232">
      <t>キギョウ</t>
    </rPh>
    <rPh sb="232" eb="233">
      <t>サイ</t>
    </rPh>
    <rPh sb="234" eb="236">
      <t>ジョジョ</t>
    </rPh>
    <rPh sb="237" eb="238">
      <t>ゾウ</t>
    </rPh>
    <rPh sb="238" eb="239">
      <t>カ</t>
    </rPh>
    <rPh sb="241" eb="243">
      <t>スウチ</t>
    </rPh>
    <rPh sb="244" eb="246">
      <t>ジョウショウ</t>
    </rPh>
    <rPh sb="246" eb="248">
      <t>ケイコウ</t>
    </rPh>
    <rPh sb="249" eb="250">
      <t>テン</t>
    </rPh>
    <rPh sb="253" eb="255">
      <t>ヨソウ</t>
    </rPh>
    <rPh sb="261" eb="263">
      <t>リョウキン</t>
    </rPh>
    <rPh sb="263" eb="265">
      <t>カイシュウ</t>
    </rPh>
    <rPh sb="265" eb="266">
      <t>リツ</t>
    </rPh>
    <rPh sb="290" eb="292">
      <t>ケイジョウ</t>
    </rPh>
    <rPh sb="292" eb="294">
      <t>シュウシ</t>
    </rPh>
    <rPh sb="294" eb="296">
      <t>ヒリツ</t>
    </rPh>
    <rPh sb="296" eb="298">
      <t>ドウヨウ</t>
    </rPh>
    <rPh sb="316" eb="318">
      <t>コンゴ</t>
    </rPh>
    <rPh sb="319" eb="321">
      <t>カイシュウ</t>
    </rPh>
    <rPh sb="321" eb="322">
      <t>リツ</t>
    </rPh>
    <rPh sb="323" eb="325">
      <t>イジ</t>
    </rPh>
    <rPh sb="332" eb="333">
      <t>ツト</t>
    </rPh>
    <rPh sb="343" eb="345">
      <t>チョウキ</t>
    </rPh>
    <rPh sb="345" eb="347">
      <t>マエウ</t>
    </rPh>
    <rPh sb="347" eb="348">
      <t>キン</t>
    </rPh>
    <rPh sb="348" eb="350">
      <t>レイニュウ</t>
    </rPh>
    <rPh sb="351" eb="352">
      <t>ゲン</t>
    </rPh>
    <rPh sb="352" eb="353">
      <t>ショウ</t>
    </rPh>
    <rPh sb="354" eb="356">
      <t>ジュスイ</t>
    </rPh>
    <rPh sb="356" eb="357">
      <t>ヒ</t>
    </rPh>
    <rPh sb="357" eb="358">
      <t>トウ</t>
    </rPh>
    <rPh sb="359" eb="361">
      <t>ケイジョウ</t>
    </rPh>
    <rPh sb="361" eb="363">
      <t>ヒヨウ</t>
    </rPh>
    <rPh sb="364" eb="365">
      <t>ゾウ</t>
    </rPh>
    <rPh sb="365" eb="366">
      <t>カ</t>
    </rPh>
    <rPh sb="367" eb="368">
      <t>トモナ</t>
    </rPh>
    <rPh sb="369" eb="376">
      <t>ルイジダンタイヘイキンチ</t>
    </rPh>
    <rPh sb="378" eb="379">
      <t>タカ</t>
    </rPh>
    <rPh sb="386" eb="388">
      <t>ショウライ</t>
    </rPh>
    <rPh sb="389" eb="391">
      <t>ミス</t>
    </rPh>
    <rPh sb="394" eb="396">
      <t>ケイエイ</t>
    </rPh>
    <rPh sb="396" eb="398">
      <t>ホウシン</t>
    </rPh>
    <rPh sb="399" eb="401">
      <t>ケントウ</t>
    </rPh>
    <rPh sb="408" eb="410">
      <t>シセツ</t>
    </rPh>
    <rPh sb="410" eb="412">
      <t>リヨウ</t>
    </rPh>
    <rPh sb="412" eb="413">
      <t>リツ</t>
    </rPh>
    <rPh sb="414" eb="421">
      <t>ルイジダンタイヘイキンチ</t>
    </rPh>
    <rPh sb="423" eb="424">
      <t>タカ</t>
    </rPh>
    <rPh sb="432" eb="434">
      <t>ユウシュウ</t>
    </rPh>
    <rPh sb="434" eb="435">
      <t>リツ</t>
    </rPh>
    <rPh sb="436" eb="438">
      <t>テイメイ</t>
    </rPh>
    <rPh sb="441" eb="444">
      <t>リヨウリツ</t>
    </rPh>
    <rPh sb="445" eb="446">
      <t>タカ</t>
    </rPh>
    <rPh sb="453" eb="454">
      <t>カンガ</t>
    </rPh>
    <rPh sb="461" eb="463">
      <t>ユウシュウ</t>
    </rPh>
    <rPh sb="463" eb="464">
      <t>リツ</t>
    </rPh>
    <rPh sb="465" eb="467">
      <t>ソウキ</t>
    </rPh>
    <rPh sb="467" eb="469">
      <t>カイゼン</t>
    </rPh>
    <rPh sb="470" eb="471">
      <t>モト</t>
    </rPh>
    <rPh sb="478" eb="481">
      <t>ユウシュウリツ</t>
    </rPh>
    <rPh sb="482" eb="484">
      <t>イゼン</t>
    </rPh>
    <rPh sb="487" eb="489">
      <t>ルイジ</t>
    </rPh>
    <rPh sb="489" eb="491">
      <t>ダンタイ</t>
    </rPh>
    <rPh sb="491" eb="494">
      <t>ヘイキンチ</t>
    </rPh>
    <rPh sb="496" eb="497">
      <t>ヒク</t>
    </rPh>
    <rPh sb="498" eb="500">
      <t>スウチ</t>
    </rPh>
    <rPh sb="507" eb="509">
      <t>コンゴ</t>
    </rPh>
    <rPh sb="510" eb="512">
      <t>ロウスイ</t>
    </rPh>
    <rPh sb="512" eb="514">
      <t>タハツ</t>
    </rPh>
    <rPh sb="514" eb="516">
      <t>カンロ</t>
    </rPh>
    <rPh sb="517" eb="519">
      <t>コウシン</t>
    </rPh>
    <rPh sb="520" eb="521">
      <t>オコナ</t>
    </rPh>
    <rPh sb="522" eb="525">
      <t>ユウシュウリツ</t>
    </rPh>
    <rPh sb="525" eb="527">
      <t>ジョウショウ</t>
    </rPh>
    <rPh sb="528" eb="530">
      <t>メザ</t>
    </rPh>
    <rPh sb="534" eb="536">
      <t>ロウスイ</t>
    </rPh>
    <rPh sb="536" eb="538">
      <t>イガイ</t>
    </rPh>
    <rPh sb="539" eb="541">
      <t>ゲンイン</t>
    </rPh>
    <rPh sb="542" eb="544">
      <t>シヤ</t>
    </rPh>
    <rPh sb="545" eb="546">
      <t>イ</t>
    </rPh>
    <rPh sb="547" eb="550">
      <t>ユウシュウリツ</t>
    </rPh>
    <rPh sb="550" eb="552">
      <t>コウジョウ</t>
    </rPh>
    <rPh sb="556" eb="558">
      <t>ケイカク</t>
    </rPh>
    <rPh sb="559" eb="560">
      <t>タ</t>
    </rPh>
    <phoneticPr fontId="4"/>
  </si>
  <si>
    <t>【有形固定資産減価償却率】類似団体平均値を上回っており,施設の老朽化を表している。企業債の償還負担が大きく,更新投資を抑えてきたことが要因である。今後は,耐用年数を経過した管路及び漏水多発管路を順次更新していく。施設については今後の計画に基づき施設の廃止も視野に入れた検討を行って行く。
【管路経年化率】現状としては類似団体平均値を下回っているが,今後法定耐用年数をむかえる管路は増加する予定となっており,経年比率の上昇が予想される。管路の順次更新により,数値の上昇を抑え込む必要がある。
【管路更新率】依然として類似団体平均値より下回っているが前年度と比較し上昇しているため今後もこれを維持していく。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28" eb="30">
      <t>シセツ</t>
    </rPh>
    <rPh sb="31" eb="34">
      <t>ロウキュウカ</t>
    </rPh>
    <rPh sb="35" eb="36">
      <t>アラワ</t>
    </rPh>
    <rPh sb="41" eb="43">
      <t>キギョウ</t>
    </rPh>
    <rPh sb="43" eb="44">
      <t>サイ</t>
    </rPh>
    <rPh sb="45" eb="47">
      <t>ショウカン</t>
    </rPh>
    <rPh sb="47" eb="49">
      <t>フタン</t>
    </rPh>
    <rPh sb="50" eb="51">
      <t>オオ</t>
    </rPh>
    <rPh sb="54" eb="56">
      <t>コウシン</t>
    </rPh>
    <rPh sb="56" eb="58">
      <t>トウシ</t>
    </rPh>
    <rPh sb="59" eb="60">
      <t>オサ</t>
    </rPh>
    <rPh sb="67" eb="69">
      <t>ヨウイン</t>
    </rPh>
    <rPh sb="73" eb="75">
      <t>コンゴ</t>
    </rPh>
    <rPh sb="77" eb="79">
      <t>タイヨウ</t>
    </rPh>
    <rPh sb="79" eb="81">
      <t>ネンスウ</t>
    </rPh>
    <rPh sb="82" eb="84">
      <t>ケイカ</t>
    </rPh>
    <rPh sb="86" eb="88">
      <t>カンロ</t>
    </rPh>
    <rPh sb="88" eb="89">
      <t>オヨ</t>
    </rPh>
    <rPh sb="90" eb="92">
      <t>ロウスイ</t>
    </rPh>
    <rPh sb="92" eb="94">
      <t>タハツ</t>
    </rPh>
    <rPh sb="94" eb="96">
      <t>カンロ</t>
    </rPh>
    <rPh sb="97" eb="99">
      <t>ジュンジ</t>
    </rPh>
    <rPh sb="99" eb="101">
      <t>コウシン</t>
    </rPh>
    <rPh sb="106" eb="108">
      <t>シセツ</t>
    </rPh>
    <rPh sb="113" eb="115">
      <t>コンゴ</t>
    </rPh>
    <rPh sb="116" eb="118">
      <t>ケイカク</t>
    </rPh>
    <rPh sb="119" eb="120">
      <t>モト</t>
    </rPh>
    <rPh sb="122" eb="124">
      <t>シセツ</t>
    </rPh>
    <rPh sb="125" eb="127">
      <t>ハイシ</t>
    </rPh>
    <rPh sb="128" eb="130">
      <t>シヤ</t>
    </rPh>
    <rPh sb="131" eb="132">
      <t>イ</t>
    </rPh>
    <rPh sb="134" eb="136">
      <t>ケントウ</t>
    </rPh>
    <rPh sb="137" eb="138">
      <t>オコナ</t>
    </rPh>
    <rPh sb="140" eb="141">
      <t>イ</t>
    </rPh>
    <rPh sb="145" eb="147">
      <t>カンロ</t>
    </rPh>
    <rPh sb="147" eb="150">
      <t>ケイネンカ</t>
    </rPh>
    <rPh sb="150" eb="151">
      <t>リツ</t>
    </rPh>
    <rPh sb="152" eb="154">
      <t>ゲンジョウ</t>
    </rPh>
    <rPh sb="158" eb="160">
      <t>ルイジ</t>
    </rPh>
    <rPh sb="160" eb="162">
      <t>ダンタイ</t>
    </rPh>
    <rPh sb="162" eb="165">
      <t>ヘイキンチ</t>
    </rPh>
    <rPh sb="174" eb="176">
      <t>コンゴ</t>
    </rPh>
    <rPh sb="176" eb="178">
      <t>ホウテイ</t>
    </rPh>
    <rPh sb="178" eb="180">
      <t>タイヨウ</t>
    </rPh>
    <rPh sb="180" eb="182">
      <t>ネンスウ</t>
    </rPh>
    <rPh sb="187" eb="189">
      <t>カンロ</t>
    </rPh>
    <rPh sb="190" eb="192">
      <t>ゾウカ</t>
    </rPh>
    <rPh sb="194" eb="196">
      <t>ヨテイ</t>
    </rPh>
    <rPh sb="203" eb="205">
      <t>ケイネン</t>
    </rPh>
    <rPh sb="205" eb="207">
      <t>ヒリツ</t>
    </rPh>
    <rPh sb="208" eb="210">
      <t>ジョウショウ</t>
    </rPh>
    <rPh sb="211" eb="213">
      <t>ヨソウ</t>
    </rPh>
    <rPh sb="217" eb="219">
      <t>カンロ</t>
    </rPh>
    <rPh sb="220" eb="222">
      <t>ジュンジ</t>
    </rPh>
    <rPh sb="222" eb="224">
      <t>コウシン</t>
    </rPh>
    <rPh sb="228" eb="230">
      <t>スウチ</t>
    </rPh>
    <rPh sb="231" eb="233">
      <t>ジョウショウ</t>
    </rPh>
    <rPh sb="234" eb="235">
      <t>オサ</t>
    </rPh>
    <rPh sb="236" eb="237">
      <t>コ</t>
    </rPh>
    <rPh sb="238" eb="240">
      <t>ヒツヨウ</t>
    </rPh>
    <rPh sb="246" eb="248">
      <t>カンロ</t>
    </rPh>
    <rPh sb="248" eb="250">
      <t>コウシン</t>
    </rPh>
    <rPh sb="250" eb="251">
      <t>リツ</t>
    </rPh>
    <rPh sb="252" eb="254">
      <t>イゼン</t>
    </rPh>
    <rPh sb="257" eb="259">
      <t>ルイジ</t>
    </rPh>
    <rPh sb="259" eb="264">
      <t>ダンタイヘイキンチ</t>
    </rPh>
    <rPh sb="266" eb="268">
      <t>シタマワ</t>
    </rPh>
    <rPh sb="273" eb="276">
      <t>ゼンネンド</t>
    </rPh>
    <rPh sb="277" eb="279">
      <t>ヒカク</t>
    </rPh>
    <rPh sb="280" eb="282">
      <t>ジョウショウ</t>
    </rPh>
    <rPh sb="288" eb="290">
      <t>コンゴ</t>
    </rPh>
    <rPh sb="294" eb="296">
      <t>イジ</t>
    </rPh>
    <phoneticPr fontId="4"/>
  </si>
  <si>
    <t>当水道事業の課題として,低迷する有収率,施設管路の老朽化があげられる。有収率については管路の漏水以外の原因も視野に入れ対策を講じる。施設の老朽化については構想計画を策定し施設の廃止などによる修繕費の抑制やランニングコストの削減を目指す。
事務事業委託・工事発注方式等の見直し,新技術工法工事等のコスト縮減による維持管理費の削減を図り,財政状況の改善を目指すこととする。また財政状況・費用対効果・緊急性を考慮し,優先順位を決めて企業債を活用しながら整備を進めていく。
有収率については,漏水調査を継続して実施し漏水多発管路の更新に尽力することで,管路更新率を改善する。有収率改善に伴い,無効水量に係る費用の削減と多額の修繕費の効率化が期待されるので経常費用の改善にも繋がる。経営指標の全体的な改善を図らなければならない。</t>
    <rPh sb="0" eb="1">
      <t>トウ</t>
    </rPh>
    <rPh sb="1" eb="3">
      <t>スイドウ</t>
    </rPh>
    <rPh sb="3" eb="5">
      <t>ジギョウ</t>
    </rPh>
    <rPh sb="6" eb="8">
      <t>カダイ</t>
    </rPh>
    <rPh sb="12" eb="14">
      <t>テイメイ</t>
    </rPh>
    <rPh sb="16" eb="19">
      <t>ユウシュウリツ</t>
    </rPh>
    <rPh sb="20" eb="22">
      <t>シセツ</t>
    </rPh>
    <rPh sb="22" eb="24">
      <t>カンロ</t>
    </rPh>
    <rPh sb="25" eb="28">
      <t>ロウキュウカ</t>
    </rPh>
    <rPh sb="35" eb="38">
      <t>ユウシュウリツ</t>
    </rPh>
    <rPh sb="43" eb="45">
      <t>カンロ</t>
    </rPh>
    <rPh sb="46" eb="48">
      <t>ロウスイ</t>
    </rPh>
    <rPh sb="48" eb="50">
      <t>イガイ</t>
    </rPh>
    <rPh sb="51" eb="53">
      <t>ゲンイン</t>
    </rPh>
    <rPh sb="54" eb="56">
      <t>シヤ</t>
    </rPh>
    <rPh sb="57" eb="58">
      <t>イ</t>
    </rPh>
    <rPh sb="59" eb="61">
      <t>タイサク</t>
    </rPh>
    <rPh sb="62" eb="63">
      <t>コウ</t>
    </rPh>
    <rPh sb="66" eb="68">
      <t>シセツ</t>
    </rPh>
    <rPh sb="69" eb="72">
      <t>ロウキュウカ</t>
    </rPh>
    <rPh sb="77" eb="79">
      <t>コウソウ</t>
    </rPh>
    <rPh sb="79" eb="81">
      <t>ケイカク</t>
    </rPh>
    <rPh sb="82" eb="84">
      <t>サクテイ</t>
    </rPh>
    <rPh sb="85" eb="87">
      <t>シセツ</t>
    </rPh>
    <rPh sb="88" eb="90">
      <t>ハイシ</t>
    </rPh>
    <rPh sb="95" eb="98">
      <t>シュウゼンヒ</t>
    </rPh>
    <rPh sb="99" eb="101">
      <t>ヨクセイ</t>
    </rPh>
    <rPh sb="111" eb="113">
      <t>サクゲン</t>
    </rPh>
    <rPh sb="114" eb="116">
      <t>メザ</t>
    </rPh>
    <rPh sb="233" eb="236">
      <t>ユウシュウリツ</t>
    </rPh>
    <rPh sb="254" eb="256">
      <t>ロウスイ</t>
    </rPh>
    <rPh sb="256" eb="258">
      <t>タハツ</t>
    </rPh>
    <rPh sb="276" eb="277">
      <t>リツ</t>
    </rPh>
    <rPh sb="278" eb="280">
      <t>カイゼン</t>
    </rPh>
    <rPh sb="283" eb="286">
      <t>ユウシュウリツ</t>
    </rPh>
    <rPh sb="286" eb="288">
      <t>カイゼン</t>
    </rPh>
    <rPh sb="289" eb="290">
      <t>トモナ</t>
    </rPh>
    <rPh sb="316" eb="318">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</si>
</sst>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0.21</c:v>
                </c:pt>
                <c:pt idx="2">
                  <c:v>0.21</c:v>
                </c:pt>
                <c:pt idx="3">
                  <c:v>0.16</c:v>
                </c:pt>
                <c:pt idx="4">
                  <c:v>0.27</c:v>
                </c:pt>
              </c:numCache>
            </c:numRef>
          </c:val>
          <c:extLst>
            <c:ext xmlns:c16="http://schemas.microsoft.com/office/drawing/2014/chart" uri="{C3380CC4-5D6E-409C-BE32-E72D297353CC}">
              <c16:uniqueId val="{00000000-B9E6-4B47-A32F-C61A0E855A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9E6-4B47-A32F-C61A0E855A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75.16</c:v>
                </c:pt>
                <c:pt idx="1">
                  <c:v>74.06</c:v>
                </c:pt>
                <c:pt idx="2">
                  <c:v>75.09</c:v>
                </c:pt>
                <c:pt idx="3">
                  <c:v>71.38</c:v>
                </c:pt>
                <c:pt idx="4">
                  <c:v>73.75</c:v>
                </c:pt>
              </c:numCache>
            </c:numRef>
          </c:val>
          <c:extLst>
            <c:ext xmlns:c16="http://schemas.microsoft.com/office/drawing/2014/chart" uri="{C3380CC4-5D6E-409C-BE32-E72D297353CC}">
              <c16:uniqueId val="{00000000-B16B-4D5C-B682-3DFF14014D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B16B-4D5C-B682-3DFF14014D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75.180000000000007</c:v>
                </c:pt>
                <c:pt idx="1">
                  <c:v>76.650000000000006</c:v>
                </c:pt>
                <c:pt idx="2">
                  <c:v>75.680000000000007</c:v>
                </c:pt>
                <c:pt idx="3">
                  <c:v>78.45</c:v>
                </c:pt>
                <c:pt idx="4">
                  <c:v>77.849999999999994</c:v>
                </c:pt>
              </c:numCache>
            </c:numRef>
          </c:val>
          <c:extLst>
            <c:ext xmlns:c16="http://schemas.microsoft.com/office/drawing/2014/chart" uri="{C3380CC4-5D6E-409C-BE32-E72D297353CC}">
              <c16:uniqueId val="{00000000-B557-4F5D-9A58-5E00009E6A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557-4F5D-9A58-5E00009E6A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120.21</c:v>
                </c:pt>
                <c:pt idx="1">
                  <c:v>119.38</c:v>
                </c:pt>
                <c:pt idx="2">
                  <c:v>108.61</c:v>
                </c:pt>
                <c:pt idx="3">
                  <c:v>108.36</c:v>
                </c:pt>
                <c:pt idx="4">
                  <c:v>107.83</c:v>
                </c:pt>
              </c:numCache>
            </c:numRef>
          </c:val>
          <c:extLst>
            <c:ext xmlns:c16="http://schemas.microsoft.com/office/drawing/2014/chart" uri="{C3380CC4-5D6E-409C-BE32-E72D297353CC}">
              <c16:uniqueId val="{00000000-6BAA-48C3-9E7C-588E656126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BAA-48C3-9E7C-588E656126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52.7</c:v>
                </c:pt>
                <c:pt idx="1">
                  <c:v>53.02</c:v>
                </c:pt>
                <c:pt idx="2">
                  <c:v>54.43</c:v>
                </c:pt>
                <c:pt idx="3">
                  <c:v>55.66</c:v>
                </c:pt>
                <c:pt idx="4">
                  <c:v>57.16</c:v>
                </c:pt>
              </c:numCache>
            </c:numRef>
          </c:val>
          <c:extLst>
            <c:ext xmlns:c16="http://schemas.microsoft.com/office/drawing/2014/chart" uri="{C3380CC4-5D6E-409C-BE32-E72D297353CC}">
              <c16:uniqueId val="{00000000-8E9D-4FA0-8CD8-330D642679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E9D-4FA0-8CD8-330D642679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7.08</c:v>
                </c:pt>
                <c:pt idx="1">
                  <c:v>7.06</c:v>
                </c:pt>
                <c:pt idx="2">
                  <c:v>7.06</c:v>
                </c:pt>
                <c:pt idx="3">
                  <c:v>7.29</c:v>
                </c:pt>
                <c:pt idx="4">
                  <c:v>10.68</c:v>
                </c:pt>
              </c:numCache>
            </c:numRef>
          </c:val>
          <c:extLst>
            <c:ext xmlns:c16="http://schemas.microsoft.com/office/drawing/2014/chart" uri="{C3380CC4-5D6E-409C-BE32-E72D297353CC}">
              <c16:uniqueId val="{00000000-0AD8-4E74-A4D6-76ADC7ADAA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AD8-4E74-A4D6-76ADC7ADAA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4-4762-B309-99CDBB5C0D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1084-4762-B309-99CDBB5C0D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185.22</c:v>
                </c:pt>
                <c:pt idx="1">
                  <c:v>165.87</c:v>
                </c:pt>
                <c:pt idx="2">
                  <c:v>238.7</c:v>
                </c:pt>
                <c:pt idx="3">
                  <c:v>265.69</c:v>
                </c:pt>
                <c:pt idx="4">
                  <c:v>341.77</c:v>
                </c:pt>
              </c:numCache>
            </c:numRef>
          </c:val>
          <c:extLst>
            <c:ext xmlns:c16="http://schemas.microsoft.com/office/drawing/2014/chart" uri="{C3380CC4-5D6E-409C-BE32-E72D297353CC}">
              <c16:uniqueId val="{00000000-2DD4-46F8-BA5B-368A6ED917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2DD4-46F8-BA5B-368A6ED917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309.93</c:v>
                </c:pt>
                <c:pt idx="1">
                  <c:v>290.95</c:v>
                </c:pt>
                <c:pt idx="2">
                  <c:v>290.31</c:v>
                </c:pt>
                <c:pt idx="3">
                  <c:v>283.2</c:v>
                </c:pt>
                <c:pt idx="4">
                  <c:v>273.2</c:v>
                </c:pt>
              </c:numCache>
            </c:numRef>
          </c:val>
          <c:extLst>
            <c:ext xmlns:c16="http://schemas.microsoft.com/office/drawing/2014/chart" uri="{C3380CC4-5D6E-409C-BE32-E72D297353CC}">
              <c16:uniqueId val="{00000000-C356-4665-8FFB-F557ED8E67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C356-4665-8FFB-F557ED8E67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119.25</c:v>
                </c:pt>
                <c:pt idx="1">
                  <c:v>116.96</c:v>
                </c:pt>
                <c:pt idx="2">
                  <c:v>104.63</c:v>
                </c:pt>
                <c:pt idx="3">
                  <c:v>105.5</c:v>
                </c:pt>
                <c:pt idx="4">
                  <c:v>105.81</c:v>
                </c:pt>
              </c:numCache>
            </c:numRef>
          </c:val>
          <c:extLst>
            <c:ext xmlns:c16="http://schemas.microsoft.com/office/drawing/2014/chart" uri="{C3380CC4-5D6E-409C-BE32-E72D297353CC}">
              <c16:uniqueId val="{00000000-6751-46EC-A067-2D972CD3B0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751-46EC-A067-2D972CD3B0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201.17</c:v>
                </c:pt>
                <c:pt idx="1">
                  <c:v>205.52</c:v>
                </c:pt>
                <c:pt idx="2">
                  <c:v>229.64</c:v>
                </c:pt>
                <c:pt idx="3">
                  <c:v>228.15</c:v>
                </c:pt>
                <c:pt idx="4">
                  <c:v>226.51</c:v>
                </c:pt>
              </c:numCache>
            </c:numRef>
          </c:val>
          <c:extLst>
            <c:ext xmlns:c16="http://schemas.microsoft.com/office/drawing/2014/chart" uri="{C3380CC4-5D6E-409C-BE32-E72D297353CC}">
              <c16:uniqueId val="{00000000-13BC-4D8E-980E-565D8CEF42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3BC-4D8E-980E-565D8CEF42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石岡市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73649</v>
      </c>
      <c r="AM8" s="61"/>
      <c r="AN8" s="61"/>
      <c r="AO8" s="61"/>
      <c r="AP8" s="61"/>
      <c r="AQ8" s="61"/>
      <c r="AR8" s="61"/>
      <c r="AS8" s="61"/>
      <c r="AT8" s="52">
        <f>データ!$S$6</f>
        <v>215.53</v>
      </c>
      <c r="AU8" s="53"/>
      <c r="AV8" s="53"/>
      <c r="AW8" s="53"/>
      <c r="AX8" s="53"/>
      <c r="AY8" s="53"/>
      <c r="AZ8" s="53"/>
      <c r="BA8" s="53"/>
      <c r="BB8" s="54">
        <f>データ!$T$6</f>
        <v>341.71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69.790000000000006</v>
      </c>
      <c r="J10" s="53"/>
      <c r="K10" s="53"/>
      <c r="L10" s="53"/>
      <c r="M10" s="53"/>
      <c r="N10" s="53"/>
      <c r="O10" s="64"/>
      <c r="P10" s="54">
        <f>データ!$P$6</f>
        <v>28.38</v>
      </c>
      <c r="Q10" s="54"/>
      <c r="R10" s="54"/>
      <c r="S10" s="54"/>
      <c r="T10" s="54"/>
      <c r="U10" s="54"/>
      <c r="V10" s="54"/>
      <c r="W10" s="61">
        <f>データ!$Q$6</f>
        <v>4807</v>
      </c>
      <c r="X10" s="61"/>
      <c r="Y10" s="61"/>
      <c r="Z10" s="61"/>
      <c r="AA10" s="61"/>
      <c r="AB10" s="61"/>
      <c r="AC10" s="61"/>
      <c r="AD10" s="2"/>
      <c r="AE10" s="2"/>
      <c r="AF10" s="2"/>
      <c r="AG10" s="2"/>
      <c r="AH10" s="4"/>
      <c r="AI10" s="4"/>
      <c r="AJ10" s="4"/>
      <c r="AK10" s="4"/>
      <c r="AL10" s="61">
        <f>データ!$U$6</f>
        <v>20800</v>
      </c>
      <c r="AM10" s="61"/>
      <c r="AN10" s="61"/>
      <c r="AO10" s="61"/>
      <c r="AP10" s="61"/>
      <c r="AQ10" s="61"/>
      <c r="AR10" s="61"/>
      <c r="AS10" s="61"/>
      <c r="AT10" s="52">
        <f>データ!$V$6</f>
        <v>153.78</v>
      </c>
      <c r="AU10" s="53"/>
      <c r="AV10" s="53"/>
      <c r="AW10" s="53"/>
      <c r="AX10" s="53"/>
      <c r="AY10" s="53"/>
      <c r="AZ10" s="53"/>
      <c r="BA10" s="53"/>
      <c r="BB10" s="54">
        <f>データ!$W$6</f>
        <v>135.26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4uS7jHLYyVqkUUb6qU2ACKJSRUrGe0Ppc5QJVL3+JNzHLvgLwN5+yGgo62S0v6MXNsyGoUD40gn0ZkLQkSQzw==" saltValue="HqG5q0+ndbiWmdSuKhfc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82058</v>
      </c>
      <c r="D6" s="34">
        <f t="shared" si="3"/>
        <v>46</v>
      </c>
      <c r="E6" s="34">
        <f t="shared" si="3"/>
        <v>1</v>
      </c>
      <c r="F6" s="34">
        <f t="shared" si="3"/>
        <v>0</v>
      </c>
      <c r="G6" s="34">
        <f t="shared" si="3"/>
        <v>1</v>
      </c>
      <c r="H6" s="34" t="str">
        <f t="shared" si="3"/>
        <v>茨城県　石岡市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69.790000000000006</v>
      </c>
      <c r="P6" s="35">
        <f t="shared" si="3"/>
        <v>28.38</v>
      </c>
      <c r="Q6" s="35">
        <f t="shared" si="3"/>
        <v>4807</v>
      </c>
      <c r="R6" s="35">
        <f t="shared" si="3"/>
        <v>73649</v>
      </c>
      <c r="S6" s="35">
        <f t="shared" si="3"/>
        <v>215.53</v>
      </c>
      <c r="T6" s="35">
        <f t="shared" si="3"/>
        <v>341.71</v>
      </c>
      <c r="U6" s="35">
        <f t="shared" si="3"/>
        <v>20800</v>
      </c>
      <c r="V6" s="35">
        <f t="shared" si="3"/>
        <v>153.78</v>
      </c>
      <c r="W6" s="35">
        <f t="shared" si="3"/>
        <v>135.26</v>
      </c>
      <c r="X6" s="36">
        <f>IF(X7="",NA(),X7)</f>
        <v>120.21</v>
      </c>
      <c r="Y6" s="36">
        <f t="shared" ref="Y6:AG6" si="4">IF(Y7="",NA(),Y7)</f>
        <v>119.38</v>
      </c>
      <c r="Z6" s="36">
        <f t="shared" si="4"/>
        <v>108.61</v>
      </c>
      <c r="AA6" s="36">
        <f t="shared" si="4"/>
        <v>108.36</v>
      </c>
      <c r="AB6" s="36">
        <f t="shared" si="4"/>
        <v>107.83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185.22</v>
      </c>
      <c r="AU6" s="36">
        <f t="shared" ref="AU6:BC6" si="6">IF(AU7="",NA(),AU7)</f>
        <v>165.87</v>
      </c>
      <c r="AV6" s="36">
        <f t="shared" si="6"/>
        <v>238.7</v>
      </c>
      <c r="AW6" s="36">
        <f t="shared" si="6"/>
        <v>265.69</v>
      </c>
      <c r="AX6" s="36">
        <f t="shared" si="6"/>
        <v>341.77</v>
      </c>
      <c r="AY6" s="36">
        <f t="shared" si="6"/>
        <v>384.34</v>
      </c>
      <c r="AZ6" s="36">
        <f t="shared" si="6"/>
        <v>359.47</v>
      </c>
      <c r="BA6" s="36">
        <f t="shared" si="6"/>
        <v>369.69</v>
      </c>
      <c r="BB6" s="36">
        <f t="shared" si="6"/>
        <v>379.08</v>
      </c>
      <c r="BC6" s="36">
        <f t="shared" si="6"/>
        <v>367.55</v>
      </c>
      <c r="BD6" s="35" t="str">
        <f>IF(BD7="","",IF(BD7="-","【-】","【"&amp;SUBSTITUTE(TEXT(BD7,"#,##0.00"),"-","△")&amp;"】"))</f>
        <v>【260.31】</v>
      </c>
      <c r="BE6" s="36">
        <f>IF(BE7="",NA(),BE7)</f>
        <v>309.93</v>
      </c>
      <c r="BF6" s="36">
        <f t="shared" ref="BF6:BN6" si="7">IF(BF7="",NA(),BF7)</f>
        <v>290.95</v>
      </c>
      <c r="BG6" s="36">
        <f t="shared" si="7"/>
        <v>290.31</v>
      </c>
      <c r="BH6" s="36">
        <f t="shared" si="7"/>
        <v>283.2</v>
      </c>
      <c r="BI6" s="36">
        <f t="shared" si="7"/>
        <v>273.2</v>
      </c>
      <c r="BJ6" s="36">
        <f t="shared" si="7"/>
        <v>380.58</v>
      </c>
      <c r="BK6" s="36">
        <f t="shared" si="7"/>
        <v>401.79</v>
      </c>
      <c r="BL6" s="36">
        <f t="shared" si="7"/>
        <v>402.99</v>
      </c>
      <c r="BM6" s="36">
        <f t="shared" si="7"/>
        <v>398.98</v>
      </c>
      <c r="BN6" s="36">
        <f t="shared" si="7"/>
        <v>418.68</v>
      </c>
      <c r="BO6" s="35" t="str">
        <f>IF(BO7="","",IF(BO7="-","【-】","【"&amp;SUBSTITUTE(TEXT(BO7,"#,##0.00"),"-","△")&amp;"】"))</f>
        <v>【275.67】</v>
      </c>
      <c r="BP6" s="36">
        <f>IF(BP7="",NA(),BP7)</f>
        <v>119.25</v>
      </c>
      <c r="BQ6" s="36">
        <f t="shared" ref="BQ6:BY6" si="8">IF(BQ7="",NA(),BQ7)</f>
        <v>116.96</v>
      </c>
      <c r="BR6" s="36">
        <f t="shared" si="8"/>
        <v>104.63</v>
      </c>
      <c r="BS6" s="36">
        <f t="shared" si="8"/>
        <v>105.5</v>
      </c>
      <c r="BT6" s="36">
        <f t="shared" si="8"/>
        <v>105.81</v>
      </c>
      <c r="BU6" s="36">
        <f t="shared" si="8"/>
        <v>102.38</v>
      </c>
      <c r="BV6" s="36">
        <f t="shared" si="8"/>
        <v>100.12</v>
      </c>
      <c r="BW6" s="36">
        <f t="shared" si="8"/>
        <v>98.66</v>
      </c>
      <c r="BX6" s="36">
        <f t="shared" si="8"/>
        <v>98.64</v>
      </c>
      <c r="BY6" s="36">
        <f t="shared" si="8"/>
        <v>94.78</v>
      </c>
      <c r="BZ6" s="35" t="str">
        <f>IF(BZ7="","",IF(BZ7="-","【-】","【"&amp;SUBSTITUTE(TEXT(BZ7,"#,##0.00"),"-","△")&amp;"】"))</f>
        <v>【100.05】</v>
      </c>
      <c r="CA6" s="36">
        <f>IF(CA7="",NA(),CA7)</f>
        <v>201.17</v>
      </c>
      <c r="CB6" s="36">
        <f t="shared" ref="CB6:CJ6" si="9">IF(CB7="",NA(),CB7)</f>
        <v>205.52</v>
      </c>
      <c r="CC6" s="36">
        <f t="shared" si="9"/>
        <v>229.64</v>
      </c>
      <c r="CD6" s="36">
        <f t="shared" si="9"/>
        <v>228.15</v>
      </c>
      <c r="CE6" s="36">
        <f t="shared" si="9"/>
        <v>226.51</v>
      </c>
      <c r="CF6" s="36">
        <f t="shared" si="9"/>
        <v>168.67</v>
      </c>
      <c r="CG6" s="36">
        <f t="shared" si="9"/>
        <v>174.97</v>
      </c>
      <c r="CH6" s="36">
        <f t="shared" si="9"/>
        <v>178.59</v>
      </c>
      <c r="CI6" s="36">
        <f t="shared" si="9"/>
        <v>178.92</v>
      </c>
      <c r="CJ6" s="36">
        <f t="shared" si="9"/>
        <v>181.3</v>
      </c>
      <c r="CK6" s="35" t="str">
        <f>IF(CK7="","",IF(CK7="-","【-】","【"&amp;SUBSTITUTE(TEXT(CK7,"#,##0.00"),"-","△")&amp;"】"))</f>
        <v>【166.40】</v>
      </c>
      <c r="CL6" s="36">
        <f>IF(CL7="",NA(),CL7)</f>
        <v>75.16</v>
      </c>
      <c r="CM6" s="36">
        <f t="shared" ref="CM6:CU6" si="10">IF(CM7="",NA(),CM7)</f>
        <v>74.06</v>
      </c>
      <c r="CN6" s="36">
        <f t="shared" si="10"/>
        <v>75.09</v>
      </c>
      <c r="CO6" s="36">
        <f t="shared" si="10"/>
        <v>71.38</v>
      </c>
      <c r="CP6" s="36">
        <f t="shared" si="10"/>
        <v>73.75</v>
      </c>
      <c r="CQ6" s="36">
        <f t="shared" si="10"/>
        <v>54.92</v>
      </c>
      <c r="CR6" s="36">
        <f t="shared" si="10"/>
        <v>55.63</v>
      </c>
      <c r="CS6" s="36">
        <f t="shared" si="10"/>
        <v>55.03</v>
      </c>
      <c r="CT6" s="36">
        <f t="shared" si="10"/>
        <v>55.14</v>
      </c>
      <c r="CU6" s="36">
        <f t="shared" si="10"/>
        <v>55.89</v>
      </c>
      <c r="CV6" s="35" t="str">
        <f>IF(CV7="","",IF(CV7="-","【-】","【"&amp;SUBSTITUTE(TEXT(CV7,"#,##0.00"),"-","△")&amp;"】"))</f>
        <v>【60.69】</v>
      </c>
      <c r="CW6" s="36">
        <f>IF(CW7="",NA(),CW7)</f>
        <v>75.180000000000007</v>
      </c>
      <c r="CX6" s="36">
        <f t="shared" ref="CX6:DF6" si="11">IF(CX7="",NA(),CX7)</f>
        <v>76.650000000000006</v>
      </c>
      <c r="CY6" s="36">
        <f t="shared" si="11"/>
        <v>75.680000000000007</v>
      </c>
      <c r="CZ6" s="36">
        <f t="shared" si="11"/>
        <v>78.45</v>
      </c>
      <c r="DA6" s="36">
        <f t="shared" si="11"/>
        <v>77.849999999999994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52.7</v>
      </c>
      <c r="DI6" s="36">
        <f t="shared" ref="DI6:DQ6" si="12">IF(DI7="",NA(),DI7)</f>
        <v>53.02</v>
      </c>
      <c r="DJ6" s="36">
        <f t="shared" si="12"/>
        <v>54.43</v>
      </c>
      <c r="DK6" s="36">
        <f t="shared" si="12"/>
        <v>55.66</v>
      </c>
      <c r="DL6" s="36">
        <f t="shared" si="12"/>
        <v>57.16</v>
      </c>
      <c r="DM6" s="36">
        <f t="shared" si="12"/>
        <v>48.49</v>
      </c>
      <c r="DN6" s="36">
        <f t="shared" si="12"/>
        <v>48.05</v>
      </c>
      <c r="DO6" s="36">
        <f t="shared" si="12"/>
        <v>48.87</v>
      </c>
      <c r="DP6" s="36">
        <f t="shared" si="12"/>
        <v>49.92</v>
      </c>
      <c r="DQ6" s="36">
        <f t="shared" si="12"/>
        <v>50.63</v>
      </c>
      <c r="DR6" s="35" t="str">
        <f>IF(DR7="","",IF(DR7="-","【-】","【"&amp;SUBSTITUTE(TEXT(DR7,"#,##0.00"),"-","△")&amp;"】"))</f>
        <v>【50.19】</v>
      </c>
      <c r="DS6" s="36">
        <f>IF(DS7="",NA(),DS7)</f>
        <v>7.08</v>
      </c>
      <c r="DT6" s="36">
        <f t="shared" ref="DT6:EB6" si="13">IF(DT7="",NA(),DT7)</f>
        <v>7.06</v>
      </c>
      <c r="DU6" s="36">
        <f t="shared" si="13"/>
        <v>7.06</v>
      </c>
      <c r="DV6" s="36">
        <f t="shared" si="13"/>
        <v>7.29</v>
      </c>
      <c r="DW6" s="36">
        <f t="shared" si="13"/>
        <v>10.68</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0.21</v>
      </c>
      <c r="EF6" s="36">
        <f t="shared" si="14"/>
        <v>0.21</v>
      </c>
      <c r="EG6" s="36">
        <f t="shared" si="14"/>
        <v>0.16</v>
      </c>
      <c r="EH6" s="36">
        <f t="shared" si="14"/>
        <v>0.27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82058</v>
      </c>
      <c r="D7" s="38">
        <v>46</v>
      </c>
      <c r="E7" s="38">
        <v>1</v>
      </c>
      <c r="F7" s="38">
        <v>0</v>
      </c>
      <c r="G7" s="38">
        <v>1</v>
      </c>
      <c r="H7" s="38" t="s">
        <v>93</v>
      </c>
      <c r="I7" s="38" t="s">
        <v>94</v>
      </c>
      <c r="J7" s="38" t="s">
        <v>95</v>
      </c>
      <c r="K7" s="38" t="s">
        <v>96</v>
      </c>
      <c r="L7" s="38" t="s">
        <v>97</v>
      </c>
      <c r="M7" s="38" t="s">
        <v>98</v>
      </c>
      <c r="N7" s="39" t="s">
        <v>99</v>
      </c>
      <c r="O7" s="39">
        <v>69.790000000000006</v>
      </c>
      <c r="P7" s="39">
        <v>28.38</v>
      </c>
      <c r="Q7" s="39">
        <v>4807</v>
      </c>
      <c r="R7" s="39">
        <v>73649</v>
      </c>
      <c r="S7" s="39">
        <v>215.53</v>
      </c>
      <c r="T7" s="39">
        <v>341.71</v>
      </c>
      <c r="U7" s="39">
        <v>20800</v>
      </c>
      <c r="V7" s="39">
        <v>153.78</v>
      </c>
      <c r="W7" s="39">
        <v>135.26</v>
      </c>
      <c r="X7" s="39">
        <v>120.21</v>
      </c>
      <c r="Y7" s="39">
        <v>119.38</v>
      </c>
      <c r="Z7" s="39">
        <v>108.61</v>
      </c>
      <c r="AA7" s="39">
        <v>108.36</v>
      </c>
      <c r="AB7" s="39">
        <v>107.83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185.22</v>
      </c>
      <c r="AU7" s="39">
        <v>165.87</v>
      </c>
      <c r="AV7" s="39">
        <v>238.7</v>
      </c>
      <c r="AW7" s="39">
        <v>265.69</v>
      </c>
      <c r="AX7" s="39">
        <v>341.77</v>
      </c>
      <c r="AY7" s="39">
        <v>384.34</v>
      </c>
      <c r="AZ7" s="39">
        <v>359.47</v>
      </c>
      <c r="BA7" s="39">
        <v>369.69</v>
      </c>
      <c r="BB7" s="39">
        <v>379.08</v>
      </c>
      <c r="BC7" s="39">
        <v>367.55</v>
      </c>
      <c r="BD7" s="39">
        <v>260.31</v>
      </c>
      <c r="BE7" s="39">
        <v>309.93</v>
      </c>
      <c r="BF7" s="39">
        <v>290.95</v>
      </c>
      <c r="BG7" s="39">
        <v>290.31</v>
      </c>
      <c r="BH7" s="39">
        <v>283.2</v>
      </c>
      <c r="BI7" s="39">
        <v>273.2</v>
      </c>
      <c r="BJ7" s="39">
        <v>380.58</v>
      </c>
      <c r="BK7" s="39">
        <v>401.79</v>
      </c>
      <c r="BL7" s="39">
        <v>402.99</v>
      </c>
      <c r="BM7" s="39">
        <v>398.98</v>
      </c>
      <c r="BN7" s="39">
        <v>418.68</v>
      </c>
      <c r="BO7" s="39">
        <v>275.67</v>
      </c>
      <c r="BP7" s="39">
        <v>119.25</v>
      </c>
      <c r="BQ7" s="39">
        <v>116.96</v>
      </c>
      <c r="BR7" s="39">
        <v>104.63</v>
      </c>
      <c r="BS7" s="39">
        <v>105.5</v>
      </c>
      <c r="BT7" s="39">
        <v>105.81</v>
      </c>
      <c r="BU7" s="39">
        <v>102.38</v>
      </c>
      <c r="BV7" s="39">
        <v>100.12</v>
      </c>
      <c r="BW7" s="39">
        <v>98.66</v>
      </c>
      <c r="BX7" s="39">
        <v>98.64</v>
      </c>
      <c r="BY7" s="39">
        <v>94.78</v>
      </c>
      <c r="BZ7" s="39">
        <v>100.05</v>
      </c>
      <c r="CA7" s="39">
        <v>201.17</v>
      </c>
      <c r="CB7" s="39">
        <v>205.52</v>
      </c>
      <c r="CC7" s="39">
        <v>229.64</v>
      </c>
      <c r="CD7" s="39">
        <v>228.15</v>
      </c>
      <c r="CE7" s="39">
        <v>226.51</v>
      </c>
      <c r="CF7" s="39">
        <v>168.67</v>
      </c>
      <c r="CG7" s="39">
        <v>174.97</v>
      </c>
      <c r="CH7" s="39">
        <v>178.59</v>
      </c>
      <c r="CI7" s="39">
        <v>178.92</v>
      </c>
      <c r="CJ7" s="39">
        <v>181.3</v>
      </c>
      <c r="CK7" s="39">
        <v>166.4</v>
      </c>
      <c r="CL7" s="39">
        <v>75.16</v>
      </c>
      <c r="CM7" s="39">
        <v>74.06</v>
      </c>
      <c r="CN7" s="39">
        <v>75.09</v>
      </c>
      <c r="CO7" s="39">
        <v>71.38</v>
      </c>
      <c r="CP7" s="39">
        <v>73.75</v>
      </c>
      <c r="CQ7" s="39">
        <v>54.92</v>
      </c>
      <c r="CR7" s="39">
        <v>55.63</v>
      </c>
      <c r="CS7" s="39">
        <v>55.03</v>
      </c>
      <c r="CT7" s="39">
        <v>55.14</v>
      </c>
      <c r="CU7" s="39">
        <v>55.89</v>
      </c>
      <c r="CV7" s="39">
        <v>60.69</v>
      </c>
      <c r="CW7" s="39">
        <v>75.180000000000007</v>
      </c>
      <c r="CX7" s="39">
        <v>76.650000000000006</v>
      </c>
      <c r="CY7" s="39">
        <v>75.680000000000007</v>
      </c>
      <c r="CZ7" s="39">
        <v>78.45</v>
      </c>
      <c r="DA7" s="39">
        <v>77.849999999999994</v>
      </c>
      <c r="DB7" s="39">
        <v>82.66</v>
      </c>
      <c r="DC7" s="39">
        <v>82.04</v>
      </c>
      <c r="DD7" s="39">
        <v>81.900000000000006</v>
      </c>
      <c r="DE7" s="39">
        <v>81.39</v>
      </c>
      <c r="DF7" s="39">
        <v>81.27</v>
      </c>
      <c r="DG7" s="39">
        <v>89.82</v>
      </c>
      <c r="DH7" s="39">
        <v>52.7</v>
      </c>
      <c r="DI7" s="39">
        <v>53.02</v>
      </c>
      <c r="DJ7" s="39">
        <v>54.43</v>
      </c>
      <c r="DK7" s="39">
        <v>55.66</v>
      </c>
      <c r="DL7" s="39">
        <v>57.16</v>
      </c>
      <c r="DM7" s="39">
        <v>48.49</v>
      </c>
      <c r="DN7" s="39">
        <v>48.05</v>
      </c>
      <c r="DO7" s="39">
        <v>48.87</v>
      </c>
      <c r="DP7" s="39">
        <v>49.92</v>
      </c>
      <c r="DQ7" s="39">
        <v>50.63</v>
      </c>
      <c r="DR7" s="39">
        <v>50.19</v>
      </c>
      <c r="DS7" s="39">
        <v>7.08</v>
      </c>
      <c r="DT7" s="39">
        <v>7.06</v>
      </c>
      <c r="DU7" s="39">
        <v>7.06</v>
      </c>
      <c r="DV7" s="39">
        <v>7.29</v>
      </c>
      <c r="DW7" s="39">
        <v>10.68</v>
      </c>
      <c r="DX7" s="39">
        <v>12.79</v>
      </c>
      <c r="DY7" s="39">
        <v>13.39</v>
      </c>
      <c r="DZ7" s="39">
        <v>14.85</v>
      </c>
      <c r="EA7" s="39">
        <v>16.88</v>
      </c>
      <c r="EB7" s="39">
        <v>18.28</v>
      </c>
      <c r="EC7" s="39">
        <v>20.63</v>
      </c>
      <c r="ED7" s="39">
        <v>0</v>
      </c>
      <c r="EE7" s="39">
        <v>0.21</v>
      </c>
      <c r="EF7" s="39">
        <v>0.21</v>
      </c>
      <c r="EG7" s="39">
        <v>0.16</v>
      </c>
      <c r="EH7" s="39">
        <v>0.27</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2022-01-28T09:05:47Z</cp:lastPrinted>
  <dcterms:created xsi:type="dcterms:W3CDTF">2021-12-03T06:45:03Z</dcterms:created>
  <dcterms:modified xsi:type="dcterms:W3CDTF">2022-02-08T06:15:23Z</dcterms:modified>
  <cp:category/>
</cp:coreProperties>
</file>