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bookViews>
    <workbookView xWindow="0" yWindow="0" windowWidth="28800" windowHeight="12210"/>
  </bookViews>
  <sheets>
    <sheet name="法適用_下水道事業" sheetId="1" r:id="rId1"/>
    <sheet name="データ" sheetId="2" state="hidden" r:id="rId2"/>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10" i="2" l="1"/>
  <c r="E10" i="2"/>
  <c r="D10" i="2"/>
  <c r="C10" i="2"/>
  <c r="B10"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AT8" i="1" s="1"/>
  <c r="S6" i="2"/>
  <c r="R6" i="2"/>
  <c r="AD10" i="1" s="1"/>
  <c r="Q6" i="2"/>
  <c r="P6" i="2"/>
  <c r="P10" i="1" s="1"/>
  <c r="O6" i="2"/>
  <c r="N6" i="2"/>
  <c r="B10" i="1" s="1"/>
  <c r="M6" i="2"/>
  <c r="L6" i="2"/>
  <c r="K6" i="2"/>
  <c r="J6" i="2"/>
  <c r="I6" i="2"/>
  <c r="H6" i="2"/>
  <c r="G6" i="2"/>
  <c r="F6" i="2"/>
  <c r="E6" i="2"/>
  <c r="D6" i="2"/>
  <c r="C6" i="2"/>
  <c r="B6"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O85" i="1"/>
  <c r="N85" i="1"/>
  <c r="M85" i="1"/>
  <c r="L85" i="1"/>
  <c r="K85" i="1"/>
  <c r="J85" i="1"/>
  <c r="I85" i="1"/>
  <c r="H85" i="1"/>
  <c r="G85" i="1"/>
  <c r="F85" i="1"/>
  <c r="E85" i="1"/>
  <c r="BB10" i="1"/>
  <c r="AT10" i="1"/>
  <c r="AL10" i="1"/>
  <c r="W10" i="1"/>
  <c r="I10" i="1"/>
  <c r="BB8" i="1"/>
  <c r="AL8" i="1"/>
  <c r="AD8" i="1"/>
  <c r="W8" i="1"/>
  <c r="P8" i="1"/>
  <c r="I8" i="1"/>
  <c r="B8" i="1"/>
  <c r="B6" i="1"/>
</calcChain>
</file>

<file path=xl/sharedStrings.xml><?xml version="1.0" encoding="utf-8"?>
<sst xmlns="http://schemas.openxmlformats.org/spreadsheetml/2006/main" count="299" uniqueCount="115">
  <si>
    <r>
      <rPr>
        <b/>
        <sz val="24"/>
        <color rgb="FF000000"/>
        <rFont val="DejaVu Sans"/>
        <family val="2"/>
      </rPr>
      <t>経営比較分析表（令和</t>
    </r>
    <r>
      <rPr>
        <b/>
        <sz val="24"/>
        <color rgb="FF000000"/>
        <rFont val="ＭＳ ゴシック"/>
        <family val="3"/>
      </rPr>
      <t>3</t>
    </r>
    <r>
      <rPr>
        <b/>
        <sz val="24"/>
        <color rgb="FF000000"/>
        <rFont val="DejaVu Sans"/>
        <family val="2"/>
      </rPr>
      <t>年度決算）</t>
    </r>
  </si>
  <si>
    <t>業務名</t>
  </si>
  <si>
    <t>業種名</t>
  </si>
  <si>
    <t>事業名</t>
  </si>
  <si>
    <t>類似団体区分</t>
  </si>
  <si>
    <t>管理者の情報</t>
  </si>
  <si>
    <t>人口（人）</t>
  </si>
  <si>
    <r>
      <rPr>
        <b/>
        <sz val="11"/>
        <color rgb="FF000000"/>
        <rFont val="DejaVu Sans"/>
        <family val="2"/>
      </rPr>
      <t>面積</t>
    </r>
    <r>
      <rPr>
        <b/>
        <sz val="11"/>
        <color rgb="FF000000"/>
        <rFont val="ＭＳ ゴシック"/>
        <family val="3"/>
      </rPr>
      <t>(km</t>
    </r>
    <r>
      <rPr>
        <b/>
        <vertAlign val="superscript"/>
        <sz val="11"/>
        <color rgb="FF000000"/>
        <rFont val="ＭＳ ゴシック"/>
        <family val="3"/>
      </rPr>
      <t>2</t>
    </r>
    <r>
      <rPr>
        <b/>
        <sz val="11"/>
        <color rgb="FF000000"/>
        <rFont val="ＭＳ ゴシック"/>
        <family val="3"/>
      </rPr>
      <t>)</t>
    </r>
  </si>
  <si>
    <r>
      <rPr>
        <b/>
        <sz val="11"/>
        <color rgb="FF000000"/>
        <rFont val="DejaVu Sans"/>
        <family val="2"/>
      </rPr>
      <t>人口密度</t>
    </r>
    <r>
      <rPr>
        <b/>
        <sz val="11"/>
        <color rgb="FF000000"/>
        <rFont val="ＭＳ ゴシック"/>
        <family val="3"/>
      </rPr>
      <t>(</t>
    </r>
    <r>
      <rPr>
        <b/>
        <sz val="11"/>
        <color rgb="FF000000"/>
        <rFont val="DejaVu Sans"/>
        <family val="2"/>
      </rPr>
      <t>人</t>
    </r>
    <r>
      <rPr>
        <b/>
        <sz val="11"/>
        <color rgb="FF000000"/>
        <rFont val="ＭＳ ゴシック"/>
        <family val="3"/>
      </rPr>
      <t>/km</t>
    </r>
    <r>
      <rPr>
        <b/>
        <vertAlign val="superscript"/>
        <sz val="11"/>
        <color rgb="FF000000"/>
        <rFont val="ＭＳ ゴシック"/>
        <family val="3"/>
      </rPr>
      <t>2</t>
    </r>
    <r>
      <rPr>
        <b/>
        <sz val="11"/>
        <color rgb="FF000000"/>
        <rFont val="ＭＳ ゴシック"/>
        <family val="3"/>
      </rPr>
      <t>)</t>
    </r>
  </si>
  <si>
    <t>グラフ凡例</t>
  </si>
  <si>
    <t>■</t>
  </si>
  <si>
    <t>当該団体値（当該値）</t>
  </si>
  <si>
    <r>
      <rPr>
        <b/>
        <sz val="11"/>
        <color rgb="FF000000"/>
        <rFont val="DejaVu Sans"/>
        <family val="2"/>
      </rPr>
      <t>資金不足比率</t>
    </r>
    <r>
      <rPr>
        <b/>
        <sz val="11"/>
        <color rgb="FF000000"/>
        <rFont val="ＭＳ ゴシック"/>
        <family val="3"/>
      </rPr>
      <t>(</t>
    </r>
    <r>
      <rPr>
        <b/>
        <sz val="11"/>
        <color rgb="FF000000"/>
        <rFont val="DejaVu Sans"/>
        <family val="2"/>
      </rPr>
      <t>％</t>
    </r>
    <r>
      <rPr>
        <b/>
        <sz val="11"/>
        <color rgb="FF000000"/>
        <rFont val="ＭＳ ゴシック"/>
        <family val="3"/>
      </rPr>
      <t>)</t>
    </r>
  </si>
  <si>
    <r>
      <rPr>
        <b/>
        <sz val="11"/>
        <color rgb="FF000000"/>
        <rFont val="DejaVu Sans"/>
        <family val="2"/>
      </rPr>
      <t>自己資本構成比率</t>
    </r>
    <r>
      <rPr>
        <b/>
        <sz val="11"/>
        <color rgb="FF000000"/>
        <rFont val="ＭＳ ゴシック"/>
        <family val="3"/>
      </rPr>
      <t>(</t>
    </r>
    <r>
      <rPr>
        <b/>
        <sz val="11"/>
        <color rgb="FF000000"/>
        <rFont val="DejaVu Sans"/>
        <family val="2"/>
      </rPr>
      <t>％</t>
    </r>
    <r>
      <rPr>
        <b/>
        <sz val="11"/>
        <color rgb="FF000000"/>
        <rFont val="ＭＳ ゴシック"/>
        <family val="3"/>
      </rPr>
      <t>)</t>
    </r>
  </si>
  <si>
    <r>
      <rPr>
        <b/>
        <sz val="11"/>
        <color rgb="FF000000"/>
        <rFont val="DejaVu Sans"/>
        <family val="2"/>
      </rPr>
      <t>普及率</t>
    </r>
    <r>
      <rPr>
        <b/>
        <sz val="11"/>
        <color rgb="FF000000"/>
        <rFont val="ＭＳ ゴシック"/>
        <family val="3"/>
      </rPr>
      <t>(</t>
    </r>
    <r>
      <rPr>
        <b/>
        <sz val="11"/>
        <color rgb="FF000000"/>
        <rFont val="DejaVu Sans"/>
        <family val="2"/>
      </rPr>
      <t>％</t>
    </r>
    <r>
      <rPr>
        <b/>
        <sz val="11"/>
        <color rgb="FF000000"/>
        <rFont val="ＭＳ ゴシック"/>
        <family val="3"/>
      </rPr>
      <t>)</t>
    </r>
  </si>
  <si>
    <r>
      <rPr>
        <b/>
        <sz val="11"/>
        <color rgb="FF000000"/>
        <rFont val="DejaVu Sans"/>
        <family val="2"/>
      </rPr>
      <t>有収率</t>
    </r>
    <r>
      <rPr>
        <b/>
        <sz val="11"/>
        <color rgb="FF000000"/>
        <rFont val="ＭＳ ゴシック"/>
        <family val="3"/>
      </rPr>
      <t>(</t>
    </r>
    <r>
      <rPr>
        <b/>
        <sz val="11"/>
        <color rgb="FF000000"/>
        <rFont val="DejaVu Sans"/>
        <family val="2"/>
      </rPr>
      <t>％</t>
    </r>
    <r>
      <rPr>
        <b/>
        <sz val="11"/>
        <color rgb="FF000000"/>
        <rFont val="ＭＳ ゴシック"/>
        <family val="3"/>
      </rPr>
      <t>)</t>
    </r>
  </si>
  <si>
    <r>
      <rPr>
        <b/>
        <sz val="11"/>
        <color rgb="FF000000"/>
        <rFont val="ＭＳ ゴシック"/>
        <family val="3"/>
      </rPr>
      <t>1</t>
    </r>
    <r>
      <rPr>
        <b/>
        <sz val="11"/>
        <color rgb="FF000000"/>
        <rFont val="DejaVu Sans"/>
        <family val="2"/>
      </rPr>
      <t>か月</t>
    </r>
    <r>
      <rPr>
        <b/>
        <sz val="11"/>
        <color rgb="FF000000"/>
        <rFont val="ＭＳ ゴシック"/>
        <family val="3"/>
      </rPr>
      <t>20</t>
    </r>
    <r>
      <rPr>
        <b/>
        <sz val="11"/>
        <color rgb="FF000000"/>
        <rFont val="DejaVu Sans"/>
        <family val="2"/>
      </rPr>
      <t>ｍ</t>
    </r>
    <r>
      <rPr>
        <b/>
        <vertAlign val="superscript"/>
        <sz val="12"/>
        <color rgb="FF000000"/>
        <rFont val="ＭＳ ゴシック"/>
        <family val="3"/>
      </rPr>
      <t>3</t>
    </r>
    <r>
      <rPr>
        <b/>
        <sz val="11"/>
        <color rgb="FF000000"/>
        <rFont val="DejaVu Sans"/>
        <family val="2"/>
      </rPr>
      <t>当たり家庭料金</t>
    </r>
    <r>
      <rPr>
        <b/>
        <sz val="11"/>
        <color rgb="FF000000"/>
        <rFont val="ＭＳ ゴシック"/>
        <family val="3"/>
      </rPr>
      <t>(</t>
    </r>
    <r>
      <rPr>
        <b/>
        <sz val="11"/>
        <color rgb="FF000000"/>
        <rFont val="DejaVu Sans"/>
        <family val="2"/>
      </rPr>
      <t>円</t>
    </r>
    <r>
      <rPr>
        <b/>
        <sz val="11"/>
        <color rgb="FF000000"/>
        <rFont val="ＭＳ ゴシック"/>
        <family val="3"/>
      </rPr>
      <t>)</t>
    </r>
  </si>
  <si>
    <r>
      <rPr>
        <b/>
        <sz val="11"/>
        <color rgb="FF000000"/>
        <rFont val="DejaVu Sans"/>
        <family val="2"/>
      </rPr>
      <t>処理区域内人口</t>
    </r>
    <r>
      <rPr>
        <b/>
        <sz val="11"/>
        <color rgb="FF000000"/>
        <rFont val="ＭＳ ゴシック"/>
        <family val="3"/>
      </rPr>
      <t>(</t>
    </r>
    <r>
      <rPr>
        <b/>
        <sz val="11"/>
        <color rgb="FF000000"/>
        <rFont val="DejaVu Sans"/>
        <family val="2"/>
      </rPr>
      <t>人</t>
    </r>
    <r>
      <rPr>
        <b/>
        <sz val="11"/>
        <color rgb="FF000000"/>
        <rFont val="ＭＳ ゴシック"/>
        <family val="3"/>
      </rPr>
      <t>)</t>
    </r>
  </si>
  <si>
    <r>
      <rPr>
        <b/>
        <sz val="11"/>
        <color rgb="FF000000"/>
        <rFont val="DejaVu Sans"/>
        <family val="2"/>
      </rPr>
      <t>処理区域面積</t>
    </r>
    <r>
      <rPr>
        <b/>
        <sz val="11"/>
        <color rgb="FF000000"/>
        <rFont val="ＭＳ ゴシック"/>
        <family val="3"/>
      </rPr>
      <t>(km</t>
    </r>
    <r>
      <rPr>
        <b/>
        <vertAlign val="superscript"/>
        <sz val="11"/>
        <color rgb="FF000000"/>
        <rFont val="ＭＳ ゴシック"/>
        <family val="3"/>
      </rPr>
      <t>2</t>
    </r>
    <r>
      <rPr>
        <b/>
        <sz val="11"/>
        <color rgb="FF000000"/>
        <rFont val="ＭＳ ゴシック"/>
        <family val="3"/>
      </rPr>
      <t>)</t>
    </r>
  </si>
  <si>
    <r>
      <rPr>
        <b/>
        <sz val="11"/>
        <color rgb="FF000000"/>
        <rFont val="DejaVu Sans"/>
        <family val="2"/>
      </rPr>
      <t>処理区域内人口密度</t>
    </r>
    <r>
      <rPr>
        <b/>
        <sz val="11"/>
        <color rgb="FF000000"/>
        <rFont val="ＭＳ ゴシック"/>
        <family val="3"/>
      </rPr>
      <t>(</t>
    </r>
    <r>
      <rPr>
        <b/>
        <sz val="11"/>
        <color rgb="FF000000"/>
        <rFont val="DejaVu Sans"/>
        <family val="2"/>
      </rPr>
      <t>人</t>
    </r>
    <r>
      <rPr>
        <b/>
        <sz val="11"/>
        <color rgb="FF000000"/>
        <rFont val="ＭＳ ゴシック"/>
        <family val="3"/>
      </rPr>
      <t>/km</t>
    </r>
    <r>
      <rPr>
        <b/>
        <vertAlign val="superscript"/>
        <sz val="11"/>
        <color rgb="FF000000"/>
        <rFont val="ＭＳ ゴシック"/>
        <family val="3"/>
      </rPr>
      <t>2</t>
    </r>
    <r>
      <rPr>
        <b/>
        <sz val="11"/>
        <color rgb="FF000000"/>
        <rFont val="ＭＳ ゴシック"/>
        <family val="3"/>
      </rPr>
      <t>)</t>
    </r>
  </si>
  <si>
    <t>－</t>
  </si>
  <si>
    <t>類似団体平均値（平均値）</t>
  </si>
  <si>
    <t>【】</t>
  </si>
  <si>
    <r>
      <rPr>
        <b/>
        <sz val="11"/>
        <color rgb="FF000000"/>
        <rFont val="DejaVu Sans"/>
        <family val="2"/>
      </rPr>
      <t>令和</t>
    </r>
    <r>
      <rPr>
        <b/>
        <sz val="11"/>
        <color rgb="FF000000"/>
        <rFont val="ＭＳ ゴシック"/>
        <family val="3"/>
      </rPr>
      <t>3</t>
    </r>
    <r>
      <rPr>
        <b/>
        <sz val="11"/>
        <color rgb="FF000000"/>
        <rFont val="DejaVu Sans"/>
        <family val="2"/>
      </rPr>
      <t>年度全国平均</t>
    </r>
  </si>
  <si>
    <t>分析欄</t>
  </si>
  <si>
    <r>
      <rPr>
        <b/>
        <sz val="14"/>
        <color rgb="FF000000"/>
        <rFont val="ＭＳ ゴシック"/>
        <family val="3"/>
      </rPr>
      <t xml:space="preserve">1. </t>
    </r>
    <r>
      <rPr>
        <b/>
        <sz val="14"/>
        <color rgb="FF000000"/>
        <rFont val="DejaVu Sans"/>
        <family val="2"/>
      </rPr>
      <t>経営の健全性・効率性</t>
    </r>
  </si>
  <si>
    <r>
      <rPr>
        <b/>
        <sz val="12"/>
        <color rgb="FF000000"/>
        <rFont val="ＭＳ ゴシック"/>
        <family val="3"/>
      </rPr>
      <t xml:space="preserve">1. </t>
    </r>
    <r>
      <rPr>
        <b/>
        <sz val="12"/>
        <color rgb="FF000000"/>
        <rFont val="DejaVu Sans"/>
        <family val="2"/>
      </rPr>
      <t>経営の健全性・効率性について</t>
    </r>
  </si>
  <si>
    <r>
      <rPr>
        <b/>
        <sz val="12"/>
        <color rgb="FF000000"/>
        <rFont val="ＭＳ ゴシック"/>
        <family val="3"/>
      </rPr>
      <t xml:space="preserve">2. </t>
    </r>
    <r>
      <rPr>
        <b/>
        <sz val="12"/>
        <color rgb="FF000000"/>
        <rFont val="DejaVu Sans"/>
        <family val="2"/>
      </rPr>
      <t>老朽化の状況について</t>
    </r>
  </si>
  <si>
    <r>
      <rPr>
        <b/>
        <sz val="14"/>
        <color rgb="FF000000"/>
        <rFont val="ＭＳ ゴシック"/>
        <family val="3"/>
      </rPr>
      <t xml:space="preserve">2. </t>
    </r>
    <r>
      <rPr>
        <b/>
        <sz val="14"/>
        <color rgb="FF000000"/>
        <rFont val="DejaVu Sans"/>
        <family val="2"/>
      </rPr>
      <t>老朽化の状況</t>
    </r>
  </si>
  <si>
    <t>全体総括</t>
  </si>
  <si>
    <t>※　「経常収支比率」、「累積欠損金比率」、「流動比率」、「有形固定資産減価償却率」及び「管渠老朽化率」については、法非適用企業では算出できないため、法適用企業のみの類似団体平均値及び全国平均を算出しています。</t>
  </si>
  <si>
    <t>全国平均</t>
  </si>
  <si>
    <t>1①</t>
  </si>
  <si>
    <t>1②</t>
  </si>
  <si>
    <t>1③</t>
  </si>
  <si>
    <t>1④</t>
  </si>
  <si>
    <t>1⑤</t>
  </si>
  <si>
    <t>1⑥</t>
  </si>
  <si>
    <t>1⑦</t>
  </si>
  <si>
    <t>1⑧</t>
  </si>
  <si>
    <t>2①</t>
  </si>
  <si>
    <t>2②</t>
  </si>
  <si>
    <t>2③</t>
  </si>
  <si>
    <r>
      <rPr>
        <sz val="11"/>
        <color rgb="FF000000"/>
        <rFont val="DejaVu Sans"/>
        <family val="2"/>
      </rPr>
      <t>下水道事業</t>
    </r>
    <r>
      <rPr>
        <sz val="11"/>
        <color rgb="FF000000"/>
        <rFont val="ＭＳ Ｐゴシック"/>
        <family val="2"/>
      </rPr>
      <t>(</t>
    </r>
    <r>
      <rPr>
        <sz val="11"/>
        <color rgb="FF000000"/>
        <rFont val="DejaVu Sans"/>
        <family val="2"/>
      </rPr>
      <t>法適用</t>
    </r>
    <r>
      <rPr>
        <sz val="11"/>
        <color rgb="FF000000"/>
        <rFont val="ＭＳ Ｐゴシック"/>
        <family val="2"/>
      </rPr>
      <t>)</t>
    </r>
  </si>
  <si>
    <t>項番</t>
  </si>
  <si>
    <t>大項目</t>
  </si>
  <si>
    <t>年度</t>
  </si>
  <si>
    <r>
      <rPr>
        <sz val="11"/>
        <color rgb="FF000000"/>
        <rFont val="DejaVu Sans"/>
        <family val="2"/>
      </rPr>
      <t>団体</t>
    </r>
    <r>
      <rPr>
        <sz val="11"/>
        <color rgb="FF000000"/>
        <rFont val="ＭＳ Ｐゴシック"/>
        <family val="2"/>
      </rPr>
      <t>CD</t>
    </r>
  </si>
  <si>
    <r>
      <rPr>
        <sz val="11"/>
        <color rgb="FF000000"/>
        <rFont val="DejaVu Sans"/>
        <family val="2"/>
      </rPr>
      <t>業務</t>
    </r>
    <r>
      <rPr>
        <sz val="11"/>
        <color rgb="FF000000"/>
        <rFont val="ＭＳ Ｐゴシック"/>
        <family val="2"/>
      </rPr>
      <t>CD</t>
    </r>
  </si>
  <si>
    <r>
      <rPr>
        <sz val="11"/>
        <color rgb="FF000000"/>
        <rFont val="DejaVu Sans"/>
        <family val="2"/>
      </rPr>
      <t>業種</t>
    </r>
    <r>
      <rPr>
        <sz val="11"/>
        <color rgb="FF000000"/>
        <rFont val="ＭＳ Ｐゴシック"/>
        <family val="2"/>
      </rPr>
      <t>CD</t>
    </r>
  </si>
  <si>
    <r>
      <rPr>
        <sz val="11"/>
        <color rgb="FF000000"/>
        <rFont val="DejaVu Sans"/>
        <family val="2"/>
      </rPr>
      <t>事業</t>
    </r>
    <r>
      <rPr>
        <sz val="11"/>
        <color rgb="FF000000"/>
        <rFont val="ＭＳ Ｐゴシック"/>
        <family val="2"/>
      </rPr>
      <t>CD</t>
    </r>
  </si>
  <si>
    <r>
      <rPr>
        <sz val="11"/>
        <color rgb="FF000000"/>
        <rFont val="DejaVu Sans"/>
        <family val="2"/>
      </rPr>
      <t>施設</t>
    </r>
    <r>
      <rPr>
        <sz val="11"/>
        <color rgb="FF000000"/>
        <rFont val="ＭＳ Ｐゴシック"/>
        <family val="2"/>
      </rPr>
      <t>CD</t>
    </r>
  </si>
  <si>
    <t>基本情報</t>
  </si>
  <si>
    <r>
      <rPr>
        <sz val="11"/>
        <color rgb="FF000000"/>
        <rFont val="ＭＳ Ｐゴシック"/>
        <family val="2"/>
      </rPr>
      <t xml:space="preserve">1. </t>
    </r>
    <r>
      <rPr>
        <sz val="11"/>
        <color rgb="FF000000"/>
        <rFont val="DejaVu Sans"/>
        <family val="2"/>
      </rPr>
      <t>経営の健全性・効率性</t>
    </r>
  </si>
  <si>
    <r>
      <rPr>
        <sz val="11"/>
        <color rgb="FF000000"/>
        <rFont val="ＭＳ Ｐゴシック"/>
        <family val="2"/>
      </rPr>
      <t xml:space="preserve">2. </t>
    </r>
    <r>
      <rPr>
        <sz val="11"/>
        <color rgb="FF000000"/>
        <rFont val="DejaVu Sans"/>
        <family val="2"/>
      </rPr>
      <t>老朽化の状況</t>
    </r>
  </si>
  <si>
    <t>中項目</t>
  </si>
  <si>
    <r>
      <rPr>
        <sz val="11"/>
        <color rgb="FF000000"/>
        <rFont val="DejaVu Sans"/>
        <family val="2"/>
      </rPr>
      <t>①経常収支比率</t>
    </r>
    <r>
      <rPr>
        <sz val="11"/>
        <color rgb="FF000000"/>
        <rFont val="ＭＳ Ｐゴシック"/>
        <family val="2"/>
      </rPr>
      <t>(</t>
    </r>
    <r>
      <rPr>
        <sz val="11"/>
        <color rgb="FF000000"/>
        <rFont val="DejaVu Sans"/>
        <family val="2"/>
      </rPr>
      <t>％</t>
    </r>
    <r>
      <rPr>
        <sz val="11"/>
        <color rgb="FF000000"/>
        <rFont val="ＭＳ Ｐゴシック"/>
        <family val="2"/>
      </rPr>
      <t>)</t>
    </r>
  </si>
  <si>
    <r>
      <rPr>
        <sz val="11"/>
        <color rgb="FF000000"/>
        <rFont val="DejaVu Sans"/>
        <family val="2"/>
      </rPr>
      <t>②累積欠損金比率</t>
    </r>
    <r>
      <rPr>
        <sz val="11"/>
        <color rgb="FF000000"/>
        <rFont val="ＭＳ Ｐゴシック"/>
        <family val="2"/>
      </rPr>
      <t>(</t>
    </r>
    <r>
      <rPr>
        <sz val="11"/>
        <color rgb="FF000000"/>
        <rFont val="DejaVu Sans"/>
        <family val="2"/>
      </rPr>
      <t>％</t>
    </r>
    <r>
      <rPr>
        <sz val="11"/>
        <color rgb="FF000000"/>
        <rFont val="ＭＳ Ｐゴシック"/>
        <family val="2"/>
      </rPr>
      <t>)</t>
    </r>
  </si>
  <si>
    <r>
      <rPr>
        <sz val="11"/>
        <color rgb="FF000000"/>
        <rFont val="DejaVu Sans"/>
        <family val="2"/>
      </rPr>
      <t>③流動比率</t>
    </r>
    <r>
      <rPr>
        <sz val="11"/>
        <color rgb="FF000000"/>
        <rFont val="ＭＳ Ｐゴシック"/>
        <family val="2"/>
      </rPr>
      <t>(</t>
    </r>
    <r>
      <rPr>
        <sz val="11"/>
        <color rgb="FF000000"/>
        <rFont val="DejaVu Sans"/>
        <family val="2"/>
      </rPr>
      <t>％</t>
    </r>
    <r>
      <rPr>
        <sz val="11"/>
        <color rgb="FF000000"/>
        <rFont val="ＭＳ Ｐゴシック"/>
        <family val="2"/>
      </rPr>
      <t>)</t>
    </r>
  </si>
  <si>
    <r>
      <rPr>
        <sz val="11"/>
        <color rgb="FF000000"/>
        <rFont val="DejaVu Sans"/>
        <family val="2"/>
      </rPr>
      <t>④企業債残高対事業規模比率</t>
    </r>
    <r>
      <rPr>
        <sz val="11"/>
        <color rgb="FF000000"/>
        <rFont val="ＭＳ Ｐゴシック"/>
        <family val="2"/>
      </rPr>
      <t>(</t>
    </r>
    <r>
      <rPr>
        <sz val="11"/>
        <color rgb="FF000000"/>
        <rFont val="DejaVu Sans"/>
        <family val="2"/>
      </rPr>
      <t>％</t>
    </r>
    <r>
      <rPr>
        <sz val="11"/>
        <color rgb="FF000000"/>
        <rFont val="ＭＳ Ｐゴシック"/>
        <family val="2"/>
      </rPr>
      <t>)</t>
    </r>
  </si>
  <si>
    <r>
      <rPr>
        <sz val="11"/>
        <color rgb="FF000000"/>
        <rFont val="DejaVu Sans"/>
        <family val="2"/>
      </rPr>
      <t>⑤経費回収率</t>
    </r>
    <r>
      <rPr>
        <sz val="11"/>
        <color rgb="FF000000"/>
        <rFont val="ＭＳ Ｐゴシック"/>
        <family val="2"/>
      </rPr>
      <t>(</t>
    </r>
    <r>
      <rPr>
        <sz val="11"/>
        <color rgb="FF000000"/>
        <rFont val="DejaVu Sans"/>
        <family val="2"/>
      </rPr>
      <t>％</t>
    </r>
    <r>
      <rPr>
        <sz val="11"/>
        <color rgb="FF000000"/>
        <rFont val="ＭＳ Ｐゴシック"/>
        <family val="2"/>
      </rPr>
      <t>)</t>
    </r>
  </si>
  <si>
    <r>
      <rPr>
        <sz val="11"/>
        <color rgb="FF000000"/>
        <rFont val="DejaVu Sans"/>
        <family val="2"/>
      </rPr>
      <t>⑥汚水処理原価</t>
    </r>
    <r>
      <rPr>
        <sz val="11"/>
        <color rgb="FF000000"/>
        <rFont val="ＭＳ Ｐゴシック"/>
        <family val="2"/>
      </rPr>
      <t>(</t>
    </r>
    <r>
      <rPr>
        <sz val="11"/>
        <color rgb="FF000000"/>
        <rFont val="DejaVu Sans"/>
        <family val="2"/>
      </rPr>
      <t>円</t>
    </r>
    <r>
      <rPr>
        <sz val="11"/>
        <color rgb="FF000000"/>
        <rFont val="ＭＳ Ｐゴシック"/>
        <family val="2"/>
      </rPr>
      <t>)</t>
    </r>
  </si>
  <si>
    <r>
      <rPr>
        <sz val="11"/>
        <color rgb="FF000000"/>
        <rFont val="DejaVu Sans"/>
        <family val="2"/>
      </rPr>
      <t>⑦施設利用率</t>
    </r>
    <r>
      <rPr>
        <sz val="11"/>
        <color rgb="FF000000"/>
        <rFont val="ＭＳ Ｐゴシック"/>
        <family val="2"/>
      </rPr>
      <t>(</t>
    </r>
    <r>
      <rPr>
        <sz val="11"/>
        <color rgb="FF000000"/>
        <rFont val="DejaVu Sans"/>
        <family val="2"/>
      </rPr>
      <t>％</t>
    </r>
    <r>
      <rPr>
        <sz val="11"/>
        <color rgb="FF000000"/>
        <rFont val="ＭＳ Ｐゴシック"/>
        <family val="2"/>
      </rPr>
      <t>)</t>
    </r>
  </si>
  <si>
    <r>
      <rPr>
        <sz val="11"/>
        <color rgb="FF000000"/>
        <rFont val="DejaVu Sans"/>
        <family val="2"/>
      </rPr>
      <t>⑧水洗化率</t>
    </r>
    <r>
      <rPr>
        <sz val="11"/>
        <color rgb="FF000000"/>
        <rFont val="ＭＳ Ｐゴシック"/>
        <family val="2"/>
      </rPr>
      <t>(</t>
    </r>
    <r>
      <rPr>
        <sz val="11"/>
        <color rgb="FF000000"/>
        <rFont val="DejaVu Sans"/>
        <family val="2"/>
      </rPr>
      <t>％</t>
    </r>
    <r>
      <rPr>
        <sz val="11"/>
        <color rgb="FF000000"/>
        <rFont val="ＭＳ Ｐゴシック"/>
        <family val="2"/>
      </rPr>
      <t>)</t>
    </r>
  </si>
  <si>
    <r>
      <rPr>
        <sz val="11"/>
        <color rgb="FF000000"/>
        <rFont val="DejaVu Sans"/>
        <family val="2"/>
      </rPr>
      <t>①有形固定資産減価償却率</t>
    </r>
    <r>
      <rPr>
        <sz val="11"/>
        <color rgb="FF000000"/>
        <rFont val="ＭＳ Ｐゴシック"/>
        <family val="2"/>
      </rPr>
      <t>(</t>
    </r>
    <r>
      <rPr>
        <sz val="11"/>
        <color rgb="FF000000"/>
        <rFont val="DejaVu Sans"/>
        <family val="2"/>
      </rPr>
      <t>％</t>
    </r>
    <r>
      <rPr>
        <sz val="11"/>
        <color rgb="FF000000"/>
        <rFont val="ＭＳ Ｐゴシック"/>
        <family val="2"/>
      </rPr>
      <t>)</t>
    </r>
  </si>
  <si>
    <r>
      <rPr>
        <sz val="11"/>
        <color rgb="FF000000"/>
        <rFont val="DejaVu Sans"/>
        <family val="2"/>
      </rPr>
      <t>②管渠老朽化率</t>
    </r>
    <r>
      <rPr>
        <sz val="11"/>
        <color rgb="FF000000"/>
        <rFont val="ＭＳ Ｐゴシック"/>
        <family val="2"/>
      </rPr>
      <t>(</t>
    </r>
    <r>
      <rPr>
        <sz val="11"/>
        <color rgb="FF000000"/>
        <rFont val="DejaVu Sans"/>
        <family val="2"/>
      </rPr>
      <t>％</t>
    </r>
    <r>
      <rPr>
        <sz val="11"/>
        <color rgb="FF000000"/>
        <rFont val="ＭＳ Ｐゴシック"/>
        <family val="2"/>
      </rPr>
      <t>)</t>
    </r>
  </si>
  <si>
    <r>
      <rPr>
        <sz val="11"/>
        <color rgb="FF000000"/>
        <rFont val="DejaVu Sans"/>
        <family val="2"/>
      </rPr>
      <t>③管渠改善率</t>
    </r>
    <r>
      <rPr>
        <sz val="11"/>
        <color rgb="FF000000"/>
        <rFont val="ＭＳ Ｐゴシック"/>
        <family val="2"/>
      </rPr>
      <t>(</t>
    </r>
    <r>
      <rPr>
        <sz val="11"/>
        <color rgb="FF000000"/>
        <rFont val="DejaVu Sans"/>
        <family val="2"/>
      </rPr>
      <t>％</t>
    </r>
    <r>
      <rPr>
        <sz val="11"/>
        <color rgb="FF000000"/>
        <rFont val="ＭＳ Ｐゴシック"/>
        <family val="2"/>
      </rPr>
      <t>)</t>
    </r>
  </si>
  <si>
    <t>小項目</t>
  </si>
  <si>
    <t>都道府県名</t>
  </si>
  <si>
    <t>法適・法非適</t>
  </si>
  <si>
    <t>業種名称</t>
  </si>
  <si>
    <t>事業名称</t>
  </si>
  <si>
    <t>類似団体</t>
  </si>
  <si>
    <t>資金不足比率</t>
  </si>
  <si>
    <t>自己資本構成比率</t>
  </si>
  <si>
    <t>普及率</t>
  </si>
  <si>
    <t>有収率</t>
  </si>
  <si>
    <r>
      <rPr>
        <sz val="11"/>
        <color rgb="FF000000"/>
        <rFont val="ＭＳ Ｐゴシック"/>
        <family val="2"/>
      </rPr>
      <t>1</t>
    </r>
    <r>
      <rPr>
        <sz val="11"/>
        <color rgb="FF000000"/>
        <rFont val="DejaVu Sans"/>
        <family val="2"/>
      </rPr>
      <t>ヶ月</t>
    </r>
    <r>
      <rPr>
        <sz val="11"/>
        <color rgb="FF000000"/>
        <rFont val="ＭＳ Ｐゴシック"/>
        <family val="2"/>
      </rPr>
      <t>20</t>
    </r>
    <r>
      <rPr>
        <sz val="11"/>
        <color rgb="FF000000"/>
        <rFont val="DejaVu Sans"/>
        <family val="2"/>
      </rPr>
      <t>㎥当たり家庭料金</t>
    </r>
  </si>
  <si>
    <t>人口</t>
  </si>
  <si>
    <t>面積</t>
  </si>
  <si>
    <t>人口密度</t>
  </si>
  <si>
    <t>処理区域内人口</t>
  </si>
  <si>
    <t>処理区域面積</t>
  </si>
  <si>
    <t>処理区域内人口密度</t>
  </si>
  <si>
    <r>
      <rPr>
        <sz val="11"/>
        <color rgb="FF000000"/>
        <rFont val="DejaVu Sans"/>
        <family val="2"/>
      </rPr>
      <t>比率</t>
    </r>
    <r>
      <rPr>
        <sz val="11"/>
        <color rgb="FF000000"/>
        <rFont val="ＭＳ Ｐゴシック"/>
        <family val="2"/>
      </rPr>
      <t>(N-4)</t>
    </r>
  </si>
  <si>
    <r>
      <rPr>
        <sz val="11"/>
        <color rgb="FF000000"/>
        <rFont val="DejaVu Sans"/>
        <family val="2"/>
      </rPr>
      <t>比率</t>
    </r>
    <r>
      <rPr>
        <sz val="11"/>
        <color rgb="FF000000"/>
        <rFont val="ＭＳ Ｐゴシック"/>
        <family val="2"/>
      </rPr>
      <t>(N-3)</t>
    </r>
  </si>
  <si>
    <r>
      <rPr>
        <sz val="11"/>
        <color rgb="FF000000"/>
        <rFont val="DejaVu Sans"/>
        <family val="2"/>
      </rPr>
      <t>比率</t>
    </r>
    <r>
      <rPr>
        <sz val="11"/>
        <color rgb="FF000000"/>
        <rFont val="ＭＳ Ｐゴシック"/>
        <family val="2"/>
      </rPr>
      <t>(N-2)</t>
    </r>
  </si>
  <si>
    <r>
      <rPr>
        <sz val="11"/>
        <color rgb="FF000000"/>
        <rFont val="DejaVu Sans"/>
        <family val="2"/>
      </rPr>
      <t>比率</t>
    </r>
    <r>
      <rPr>
        <sz val="11"/>
        <color rgb="FF000000"/>
        <rFont val="ＭＳ Ｐゴシック"/>
        <family val="2"/>
      </rPr>
      <t>(N-1)</t>
    </r>
  </si>
  <si>
    <r>
      <rPr>
        <sz val="11"/>
        <color rgb="FF000000"/>
        <rFont val="DejaVu Sans"/>
        <family val="2"/>
      </rPr>
      <t>比率</t>
    </r>
    <r>
      <rPr>
        <sz val="11"/>
        <color rgb="FF000000"/>
        <rFont val="ＭＳ Ｐゴシック"/>
        <family val="2"/>
      </rPr>
      <t>(N)</t>
    </r>
  </si>
  <si>
    <r>
      <rPr>
        <sz val="11"/>
        <color rgb="FF000000"/>
        <rFont val="DejaVu Sans"/>
        <family val="2"/>
      </rPr>
      <t>類似団体平均</t>
    </r>
    <r>
      <rPr>
        <sz val="11"/>
        <color rgb="FF000000"/>
        <rFont val="ＭＳ Ｐゴシック"/>
        <family val="2"/>
      </rPr>
      <t>(N-4)</t>
    </r>
  </si>
  <si>
    <r>
      <rPr>
        <sz val="11"/>
        <color rgb="FF000000"/>
        <rFont val="DejaVu Sans"/>
        <family val="2"/>
      </rPr>
      <t>類似団体平均</t>
    </r>
    <r>
      <rPr>
        <sz val="11"/>
        <color rgb="FF000000"/>
        <rFont val="ＭＳ Ｐゴシック"/>
        <family val="2"/>
      </rPr>
      <t>(N-3)</t>
    </r>
  </si>
  <si>
    <r>
      <rPr>
        <sz val="11"/>
        <color rgb="FF000000"/>
        <rFont val="DejaVu Sans"/>
        <family val="2"/>
      </rPr>
      <t>類似団体平均</t>
    </r>
    <r>
      <rPr>
        <sz val="11"/>
        <color rgb="FF000000"/>
        <rFont val="ＭＳ Ｐゴシック"/>
        <family val="2"/>
      </rPr>
      <t>(N-2)</t>
    </r>
  </si>
  <si>
    <r>
      <rPr>
        <sz val="11"/>
        <color rgb="FF000000"/>
        <rFont val="DejaVu Sans"/>
        <family val="2"/>
      </rPr>
      <t>類似団体平均</t>
    </r>
    <r>
      <rPr>
        <sz val="11"/>
        <color rgb="FF000000"/>
        <rFont val="ＭＳ Ｐゴシック"/>
        <family val="2"/>
      </rPr>
      <t>(N-1)</t>
    </r>
  </si>
  <si>
    <r>
      <rPr>
        <sz val="11"/>
        <color rgb="FF000000"/>
        <rFont val="DejaVu Sans"/>
        <family val="2"/>
      </rPr>
      <t>類似団体平均</t>
    </r>
    <r>
      <rPr>
        <sz val="11"/>
        <color rgb="FF000000"/>
        <rFont val="ＭＳ Ｐゴシック"/>
        <family val="2"/>
      </rPr>
      <t>(N)</t>
    </r>
  </si>
  <si>
    <t>参照用</t>
  </si>
  <si>
    <t>茨城県　下妻市</t>
  </si>
  <si>
    <t>法適用</t>
  </si>
  <si>
    <t>下水道事業</t>
  </si>
  <si>
    <t>公共下水道</t>
  </si>
  <si>
    <t>Cc2</t>
  </si>
  <si>
    <t>非設置</t>
  </si>
  <si>
    <t>-</t>
  </si>
  <si>
    <t>Ｎ－４年度</t>
  </si>
  <si>
    <t>Ｎ－３年度</t>
  </si>
  <si>
    <t>Ｎ－２年度</t>
  </si>
  <si>
    <t>Ｎ－１年度</t>
  </si>
  <si>
    <t>Ｎ年度</t>
  </si>
  <si>
    <t>←年数補正</t>
  </si>
  <si>
    <t>←日数補正</t>
  </si>
  <si>
    <t>"H"yy</t>
  </si>
  <si>
    <t>"R"dd</t>
  </si>
  <si>
    <t>←書式設定</t>
  </si>
  <si>
    <t xml:space="preserve">①経常収支比率は100%を超えているが、その要因としては、使用料の収入が少なく、一般会計繰入金で補填しているためであり、今後は、使用料収益の向上と費用の削減が課題と考える。
④企業債残高対事業規模比率は、類似団体と比較して低い数値となっており、その要因としては、収益の一部に一般会計繰入金を充てているためで、今後、収益の向上が課題と考える。
⑤経費回収率は、60%程度であり、使用料収入で回収すべき維持管理費等の経費が賄えていない状況にある。今後、経費節減と水洗化率の向上により使用料収入の増収を図り、健全な経営に努めて行く必要がある。
⑥汚水処理原価は、類似団体と比較して高い数値となっている。このため、経費削減に努め、接続率向上による有収水量の増加により、経営改善を図って行く必要がある。
⑧水洗化率は、類似団体と比較して低い数値となっている。今後、戸別訪問やイベント等でのＰＲ活動による加入促進に努め、水洗化率の向上を図って行く。
</t>
    <rPh sb="1" eb="3">
      <t>ケイジョウ</t>
    </rPh>
    <rPh sb="13" eb="14">
      <t>コ</t>
    </rPh>
    <rPh sb="40" eb="42">
      <t>イッパン</t>
    </rPh>
    <rPh sb="42" eb="44">
      <t>カイケイ</t>
    </rPh>
    <rPh sb="44" eb="46">
      <t>クリイレ</t>
    </rPh>
    <rPh sb="46" eb="47">
      <t>キン</t>
    </rPh>
    <rPh sb="60" eb="62">
      <t>コンゴ</t>
    </rPh>
    <rPh sb="64" eb="67">
      <t>シヨウリョウ</t>
    </rPh>
    <rPh sb="182" eb="184">
      <t>テイド</t>
    </rPh>
    <phoneticPr fontId="23"/>
  </si>
  <si>
    <t xml:space="preserve">①有形固定資産減価償却率が類似団体と比較して低い要因は、管渠の布設年度が遅く、老朽化があまり進んでいないためである。
③管渠改善率のR2の指数は、類似団体と比較して低い数値となっている。その要因としては、管渠の布設が遅く、管渠の改善も見送っているためである。今後は管路更新時期を見据え、ストックマネジメントを適用し、適時、更新を進めて行く。
</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2" eb="23">
      <t>ヒク</t>
    </rPh>
    <rPh sb="24" eb="26">
      <t>ヨウイン</t>
    </rPh>
    <rPh sb="28" eb="30">
      <t>カンキョ</t>
    </rPh>
    <rPh sb="31" eb="33">
      <t>フセツ</t>
    </rPh>
    <rPh sb="33" eb="35">
      <t>ネンド</t>
    </rPh>
    <rPh sb="36" eb="37">
      <t>オソ</t>
    </rPh>
    <rPh sb="39" eb="42">
      <t>ロウキュウカ</t>
    </rPh>
    <rPh sb="46" eb="47">
      <t>スス</t>
    </rPh>
    <rPh sb="82" eb="83">
      <t>ヒク</t>
    </rPh>
    <rPh sb="105" eb="107">
      <t>フセツ</t>
    </rPh>
    <rPh sb="108" eb="109">
      <t>オソ</t>
    </rPh>
    <rPh sb="111" eb="113">
      <t>カンキョ</t>
    </rPh>
    <rPh sb="114" eb="116">
      <t>カイゼン</t>
    </rPh>
    <rPh sb="117" eb="119">
      <t>ミオク</t>
    </rPh>
    <rPh sb="154" eb="156">
      <t>テキヨウ</t>
    </rPh>
    <phoneticPr fontId="23"/>
  </si>
  <si>
    <t xml:space="preserve">　本市の下水道は、事業着手が遅かったことや供用開始から日が浅いこともあり、普及率がまだ32.5%に留まり、全国や茨城県平均と比べると整備が遅れている状況にある。また、下水道事業は、先行投資により整備を進めるため、施設整備に要した経費の回収に相当の期間が必要となる。このため、下水道使用料収入だけで、施設の維持管理費や地方債償還金を賄うことができず、一般会計からの繰入金の依存度が高くなっている。
　今後は、下水道事業経営戦略に基づき、効率的な整備を進めると共に、整備済みの施設の有効利用により、使用料収入の増収を図り、健全な経営に努める。
</t>
    <rPh sb="203" eb="206">
      <t>ゲスイドウ</t>
    </rPh>
    <rPh sb="206" eb="208">
      <t>ジギョウ</t>
    </rPh>
    <rPh sb="208" eb="210">
      <t>ケイエイ</t>
    </rPh>
    <rPh sb="210" eb="212">
      <t>センリャク</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</si>
</sst>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00"/>
    <numFmt numFmtId="178" formatCode="#,##0\ ;[Red]\(#,##0\)"/>
    <numFmt numFmtId="179" formatCode="#,##0.00;\△#,##0.00;\-"/>
    <numFmt numFmtId="180" formatCode="0.00\ ;[Red]\(0.00\)"/>
    <numFmt numFmtId="181" formatCode="\Hyy"/>
    <numFmt numFmtId="182" formatCode="\Rdd"/>
  </numFmts>
  <fonts count="24" x14ac:knownFonts="1">
    <font>
      <sz val="11"/>
      <color rgb="FF000000"/>
      <name val="ＭＳ Ｐゴシック"/>
      <family val="2"/>
    </font>
    <font>
      <b/>
      <sz val="11"/>
      <color rgb="FF000000"/>
      <name val="ＭＳ ゴシック"/>
      <family val="3"/>
    </font>
    <font>
      <sz val="11"/>
      <color rgb="FF000000"/>
      <name val="ＭＳ ゴシック"/>
      <family val="3"/>
    </font>
    <font>
      <b/>
      <sz val="24"/>
      <color rgb="FF000000"/>
      <name val="DejaVu Sans"/>
      <family val="2"/>
    </font>
    <font>
      <b/>
      <sz val="24"/>
      <color rgb="FF000000"/>
      <name val="ＭＳ ゴシック"/>
      <family val="3"/>
    </font>
    <font>
      <b/>
      <sz val="11"/>
      <color rgb="FF000000"/>
      <name val="DejaVu Sans"/>
      <family val="2"/>
    </font>
    <font>
      <b/>
      <vertAlign val="superscript"/>
      <sz val="11"/>
      <color rgb="FF000000"/>
      <name val="ＭＳ ゴシック"/>
      <family val="3"/>
    </font>
    <font>
      <b/>
      <sz val="14"/>
      <color rgb="FF000000"/>
      <name val="DejaVu Sans"/>
      <family val="2"/>
    </font>
    <font>
      <b/>
      <sz val="11"/>
      <color rgb="FF3366FF"/>
      <name val="ＭＳ ゴシック"/>
      <family val="3"/>
    </font>
    <font>
      <b/>
      <sz val="11"/>
      <color rgb="FF3366FF"/>
      <name val="DejaVu Sans"/>
      <family val="2"/>
    </font>
    <font>
      <b/>
      <vertAlign val="superscript"/>
      <sz val="12"/>
      <color rgb="FF000000"/>
      <name val="ＭＳ ゴシック"/>
      <family val="3"/>
    </font>
    <font>
      <b/>
      <sz val="11"/>
      <color rgb="FFFF5050"/>
      <name val="DejaVu Sans"/>
      <family val="2"/>
    </font>
    <font>
      <b/>
      <sz val="14"/>
      <color rgb="FF000000"/>
      <name val="ＭＳ ゴシック"/>
      <family val="3"/>
    </font>
    <font>
      <b/>
      <sz val="12"/>
      <color rgb="FF000000"/>
      <name val="ＭＳ ゴシック"/>
      <family val="3"/>
    </font>
    <font>
      <b/>
      <sz val="12"/>
      <color rgb="FF000000"/>
      <name val="DejaVu Sans"/>
      <family val="2"/>
    </font>
    <font>
      <sz val="9"/>
      <color rgb="FF000000"/>
      <name val="ＭＳ ゴシック"/>
      <family val="3"/>
    </font>
    <font>
      <b/>
      <sz val="9"/>
      <color rgb="FF000000"/>
      <name val="ＭＳ ゴシック"/>
      <family val="3"/>
    </font>
    <font>
      <sz val="11"/>
      <color rgb="FF000000"/>
      <name val="DejaVu Sans"/>
      <family val="2"/>
    </font>
    <font>
      <sz val="11"/>
      <color rgb="FFFFFFFF"/>
      <name val="DejaVu Sans"/>
      <family val="2"/>
    </font>
    <font>
      <sz val="11"/>
      <color rgb="FFFFFFFF"/>
      <name val="ＭＳ Ｐゴシック"/>
      <family val="2"/>
    </font>
    <font>
      <sz val="11"/>
      <color rgb="FF000000"/>
      <name val="ＭＳ Ｐゴシック"/>
      <family val="2"/>
    </font>
    <font>
      <sz val="6"/>
      <name val="ＭＳ Ｐゴシック"/>
      <family val="3"/>
      <charset val="128"/>
    </font>
    <font>
      <sz val="11"/>
      <color theme="1"/>
      <name val="ＭＳ ゴシック"/>
      <family val="3"/>
      <charset val="128"/>
    </font>
    <font>
      <sz val="6"/>
      <name val="ＭＳ Ｐゴシック"/>
      <family val="2"/>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2">
    <xf numFmtId="0" fontId="0" fillId="0" borderId="0">
      <alignment vertical="center"/>
    </xf>
    <xf numFmtId="178" fontId="20" fillId="0" borderId="0" applyBorder="0" applyProtection="0">
      <alignment vertical="center"/>
    </xf>
  </cellStyleXfs>
  <cellXfs count="64">
    <xf numFmtId="0" fontId="0" fillId="0" borderId="0" xfId="0">
      <alignment vertical="center"/>
    </xf>
    <xf numFmtId="0" fontId="1"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2" fillId="0" borderId="4" xfId="0" applyFont="1" applyBorder="1">
      <alignment vertical="center"/>
    </xf>
    <xf numFmtId="0" fontId="2" fillId="0" borderId="5" xfId="0" applyFont="1" applyBorder="1">
      <alignment vertical="center"/>
    </xf>
    <xf numFmtId="0" fontId="15" fillId="0" borderId="0" xfId="0" applyFont="1">
      <alignment vertical="center"/>
    </xf>
    <xf numFmtId="0" fontId="16" fillId="0" borderId="0" xfId="0" applyFont="1" applyAlignment="1">
      <alignment horizontal="center" vertical="center"/>
    </xf>
    <xf numFmtId="0" fontId="2" fillId="0" borderId="6" xfId="0" applyFont="1" applyBorder="1">
      <alignment vertical="center"/>
    </xf>
    <xf numFmtId="0" fontId="2" fillId="0" borderId="1" xfId="0" applyFont="1" applyBorder="1">
      <alignment vertical="center"/>
    </xf>
    <xf numFmtId="0" fontId="2" fillId="0" borderId="7" xfId="0" applyFont="1" applyBorder="1">
      <alignment vertical="center"/>
    </xf>
    <xf numFmtId="0" fontId="1" fillId="0" borderId="0" xfId="0" applyFont="1" applyAlignment="1">
      <alignment horizontal="center" vertical="center"/>
    </xf>
    <xf numFmtId="0" fontId="18" fillId="0" borderId="0" xfId="0" applyFont="1" applyProtection="1">
      <alignment vertical="center"/>
      <protection hidden="1"/>
    </xf>
    <xf numFmtId="0" fontId="19" fillId="0" borderId="0" xfId="0" applyFont="1" applyProtection="1">
      <alignment vertical="center"/>
      <protection hidden="1"/>
    </xf>
    <xf numFmtId="0" fontId="17" fillId="0" borderId="0" xfId="0" applyFont="1">
      <alignment vertical="center"/>
    </xf>
    <xf numFmtId="0" fontId="19" fillId="0" borderId="0" xfId="0" applyFont="1">
      <alignment vertical="center"/>
    </xf>
    <xf numFmtId="0" fontId="17" fillId="3" borderId="2" xfId="0" applyFont="1" applyFill="1" applyBorder="1">
      <alignment vertical="center"/>
    </xf>
    <xf numFmtId="0" fontId="17" fillId="3" borderId="3" xfId="0" applyFont="1" applyFill="1" applyBorder="1">
      <alignment vertical="center"/>
    </xf>
    <xf numFmtId="0" fontId="0" fillId="3" borderId="9" xfId="0" applyFill="1" applyBorder="1">
      <alignment vertical="center"/>
    </xf>
    <xf numFmtId="0" fontId="0" fillId="3" borderId="8" xfId="0" applyFill="1" applyBorder="1">
      <alignment vertical="center"/>
    </xf>
    <xf numFmtId="0" fontId="17" fillId="3" borderId="2" xfId="0" applyFont="1" applyFill="1" applyBorder="1" applyAlignment="1">
      <alignment vertical="center" shrinkToFit="1"/>
    </xf>
    <xf numFmtId="0" fontId="0" fillId="3" borderId="2" xfId="0" applyFont="1"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pplyProtection="1">
      <alignment vertical="center" shrinkToFit="1"/>
    </xf>
    <xf numFmtId="179" fontId="0" fillId="4" borderId="2" xfId="1" applyNumberFormat="1" applyFont="1" applyFill="1" applyBorder="1" applyAlignment="1" applyProtection="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0" fontId="17" fillId="0" borderId="2" xfId="0" applyFont="1" applyBorder="1" applyAlignment="1">
      <alignment vertical="center" shrinkToFit="1"/>
    </xf>
    <xf numFmtId="177" fontId="0" fillId="0" borderId="2" xfId="1" applyNumberFormat="1" applyFont="1" applyBorder="1" applyAlignment="1" applyProtection="1">
      <alignment vertical="center" shrinkToFit="1"/>
    </xf>
    <xf numFmtId="180" fontId="0" fillId="0" borderId="0" xfId="0" applyNumberFormat="1">
      <alignment vertical="center"/>
    </xf>
    <xf numFmtId="0" fontId="0" fillId="5" borderId="2" xfId="0" applyFill="1" applyBorder="1">
      <alignment vertical="center"/>
    </xf>
    <xf numFmtId="0" fontId="17" fillId="5" borderId="2" xfId="0" applyFont="1" applyFill="1" applyBorder="1">
      <alignment vertical="center"/>
    </xf>
    <xf numFmtId="181" fontId="0" fillId="0" borderId="2" xfId="0" applyNumberFormat="1" applyBorder="1">
      <alignment vertical="center"/>
    </xf>
    <xf numFmtId="182" fontId="0" fillId="0" borderId="2" xfId="0" applyNumberFormat="1" applyBorder="1">
      <alignment vertical="center"/>
    </xf>
    <xf numFmtId="0" fontId="22" fillId="0" borderId="4"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12" fillId="0" borderId="9" xfId="0" applyFont="1" applyBorder="1" applyAlignment="1">
      <alignment horizontal="center" vertical="center"/>
    </xf>
    <xf numFmtId="0" fontId="14" fillId="0" borderId="3" xfId="0" applyFont="1" applyBorder="1" applyAlignment="1">
      <alignment horizontal="left" vertical="center"/>
    </xf>
    <xf numFmtId="0" fontId="17" fillId="0" borderId="10" xfId="0" applyFont="1" applyBorder="1" applyAlignment="1">
      <alignment horizontal="left" vertical="center"/>
    </xf>
    <xf numFmtId="0" fontId="7" fillId="0" borderId="1" xfId="0" applyFont="1" applyBorder="1" applyAlignment="1">
      <alignment horizontal="left"/>
    </xf>
    <xf numFmtId="0" fontId="12" fillId="0" borderId="3" xfId="0" applyFont="1" applyBorder="1" applyAlignment="1">
      <alignment horizontal="center" vertical="center"/>
    </xf>
    <xf numFmtId="0" fontId="13" fillId="0" borderId="3" xfId="0" applyFont="1" applyBorder="1" applyAlignment="1">
      <alignment horizontal="left" vertical="center"/>
    </xf>
    <xf numFmtId="176" fontId="2" fillId="0" borderId="2" xfId="0" applyNumberFormat="1" applyFont="1" applyBorder="1" applyAlignment="1" applyProtection="1">
      <alignment horizontal="center" vertical="center"/>
      <protection hidden="1"/>
    </xf>
    <xf numFmtId="177" fontId="2" fillId="0" borderId="2" xfId="0" applyNumberFormat="1" applyFont="1" applyBorder="1" applyAlignment="1" applyProtection="1">
      <alignment horizontal="center" vertical="center"/>
      <protection hidden="1"/>
    </xf>
    <xf numFmtId="0" fontId="5" fillId="0" borderId="6" xfId="0" applyFont="1" applyBorder="1" applyAlignment="1">
      <alignment horizontal="center" vertical="center"/>
    </xf>
    <xf numFmtId="0" fontId="5" fillId="0" borderId="7" xfId="0" applyFont="1" applyBorder="1" applyAlignment="1">
      <alignment horizontal="left" vertical="center"/>
    </xf>
    <xf numFmtId="0" fontId="5" fillId="2" borderId="2"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5" xfId="0" applyFont="1" applyBorder="1" applyAlignment="1">
      <alignment horizontal="left" vertical="center"/>
    </xf>
    <xf numFmtId="0" fontId="1" fillId="2" borderId="2" xfId="0" applyFont="1" applyFill="1" applyBorder="1" applyAlignment="1">
      <alignment horizontal="center" vertical="center" shrinkToFit="1"/>
    </xf>
    <xf numFmtId="0" fontId="8" fillId="0" borderId="4" xfId="0" applyFont="1" applyBorder="1" applyAlignment="1">
      <alignment horizontal="center" vertical="center"/>
    </xf>
    <xf numFmtId="0" fontId="9" fillId="0" borderId="5" xfId="0" applyFont="1" applyBorder="1" applyAlignment="1">
      <alignment horizontal="left" vertical="center"/>
    </xf>
    <xf numFmtId="0" fontId="2" fillId="0" borderId="2" xfId="0" applyFont="1" applyBorder="1" applyAlignment="1" applyProtection="1">
      <alignment horizontal="center" vertical="center"/>
      <protection hidden="1"/>
    </xf>
    <xf numFmtId="0" fontId="2" fillId="0" borderId="2" xfId="0" applyFont="1" applyBorder="1" applyAlignment="1" applyProtection="1">
      <alignment horizontal="center" vertical="center" shrinkToFit="1"/>
      <protection hidden="1"/>
    </xf>
    <xf numFmtId="0" fontId="3" fillId="0" borderId="0" xfId="0" applyFont="1" applyBorder="1" applyAlignment="1">
      <alignment horizontal="center" vertical="center"/>
    </xf>
    <xf numFmtId="49" fontId="1" fillId="0" borderId="1" xfId="0" applyNumberFormat="1" applyFont="1" applyBorder="1" applyAlignment="1" applyProtection="1">
      <alignment horizontal="left" vertical="center"/>
      <protection hidden="1"/>
    </xf>
    <xf numFmtId="0" fontId="7" fillId="0" borderId="3" xfId="0" applyFont="1" applyBorder="1" applyAlignment="1">
      <alignment horizontal="left" vertical="center"/>
    </xf>
    <xf numFmtId="0" fontId="17"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2" xfId="0" applyFont="1" applyFill="1" applyBorder="1" applyAlignment="1">
      <alignment horizontal="center" vertical="center"/>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171586273098"/>
          <c:y val="0.158005249343832"/>
          <c:w val="0.86021118310535205"/>
          <c:h val="0.592257217847768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データ!$EE$6:$EI$6</c:f>
              <c:numCache>
                <c:formatCode>#,##0.00;\△#,##0.00;\-</c:formatCode>
                <c:ptCount val="5"/>
                <c:pt idx="0">
                  <c:v>0</c:v>
                </c:pt>
                <c:pt idx="1">
                  <c:v>0</c:v>
                </c:pt>
                <c:pt idx="2">
                  <c:v>0</c:v>
                </c:pt>
                <c:pt idx="3">
                  <c:v>0.53</c:v>
                </c:pt>
                <c:pt idx="4" formatCode="#,##0.00;\△#,##0.00">
                  <c:v>0</c:v>
                </c:pt>
              </c:numCache>
            </c:numRef>
          </c:val>
          <c:extLst>
            <c:ext xmlns:c16="http://schemas.microsoft.com/office/drawing/2014/chart" uri="{C3380CC4-5D6E-409C-BE32-E72D297353CC}">
              <c16:uniqueId val="{00000000-8157-477D-94EA-0A6ADA10FE1F}"/>
            </c:ext>
          </c:extLst>
        </c:ser>
        <c:dLbls>
          <c:showLegendKey val="0"/>
          <c:showVal val="0"/>
          <c:showCatName val="0"/>
          <c:showSerName val="0"/>
          <c:showPercent val="0"/>
          <c:showBubbleSize val="0"/>
        </c:dLbls>
        <c:gapWidth val="150"/>
        <c:axId val="14879274"/>
        <c:axId val="56145323"/>
      </c:barChart>
      <c:lineChart>
        <c:grouping val="standard"/>
        <c:varyColors val="1"/>
        <c:ser>
          <c:idx val="1"/>
          <c:order val="1"/>
          <c:tx>
            <c:v>平均値</c:v>
          </c:tx>
          <c:spPr>
            <a:ln w="28440">
              <a:solidFill>
                <a:srgbClr val="FF5050"/>
              </a:solidFill>
              <a:round/>
            </a:ln>
          </c:spPr>
          <c:marker>
            <c:symbol val="square"/>
            <c:size val="5"/>
            <c:spPr>
              <a:solidFill>
                <a:srgbClr val="FF505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8157-477D-94EA-0A6ADA10FE1F}"/>
            </c:ext>
          </c:extLst>
        </c:ser>
        <c:dLbls>
          <c:showLegendKey val="0"/>
          <c:showVal val="0"/>
          <c:showCatName val="0"/>
          <c:showSerName val="0"/>
          <c:showPercent val="0"/>
          <c:showBubbleSize val="0"/>
        </c:dLbls>
        <c:hiLowLines>
          <c:spPr>
            <a:ln>
              <a:noFill/>
            </a:ln>
          </c:spPr>
        </c:hiLowLines>
        <c:marker val="1"/>
        <c:smooth val="0"/>
        <c:axId val="62699427"/>
        <c:axId val="27246384"/>
      </c:lineChart>
      <c:dateAx>
        <c:axId val="14879274"/>
        <c:scaling>
          <c:orientation val="minMax"/>
        </c:scaling>
        <c:delete val="1"/>
        <c:axPos val="b"/>
        <c:numFmt formatCode="\Hyy" sourceLinked="1"/>
        <c:majorTickMark val="none"/>
        <c:minorTickMark val="none"/>
        <c:tickLblPos val="none"/>
        <c:crossAx val="56145323"/>
        <c:crosses val="autoZero"/>
        <c:auto val="1"/>
        <c:lblOffset val="100"/>
        <c:baseTimeUnit val="years"/>
      </c:dateAx>
      <c:valAx>
        <c:axId val="5614532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uFill>
                  <a:solidFill>
                    <a:srgbClr val="FFFFFF"/>
                  </a:solidFill>
                </a:uFill>
                <a:latin typeface="ＭＳ ゴシック"/>
                <a:ea typeface="ＭＳ ゴシック"/>
              </a:defRPr>
            </a:pPr>
            <a:endParaRPr lang="ja-JP"/>
          </a:p>
        </c:txPr>
        <c:crossAx val="14879274"/>
        <c:crosses val="autoZero"/>
        <c:crossBetween val="midCat"/>
      </c:valAx>
      <c:dateAx>
        <c:axId val="62699427"/>
        <c:scaling>
          <c:orientation val="minMax"/>
        </c:scaling>
        <c:delete val="1"/>
        <c:axPos val="b"/>
        <c:numFmt formatCode="\Hyy" sourceLinked="1"/>
        <c:majorTickMark val="none"/>
        <c:minorTickMark val="none"/>
        <c:tickLblPos val="none"/>
        <c:crossAx val="27246384"/>
        <c:crosses val="autoZero"/>
        <c:auto val="1"/>
        <c:lblOffset val="100"/>
        <c:baseTimeUnit val="years"/>
      </c:dateAx>
      <c:valAx>
        <c:axId val="2724638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crossAx val="62699427"/>
        <c:crosses val="autoZero"/>
        <c:crossBetween val="midCat"/>
      </c:valAx>
      <c:dTable>
        <c:showHorzBorder val="1"/>
        <c:showVertBorder val="1"/>
        <c:showOutline val="1"/>
        <c:showKeys val="1"/>
      </c:dTable>
      <c:spPr>
        <a:noFill/>
        <a:ln>
          <a:solidFill>
            <a:srgbClr val="A6A6A6"/>
          </a:solidFill>
        </a:ln>
      </c:spPr>
    </c:plotArea>
    <c:plotVisOnly val="1"/>
    <c:dispBlanksAs val="span"/>
    <c:showDLblsOverMax val="1"/>
  </c:chart>
  <c:spPr>
    <a:noFill/>
    <a:ln>
      <a:solidFill>
        <a:srgbClr val="A6A6A6"/>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2472040101"/>
          <c:y val="0.158005184545118"/>
          <c:w val="0.86016197454685706"/>
          <c:h val="0.56153561288729803"/>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DC-4B92-937B-2024727B3C1F}"/>
            </c:ext>
          </c:extLst>
        </c:ser>
        <c:dLbls>
          <c:showLegendKey val="0"/>
          <c:showVal val="0"/>
          <c:showCatName val="0"/>
          <c:showSerName val="0"/>
          <c:showPercent val="0"/>
          <c:showBubbleSize val="0"/>
        </c:dLbls>
        <c:gapWidth val="150"/>
        <c:axId val="92274878"/>
        <c:axId val="14067184"/>
      </c:barChart>
      <c:lineChart>
        <c:grouping val="standard"/>
        <c:varyColors val="1"/>
        <c:ser>
          <c:idx val="1"/>
          <c:order val="1"/>
          <c:tx>
            <c:v>平均値</c:v>
          </c:tx>
          <c:spPr>
            <a:ln w="28440">
              <a:solidFill>
                <a:srgbClr val="FF5050"/>
              </a:solidFill>
              <a:round/>
            </a:ln>
          </c:spPr>
          <c:marker>
            <c:symbol val="square"/>
            <c:size val="5"/>
            <c:spPr>
              <a:solidFill>
                <a:srgbClr val="FF505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B1DC-4B92-937B-2024727B3C1F}"/>
            </c:ext>
          </c:extLst>
        </c:ser>
        <c:dLbls>
          <c:showLegendKey val="0"/>
          <c:showVal val="0"/>
          <c:showCatName val="0"/>
          <c:showSerName val="0"/>
          <c:showPercent val="0"/>
          <c:showBubbleSize val="0"/>
        </c:dLbls>
        <c:hiLowLines>
          <c:spPr>
            <a:ln>
              <a:noFill/>
            </a:ln>
          </c:spPr>
        </c:hiLowLines>
        <c:marker val="1"/>
        <c:smooth val="0"/>
        <c:axId val="39536724"/>
        <c:axId val="4688132"/>
      </c:lineChart>
      <c:dateAx>
        <c:axId val="92274878"/>
        <c:scaling>
          <c:orientation val="minMax"/>
        </c:scaling>
        <c:delete val="1"/>
        <c:axPos val="b"/>
        <c:numFmt formatCode="\Hyy" sourceLinked="1"/>
        <c:majorTickMark val="none"/>
        <c:minorTickMark val="none"/>
        <c:tickLblPos val="none"/>
        <c:crossAx val="14067184"/>
        <c:crosses val="autoZero"/>
        <c:auto val="1"/>
        <c:lblOffset val="100"/>
        <c:baseTimeUnit val="years"/>
      </c:dateAx>
      <c:valAx>
        <c:axId val="1406718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uFill>
                  <a:solidFill>
                    <a:srgbClr val="FFFFFF"/>
                  </a:solidFill>
                </a:uFill>
                <a:latin typeface="ＭＳ ゴシック"/>
                <a:ea typeface="ＭＳ ゴシック"/>
              </a:defRPr>
            </a:pPr>
            <a:endParaRPr lang="ja-JP"/>
          </a:p>
        </c:txPr>
        <c:crossAx val="92274878"/>
        <c:crosses val="autoZero"/>
        <c:crossBetween val="midCat"/>
      </c:valAx>
      <c:dateAx>
        <c:axId val="39536724"/>
        <c:scaling>
          <c:orientation val="minMax"/>
        </c:scaling>
        <c:delete val="1"/>
        <c:axPos val="b"/>
        <c:numFmt formatCode="\Hyy" sourceLinked="1"/>
        <c:majorTickMark val="none"/>
        <c:minorTickMark val="none"/>
        <c:tickLblPos val="none"/>
        <c:crossAx val="4688132"/>
        <c:crosses val="autoZero"/>
        <c:auto val="1"/>
        <c:lblOffset val="100"/>
        <c:baseTimeUnit val="years"/>
      </c:dateAx>
      <c:valAx>
        <c:axId val="468813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crossAx val="39536724"/>
        <c:crosses val="autoZero"/>
        <c:crossBetween val="midCat"/>
      </c:valAx>
      <c:dTable>
        <c:showHorzBorder val="1"/>
        <c:showVertBorder val="1"/>
        <c:showOutline val="1"/>
        <c:showKeys val="1"/>
      </c:dTable>
      <c:spPr>
        <a:noFill/>
        <a:ln>
          <a:solidFill>
            <a:srgbClr val="A6A6A6"/>
          </a:solidFill>
        </a:ln>
      </c:spPr>
    </c:plotArea>
    <c:plotVisOnly val="1"/>
    <c:dispBlanksAs val="span"/>
    <c:showDLblsOverMax val="1"/>
  </c:chart>
  <c:spPr>
    <a:noFill/>
    <a:ln>
      <a:solidFill>
        <a:srgbClr val="A6A6A6"/>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14439987658"/>
          <c:y val="0.158005184545118"/>
          <c:w val="0.86022832459117604"/>
          <c:h val="0.56153561288729803"/>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データ!$CX$6:$DB$6</c:f>
              <c:numCache>
                <c:formatCode>#,##0.00;\△#,##0.00;\-</c:formatCode>
                <c:ptCount val="5"/>
                <c:pt idx="0">
                  <c:v>0</c:v>
                </c:pt>
                <c:pt idx="1">
                  <c:v>0</c:v>
                </c:pt>
                <c:pt idx="2">
                  <c:v>0</c:v>
                </c:pt>
                <c:pt idx="3">
                  <c:v>67.09</c:v>
                </c:pt>
                <c:pt idx="4">
                  <c:v>67.36</c:v>
                </c:pt>
              </c:numCache>
            </c:numRef>
          </c:val>
          <c:extLst>
            <c:ext xmlns:c16="http://schemas.microsoft.com/office/drawing/2014/chart" uri="{C3380CC4-5D6E-409C-BE32-E72D297353CC}">
              <c16:uniqueId val="{00000000-63B2-4936-A2BA-A41AD1125755}"/>
            </c:ext>
          </c:extLst>
        </c:ser>
        <c:dLbls>
          <c:showLegendKey val="0"/>
          <c:showVal val="0"/>
          <c:showCatName val="0"/>
          <c:showSerName val="0"/>
          <c:showPercent val="0"/>
          <c:showBubbleSize val="0"/>
        </c:dLbls>
        <c:gapWidth val="150"/>
        <c:axId val="47433326"/>
        <c:axId val="66251227"/>
      </c:barChart>
      <c:lineChart>
        <c:grouping val="standard"/>
        <c:varyColors val="1"/>
        <c:ser>
          <c:idx val="1"/>
          <c:order val="1"/>
          <c:tx>
            <c:v>平均値</c:v>
          </c:tx>
          <c:spPr>
            <a:ln w="28440">
              <a:solidFill>
                <a:srgbClr val="FF5050"/>
              </a:solidFill>
              <a:round/>
            </a:ln>
          </c:spPr>
          <c:marker>
            <c:symbol val="square"/>
            <c:size val="5"/>
            <c:spPr>
              <a:solidFill>
                <a:srgbClr val="FF505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63B2-4936-A2BA-A41AD1125755}"/>
            </c:ext>
          </c:extLst>
        </c:ser>
        <c:dLbls>
          <c:showLegendKey val="0"/>
          <c:showVal val="0"/>
          <c:showCatName val="0"/>
          <c:showSerName val="0"/>
          <c:showPercent val="0"/>
          <c:showBubbleSize val="0"/>
        </c:dLbls>
        <c:hiLowLines>
          <c:spPr>
            <a:ln>
              <a:noFill/>
            </a:ln>
          </c:spPr>
        </c:hiLowLines>
        <c:marker val="1"/>
        <c:smooth val="0"/>
        <c:axId val="86137790"/>
        <c:axId val="40594437"/>
      </c:lineChart>
      <c:dateAx>
        <c:axId val="47433326"/>
        <c:scaling>
          <c:orientation val="minMax"/>
        </c:scaling>
        <c:delete val="1"/>
        <c:axPos val="b"/>
        <c:numFmt formatCode="\Hyy" sourceLinked="1"/>
        <c:majorTickMark val="none"/>
        <c:minorTickMark val="none"/>
        <c:tickLblPos val="none"/>
        <c:crossAx val="66251227"/>
        <c:crosses val="autoZero"/>
        <c:auto val="1"/>
        <c:lblOffset val="100"/>
        <c:baseTimeUnit val="years"/>
      </c:dateAx>
      <c:valAx>
        <c:axId val="6625122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uFill>
                  <a:solidFill>
                    <a:srgbClr val="FFFFFF"/>
                  </a:solidFill>
                </a:uFill>
                <a:latin typeface="ＭＳ ゴシック"/>
                <a:ea typeface="ＭＳ ゴシック"/>
              </a:defRPr>
            </a:pPr>
            <a:endParaRPr lang="ja-JP"/>
          </a:p>
        </c:txPr>
        <c:crossAx val="47433326"/>
        <c:crosses val="autoZero"/>
        <c:crossBetween val="midCat"/>
      </c:valAx>
      <c:dateAx>
        <c:axId val="86137790"/>
        <c:scaling>
          <c:orientation val="minMax"/>
        </c:scaling>
        <c:delete val="1"/>
        <c:axPos val="b"/>
        <c:numFmt formatCode="\Hyy" sourceLinked="1"/>
        <c:majorTickMark val="none"/>
        <c:minorTickMark val="none"/>
        <c:tickLblPos val="none"/>
        <c:crossAx val="40594437"/>
        <c:crosses val="autoZero"/>
        <c:auto val="1"/>
        <c:lblOffset val="100"/>
        <c:baseTimeUnit val="years"/>
      </c:dateAx>
      <c:valAx>
        <c:axId val="4059443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crossAx val="86137790"/>
        <c:crosses val="autoZero"/>
        <c:crossBetween val="midCat"/>
      </c:valAx>
      <c:dTable>
        <c:showHorzBorder val="1"/>
        <c:showVertBorder val="1"/>
        <c:showOutline val="1"/>
        <c:showKeys val="1"/>
      </c:dTable>
      <c:spPr>
        <a:noFill/>
        <a:ln>
          <a:solidFill>
            <a:srgbClr val="A6A6A6"/>
          </a:solidFill>
        </a:ln>
      </c:spPr>
    </c:plotArea>
    <c:plotVisOnly val="1"/>
    <c:dispBlanksAs val="span"/>
    <c:showDLblsOverMax val="1"/>
  </c:chart>
  <c:spPr>
    <a:noFill/>
    <a:ln>
      <a:solidFill>
        <a:srgbClr val="A6A6A6"/>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2472040101"/>
          <c:y val="0.158102766798419"/>
          <c:w val="0.86016197454685706"/>
          <c:h val="0.55928853754940699"/>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データ!$Y$6:$AC$6</c:f>
              <c:numCache>
                <c:formatCode>#,##0.00;\△#,##0.00;\-</c:formatCode>
                <c:ptCount val="5"/>
                <c:pt idx="0">
                  <c:v>0</c:v>
                </c:pt>
                <c:pt idx="1">
                  <c:v>0</c:v>
                </c:pt>
                <c:pt idx="2">
                  <c:v>0</c:v>
                </c:pt>
                <c:pt idx="3">
                  <c:v>105.55</c:v>
                </c:pt>
                <c:pt idx="4">
                  <c:v>117.61</c:v>
                </c:pt>
              </c:numCache>
            </c:numRef>
          </c:val>
          <c:extLst>
            <c:ext xmlns:c16="http://schemas.microsoft.com/office/drawing/2014/chart" uri="{C3380CC4-5D6E-409C-BE32-E72D297353CC}">
              <c16:uniqueId val="{00000000-055D-483C-97F1-DE2C39240FDD}"/>
            </c:ext>
          </c:extLst>
        </c:ser>
        <c:dLbls>
          <c:showLegendKey val="0"/>
          <c:showVal val="0"/>
          <c:showCatName val="0"/>
          <c:showSerName val="0"/>
          <c:showPercent val="0"/>
          <c:showBubbleSize val="0"/>
        </c:dLbls>
        <c:gapWidth val="150"/>
        <c:axId val="71484862"/>
        <c:axId val="51536980"/>
      </c:barChart>
      <c:lineChart>
        <c:grouping val="standard"/>
        <c:varyColors val="1"/>
        <c:ser>
          <c:idx val="1"/>
          <c:order val="1"/>
          <c:tx>
            <c:v>平均値</c:v>
          </c:tx>
          <c:spPr>
            <a:ln w="28440">
              <a:solidFill>
                <a:srgbClr val="FF5050"/>
              </a:solidFill>
              <a:round/>
            </a:ln>
          </c:spPr>
          <c:marker>
            <c:symbol val="square"/>
            <c:size val="5"/>
            <c:spPr>
              <a:solidFill>
                <a:srgbClr val="FF505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055D-483C-97F1-DE2C39240FDD}"/>
            </c:ext>
          </c:extLst>
        </c:ser>
        <c:dLbls>
          <c:showLegendKey val="0"/>
          <c:showVal val="0"/>
          <c:showCatName val="0"/>
          <c:showSerName val="0"/>
          <c:showPercent val="0"/>
          <c:showBubbleSize val="0"/>
        </c:dLbls>
        <c:hiLowLines>
          <c:spPr>
            <a:ln>
              <a:noFill/>
            </a:ln>
          </c:spPr>
        </c:hiLowLines>
        <c:marker val="1"/>
        <c:smooth val="0"/>
        <c:axId val="60427644"/>
        <c:axId val="29584821"/>
      </c:lineChart>
      <c:dateAx>
        <c:axId val="71484862"/>
        <c:scaling>
          <c:orientation val="minMax"/>
        </c:scaling>
        <c:delete val="1"/>
        <c:axPos val="b"/>
        <c:numFmt formatCode="\Hyy" sourceLinked="1"/>
        <c:majorTickMark val="none"/>
        <c:minorTickMark val="none"/>
        <c:tickLblPos val="none"/>
        <c:crossAx val="51536980"/>
        <c:crosses val="autoZero"/>
        <c:auto val="1"/>
        <c:lblOffset val="100"/>
        <c:baseTimeUnit val="years"/>
      </c:dateAx>
      <c:valAx>
        <c:axId val="5153698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uFill>
                  <a:solidFill>
                    <a:srgbClr val="FFFFFF"/>
                  </a:solidFill>
                </a:uFill>
                <a:latin typeface="ＭＳ ゴシック"/>
                <a:ea typeface="ＭＳ ゴシック"/>
              </a:defRPr>
            </a:pPr>
            <a:endParaRPr lang="ja-JP"/>
          </a:p>
        </c:txPr>
        <c:crossAx val="71484862"/>
        <c:crosses val="autoZero"/>
        <c:crossBetween val="midCat"/>
      </c:valAx>
      <c:dateAx>
        <c:axId val="60427644"/>
        <c:scaling>
          <c:orientation val="minMax"/>
        </c:scaling>
        <c:delete val="1"/>
        <c:axPos val="b"/>
        <c:numFmt formatCode="\Hyy" sourceLinked="1"/>
        <c:majorTickMark val="none"/>
        <c:minorTickMark val="none"/>
        <c:tickLblPos val="none"/>
        <c:crossAx val="29584821"/>
        <c:crosses val="autoZero"/>
        <c:auto val="1"/>
        <c:lblOffset val="100"/>
        <c:baseTimeUnit val="years"/>
      </c:dateAx>
      <c:valAx>
        <c:axId val="2958482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crossAx val="60427644"/>
        <c:crosses val="autoZero"/>
        <c:crossBetween val="midCat"/>
      </c:valAx>
      <c:dTable>
        <c:showHorzBorder val="1"/>
        <c:showVertBorder val="1"/>
        <c:showOutline val="1"/>
        <c:showKeys val="1"/>
      </c:dTable>
      <c:spPr>
        <a:noFill/>
        <a:ln>
          <a:solidFill>
            <a:srgbClr val="A6A6A6"/>
          </a:solidFill>
        </a:ln>
      </c:spPr>
    </c:plotArea>
    <c:plotVisOnly val="1"/>
    <c:dispBlanksAs val="span"/>
    <c:showDLblsOverMax val="1"/>
  </c:chart>
  <c:spPr>
    <a:noFill/>
    <a:ln>
      <a:solidFill>
        <a:srgbClr val="A6A6A6"/>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2526846241501"/>
          <c:y val="0.158005249343832"/>
          <c:w val="0.86021956926030296"/>
          <c:h val="0.592257217847768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データ!$DI$6:$DM$6</c:f>
              <c:numCache>
                <c:formatCode>#,##0.00;\△#,##0.00;\-</c:formatCode>
                <c:ptCount val="5"/>
                <c:pt idx="0">
                  <c:v>0</c:v>
                </c:pt>
                <c:pt idx="1">
                  <c:v>0</c:v>
                </c:pt>
                <c:pt idx="2">
                  <c:v>0</c:v>
                </c:pt>
                <c:pt idx="3">
                  <c:v>2.78</c:v>
                </c:pt>
                <c:pt idx="4">
                  <c:v>5.55</c:v>
                </c:pt>
              </c:numCache>
            </c:numRef>
          </c:val>
          <c:extLst>
            <c:ext xmlns:c16="http://schemas.microsoft.com/office/drawing/2014/chart" uri="{C3380CC4-5D6E-409C-BE32-E72D297353CC}">
              <c16:uniqueId val="{00000000-77E2-4808-87F7-D9F863BA0BD1}"/>
            </c:ext>
          </c:extLst>
        </c:ser>
        <c:dLbls>
          <c:showLegendKey val="0"/>
          <c:showVal val="0"/>
          <c:showCatName val="0"/>
          <c:showSerName val="0"/>
          <c:showPercent val="0"/>
          <c:showBubbleSize val="0"/>
        </c:dLbls>
        <c:gapWidth val="150"/>
        <c:axId val="57929181"/>
        <c:axId val="93048380"/>
      </c:barChart>
      <c:lineChart>
        <c:grouping val="standard"/>
        <c:varyColors val="1"/>
        <c:ser>
          <c:idx val="1"/>
          <c:order val="1"/>
          <c:tx>
            <c:v>平均値</c:v>
          </c:tx>
          <c:spPr>
            <a:ln w="28440">
              <a:solidFill>
                <a:srgbClr val="FF5050"/>
              </a:solidFill>
              <a:round/>
            </a:ln>
          </c:spPr>
          <c:marker>
            <c:symbol val="square"/>
            <c:size val="5"/>
            <c:spPr>
              <a:solidFill>
                <a:srgbClr val="FF505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77E2-4808-87F7-D9F863BA0BD1}"/>
            </c:ext>
          </c:extLst>
        </c:ser>
        <c:dLbls>
          <c:showLegendKey val="0"/>
          <c:showVal val="0"/>
          <c:showCatName val="0"/>
          <c:showSerName val="0"/>
          <c:showPercent val="0"/>
          <c:showBubbleSize val="0"/>
        </c:dLbls>
        <c:hiLowLines>
          <c:spPr>
            <a:ln>
              <a:noFill/>
            </a:ln>
          </c:spPr>
        </c:hiLowLines>
        <c:marker val="1"/>
        <c:smooth val="0"/>
        <c:axId val="24380473"/>
        <c:axId val="20766120"/>
      </c:lineChart>
      <c:dateAx>
        <c:axId val="57929181"/>
        <c:scaling>
          <c:orientation val="minMax"/>
        </c:scaling>
        <c:delete val="1"/>
        <c:axPos val="b"/>
        <c:numFmt formatCode="\Hyy" sourceLinked="1"/>
        <c:majorTickMark val="none"/>
        <c:minorTickMark val="none"/>
        <c:tickLblPos val="none"/>
        <c:crossAx val="93048380"/>
        <c:crosses val="autoZero"/>
        <c:auto val="1"/>
        <c:lblOffset val="100"/>
        <c:baseTimeUnit val="years"/>
      </c:dateAx>
      <c:valAx>
        <c:axId val="9304838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uFill>
                  <a:solidFill>
                    <a:srgbClr val="FFFFFF"/>
                  </a:solidFill>
                </a:uFill>
                <a:latin typeface="ＭＳ ゴシック"/>
                <a:ea typeface="ＭＳ ゴシック"/>
              </a:defRPr>
            </a:pPr>
            <a:endParaRPr lang="ja-JP"/>
          </a:p>
        </c:txPr>
        <c:crossAx val="57929181"/>
        <c:crosses val="autoZero"/>
        <c:crossBetween val="midCat"/>
      </c:valAx>
      <c:dateAx>
        <c:axId val="24380473"/>
        <c:scaling>
          <c:orientation val="minMax"/>
        </c:scaling>
        <c:delete val="1"/>
        <c:axPos val="b"/>
        <c:numFmt formatCode="\Hyy" sourceLinked="1"/>
        <c:majorTickMark val="none"/>
        <c:minorTickMark val="none"/>
        <c:tickLblPos val="none"/>
        <c:crossAx val="20766120"/>
        <c:crosses val="autoZero"/>
        <c:auto val="1"/>
        <c:lblOffset val="100"/>
        <c:baseTimeUnit val="years"/>
      </c:dateAx>
      <c:valAx>
        <c:axId val="2076612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crossAx val="24380473"/>
        <c:crosses val="autoZero"/>
        <c:crossBetween val="midCat"/>
      </c:valAx>
      <c:dTable>
        <c:showHorzBorder val="1"/>
        <c:showVertBorder val="1"/>
        <c:showOutline val="1"/>
        <c:showKeys val="1"/>
      </c:dTable>
      <c:spPr>
        <a:noFill/>
        <a:ln>
          <a:solidFill>
            <a:srgbClr val="A6A6A6"/>
          </a:solidFill>
        </a:ln>
      </c:spPr>
    </c:plotArea>
    <c:plotVisOnly val="1"/>
    <c:dispBlanksAs val="span"/>
    <c:showDLblsOverMax val="1"/>
  </c:chart>
  <c:spPr>
    <a:noFill/>
    <a:ln>
      <a:solidFill>
        <a:srgbClr val="A6A6A6"/>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2526846241501"/>
          <c:y val="0.158005249343832"/>
          <c:w val="0.86021956926030296"/>
          <c:h val="0.592257217847768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データ!$DT$6:$DX$6</c:f>
              <c:numCache>
                <c:formatCode>#,##0.00;\△#,##0.00;\-</c:formatCode>
                <c:ptCount val="5"/>
                <c:pt idx="0">
                  <c:v>0</c:v>
                </c:pt>
                <c:pt idx="1">
                  <c:v>0</c:v>
                </c:pt>
                <c:pt idx="2">
                  <c:v>0</c:v>
                </c:pt>
                <c:pt idx="3" formatCode="#,##0.00;\△#,##0.00">
                  <c:v>0</c:v>
                </c:pt>
                <c:pt idx="4" formatCode="#,##0.00;\△#,##0.00">
                  <c:v>0</c:v>
                </c:pt>
              </c:numCache>
            </c:numRef>
          </c:val>
          <c:extLst>
            <c:ext xmlns:c16="http://schemas.microsoft.com/office/drawing/2014/chart" uri="{C3380CC4-5D6E-409C-BE32-E72D297353CC}">
              <c16:uniqueId val="{00000000-9E65-49DB-A823-1630BF6427C9}"/>
            </c:ext>
          </c:extLst>
        </c:ser>
        <c:dLbls>
          <c:showLegendKey val="0"/>
          <c:showVal val="0"/>
          <c:showCatName val="0"/>
          <c:showSerName val="0"/>
          <c:showPercent val="0"/>
          <c:showBubbleSize val="0"/>
        </c:dLbls>
        <c:gapWidth val="150"/>
        <c:axId val="23894870"/>
        <c:axId val="80489513"/>
      </c:barChart>
      <c:lineChart>
        <c:grouping val="standard"/>
        <c:varyColors val="1"/>
        <c:ser>
          <c:idx val="1"/>
          <c:order val="1"/>
          <c:tx>
            <c:v>平均値</c:v>
          </c:tx>
          <c:spPr>
            <a:ln w="28440">
              <a:solidFill>
                <a:srgbClr val="FF5050"/>
              </a:solidFill>
              <a:round/>
            </a:ln>
          </c:spPr>
          <c:marker>
            <c:symbol val="square"/>
            <c:size val="5"/>
            <c:spPr>
              <a:solidFill>
                <a:srgbClr val="FF505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データ!$DY$6:$EC$6</c:f>
              <c:numCache>
                <c:formatCode>#,##0.00;\△#,##0.00;\-</c:formatCode>
                <c:ptCount val="5"/>
                <c:pt idx="0">
                  <c:v>0</c:v>
                </c:pt>
                <c:pt idx="1">
                  <c:v>0</c:v>
                </c:pt>
                <c:pt idx="2">
                  <c:v>0</c:v>
                </c:pt>
                <c:pt idx="3" formatCode="#,##0.00;\△#,##0.00">
                  <c:v>0</c:v>
                </c:pt>
                <c:pt idx="4">
                  <c:v>0.1</c:v>
                </c:pt>
              </c:numCache>
            </c:numRef>
          </c:val>
          <c:smooth val="0"/>
          <c:extLst>
            <c:ext xmlns:c16="http://schemas.microsoft.com/office/drawing/2014/chart" uri="{C3380CC4-5D6E-409C-BE32-E72D297353CC}">
              <c16:uniqueId val="{00000001-9E65-49DB-A823-1630BF6427C9}"/>
            </c:ext>
          </c:extLst>
        </c:ser>
        <c:dLbls>
          <c:showLegendKey val="0"/>
          <c:showVal val="0"/>
          <c:showCatName val="0"/>
          <c:showSerName val="0"/>
          <c:showPercent val="0"/>
          <c:showBubbleSize val="0"/>
        </c:dLbls>
        <c:hiLowLines>
          <c:spPr>
            <a:ln>
              <a:noFill/>
            </a:ln>
          </c:spPr>
        </c:hiLowLines>
        <c:marker val="1"/>
        <c:smooth val="0"/>
        <c:axId val="5513295"/>
        <c:axId val="67405512"/>
      </c:lineChart>
      <c:dateAx>
        <c:axId val="23894870"/>
        <c:scaling>
          <c:orientation val="minMax"/>
        </c:scaling>
        <c:delete val="1"/>
        <c:axPos val="b"/>
        <c:numFmt formatCode="\Hyy" sourceLinked="1"/>
        <c:majorTickMark val="none"/>
        <c:minorTickMark val="none"/>
        <c:tickLblPos val="none"/>
        <c:crossAx val="80489513"/>
        <c:crosses val="autoZero"/>
        <c:auto val="1"/>
        <c:lblOffset val="100"/>
        <c:baseTimeUnit val="years"/>
      </c:dateAx>
      <c:valAx>
        <c:axId val="8048951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uFill>
                  <a:solidFill>
                    <a:srgbClr val="FFFFFF"/>
                  </a:solidFill>
                </a:uFill>
                <a:latin typeface="ＭＳ ゴシック"/>
                <a:ea typeface="ＭＳ ゴシック"/>
              </a:defRPr>
            </a:pPr>
            <a:endParaRPr lang="ja-JP"/>
          </a:p>
        </c:txPr>
        <c:crossAx val="23894870"/>
        <c:crosses val="autoZero"/>
        <c:crossBetween val="midCat"/>
      </c:valAx>
      <c:dateAx>
        <c:axId val="5513295"/>
        <c:scaling>
          <c:orientation val="minMax"/>
        </c:scaling>
        <c:delete val="1"/>
        <c:axPos val="b"/>
        <c:numFmt formatCode="\Hyy" sourceLinked="1"/>
        <c:majorTickMark val="none"/>
        <c:minorTickMark val="none"/>
        <c:tickLblPos val="none"/>
        <c:crossAx val="67405512"/>
        <c:crosses val="autoZero"/>
        <c:auto val="1"/>
        <c:lblOffset val="100"/>
        <c:baseTimeUnit val="years"/>
      </c:dateAx>
      <c:valAx>
        <c:axId val="6740551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crossAx val="5513295"/>
        <c:crosses val="autoZero"/>
        <c:crossBetween val="midCat"/>
      </c:valAx>
      <c:dTable>
        <c:showHorzBorder val="1"/>
        <c:showVertBorder val="1"/>
        <c:showOutline val="1"/>
        <c:showKeys val="1"/>
      </c:dTable>
      <c:spPr>
        <a:noFill/>
        <a:ln>
          <a:solidFill>
            <a:srgbClr val="A6A6A6"/>
          </a:solidFill>
        </a:ln>
      </c:spPr>
    </c:plotArea>
    <c:plotVisOnly val="1"/>
    <c:dispBlanksAs val="span"/>
    <c:showDLblsOverMax val="1"/>
  </c:chart>
  <c:spPr>
    <a:noFill/>
    <a:ln>
      <a:solidFill>
        <a:srgbClr val="A6A6A6"/>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14439987658"/>
          <c:y val="0.15802469135802499"/>
          <c:w val="0.86022832459117604"/>
          <c:h val="0.56160493827160496"/>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データ!$AJ$6:$AN$6</c:f>
              <c:numCache>
                <c:formatCode>#,##0.00;\△#,##0.00;\-</c:formatCode>
                <c:ptCount val="5"/>
                <c:pt idx="0">
                  <c:v>0</c:v>
                </c:pt>
                <c:pt idx="1">
                  <c:v>0</c:v>
                </c:pt>
                <c:pt idx="2">
                  <c:v>0</c:v>
                </c:pt>
                <c:pt idx="3" formatCode="#,##0.00;\△#,##0.00">
                  <c:v>0</c:v>
                </c:pt>
                <c:pt idx="4" formatCode="#,##0.00;\△#,##0.00">
                  <c:v>0</c:v>
                </c:pt>
              </c:numCache>
            </c:numRef>
          </c:val>
          <c:extLst>
            <c:ext xmlns:c16="http://schemas.microsoft.com/office/drawing/2014/chart" uri="{C3380CC4-5D6E-409C-BE32-E72D297353CC}">
              <c16:uniqueId val="{00000000-83BC-406C-8214-81E65A35A5FF}"/>
            </c:ext>
          </c:extLst>
        </c:ser>
        <c:dLbls>
          <c:showLegendKey val="0"/>
          <c:showVal val="0"/>
          <c:showCatName val="0"/>
          <c:showSerName val="0"/>
          <c:showPercent val="0"/>
          <c:showBubbleSize val="0"/>
        </c:dLbls>
        <c:gapWidth val="150"/>
        <c:axId val="51578494"/>
        <c:axId val="27793971"/>
      </c:barChart>
      <c:lineChart>
        <c:grouping val="standard"/>
        <c:varyColors val="1"/>
        <c:ser>
          <c:idx val="1"/>
          <c:order val="1"/>
          <c:tx>
            <c:v>平均値</c:v>
          </c:tx>
          <c:spPr>
            <a:ln w="28440">
              <a:solidFill>
                <a:srgbClr val="FF5050"/>
              </a:solidFill>
              <a:round/>
            </a:ln>
          </c:spPr>
          <c:marker>
            <c:symbol val="square"/>
            <c:size val="5"/>
            <c:spPr>
              <a:solidFill>
                <a:srgbClr val="FF505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83BC-406C-8214-81E65A35A5FF}"/>
            </c:ext>
          </c:extLst>
        </c:ser>
        <c:dLbls>
          <c:showLegendKey val="0"/>
          <c:showVal val="0"/>
          <c:showCatName val="0"/>
          <c:showSerName val="0"/>
          <c:showPercent val="0"/>
          <c:showBubbleSize val="0"/>
        </c:dLbls>
        <c:hiLowLines>
          <c:spPr>
            <a:ln>
              <a:noFill/>
            </a:ln>
          </c:spPr>
        </c:hiLowLines>
        <c:marker val="1"/>
        <c:smooth val="0"/>
        <c:axId val="74843245"/>
        <c:axId val="5056972"/>
      </c:lineChart>
      <c:dateAx>
        <c:axId val="51578494"/>
        <c:scaling>
          <c:orientation val="minMax"/>
        </c:scaling>
        <c:delete val="1"/>
        <c:axPos val="b"/>
        <c:numFmt formatCode="\Hyy" sourceLinked="1"/>
        <c:majorTickMark val="none"/>
        <c:minorTickMark val="none"/>
        <c:tickLblPos val="none"/>
        <c:crossAx val="27793971"/>
        <c:crosses val="autoZero"/>
        <c:auto val="1"/>
        <c:lblOffset val="100"/>
        <c:baseTimeUnit val="years"/>
      </c:dateAx>
      <c:valAx>
        <c:axId val="2779397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uFill>
                  <a:solidFill>
                    <a:srgbClr val="FFFFFF"/>
                  </a:solidFill>
                </a:uFill>
                <a:latin typeface="ＭＳ ゴシック"/>
                <a:ea typeface="ＭＳ ゴシック"/>
              </a:defRPr>
            </a:pPr>
            <a:endParaRPr lang="ja-JP"/>
          </a:p>
        </c:txPr>
        <c:crossAx val="51578494"/>
        <c:crosses val="autoZero"/>
        <c:crossBetween val="midCat"/>
      </c:valAx>
      <c:dateAx>
        <c:axId val="74843245"/>
        <c:scaling>
          <c:orientation val="minMax"/>
        </c:scaling>
        <c:delete val="1"/>
        <c:axPos val="b"/>
        <c:numFmt formatCode="\Hyy" sourceLinked="1"/>
        <c:majorTickMark val="none"/>
        <c:minorTickMark val="none"/>
        <c:tickLblPos val="none"/>
        <c:crossAx val="5056972"/>
        <c:crosses val="autoZero"/>
        <c:auto val="1"/>
        <c:lblOffset val="100"/>
        <c:baseTimeUnit val="years"/>
      </c:dateAx>
      <c:valAx>
        <c:axId val="505697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crossAx val="74843245"/>
        <c:crosses val="autoZero"/>
        <c:crossBetween val="midCat"/>
      </c:valAx>
      <c:dTable>
        <c:showHorzBorder val="1"/>
        <c:showVertBorder val="1"/>
        <c:showOutline val="1"/>
        <c:showKeys val="1"/>
      </c:dTable>
      <c:spPr>
        <a:noFill/>
        <a:ln>
          <a:solidFill>
            <a:srgbClr val="A6A6A6"/>
          </a:solidFill>
        </a:ln>
      </c:spPr>
    </c:plotArea>
    <c:plotVisOnly val="1"/>
    <c:dispBlanksAs val="span"/>
    <c:showDLblsOverMax val="1"/>
  </c:chart>
  <c:spPr>
    <a:noFill/>
    <a:ln>
      <a:solidFill>
        <a:srgbClr val="A6A6A6"/>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2472040101"/>
          <c:y val="0.15802469135802499"/>
          <c:w val="0.86016197454685706"/>
          <c:h val="0.56160493827160496"/>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データ!$AU$6:$AY$6</c:f>
              <c:numCache>
                <c:formatCode>#,##0.00;\△#,##0.00;\-</c:formatCode>
                <c:ptCount val="5"/>
                <c:pt idx="0">
                  <c:v>0</c:v>
                </c:pt>
                <c:pt idx="1">
                  <c:v>0</c:v>
                </c:pt>
                <c:pt idx="2">
                  <c:v>0</c:v>
                </c:pt>
                <c:pt idx="3">
                  <c:v>32.04</c:v>
                </c:pt>
                <c:pt idx="4">
                  <c:v>64.94</c:v>
                </c:pt>
              </c:numCache>
            </c:numRef>
          </c:val>
          <c:extLst>
            <c:ext xmlns:c16="http://schemas.microsoft.com/office/drawing/2014/chart" uri="{C3380CC4-5D6E-409C-BE32-E72D297353CC}">
              <c16:uniqueId val="{00000000-1211-4E7E-BA36-39ACE3BDDDDA}"/>
            </c:ext>
          </c:extLst>
        </c:ser>
        <c:dLbls>
          <c:showLegendKey val="0"/>
          <c:showVal val="0"/>
          <c:showCatName val="0"/>
          <c:showSerName val="0"/>
          <c:showPercent val="0"/>
          <c:showBubbleSize val="0"/>
        </c:dLbls>
        <c:gapWidth val="150"/>
        <c:axId val="54042245"/>
        <c:axId val="99938012"/>
      </c:barChart>
      <c:lineChart>
        <c:grouping val="standard"/>
        <c:varyColors val="1"/>
        <c:ser>
          <c:idx val="1"/>
          <c:order val="1"/>
          <c:tx>
            <c:v>平均値</c:v>
          </c:tx>
          <c:spPr>
            <a:ln w="28440">
              <a:solidFill>
                <a:srgbClr val="FF5050"/>
              </a:solidFill>
              <a:round/>
            </a:ln>
          </c:spPr>
          <c:marker>
            <c:symbol val="square"/>
            <c:size val="5"/>
            <c:spPr>
              <a:solidFill>
                <a:srgbClr val="FF505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1211-4E7E-BA36-39ACE3BDDDDA}"/>
            </c:ext>
          </c:extLst>
        </c:ser>
        <c:dLbls>
          <c:showLegendKey val="0"/>
          <c:showVal val="0"/>
          <c:showCatName val="0"/>
          <c:showSerName val="0"/>
          <c:showPercent val="0"/>
          <c:showBubbleSize val="0"/>
        </c:dLbls>
        <c:hiLowLines>
          <c:spPr>
            <a:ln>
              <a:noFill/>
            </a:ln>
          </c:spPr>
        </c:hiLowLines>
        <c:marker val="1"/>
        <c:smooth val="0"/>
        <c:axId val="90392408"/>
        <c:axId val="67908053"/>
      </c:lineChart>
      <c:dateAx>
        <c:axId val="54042245"/>
        <c:scaling>
          <c:orientation val="minMax"/>
        </c:scaling>
        <c:delete val="1"/>
        <c:axPos val="b"/>
        <c:numFmt formatCode="\Hyy" sourceLinked="1"/>
        <c:majorTickMark val="none"/>
        <c:minorTickMark val="none"/>
        <c:tickLblPos val="none"/>
        <c:crossAx val="99938012"/>
        <c:crosses val="autoZero"/>
        <c:auto val="1"/>
        <c:lblOffset val="100"/>
        <c:baseTimeUnit val="years"/>
      </c:dateAx>
      <c:valAx>
        <c:axId val="9993801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uFill>
                  <a:solidFill>
                    <a:srgbClr val="FFFFFF"/>
                  </a:solidFill>
                </a:uFill>
                <a:latin typeface="ＭＳ ゴシック"/>
                <a:ea typeface="ＭＳ ゴシック"/>
              </a:defRPr>
            </a:pPr>
            <a:endParaRPr lang="ja-JP"/>
          </a:p>
        </c:txPr>
        <c:crossAx val="54042245"/>
        <c:crosses val="autoZero"/>
        <c:crossBetween val="midCat"/>
      </c:valAx>
      <c:dateAx>
        <c:axId val="90392408"/>
        <c:scaling>
          <c:orientation val="minMax"/>
        </c:scaling>
        <c:delete val="1"/>
        <c:axPos val="b"/>
        <c:numFmt formatCode="\Hyy" sourceLinked="1"/>
        <c:majorTickMark val="none"/>
        <c:minorTickMark val="none"/>
        <c:tickLblPos val="none"/>
        <c:crossAx val="67908053"/>
        <c:crosses val="autoZero"/>
        <c:auto val="1"/>
        <c:lblOffset val="100"/>
        <c:baseTimeUnit val="years"/>
      </c:dateAx>
      <c:valAx>
        <c:axId val="6790805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crossAx val="90392408"/>
        <c:crosses val="autoZero"/>
        <c:crossBetween val="midCat"/>
      </c:valAx>
      <c:dTable>
        <c:showHorzBorder val="1"/>
        <c:showVertBorder val="1"/>
        <c:showOutline val="1"/>
        <c:showKeys val="1"/>
      </c:dTable>
      <c:spPr>
        <a:noFill/>
        <a:ln>
          <a:solidFill>
            <a:srgbClr val="A6A6A6"/>
          </a:solidFill>
        </a:ln>
      </c:spPr>
    </c:plotArea>
    <c:plotVisOnly val="1"/>
    <c:dispBlanksAs val="span"/>
    <c:showDLblsOverMax val="1"/>
  </c:chart>
  <c:spPr>
    <a:noFill/>
    <a:ln>
      <a:solidFill>
        <a:srgbClr val="A6A6A6"/>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14439987658"/>
          <c:y val="0.15802469135802499"/>
          <c:w val="0.86022832459117604"/>
          <c:h val="0.56160493827160496"/>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データ!$BF$6:$BJ$6</c:f>
              <c:numCache>
                <c:formatCode>#,##0.00;\△#,##0.00;\-</c:formatCode>
                <c:ptCount val="5"/>
                <c:pt idx="0">
                  <c:v>0</c:v>
                </c:pt>
                <c:pt idx="1">
                  <c:v>0</c:v>
                </c:pt>
                <c:pt idx="2">
                  <c:v>0</c:v>
                </c:pt>
                <c:pt idx="3">
                  <c:v>470.26</c:v>
                </c:pt>
                <c:pt idx="4">
                  <c:v>461.32</c:v>
                </c:pt>
              </c:numCache>
            </c:numRef>
          </c:val>
          <c:extLst>
            <c:ext xmlns:c16="http://schemas.microsoft.com/office/drawing/2014/chart" uri="{C3380CC4-5D6E-409C-BE32-E72D297353CC}">
              <c16:uniqueId val="{00000000-BE33-4E83-A525-77FF8A86BFF4}"/>
            </c:ext>
          </c:extLst>
        </c:ser>
        <c:dLbls>
          <c:showLegendKey val="0"/>
          <c:showVal val="0"/>
          <c:showCatName val="0"/>
          <c:showSerName val="0"/>
          <c:showPercent val="0"/>
          <c:showBubbleSize val="0"/>
        </c:dLbls>
        <c:gapWidth val="150"/>
        <c:axId val="64831039"/>
        <c:axId val="94188611"/>
      </c:barChart>
      <c:lineChart>
        <c:grouping val="standard"/>
        <c:varyColors val="1"/>
        <c:ser>
          <c:idx val="1"/>
          <c:order val="1"/>
          <c:tx>
            <c:v>平均値</c:v>
          </c:tx>
          <c:spPr>
            <a:ln w="28440">
              <a:solidFill>
                <a:srgbClr val="FF5050"/>
              </a:solidFill>
              <a:round/>
            </a:ln>
          </c:spPr>
          <c:marker>
            <c:symbol val="square"/>
            <c:size val="5"/>
            <c:spPr>
              <a:solidFill>
                <a:srgbClr val="FF505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BE33-4E83-A525-77FF8A86BFF4}"/>
            </c:ext>
          </c:extLst>
        </c:ser>
        <c:dLbls>
          <c:showLegendKey val="0"/>
          <c:showVal val="0"/>
          <c:showCatName val="0"/>
          <c:showSerName val="0"/>
          <c:showPercent val="0"/>
          <c:showBubbleSize val="0"/>
        </c:dLbls>
        <c:hiLowLines>
          <c:spPr>
            <a:ln>
              <a:noFill/>
            </a:ln>
          </c:spPr>
        </c:hiLowLines>
        <c:marker val="1"/>
        <c:smooth val="0"/>
        <c:axId val="98124295"/>
        <c:axId val="29226362"/>
      </c:lineChart>
      <c:dateAx>
        <c:axId val="64831039"/>
        <c:scaling>
          <c:orientation val="minMax"/>
        </c:scaling>
        <c:delete val="1"/>
        <c:axPos val="b"/>
        <c:numFmt formatCode="\Hyy" sourceLinked="1"/>
        <c:majorTickMark val="none"/>
        <c:minorTickMark val="none"/>
        <c:tickLblPos val="none"/>
        <c:crossAx val="94188611"/>
        <c:crosses val="autoZero"/>
        <c:auto val="1"/>
        <c:lblOffset val="100"/>
        <c:baseTimeUnit val="years"/>
      </c:dateAx>
      <c:valAx>
        <c:axId val="9418861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uFill>
                  <a:solidFill>
                    <a:srgbClr val="FFFFFF"/>
                  </a:solidFill>
                </a:uFill>
                <a:latin typeface="ＭＳ ゴシック"/>
                <a:ea typeface="ＭＳ ゴシック"/>
              </a:defRPr>
            </a:pPr>
            <a:endParaRPr lang="ja-JP"/>
          </a:p>
        </c:txPr>
        <c:crossAx val="64831039"/>
        <c:crosses val="autoZero"/>
        <c:crossBetween val="midCat"/>
      </c:valAx>
      <c:dateAx>
        <c:axId val="98124295"/>
        <c:scaling>
          <c:orientation val="minMax"/>
        </c:scaling>
        <c:delete val="1"/>
        <c:axPos val="b"/>
        <c:numFmt formatCode="\Hyy" sourceLinked="1"/>
        <c:majorTickMark val="none"/>
        <c:minorTickMark val="none"/>
        <c:tickLblPos val="none"/>
        <c:crossAx val="29226362"/>
        <c:crosses val="autoZero"/>
        <c:auto val="1"/>
        <c:lblOffset val="100"/>
        <c:baseTimeUnit val="years"/>
      </c:dateAx>
      <c:valAx>
        <c:axId val="2922636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crossAx val="98124295"/>
        <c:crosses val="autoZero"/>
        <c:crossBetween val="midCat"/>
      </c:valAx>
      <c:dTable>
        <c:showHorzBorder val="1"/>
        <c:showVertBorder val="1"/>
        <c:showOutline val="1"/>
        <c:showKeys val="1"/>
      </c:dTable>
      <c:spPr>
        <a:noFill/>
        <a:ln>
          <a:solidFill>
            <a:srgbClr val="A6A6A6"/>
          </a:solidFill>
        </a:ln>
      </c:spPr>
    </c:plotArea>
    <c:plotVisOnly val="1"/>
    <c:dispBlanksAs val="span"/>
    <c:showDLblsOverMax val="1"/>
  </c:chart>
  <c:spPr>
    <a:noFill/>
    <a:ln>
      <a:solidFill>
        <a:srgbClr val="A6A6A6"/>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2472040101"/>
          <c:y val="0.158005184545118"/>
          <c:w val="0.86016197454685706"/>
          <c:h val="0.56153561288729803"/>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データ!$BQ$6:$BU$6</c:f>
              <c:numCache>
                <c:formatCode>#,##0.00;\△#,##0.00;\-</c:formatCode>
                <c:ptCount val="5"/>
                <c:pt idx="0">
                  <c:v>0</c:v>
                </c:pt>
                <c:pt idx="1">
                  <c:v>0</c:v>
                </c:pt>
                <c:pt idx="2">
                  <c:v>0</c:v>
                </c:pt>
                <c:pt idx="3">
                  <c:v>61.15</c:v>
                </c:pt>
                <c:pt idx="4">
                  <c:v>60.64</c:v>
                </c:pt>
              </c:numCache>
            </c:numRef>
          </c:val>
          <c:extLst>
            <c:ext xmlns:c16="http://schemas.microsoft.com/office/drawing/2014/chart" uri="{C3380CC4-5D6E-409C-BE32-E72D297353CC}">
              <c16:uniqueId val="{00000000-35D8-45E1-9033-DB8D91E9192D}"/>
            </c:ext>
          </c:extLst>
        </c:ser>
        <c:dLbls>
          <c:showLegendKey val="0"/>
          <c:showVal val="0"/>
          <c:showCatName val="0"/>
          <c:showSerName val="0"/>
          <c:showPercent val="0"/>
          <c:showBubbleSize val="0"/>
        </c:dLbls>
        <c:gapWidth val="150"/>
        <c:axId val="19659028"/>
        <c:axId val="3845552"/>
      </c:barChart>
      <c:lineChart>
        <c:grouping val="standard"/>
        <c:varyColors val="1"/>
        <c:ser>
          <c:idx val="1"/>
          <c:order val="1"/>
          <c:tx>
            <c:v>平均値</c:v>
          </c:tx>
          <c:spPr>
            <a:ln w="28440">
              <a:solidFill>
                <a:srgbClr val="FF5050"/>
              </a:solidFill>
              <a:round/>
            </a:ln>
          </c:spPr>
          <c:marker>
            <c:symbol val="square"/>
            <c:size val="5"/>
            <c:spPr>
              <a:solidFill>
                <a:srgbClr val="FF505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35D8-45E1-9033-DB8D91E9192D}"/>
            </c:ext>
          </c:extLst>
        </c:ser>
        <c:dLbls>
          <c:showLegendKey val="0"/>
          <c:showVal val="0"/>
          <c:showCatName val="0"/>
          <c:showSerName val="0"/>
          <c:showPercent val="0"/>
          <c:showBubbleSize val="0"/>
        </c:dLbls>
        <c:hiLowLines>
          <c:spPr>
            <a:ln>
              <a:noFill/>
            </a:ln>
          </c:spPr>
        </c:hiLowLines>
        <c:marker val="1"/>
        <c:smooth val="0"/>
        <c:axId val="46457034"/>
        <c:axId val="30202511"/>
      </c:lineChart>
      <c:dateAx>
        <c:axId val="19659028"/>
        <c:scaling>
          <c:orientation val="minMax"/>
        </c:scaling>
        <c:delete val="1"/>
        <c:axPos val="b"/>
        <c:numFmt formatCode="\Hyy" sourceLinked="1"/>
        <c:majorTickMark val="none"/>
        <c:minorTickMark val="none"/>
        <c:tickLblPos val="none"/>
        <c:crossAx val="3845552"/>
        <c:crosses val="autoZero"/>
        <c:auto val="1"/>
        <c:lblOffset val="100"/>
        <c:baseTimeUnit val="years"/>
      </c:dateAx>
      <c:valAx>
        <c:axId val="384555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uFill>
                  <a:solidFill>
                    <a:srgbClr val="FFFFFF"/>
                  </a:solidFill>
                </a:uFill>
                <a:latin typeface="ＭＳ ゴシック"/>
                <a:ea typeface="ＭＳ ゴシック"/>
              </a:defRPr>
            </a:pPr>
            <a:endParaRPr lang="ja-JP"/>
          </a:p>
        </c:txPr>
        <c:crossAx val="19659028"/>
        <c:crosses val="autoZero"/>
        <c:crossBetween val="midCat"/>
      </c:valAx>
      <c:dateAx>
        <c:axId val="46457034"/>
        <c:scaling>
          <c:orientation val="minMax"/>
        </c:scaling>
        <c:delete val="1"/>
        <c:axPos val="b"/>
        <c:numFmt formatCode="\Hyy" sourceLinked="1"/>
        <c:majorTickMark val="none"/>
        <c:minorTickMark val="none"/>
        <c:tickLblPos val="none"/>
        <c:crossAx val="30202511"/>
        <c:crosses val="autoZero"/>
        <c:auto val="1"/>
        <c:lblOffset val="100"/>
        <c:baseTimeUnit val="years"/>
      </c:dateAx>
      <c:valAx>
        <c:axId val="3020251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crossAx val="46457034"/>
        <c:crosses val="autoZero"/>
        <c:crossBetween val="midCat"/>
      </c:valAx>
      <c:dTable>
        <c:showHorzBorder val="1"/>
        <c:showVertBorder val="1"/>
        <c:showOutline val="1"/>
        <c:showKeys val="1"/>
      </c:dTable>
      <c:spPr>
        <a:noFill/>
        <a:ln>
          <a:solidFill>
            <a:srgbClr val="A6A6A6"/>
          </a:solidFill>
        </a:ln>
      </c:spPr>
    </c:plotArea>
    <c:plotVisOnly val="1"/>
    <c:dispBlanksAs val="span"/>
    <c:showDLblsOverMax val="1"/>
  </c:chart>
  <c:spPr>
    <a:noFill/>
    <a:ln>
      <a:solidFill>
        <a:srgbClr val="A6A6A6"/>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14439987658"/>
          <c:y val="0.158005184545118"/>
          <c:w val="0.86022832459117604"/>
          <c:h val="0.56153561288729803"/>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データ!$CB$6:$CF$6</c:f>
              <c:numCache>
                <c:formatCode>#,##0.00;\△#,##0.00;\-</c:formatCode>
                <c:ptCount val="5"/>
                <c:pt idx="0">
                  <c:v>0</c:v>
                </c:pt>
                <c:pt idx="1">
                  <c:v>0</c:v>
                </c:pt>
                <c:pt idx="2">
                  <c:v>0</c:v>
                </c:pt>
                <c:pt idx="3">
                  <c:v>267.06</c:v>
                </c:pt>
                <c:pt idx="4">
                  <c:v>268.38</c:v>
                </c:pt>
              </c:numCache>
            </c:numRef>
          </c:val>
          <c:extLst>
            <c:ext xmlns:c16="http://schemas.microsoft.com/office/drawing/2014/chart" uri="{C3380CC4-5D6E-409C-BE32-E72D297353CC}">
              <c16:uniqueId val="{00000000-AD12-405A-B461-67CB72E4C9EB}"/>
            </c:ext>
          </c:extLst>
        </c:ser>
        <c:dLbls>
          <c:showLegendKey val="0"/>
          <c:showVal val="0"/>
          <c:showCatName val="0"/>
          <c:showSerName val="0"/>
          <c:showPercent val="0"/>
          <c:showBubbleSize val="0"/>
        </c:dLbls>
        <c:gapWidth val="150"/>
        <c:axId val="49264732"/>
        <c:axId val="98177759"/>
      </c:barChart>
      <c:lineChart>
        <c:grouping val="standard"/>
        <c:varyColors val="1"/>
        <c:ser>
          <c:idx val="1"/>
          <c:order val="1"/>
          <c:tx>
            <c:v>平均値</c:v>
          </c:tx>
          <c:spPr>
            <a:ln w="28440">
              <a:solidFill>
                <a:srgbClr val="FF5050"/>
              </a:solidFill>
              <a:round/>
            </a:ln>
          </c:spPr>
          <c:marker>
            <c:symbol val="square"/>
            <c:size val="5"/>
            <c:spPr>
              <a:solidFill>
                <a:srgbClr val="FF505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AD12-405A-B461-67CB72E4C9EB}"/>
            </c:ext>
          </c:extLst>
        </c:ser>
        <c:dLbls>
          <c:showLegendKey val="0"/>
          <c:showVal val="0"/>
          <c:showCatName val="0"/>
          <c:showSerName val="0"/>
          <c:showPercent val="0"/>
          <c:showBubbleSize val="0"/>
        </c:dLbls>
        <c:hiLowLines>
          <c:spPr>
            <a:ln>
              <a:noFill/>
            </a:ln>
          </c:spPr>
        </c:hiLowLines>
        <c:marker val="1"/>
        <c:smooth val="0"/>
        <c:axId val="83203697"/>
        <c:axId val="36377175"/>
      </c:lineChart>
      <c:dateAx>
        <c:axId val="49264732"/>
        <c:scaling>
          <c:orientation val="minMax"/>
        </c:scaling>
        <c:delete val="1"/>
        <c:axPos val="b"/>
        <c:numFmt formatCode="\Hyy" sourceLinked="1"/>
        <c:majorTickMark val="none"/>
        <c:minorTickMark val="none"/>
        <c:tickLblPos val="none"/>
        <c:crossAx val="98177759"/>
        <c:crosses val="autoZero"/>
        <c:auto val="1"/>
        <c:lblOffset val="100"/>
        <c:baseTimeUnit val="years"/>
      </c:dateAx>
      <c:valAx>
        <c:axId val="9817775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uFill>
                  <a:solidFill>
                    <a:srgbClr val="FFFFFF"/>
                  </a:solidFill>
                </a:uFill>
                <a:latin typeface="ＭＳ ゴシック"/>
                <a:ea typeface="ＭＳ ゴシック"/>
              </a:defRPr>
            </a:pPr>
            <a:endParaRPr lang="ja-JP"/>
          </a:p>
        </c:txPr>
        <c:crossAx val="49264732"/>
        <c:crosses val="autoZero"/>
        <c:crossBetween val="midCat"/>
      </c:valAx>
      <c:dateAx>
        <c:axId val="83203697"/>
        <c:scaling>
          <c:orientation val="minMax"/>
        </c:scaling>
        <c:delete val="1"/>
        <c:axPos val="b"/>
        <c:numFmt formatCode="\Hyy" sourceLinked="1"/>
        <c:majorTickMark val="none"/>
        <c:minorTickMark val="none"/>
        <c:tickLblPos val="none"/>
        <c:crossAx val="36377175"/>
        <c:crosses val="autoZero"/>
        <c:auto val="1"/>
        <c:lblOffset val="100"/>
        <c:baseTimeUnit val="years"/>
      </c:dateAx>
      <c:valAx>
        <c:axId val="3637717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crossAx val="83203697"/>
        <c:crosses val="autoZero"/>
        <c:crossBetween val="midCat"/>
      </c:valAx>
      <c:dTable>
        <c:showHorzBorder val="1"/>
        <c:showVertBorder val="1"/>
        <c:showOutline val="1"/>
        <c:showKeys val="1"/>
      </c:dTable>
      <c:spPr>
        <a:noFill/>
        <a:ln>
          <a:solidFill>
            <a:srgbClr val="A6A6A6"/>
          </a:solidFill>
        </a:ln>
      </c:spPr>
    </c:plotArea>
    <c:plotVisOnly val="1"/>
    <c:dispBlanksAs val="span"/>
    <c:showDLblsOverMax val="1"/>
  </c:chart>
  <c:spPr>
    <a:noFill/>
    <a:ln>
      <a:solidFill>
        <a:srgbClr val="A6A6A6"/>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42</xdr:col>
      <xdr:colOff>0</xdr:colOff>
      <xdr:row>62</xdr:row>
      <xdr:rowOff>720</xdr:rowOff>
    </xdr:from>
    <xdr:to>
      <xdr:col>60</xdr:col>
      <xdr:colOff>345</xdr:colOff>
      <xdr:row>78</xdr:row>
      <xdr:rowOff>270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720</xdr:colOff>
      <xdr:row>16</xdr:row>
      <xdr:rowOff>0</xdr:rowOff>
    </xdr:from>
    <xdr:to>
      <xdr:col>15</xdr:col>
      <xdr:colOff>285375</xdr:colOff>
      <xdr:row>32</xdr:row>
      <xdr:rowOff>171000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720</xdr:colOff>
      <xdr:row>62</xdr:row>
      <xdr:rowOff>720</xdr:rowOff>
    </xdr:from>
    <xdr:to>
      <xdr:col>19</xdr:col>
      <xdr:colOff>285375</xdr:colOff>
      <xdr:row>78</xdr:row>
      <xdr:rowOff>270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720</xdr:rowOff>
    </xdr:from>
    <xdr:to>
      <xdr:col>39</xdr:col>
      <xdr:colOff>285375</xdr:colOff>
      <xdr:row>78</xdr:row>
      <xdr:rowOff>270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720</xdr:colOff>
      <xdr:row>16</xdr:row>
      <xdr:rowOff>0</xdr:rowOff>
    </xdr:from>
    <xdr:to>
      <xdr:col>15</xdr:col>
      <xdr:colOff>285375</xdr:colOff>
      <xdr:row>17</xdr:row>
      <xdr:rowOff>71280</xdr:rowOff>
    </xdr:to>
    <xdr:sp macro="" textlink="">
      <xdr:nvSpPr>
        <xdr:cNvPr id="6" name="CustomShape 1"/>
        <xdr:cNvSpPr/>
      </xdr:nvSpPr>
      <xdr:spPr>
        <a:xfrm>
          <a:off x="572040" y="2790720"/>
          <a:ext cx="4666320" cy="2426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1" strike="noStrike" spc="-1">
              <a:solidFill>
                <a:srgbClr val="000000"/>
              </a:solidFill>
              <a:uFill>
                <a:solidFill>
                  <a:srgbClr val="FFFFFF"/>
                </a:solidFill>
              </a:uFill>
              <a:latin typeface="ＭＳ ゴシック"/>
              <a:ea typeface="ＭＳ ゴシック"/>
            </a:rPr>
            <a:t>①経常収支比率(％)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31</xdr:col>
      <xdr:colOff>345</xdr:colOff>
      <xdr:row>33</xdr:row>
      <xdr:rowOff>1800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720</xdr:colOff>
      <xdr:row>16</xdr:row>
      <xdr:rowOff>0</xdr:rowOff>
    </xdr:from>
    <xdr:to>
      <xdr:col>45</xdr:col>
      <xdr:colOff>285375</xdr:colOff>
      <xdr:row>33</xdr:row>
      <xdr:rowOff>1800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61</xdr:col>
      <xdr:colOff>345</xdr:colOff>
      <xdr:row>33</xdr:row>
      <xdr:rowOff>1800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720</xdr:colOff>
      <xdr:row>38</xdr:row>
      <xdr:rowOff>720</xdr:rowOff>
    </xdr:from>
    <xdr:to>
      <xdr:col>15</xdr:col>
      <xdr:colOff>285375</xdr:colOff>
      <xdr:row>55</xdr:row>
      <xdr:rowOff>1080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720</xdr:rowOff>
    </xdr:from>
    <xdr:to>
      <xdr:col>31</xdr:col>
      <xdr:colOff>345</xdr:colOff>
      <xdr:row>55</xdr:row>
      <xdr:rowOff>1080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720</xdr:colOff>
      <xdr:row>38</xdr:row>
      <xdr:rowOff>720</xdr:rowOff>
    </xdr:from>
    <xdr:to>
      <xdr:col>45</xdr:col>
      <xdr:colOff>285375</xdr:colOff>
      <xdr:row>55</xdr:row>
      <xdr:rowOff>1080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720</xdr:rowOff>
    </xdr:from>
    <xdr:to>
      <xdr:col>61</xdr:col>
      <xdr:colOff>345</xdr:colOff>
      <xdr:row>55</xdr:row>
      <xdr:rowOff>1080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31</xdr:col>
      <xdr:colOff>345</xdr:colOff>
      <xdr:row>17</xdr:row>
      <xdr:rowOff>71280</xdr:rowOff>
    </xdr:to>
    <xdr:sp macro="" textlink="">
      <xdr:nvSpPr>
        <xdr:cNvPr id="14" name="CustomShape 1"/>
        <xdr:cNvSpPr/>
      </xdr:nvSpPr>
      <xdr:spPr>
        <a:xfrm>
          <a:off x="5572080" y="2790720"/>
          <a:ext cx="4667400" cy="2426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1" strike="noStrike" spc="-1">
              <a:solidFill>
                <a:srgbClr val="000000"/>
              </a:solidFill>
              <a:uFill>
                <a:solidFill>
                  <a:srgbClr val="FFFFFF"/>
                </a:solidFill>
              </a:uFill>
              <a:latin typeface="ＭＳ ゴシック"/>
              <a:ea typeface="ＭＳ ゴシック"/>
            </a:rPr>
            <a:t>②累積欠損金比率(％)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32</xdr:col>
      <xdr:colOff>720</xdr:colOff>
      <xdr:row>16</xdr:row>
      <xdr:rowOff>0</xdr:rowOff>
    </xdr:from>
    <xdr:to>
      <xdr:col>45</xdr:col>
      <xdr:colOff>285375</xdr:colOff>
      <xdr:row>17</xdr:row>
      <xdr:rowOff>71280</xdr:rowOff>
    </xdr:to>
    <xdr:sp macro="" textlink="">
      <xdr:nvSpPr>
        <xdr:cNvPr id="15" name="CustomShape 1"/>
        <xdr:cNvSpPr/>
      </xdr:nvSpPr>
      <xdr:spPr>
        <a:xfrm>
          <a:off x="10573200" y="2790720"/>
          <a:ext cx="4666320" cy="2426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1" strike="noStrike" spc="-1">
              <a:solidFill>
                <a:srgbClr val="000000"/>
              </a:solidFill>
              <a:uFill>
                <a:solidFill>
                  <a:srgbClr val="FFFFFF"/>
                </a:solidFill>
              </a:uFill>
              <a:latin typeface="ＭＳ ゴシック"/>
              <a:ea typeface="ＭＳ ゴシック"/>
            </a:rPr>
            <a:t>③流動比率(％)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61</xdr:col>
      <xdr:colOff>345</xdr:colOff>
      <xdr:row>17</xdr:row>
      <xdr:rowOff>71280</xdr:rowOff>
    </xdr:to>
    <xdr:sp macro="" textlink="">
      <xdr:nvSpPr>
        <xdr:cNvPr id="16" name="CustomShape 1"/>
        <xdr:cNvSpPr/>
      </xdr:nvSpPr>
      <xdr:spPr>
        <a:xfrm>
          <a:off x="15573240" y="2790720"/>
          <a:ext cx="4667400" cy="2426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1" strike="noStrike" spc="-1">
              <a:solidFill>
                <a:srgbClr val="000000"/>
              </a:solidFill>
              <a:uFill>
                <a:solidFill>
                  <a:srgbClr val="FFFFFF"/>
                </a:solidFill>
              </a:uFill>
              <a:latin typeface="ＭＳ ゴシック"/>
              <a:ea typeface="ＭＳ ゴシック"/>
            </a:rPr>
            <a:t>④企業債残高対事業規模比率(％)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720</xdr:colOff>
      <xdr:row>38</xdr:row>
      <xdr:rowOff>720</xdr:rowOff>
    </xdr:from>
    <xdr:to>
      <xdr:col>15</xdr:col>
      <xdr:colOff>285375</xdr:colOff>
      <xdr:row>39</xdr:row>
      <xdr:rowOff>70560</xdr:rowOff>
    </xdr:to>
    <xdr:sp macro="" textlink="">
      <xdr:nvSpPr>
        <xdr:cNvPr id="17" name="CustomShape 1"/>
        <xdr:cNvSpPr/>
      </xdr:nvSpPr>
      <xdr:spPr>
        <a:xfrm>
          <a:off x="572040" y="6563160"/>
          <a:ext cx="4666320" cy="2415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1" strike="noStrike" spc="-1">
              <a:solidFill>
                <a:srgbClr val="000000"/>
              </a:solidFill>
              <a:uFill>
                <a:solidFill>
                  <a:srgbClr val="FFFFFF"/>
                </a:solidFill>
              </a:uFill>
              <a:latin typeface="ＭＳ ゴシック"/>
              <a:ea typeface="ＭＳ ゴシック"/>
            </a:rPr>
            <a:t>⑤経費回収率(％)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720</xdr:rowOff>
    </xdr:from>
    <xdr:to>
      <xdr:col>31</xdr:col>
      <xdr:colOff>345</xdr:colOff>
      <xdr:row>39</xdr:row>
      <xdr:rowOff>70560</xdr:rowOff>
    </xdr:to>
    <xdr:sp macro="" textlink="">
      <xdr:nvSpPr>
        <xdr:cNvPr id="18" name="CustomShape 1"/>
        <xdr:cNvSpPr/>
      </xdr:nvSpPr>
      <xdr:spPr>
        <a:xfrm>
          <a:off x="5572080" y="6563160"/>
          <a:ext cx="4667400" cy="2415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1" strike="noStrike" spc="-1">
              <a:solidFill>
                <a:srgbClr val="000000"/>
              </a:solidFill>
              <a:uFill>
                <a:solidFill>
                  <a:srgbClr val="FFFFFF"/>
                </a:solidFill>
              </a:uFill>
              <a:latin typeface="ＭＳ ゴシック"/>
              <a:ea typeface="ＭＳ ゴシック"/>
            </a:rPr>
            <a:t>⑥汚水処理原価(円)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32</xdr:col>
      <xdr:colOff>720</xdr:colOff>
      <xdr:row>38</xdr:row>
      <xdr:rowOff>720</xdr:rowOff>
    </xdr:from>
    <xdr:to>
      <xdr:col>45</xdr:col>
      <xdr:colOff>285375</xdr:colOff>
      <xdr:row>39</xdr:row>
      <xdr:rowOff>70560</xdr:rowOff>
    </xdr:to>
    <xdr:sp macro="" textlink="">
      <xdr:nvSpPr>
        <xdr:cNvPr id="19" name="CustomShape 1"/>
        <xdr:cNvSpPr/>
      </xdr:nvSpPr>
      <xdr:spPr>
        <a:xfrm>
          <a:off x="10573200" y="6563160"/>
          <a:ext cx="4666320" cy="2415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1" strike="noStrike" spc="-1">
              <a:solidFill>
                <a:srgbClr val="000000"/>
              </a:solidFill>
              <a:uFill>
                <a:solidFill>
                  <a:srgbClr val="FFFFFF"/>
                </a:solidFill>
              </a:uFill>
              <a:latin typeface="ＭＳ ゴシック"/>
              <a:ea typeface="ＭＳ ゴシック"/>
            </a:rPr>
            <a:t>⑦施設利用率(％)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720</xdr:rowOff>
    </xdr:from>
    <xdr:to>
      <xdr:col>61</xdr:col>
      <xdr:colOff>345</xdr:colOff>
      <xdr:row>39</xdr:row>
      <xdr:rowOff>70560</xdr:rowOff>
    </xdr:to>
    <xdr:sp macro="" textlink="">
      <xdr:nvSpPr>
        <xdr:cNvPr id="20" name="CustomShape 1"/>
        <xdr:cNvSpPr/>
      </xdr:nvSpPr>
      <xdr:spPr>
        <a:xfrm>
          <a:off x="15573240" y="6563160"/>
          <a:ext cx="4667400" cy="2415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1" strike="noStrike" spc="-1">
              <a:solidFill>
                <a:srgbClr val="000000"/>
              </a:solidFill>
              <a:uFill>
                <a:solidFill>
                  <a:srgbClr val="FFFFFF"/>
                </a:solidFill>
              </a:uFill>
              <a:latin typeface="ＭＳ ゴシック"/>
              <a:ea typeface="ＭＳ ゴシック"/>
            </a:rPr>
            <a:t>⑧水洗化率(％)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720</xdr:colOff>
      <xdr:row>62</xdr:row>
      <xdr:rowOff>720</xdr:rowOff>
    </xdr:from>
    <xdr:to>
      <xdr:col>19</xdr:col>
      <xdr:colOff>285375</xdr:colOff>
      <xdr:row>63</xdr:row>
      <xdr:rowOff>70560</xdr:rowOff>
    </xdr:to>
    <xdr:sp macro="" textlink="">
      <xdr:nvSpPr>
        <xdr:cNvPr id="21" name="CustomShape 1"/>
        <xdr:cNvSpPr/>
      </xdr:nvSpPr>
      <xdr:spPr>
        <a:xfrm>
          <a:off x="572040" y="10677960"/>
          <a:ext cx="5999760" cy="2415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1" strike="noStrike" spc="-1">
              <a:solidFill>
                <a:srgbClr val="000000"/>
              </a:solidFill>
              <a:uFill>
                <a:solidFill>
                  <a:srgbClr val="FFFFFF"/>
                </a:solidFill>
              </a:uFill>
              <a:latin typeface="ＭＳ ゴシック"/>
              <a:ea typeface="ＭＳ ゴシック"/>
            </a:rPr>
            <a:t>①有形固定資産減価償却率(％)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720</xdr:rowOff>
    </xdr:from>
    <xdr:to>
      <xdr:col>39</xdr:col>
      <xdr:colOff>285375</xdr:colOff>
      <xdr:row>63</xdr:row>
      <xdr:rowOff>70560</xdr:rowOff>
    </xdr:to>
    <xdr:sp macro="" textlink="">
      <xdr:nvSpPr>
        <xdr:cNvPr id="22" name="CustomShape 1"/>
        <xdr:cNvSpPr/>
      </xdr:nvSpPr>
      <xdr:spPr>
        <a:xfrm>
          <a:off x="7238880" y="10677960"/>
          <a:ext cx="6000480" cy="2415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1" strike="noStrike" spc="-1">
              <a:solidFill>
                <a:srgbClr val="000000"/>
              </a:solidFill>
              <a:uFill>
                <a:solidFill>
                  <a:srgbClr val="FFFFFF"/>
                </a:solidFill>
              </a:uFill>
              <a:latin typeface="ＭＳ ゴシック"/>
              <a:ea typeface="ＭＳ ゴシック"/>
            </a:rPr>
            <a:t>②管渠老朽化率(％)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720</xdr:rowOff>
    </xdr:from>
    <xdr:to>
      <xdr:col>60</xdr:col>
      <xdr:colOff>345</xdr:colOff>
      <xdr:row>63</xdr:row>
      <xdr:rowOff>70560</xdr:rowOff>
    </xdr:to>
    <xdr:sp macro="" textlink="">
      <xdr:nvSpPr>
        <xdr:cNvPr id="23" name="CustomShape 1"/>
        <xdr:cNvSpPr/>
      </xdr:nvSpPr>
      <xdr:spPr>
        <a:xfrm>
          <a:off x="13906440" y="10677960"/>
          <a:ext cx="6000840" cy="2415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1" strike="noStrike" spc="-1">
              <a:solidFill>
                <a:srgbClr val="000000"/>
              </a:solidFill>
              <a:uFill>
                <a:solidFill>
                  <a:srgbClr val="FFFFFF"/>
                </a:solidFill>
              </a:uFill>
              <a:latin typeface="ＭＳ ゴシック"/>
              <a:ea typeface="ＭＳ ゴシック"/>
            </a:rPr>
            <a:t>③管渠改善率(％)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13</xdr:col>
      <xdr:colOff>96120</xdr:colOff>
      <xdr:row>17</xdr:row>
      <xdr:rowOff>720</xdr:rowOff>
    </xdr:from>
    <xdr:to>
      <xdr:col>15</xdr:col>
      <xdr:colOff>285375</xdr:colOff>
      <xdr:row>18</xdr:row>
      <xdr:rowOff>71280</xdr:rowOff>
    </xdr:to>
    <xdr:sp macro="" textlink="">
      <xdr:nvSpPr>
        <xdr:cNvPr id="24" name="CustomShape 1"/>
        <xdr:cNvSpPr/>
      </xdr:nvSpPr>
      <xdr:spPr>
        <a:xfrm>
          <a:off x="4334400" y="2962800"/>
          <a:ext cx="90396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r">
            <a:lnSpc>
              <a:spcPct val="100000"/>
            </a:lnSpc>
          </a:pPr>
          <a:r>
            <a:rPr lang="en-US" sz="900" b="0" strike="noStrike" spc="-1">
              <a:solidFill>
                <a:srgbClr val="000000"/>
              </a:solidFill>
              <a:uFill>
                <a:solidFill>
                  <a:srgbClr val="FFFFFF"/>
                </a:solidFill>
              </a:uFill>
              <a:latin typeface="ＭＳ ゴシック"/>
              <a:ea typeface="ＭＳ ゴシック"/>
            </a:rPr>
            <a:t>【107.02】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96120</xdr:colOff>
      <xdr:row>17</xdr:row>
      <xdr:rowOff>720</xdr:rowOff>
    </xdr:from>
    <xdr:to>
      <xdr:col>31</xdr:col>
      <xdr:colOff>345</xdr:colOff>
      <xdr:row>18</xdr:row>
      <xdr:rowOff>71280</xdr:rowOff>
    </xdr:to>
    <xdr:sp macro="" textlink="">
      <xdr:nvSpPr>
        <xdr:cNvPr id="25" name="CustomShape 1"/>
        <xdr:cNvSpPr/>
      </xdr:nvSpPr>
      <xdr:spPr>
        <a:xfrm>
          <a:off x="9335160" y="2962800"/>
          <a:ext cx="90432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r">
            <a:lnSpc>
              <a:spcPct val="100000"/>
            </a:lnSpc>
          </a:pPr>
          <a:r>
            <a:rPr lang="en-US" sz="900" b="0" strike="noStrike" spc="-1">
              <a:solidFill>
                <a:srgbClr val="000000"/>
              </a:solidFill>
              <a:uFill>
                <a:solidFill>
                  <a:srgbClr val="FFFFFF"/>
                </a:solidFill>
              </a:uFill>
              <a:latin typeface="ＭＳ ゴシック"/>
              <a:ea typeface="ＭＳ ゴシック"/>
            </a:rPr>
            <a:t>【3.09】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720</xdr:rowOff>
    </xdr:from>
    <xdr:to>
      <xdr:col>45</xdr:col>
      <xdr:colOff>285375</xdr:colOff>
      <xdr:row>18</xdr:row>
      <xdr:rowOff>71280</xdr:rowOff>
    </xdr:to>
    <xdr:sp macro="" textlink="">
      <xdr:nvSpPr>
        <xdr:cNvPr id="26" name="CustomShape 1"/>
        <xdr:cNvSpPr/>
      </xdr:nvSpPr>
      <xdr:spPr>
        <a:xfrm>
          <a:off x="14335200" y="2962800"/>
          <a:ext cx="90432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r">
            <a:lnSpc>
              <a:spcPct val="100000"/>
            </a:lnSpc>
          </a:pPr>
          <a:r>
            <a:rPr lang="en-US" sz="900" b="0" strike="noStrike" spc="-1">
              <a:solidFill>
                <a:srgbClr val="000000"/>
              </a:solidFill>
              <a:uFill>
                <a:solidFill>
                  <a:srgbClr val="FFFFFF"/>
                </a:solidFill>
              </a:uFill>
              <a:latin typeface="ＭＳ ゴシック"/>
              <a:ea typeface="ＭＳ ゴシック"/>
            </a:rPr>
            <a:t>【71.39】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58</xdr:col>
      <xdr:colOff>96120</xdr:colOff>
      <xdr:row>17</xdr:row>
      <xdr:rowOff>720</xdr:rowOff>
    </xdr:from>
    <xdr:to>
      <xdr:col>61</xdr:col>
      <xdr:colOff>345</xdr:colOff>
      <xdr:row>18</xdr:row>
      <xdr:rowOff>71280</xdr:rowOff>
    </xdr:to>
    <xdr:sp macro="" textlink="">
      <xdr:nvSpPr>
        <xdr:cNvPr id="27" name="CustomShape 1"/>
        <xdr:cNvSpPr/>
      </xdr:nvSpPr>
      <xdr:spPr>
        <a:xfrm>
          <a:off x="19336320" y="2962800"/>
          <a:ext cx="90432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r">
            <a:lnSpc>
              <a:spcPct val="100000"/>
            </a:lnSpc>
          </a:pPr>
          <a:r>
            <a:rPr lang="en-US" sz="900" b="0" strike="noStrike" spc="-1">
              <a:solidFill>
                <a:srgbClr val="000000"/>
              </a:solidFill>
              <a:uFill>
                <a:solidFill>
                  <a:srgbClr val="FFFFFF"/>
                </a:solidFill>
              </a:uFill>
              <a:latin typeface="ＭＳ ゴシック"/>
              <a:ea typeface="ＭＳ ゴシック"/>
            </a:rPr>
            <a:t>【669.12】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58</xdr:col>
      <xdr:colOff>96120</xdr:colOff>
      <xdr:row>39</xdr:row>
      <xdr:rowOff>0</xdr:rowOff>
    </xdr:from>
    <xdr:to>
      <xdr:col>61</xdr:col>
      <xdr:colOff>345</xdr:colOff>
      <xdr:row>40</xdr:row>
      <xdr:rowOff>70560</xdr:rowOff>
    </xdr:to>
    <xdr:sp macro="" textlink="">
      <xdr:nvSpPr>
        <xdr:cNvPr id="28" name="CustomShape 1"/>
        <xdr:cNvSpPr/>
      </xdr:nvSpPr>
      <xdr:spPr>
        <a:xfrm>
          <a:off x="19336320" y="6734160"/>
          <a:ext cx="90432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r">
            <a:lnSpc>
              <a:spcPct val="100000"/>
            </a:lnSpc>
          </a:pPr>
          <a:r>
            <a:rPr lang="en-US" sz="900" b="0" strike="noStrike" spc="-1">
              <a:solidFill>
                <a:srgbClr val="000000"/>
              </a:solidFill>
              <a:uFill>
                <a:solidFill>
                  <a:srgbClr val="FFFFFF"/>
                </a:solidFill>
              </a:uFill>
              <a:latin typeface="ＭＳ ゴシック"/>
              <a:ea typeface="ＭＳ ゴシック"/>
            </a:rPr>
            <a:t>【95.72】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285375</xdr:colOff>
      <xdr:row>40</xdr:row>
      <xdr:rowOff>70560</xdr:rowOff>
    </xdr:to>
    <xdr:sp macro="" textlink="">
      <xdr:nvSpPr>
        <xdr:cNvPr id="29" name="CustomShape 1"/>
        <xdr:cNvSpPr/>
      </xdr:nvSpPr>
      <xdr:spPr>
        <a:xfrm>
          <a:off x="14335200" y="6734160"/>
          <a:ext cx="90432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r">
            <a:lnSpc>
              <a:spcPct val="100000"/>
            </a:lnSpc>
          </a:pPr>
          <a:r>
            <a:rPr lang="en-US" sz="900" b="0" strike="noStrike" spc="-1">
              <a:solidFill>
                <a:srgbClr val="000000"/>
              </a:solidFill>
              <a:uFill>
                <a:solidFill>
                  <a:srgbClr val="FFFFFF"/>
                </a:solidFill>
              </a:uFill>
              <a:latin typeface="ＭＳ ゴシック"/>
              <a:ea typeface="ＭＳ ゴシック"/>
            </a:rPr>
            <a:t>【59.99】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96120</xdr:colOff>
      <xdr:row>39</xdr:row>
      <xdr:rowOff>0</xdr:rowOff>
    </xdr:from>
    <xdr:to>
      <xdr:col>31</xdr:col>
      <xdr:colOff>345</xdr:colOff>
      <xdr:row>40</xdr:row>
      <xdr:rowOff>70560</xdr:rowOff>
    </xdr:to>
    <xdr:sp macro="" textlink="">
      <xdr:nvSpPr>
        <xdr:cNvPr id="30" name="CustomShape 1"/>
        <xdr:cNvSpPr/>
      </xdr:nvSpPr>
      <xdr:spPr>
        <a:xfrm>
          <a:off x="9335160" y="6734160"/>
          <a:ext cx="90432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r">
            <a:lnSpc>
              <a:spcPct val="100000"/>
            </a:lnSpc>
          </a:pPr>
          <a:r>
            <a:rPr lang="en-US" sz="900" b="0" strike="noStrike" spc="-1">
              <a:solidFill>
                <a:srgbClr val="000000"/>
              </a:solidFill>
              <a:uFill>
                <a:solidFill>
                  <a:srgbClr val="FFFFFF"/>
                </a:solidFill>
              </a:uFill>
              <a:latin typeface="ＭＳ ゴシック"/>
              <a:ea typeface="ＭＳ ゴシック"/>
            </a:rPr>
            <a:t>【134.98】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13</xdr:col>
      <xdr:colOff>96120</xdr:colOff>
      <xdr:row>39</xdr:row>
      <xdr:rowOff>0</xdr:rowOff>
    </xdr:from>
    <xdr:to>
      <xdr:col>15</xdr:col>
      <xdr:colOff>285375</xdr:colOff>
      <xdr:row>40</xdr:row>
      <xdr:rowOff>70560</xdr:rowOff>
    </xdr:to>
    <xdr:sp macro="" textlink="">
      <xdr:nvSpPr>
        <xdr:cNvPr id="31" name="CustomShape 1"/>
        <xdr:cNvSpPr/>
      </xdr:nvSpPr>
      <xdr:spPr>
        <a:xfrm>
          <a:off x="4334400" y="6734160"/>
          <a:ext cx="90396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r">
            <a:lnSpc>
              <a:spcPct val="100000"/>
            </a:lnSpc>
          </a:pPr>
          <a:r>
            <a:rPr lang="en-US" sz="900" b="0" strike="noStrike" spc="-1">
              <a:solidFill>
                <a:srgbClr val="000000"/>
              </a:solidFill>
              <a:uFill>
                <a:solidFill>
                  <a:srgbClr val="FFFFFF"/>
                </a:solidFill>
              </a:uFill>
              <a:latin typeface="ＭＳ ゴシック"/>
              <a:ea typeface="ＭＳ ゴシック"/>
            </a:rPr>
            <a:t>【99.73】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285375</xdr:colOff>
      <xdr:row>64</xdr:row>
      <xdr:rowOff>70560</xdr:rowOff>
    </xdr:to>
    <xdr:sp macro="" textlink="">
      <xdr:nvSpPr>
        <xdr:cNvPr id="32" name="CustomShape 1"/>
        <xdr:cNvSpPr/>
      </xdr:nvSpPr>
      <xdr:spPr>
        <a:xfrm>
          <a:off x="5667480" y="10848960"/>
          <a:ext cx="90432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r">
            <a:lnSpc>
              <a:spcPct val="100000"/>
            </a:lnSpc>
          </a:pPr>
          <a:r>
            <a:rPr lang="en-US" sz="900" b="0" strike="noStrike" spc="-1">
              <a:solidFill>
                <a:srgbClr val="000000"/>
              </a:solidFill>
              <a:uFill>
                <a:solidFill>
                  <a:srgbClr val="FFFFFF"/>
                </a:solidFill>
              </a:uFill>
              <a:latin typeface="ＭＳ ゴシック"/>
              <a:ea typeface="ＭＳ ゴシック"/>
            </a:rPr>
            <a:t>【38.17】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37</xdr:col>
      <xdr:colOff>113400</xdr:colOff>
      <xdr:row>63</xdr:row>
      <xdr:rowOff>0</xdr:rowOff>
    </xdr:from>
    <xdr:to>
      <xdr:col>40</xdr:col>
      <xdr:colOff>16920</xdr:colOff>
      <xdr:row>64</xdr:row>
      <xdr:rowOff>70560</xdr:rowOff>
    </xdr:to>
    <xdr:sp macro="" textlink="">
      <xdr:nvSpPr>
        <xdr:cNvPr id="33" name="CustomShape 1"/>
        <xdr:cNvSpPr/>
      </xdr:nvSpPr>
      <xdr:spPr>
        <a:xfrm>
          <a:off x="12352680" y="10848960"/>
          <a:ext cx="90396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r">
            <a:lnSpc>
              <a:spcPct val="100000"/>
            </a:lnSpc>
          </a:pPr>
          <a:r>
            <a:rPr lang="en-US" sz="900" b="0" strike="noStrike" spc="-1">
              <a:solidFill>
                <a:srgbClr val="000000"/>
              </a:solidFill>
              <a:uFill>
                <a:solidFill>
                  <a:srgbClr val="FFFFFF"/>
                </a:solidFill>
              </a:uFill>
              <a:latin typeface="ＭＳ ゴシック"/>
              <a:ea typeface="ＭＳ ゴシック"/>
            </a:rPr>
            <a:t>【6.54】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57</xdr:col>
      <xdr:colOff>96120</xdr:colOff>
      <xdr:row>63</xdr:row>
      <xdr:rowOff>0</xdr:rowOff>
    </xdr:from>
    <xdr:to>
      <xdr:col>60</xdr:col>
      <xdr:colOff>345</xdr:colOff>
      <xdr:row>64</xdr:row>
      <xdr:rowOff>70560</xdr:rowOff>
    </xdr:to>
    <xdr:sp macro="" textlink="">
      <xdr:nvSpPr>
        <xdr:cNvPr id="34" name="CustomShape 1"/>
        <xdr:cNvSpPr/>
      </xdr:nvSpPr>
      <xdr:spPr>
        <a:xfrm>
          <a:off x="19002960" y="10848960"/>
          <a:ext cx="90432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r">
            <a:lnSpc>
              <a:spcPct val="100000"/>
            </a:lnSpc>
          </a:pPr>
          <a:r>
            <a:rPr lang="en-US" sz="900" b="0" strike="noStrike" spc="-1">
              <a:solidFill>
                <a:srgbClr val="000000"/>
              </a:solidFill>
              <a:uFill>
                <a:solidFill>
                  <a:srgbClr val="FFFFFF"/>
                </a:solidFill>
              </a:uFill>
              <a:latin typeface="ＭＳ ゴシック"/>
              <a:ea typeface="ＭＳ ゴシック"/>
            </a:rPr>
            <a:t>【0.24】</a:t>
          </a: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A34" zoomScale="80" zoomScaleNormal="80" zoomScalePageLayoutView="60" workbookViewId="0">
      <selection activeCell="CB69" sqref="CB69"/>
    </sheetView>
  </sheetViews>
  <sheetFormatPr defaultRowHeight="13.5" x14ac:dyDescent="0.15"/>
  <cols>
    <col min="1" max="1" width="2.625"/>
    <col min="2" max="62" width="3.75"/>
    <col min="63" max="63" width="2.625"/>
    <col min="64" max="78" width="3.125"/>
    <col min="79" max="79" width="4.375"/>
    <col min="80" max="80" width="2.625"/>
    <col min="81" max="82" width="4.375"/>
    <col min="83" max="1025" width="2.625"/>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8" t="s">
        <v>0</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row>
    <row r="3" spans="1:78" ht="9.75" customHeight="1" x14ac:dyDescent="0.15">
      <c r="A3" s="2"/>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row>
    <row r="4" spans="1:78" ht="9.75" customHeight="1" x14ac:dyDescent="0.15">
      <c r="A4" s="2"/>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59" t="str">
        <f>データ!H6</f>
        <v>茨城県　下妻市</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0" t="s">
        <v>1</v>
      </c>
      <c r="C7" s="50"/>
      <c r="D7" s="50"/>
      <c r="E7" s="50"/>
      <c r="F7" s="50"/>
      <c r="G7" s="50"/>
      <c r="H7" s="50"/>
      <c r="I7" s="50" t="s">
        <v>2</v>
      </c>
      <c r="J7" s="50"/>
      <c r="K7" s="50"/>
      <c r="L7" s="50"/>
      <c r="M7" s="50"/>
      <c r="N7" s="50"/>
      <c r="O7" s="50"/>
      <c r="P7" s="50" t="s">
        <v>3</v>
      </c>
      <c r="Q7" s="50"/>
      <c r="R7" s="50"/>
      <c r="S7" s="50"/>
      <c r="T7" s="50"/>
      <c r="U7" s="50"/>
      <c r="V7" s="50"/>
      <c r="W7" s="50" t="s">
        <v>4</v>
      </c>
      <c r="X7" s="50"/>
      <c r="Y7" s="50"/>
      <c r="Z7" s="50"/>
      <c r="AA7" s="50"/>
      <c r="AB7" s="50"/>
      <c r="AC7" s="50"/>
      <c r="AD7" s="50" t="s">
        <v>5</v>
      </c>
      <c r="AE7" s="50"/>
      <c r="AF7" s="50"/>
      <c r="AG7" s="50"/>
      <c r="AH7" s="50"/>
      <c r="AI7" s="50"/>
      <c r="AJ7" s="50"/>
      <c r="AK7" s="3"/>
      <c r="AL7" s="50" t="s">
        <v>6</v>
      </c>
      <c r="AM7" s="50"/>
      <c r="AN7" s="50"/>
      <c r="AO7" s="50"/>
      <c r="AP7" s="50"/>
      <c r="AQ7" s="50"/>
      <c r="AR7" s="50"/>
      <c r="AS7" s="50"/>
      <c r="AT7" s="50" t="s">
        <v>7</v>
      </c>
      <c r="AU7" s="50"/>
      <c r="AV7" s="50"/>
      <c r="AW7" s="50"/>
      <c r="AX7" s="50"/>
      <c r="AY7" s="50"/>
      <c r="AZ7" s="50"/>
      <c r="BA7" s="50"/>
      <c r="BB7" s="50" t="s">
        <v>8</v>
      </c>
      <c r="BC7" s="50"/>
      <c r="BD7" s="50"/>
      <c r="BE7" s="50"/>
      <c r="BF7" s="50"/>
      <c r="BG7" s="50"/>
      <c r="BH7" s="50"/>
      <c r="BI7" s="50"/>
      <c r="BJ7" s="3"/>
      <c r="BK7" s="3"/>
      <c r="BL7" s="60" t="s">
        <v>9</v>
      </c>
      <c r="BM7" s="60"/>
      <c r="BN7" s="60"/>
      <c r="BO7" s="60"/>
      <c r="BP7" s="60"/>
      <c r="BQ7" s="60"/>
      <c r="BR7" s="60"/>
      <c r="BS7" s="60"/>
      <c r="BT7" s="60"/>
      <c r="BU7" s="60"/>
      <c r="BV7" s="60"/>
      <c r="BW7" s="60"/>
      <c r="BX7" s="60"/>
      <c r="BY7" s="60"/>
    </row>
    <row r="8" spans="1:78" ht="18.75" customHeight="1" x14ac:dyDescent="0.15">
      <c r="A8" s="2"/>
      <c r="B8" s="56" t="str">
        <f>データ!I6</f>
        <v>法適用</v>
      </c>
      <c r="C8" s="56"/>
      <c r="D8" s="56"/>
      <c r="E8" s="56"/>
      <c r="F8" s="56"/>
      <c r="G8" s="56"/>
      <c r="H8" s="56"/>
      <c r="I8" s="56" t="str">
        <f>データ!J6</f>
        <v>下水道事業</v>
      </c>
      <c r="J8" s="56"/>
      <c r="K8" s="56"/>
      <c r="L8" s="56"/>
      <c r="M8" s="56"/>
      <c r="N8" s="56"/>
      <c r="O8" s="56"/>
      <c r="P8" s="56" t="str">
        <f>データ!K6</f>
        <v>公共下水道</v>
      </c>
      <c r="Q8" s="56"/>
      <c r="R8" s="56"/>
      <c r="S8" s="56"/>
      <c r="T8" s="56"/>
      <c r="U8" s="56"/>
      <c r="V8" s="56"/>
      <c r="W8" s="56" t="str">
        <f>データ!L6</f>
        <v>Cc2</v>
      </c>
      <c r="X8" s="56"/>
      <c r="Y8" s="56"/>
      <c r="Z8" s="56"/>
      <c r="AA8" s="56"/>
      <c r="AB8" s="56"/>
      <c r="AC8" s="56"/>
      <c r="AD8" s="57" t="str">
        <f>データ!$M$6</f>
        <v>非設置</v>
      </c>
      <c r="AE8" s="57"/>
      <c r="AF8" s="57"/>
      <c r="AG8" s="57"/>
      <c r="AH8" s="57"/>
      <c r="AI8" s="57"/>
      <c r="AJ8" s="57"/>
      <c r="AK8" s="3"/>
      <c r="AL8" s="46">
        <f>データ!S6</f>
        <v>42703</v>
      </c>
      <c r="AM8" s="46"/>
      <c r="AN8" s="46"/>
      <c r="AO8" s="46"/>
      <c r="AP8" s="46"/>
      <c r="AQ8" s="46"/>
      <c r="AR8" s="46"/>
      <c r="AS8" s="46"/>
      <c r="AT8" s="47">
        <f>データ!T6</f>
        <v>80.88</v>
      </c>
      <c r="AU8" s="47"/>
      <c r="AV8" s="47"/>
      <c r="AW8" s="47"/>
      <c r="AX8" s="47"/>
      <c r="AY8" s="47"/>
      <c r="AZ8" s="47"/>
      <c r="BA8" s="47"/>
      <c r="BB8" s="47">
        <f>データ!U6</f>
        <v>527.98</v>
      </c>
      <c r="BC8" s="47"/>
      <c r="BD8" s="47"/>
      <c r="BE8" s="47"/>
      <c r="BF8" s="47"/>
      <c r="BG8" s="47"/>
      <c r="BH8" s="47"/>
      <c r="BI8" s="47"/>
      <c r="BJ8" s="3"/>
      <c r="BK8" s="3"/>
      <c r="BL8" s="54" t="s">
        <v>10</v>
      </c>
      <c r="BM8" s="54"/>
      <c r="BN8" s="55" t="s">
        <v>11</v>
      </c>
      <c r="BO8" s="55"/>
      <c r="BP8" s="55"/>
      <c r="BQ8" s="55"/>
      <c r="BR8" s="55"/>
      <c r="BS8" s="55"/>
      <c r="BT8" s="55"/>
      <c r="BU8" s="55"/>
      <c r="BV8" s="55"/>
      <c r="BW8" s="55"/>
      <c r="BX8" s="55"/>
      <c r="BY8" s="55"/>
    </row>
    <row r="9" spans="1:78" ht="18.75" customHeight="1" x14ac:dyDescent="0.15">
      <c r="A9" s="2"/>
      <c r="B9" s="50" t="s">
        <v>12</v>
      </c>
      <c r="C9" s="50"/>
      <c r="D9" s="50"/>
      <c r="E9" s="50"/>
      <c r="F9" s="50"/>
      <c r="G9" s="50"/>
      <c r="H9" s="50"/>
      <c r="I9" s="50" t="s">
        <v>13</v>
      </c>
      <c r="J9" s="50"/>
      <c r="K9" s="50"/>
      <c r="L9" s="50"/>
      <c r="M9" s="50"/>
      <c r="N9" s="50"/>
      <c r="O9" s="50"/>
      <c r="P9" s="50" t="s">
        <v>14</v>
      </c>
      <c r="Q9" s="50"/>
      <c r="R9" s="50"/>
      <c r="S9" s="50"/>
      <c r="T9" s="50"/>
      <c r="U9" s="50"/>
      <c r="V9" s="50"/>
      <c r="W9" s="50" t="s">
        <v>15</v>
      </c>
      <c r="X9" s="50"/>
      <c r="Y9" s="50"/>
      <c r="Z9" s="50"/>
      <c r="AA9" s="50"/>
      <c r="AB9" s="50"/>
      <c r="AC9" s="50"/>
      <c r="AD9" s="53" t="s">
        <v>16</v>
      </c>
      <c r="AE9" s="53"/>
      <c r="AF9" s="53"/>
      <c r="AG9" s="53"/>
      <c r="AH9" s="53"/>
      <c r="AI9" s="53"/>
      <c r="AJ9" s="53"/>
      <c r="AK9" s="3"/>
      <c r="AL9" s="50" t="s">
        <v>17</v>
      </c>
      <c r="AM9" s="50"/>
      <c r="AN9" s="50"/>
      <c r="AO9" s="50"/>
      <c r="AP9" s="50"/>
      <c r="AQ9" s="50"/>
      <c r="AR9" s="50"/>
      <c r="AS9" s="50"/>
      <c r="AT9" s="50" t="s">
        <v>18</v>
      </c>
      <c r="AU9" s="50"/>
      <c r="AV9" s="50"/>
      <c r="AW9" s="50"/>
      <c r="AX9" s="50"/>
      <c r="AY9" s="50"/>
      <c r="AZ9" s="50"/>
      <c r="BA9" s="50"/>
      <c r="BB9" s="50" t="s">
        <v>19</v>
      </c>
      <c r="BC9" s="50"/>
      <c r="BD9" s="50"/>
      <c r="BE9" s="50"/>
      <c r="BF9" s="50"/>
      <c r="BG9" s="50"/>
      <c r="BH9" s="50"/>
      <c r="BI9" s="50"/>
      <c r="BJ9" s="3"/>
      <c r="BK9" s="3"/>
      <c r="BL9" s="51" t="s">
        <v>20</v>
      </c>
      <c r="BM9" s="51"/>
      <c r="BN9" s="52" t="s">
        <v>21</v>
      </c>
      <c r="BO9" s="52"/>
      <c r="BP9" s="52"/>
      <c r="BQ9" s="52"/>
      <c r="BR9" s="52"/>
      <c r="BS9" s="52"/>
      <c r="BT9" s="52"/>
      <c r="BU9" s="52"/>
      <c r="BV9" s="52"/>
      <c r="BW9" s="52"/>
      <c r="BX9" s="52"/>
      <c r="BY9" s="52"/>
    </row>
    <row r="10" spans="1:78" ht="18.75" customHeight="1" x14ac:dyDescent="0.15">
      <c r="A10" s="2"/>
      <c r="B10" s="47" t="str">
        <f>データ!N6</f>
        <v>-</v>
      </c>
      <c r="C10" s="47"/>
      <c r="D10" s="47"/>
      <c r="E10" s="47"/>
      <c r="F10" s="47"/>
      <c r="G10" s="47"/>
      <c r="H10" s="47"/>
      <c r="I10" s="47">
        <f>データ!O6</f>
        <v>57.02</v>
      </c>
      <c r="J10" s="47"/>
      <c r="K10" s="47"/>
      <c r="L10" s="47"/>
      <c r="M10" s="47"/>
      <c r="N10" s="47"/>
      <c r="O10" s="47"/>
      <c r="P10" s="47">
        <f>データ!P6</f>
        <v>32.47</v>
      </c>
      <c r="Q10" s="47"/>
      <c r="R10" s="47"/>
      <c r="S10" s="47"/>
      <c r="T10" s="47"/>
      <c r="U10" s="47"/>
      <c r="V10" s="47"/>
      <c r="W10" s="47">
        <f>データ!Q6</f>
        <v>93.23</v>
      </c>
      <c r="X10" s="47"/>
      <c r="Y10" s="47"/>
      <c r="Z10" s="47"/>
      <c r="AA10" s="47"/>
      <c r="AB10" s="47"/>
      <c r="AC10" s="47"/>
      <c r="AD10" s="46">
        <f>データ!R6</f>
        <v>3190</v>
      </c>
      <c r="AE10" s="46"/>
      <c r="AF10" s="46"/>
      <c r="AG10" s="46"/>
      <c r="AH10" s="46"/>
      <c r="AI10" s="46"/>
      <c r="AJ10" s="46"/>
      <c r="AK10" s="2"/>
      <c r="AL10" s="46">
        <f>データ!V6</f>
        <v>13808</v>
      </c>
      <c r="AM10" s="46"/>
      <c r="AN10" s="46"/>
      <c r="AO10" s="46"/>
      <c r="AP10" s="46"/>
      <c r="AQ10" s="46"/>
      <c r="AR10" s="46"/>
      <c r="AS10" s="46"/>
      <c r="AT10" s="47">
        <f>データ!W6</f>
        <v>5.41</v>
      </c>
      <c r="AU10" s="47"/>
      <c r="AV10" s="47"/>
      <c r="AW10" s="47"/>
      <c r="AX10" s="47"/>
      <c r="AY10" s="47"/>
      <c r="AZ10" s="47"/>
      <c r="BA10" s="47"/>
      <c r="BB10" s="47">
        <f>データ!X6</f>
        <v>2552.31</v>
      </c>
      <c r="BC10" s="47"/>
      <c r="BD10" s="47"/>
      <c r="BE10" s="47"/>
      <c r="BF10" s="47"/>
      <c r="BG10" s="47"/>
      <c r="BH10" s="47"/>
      <c r="BI10" s="47"/>
      <c r="BJ10" s="2"/>
      <c r="BK10" s="2"/>
      <c r="BL10" s="48" t="s">
        <v>22</v>
      </c>
      <c r="BM10" s="48"/>
      <c r="BN10" s="49" t="s">
        <v>23</v>
      </c>
      <c r="BO10" s="49"/>
      <c r="BP10" s="49"/>
      <c r="BQ10" s="49"/>
      <c r="BR10" s="49"/>
      <c r="BS10" s="49"/>
      <c r="BT10" s="49"/>
      <c r="BU10" s="49"/>
      <c r="BV10" s="49"/>
      <c r="BW10" s="49"/>
      <c r="BX10" s="49"/>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3" t="s">
        <v>24</v>
      </c>
      <c r="BM11" s="43"/>
      <c r="BN11" s="43"/>
      <c r="BO11" s="43"/>
      <c r="BP11" s="43"/>
      <c r="BQ11" s="43"/>
      <c r="BR11" s="43"/>
      <c r="BS11" s="43"/>
      <c r="BT11" s="43"/>
      <c r="BU11" s="43"/>
      <c r="BV11" s="43"/>
      <c r="BW11" s="43"/>
      <c r="BX11" s="43"/>
      <c r="BY11" s="43"/>
      <c r="BZ11" s="4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3"/>
      <c r="BM12" s="43"/>
      <c r="BN12" s="43"/>
      <c r="BO12" s="43"/>
      <c r="BP12" s="43"/>
      <c r="BQ12" s="43"/>
      <c r="BR12" s="43"/>
      <c r="BS12" s="43"/>
      <c r="BT12" s="43"/>
      <c r="BU12" s="43"/>
      <c r="BV12" s="43"/>
      <c r="BW12" s="43"/>
      <c r="BX12" s="43"/>
      <c r="BY12" s="43"/>
      <c r="BZ12" s="4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3"/>
      <c r="BM13" s="43"/>
      <c r="BN13" s="43"/>
      <c r="BO13" s="43"/>
      <c r="BP13" s="43"/>
      <c r="BQ13" s="43"/>
      <c r="BR13" s="43"/>
      <c r="BS13" s="43"/>
      <c r="BT13" s="43"/>
      <c r="BU13" s="43"/>
      <c r="BV13" s="43"/>
      <c r="BW13" s="43"/>
      <c r="BX13" s="43"/>
      <c r="BY13" s="43"/>
      <c r="BZ13" s="43"/>
    </row>
    <row r="14" spans="1:78" ht="13.5" customHeight="1" x14ac:dyDescent="0.15">
      <c r="A14" s="2"/>
      <c r="B14" s="44"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2"/>
      <c r="BL14" s="45" t="s">
        <v>26</v>
      </c>
      <c r="BM14" s="45"/>
      <c r="BN14" s="45"/>
      <c r="BO14" s="45"/>
      <c r="BP14" s="45"/>
      <c r="BQ14" s="45"/>
      <c r="BR14" s="45"/>
      <c r="BS14" s="45"/>
      <c r="BT14" s="45"/>
      <c r="BU14" s="45"/>
      <c r="BV14" s="45"/>
      <c r="BW14" s="45"/>
      <c r="BX14" s="45"/>
      <c r="BY14" s="45"/>
      <c r="BZ14" s="45"/>
    </row>
    <row r="15" spans="1:78" ht="13.5" customHeight="1" x14ac:dyDescent="0.15">
      <c r="A15" s="2"/>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2"/>
      <c r="BL15" s="45"/>
      <c r="BM15" s="45"/>
      <c r="BN15" s="45"/>
      <c r="BO15" s="45"/>
      <c r="BP15" s="45"/>
      <c r="BQ15" s="45"/>
      <c r="BR15" s="45"/>
      <c r="BS15" s="45"/>
      <c r="BT15" s="45"/>
      <c r="BU15" s="45"/>
      <c r="BV15" s="45"/>
      <c r="BW15" s="45"/>
      <c r="BX15" s="45"/>
      <c r="BY15" s="45"/>
      <c r="BZ15" s="4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4" t="s">
        <v>112</v>
      </c>
      <c r="BM16" s="35"/>
      <c r="BN16" s="35"/>
      <c r="BO16" s="35"/>
      <c r="BP16" s="35"/>
      <c r="BQ16" s="35"/>
      <c r="BR16" s="35"/>
      <c r="BS16" s="35"/>
      <c r="BT16" s="35"/>
      <c r="BU16" s="35"/>
      <c r="BV16" s="35"/>
      <c r="BW16" s="35"/>
      <c r="BX16" s="35"/>
      <c r="BY16" s="35"/>
      <c r="BZ16" s="3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4"/>
      <c r="BM17" s="35"/>
      <c r="BN17" s="35"/>
      <c r="BO17" s="35"/>
      <c r="BP17" s="35"/>
      <c r="BQ17" s="35"/>
      <c r="BR17" s="35"/>
      <c r="BS17" s="35"/>
      <c r="BT17" s="35"/>
      <c r="BU17" s="35"/>
      <c r="BV17" s="35"/>
      <c r="BW17" s="35"/>
      <c r="BX17" s="35"/>
      <c r="BY17" s="35"/>
      <c r="BZ17" s="3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4"/>
      <c r="BM18" s="35"/>
      <c r="BN18" s="35"/>
      <c r="BO18" s="35"/>
      <c r="BP18" s="35"/>
      <c r="BQ18" s="35"/>
      <c r="BR18" s="35"/>
      <c r="BS18" s="35"/>
      <c r="BT18" s="35"/>
      <c r="BU18" s="35"/>
      <c r="BV18" s="35"/>
      <c r="BW18" s="35"/>
      <c r="BX18" s="35"/>
      <c r="BY18" s="35"/>
      <c r="BZ18" s="3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4"/>
      <c r="BM19" s="35"/>
      <c r="BN19" s="35"/>
      <c r="BO19" s="35"/>
      <c r="BP19" s="35"/>
      <c r="BQ19" s="35"/>
      <c r="BR19" s="35"/>
      <c r="BS19" s="35"/>
      <c r="BT19" s="35"/>
      <c r="BU19" s="35"/>
      <c r="BV19" s="35"/>
      <c r="BW19" s="35"/>
      <c r="BX19" s="35"/>
      <c r="BY19" s="35"/>
      <c r="BZ19" s="3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4"/>
      <c r="BM20" s="35"/>
      <c r="BN20" s="35"/>
      <c r="BO20" s="35"/>
      <c r="BP20" s="35"/>
      <c r="BQ20" s="35"/>
      <c r="BR20" s="35"/>
      <c r="BS20" s="35"/>
      <c r="BT20" s="35"/>
      <c r="BU20" s="35"/>
      <c r="BV20" s="35"/>
      <c r="BW20" s="35"/>
      <c r="BX20" s="35"/>
      <c r="BY20" s="35"/>
      <c r="BZ20" s="3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4"/>
      <c r="BM21" s="35"/>
      <c r="BN21" s="35"/>
      <c r="BO21" s="35"/>
      <c r="BP21" s="35"/>
      <c r="BQ21" s="35"/>
      <c r="BR21" s="35"/>
      <c r="BS21" s="35"/>
      <c r="BT21" s="35"/>
      <c r="BU21" s="35"/>
      <c r="BV21" s="35"/>
      <c r="BW21" s="35"/>
      <c r="BX21" s="35"/>
      <c r="BY21" s="35"/>
      <c r="BZ21" s="3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4"/>
      <c r="BM22" s="35"/>
      <c r="BN22" s="35"/>
      <c r="BO22" s="35"/>
      <c r="BP22" s="35"/>
      <c r="BQ22" s="35"/>
      <c r="BR22" s="35"/>
      <c r="BS22" s="35"/>
      <c r="BT22" s="35"/>
      <c r="BU22" s="35"/>
      <c r="BV22" s="35"/>
      <c r="BW22" s="35"/>
      <c r="BX22" s="35"/>
      <c r="BY22" s="35"/>
      <c r="BZ22" s="3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4"/>
      <c r="BM23" s="35"/>
      <c r="BN23" s="35"/>
      <c r="BO23" s="35"/>
      <c r="BP23" s="35"/>
      <c r="BQ23" s="35"/>
      <c r="BR23" s="35"/>
      <c r="BS23" s="35"/>
      <c r="BT23" s="35"/>
      <c r="BU23" s="35"/>
      <c r="BV23" s="35"/>
      <c r="BW23" s="35"/>
      <c r="BX23" s="35"/>
      <c r="BY23" s="35"/>
      <c r="BZ23" s="3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4"/>
      <c r="BM24" s="35"/>
      <c r="BN24" s="35"/>
      <c r="BO24" s="35"/>
      <c r="BP24" s="35"/>
      <c r="BQ24" s="35"/>
      <c r="BR24" s="35"/>
      <c r="BS24" s="35"/>
      <c r="BT24" s="35"/>
      <c r="BU24" s="35"/>
      <c r="BV24" s="35"/>
      <c r="BW24" s="35"/>
      <c r="BX24" s="35"/>
      <c r="BY24" s="35"/>
      <c r="BZ24" s="3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4"/>
      <c r="BM25" s="35"/>
      <c r="BN25" s="35"/>
      <c r="BO25" s="35"/>
      <c r="BP25" s="35"/>
      <c r="BQ25" s="35"/>
      <c r="BR25" s="35"/>
      <c r="BS25" s="35"/>
      <c r="BT25" s="35"/>
      <c r="BU25" s="35"/>
      <c r="BV25" s="35"/>
      <c r="BW25" s="35"/>
      <c r="BX25" s="35"/>
      <c r="BY25" s="35"/>
      <c r="BZ25" s="3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4"/>
      <c r="BM26" s="35"/>
      <c r="BN26" s="35"/>
      <c r="BO26" s="35"/>
      <c r="BP26" s="35"/>
      <c r="BQ26" s="35"/>
      <c r="BR26" s="35"/>
      <c r="BS26" s="35"/>
      <c r="BT26" s="35"/>
      <c r="BU26" s="35"/>
      <c r="BV26" s="35"/>
      <c r="BW26" s="35"/>
      <c r="BX26" s="35"/>
      <c r="BY26" s="35"/>
      <c r="BZ26" s="3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4"/>
      <c r="BM27" s="35"/>
      <c r="BN27" s="35"/>
      <c r="BO27" s="35"/>
      <c r="BP27" s="35"/>
      <c r="BQ27" s="35"/>
      <c r="BR27" s="35"/>
      <c r="BS27" s="35"/>
      <c r="BT27" s="35"/>
      <c r="BU27" s="35"/>
      <c r="BV27" s="35"/>
      <c r="BW27" s="35"/>
      <c r="BX27" s="35"/>
      <c r="BY27" s="35"/>
      <c r="BZ27" s="3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4"/>
      <c r="BM28" s="35"/>
      <c r="BN28" s="35"/>
      <c r="BO28" s="35"/>
      <c r="BP28" s="35"/>
      <c r="BQ28" s="35"/>
      <c r="BR28" s="35"/>
      <c r="BS28" s="35"/>
      <c r="BT28" s="35"/>
      <c r="BU28" s="35"/>
      <c r="BV28" s="35"/>
      <c r="BW28" s="35"/>
      <c r="BX28" s="35"/>
      <c r="BY28" s="35"/>
      <c r="BZ28" s="3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4"/>
      <c r="BM29" s="35"/>
      <c r="BN29" s="35"/>
      <c r="BO29" s="35"/>
      <c r="BP29" s="35"/>
      <c r="BQ29" s="35"/>
      <c r="BR29" s="35"/>
      <c r="BS29" s="35"/>
      <c r="BT29" s="35"/>
      <c r="BU29" s="35"/>
      <c r="BV29" s="35"/>
      <c r="BW29" s="35"/>
      <c r="BX29" s="35"/>
      <c r="BY29" s="35"/>
      <c r="BZ29" s="3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4"/>
      <c r="BM30" s="35"/>
      <c r="BN30" s="35"/>
      <c r="BO30" s="35"/>
      <c r="BP30" s="35"/>
      <c r="BQ30" s="35"/>
      <c r="BR30" s="35"/>
      <c r="BS30" s="35"/>
      <c r="BT30" s="35"/>
      <c r="BU30" s="35"/>
      <c r="BV30" s="35"/>
      <c r="BW30" s="35"/>
      <c r="BX30" s="35"/>
      <c r="BY30" s="35"/>
      <c r="BZ30" s="3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4"/>
      <c r="BM31" s="35"/>
      <c r="BN31" s="35"/>
      <c r="BO31" s="35"/>
      <c r="BP31" s="35"/>
      <c r="BQ31" s="35"/>
      <c r="BR31" s="35"/>
      <c r="BS31" s="35"/>
      <c r="BT31" s="35"/>
      <c r="BU31" s="35"/>
      <c r="BV31" s="35"/>
      <c r="BW31" s="35"/>
      <c r="BX31" s="35"/>
      <c r="BY31" s="35"/>
      <c r="BZ31" s="3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4"/>
      <c r="BM32" s="35"/>
      <c r="BN32" s="35"/>
      <c r="BO32" s="35"/>
      <c r="BP32" s="35"/>
      <c r="BQ32" s="35"/>
      <c r="BR32" s="35"/>
      <c r="BS32" s="35"/>
      <c r="BT32" s="35"/>
      <c r="BU32" s="35"/>
      <c r="BV32" s="35"/>
      <c r="BW32" s="35"/>
      <c r="BX32" s="35"/>
      <c r="BY32" s="35"/>
      <c r="BZ32" s="3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4"/>
      <c r="BM33" s="35"/>
      <c r="BN33" s="35"/>
      <c r="BO33" s="35"/>
      <c r="BP33" s="35"/>
      <c r="BQ33" s="35"/>
      <c r="BR33" s="35"/>
      <c r="BS33" s="35"/>
      <c r="BT33" s="35"/>
      <c r="BU33" s="35"/>
      <c r="BV33" s="35"/>
      <c r="BW33" s="35"/>
      <c r="BX33" s="35"/>
      <c r="BY33" s="35"/>
      <c r="BZ33" s="3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4"/>
      <c r="BM34" s="35"/>
      <c r="BN34" s="35"/>
      <c r="BO34" s="35"/>
      <c r="BP34" s="35"/>
      <c r="BQ34" s="35"/>
      <c r="BR34" s="35"/>
      <c r="BS34" s="35"/>
      <c r="BT34" s="35"/>
      <c r="BU34" s="35"/>
      <c r="BV34" s="35"/>
      <c r="BW34" s="35"/>
      <c r="BX34" s="35"/>
      <c r="BY34" s="35"/>
      <c r="BZ34" s="3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4"/>
      <c r="BM35" s="35"/>
      <c r="BN35" s="35"/>
      <c r="BO35" s="35"/>
      <c r="BP35" s="35"/>
      <c r="BQ35" s="35"/>
      <c r="BR35" s="35"/>
      <c r="BS35" s="35"/>
      <c r="BT35" s="35"/>
      <c r="BU35" s="35"/>
      <c r="BV35" s="35"/>
      <c r="BW35" s="35"/>
      <c r="BX35" s="35"/>
      <c r="BY35" s="35"/>
      <c r="BZ35" s="3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4"/>
      <c r="BM36" s="35"/>
      <c r="BN36" s="35"/>
      <c r="BO36" s="35"/>
      <c r="BP36" s="35"/>
      <c r="BQ36" s="35"/>
      <c r="BR36" s="35"/>
      <c r="BS36" s="35"/>
      <c r="BT36" s="35"/>
      <c r="BU36" s="35"/>
      <c r="BV36" s="35"/>
      <c r="BW36" s="35"/>
      <c r="BX36" s="35"/>
      <c r="BY36" s="35"/>
      <c r="BZ36" s="3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4"/>
      <c r="BM37" s="35"/>
      <c r="BN37" s="35"/>
      <c r="BO37" s="35"/>
      <c r="BP37" s="35"/>
      <c r="BQ37" s="35"/>
      <c r="BR37" s="35"/>
      <c r="BS37" s="35"/>
      <c r="BT37" s="35"/>
      <c r="BU37" s="35"/>
      <c r="BV37" s="35"/>
      <c r="BW37" s="35"/>
      <c r="BX37" s="35"/>
      <c r="BY37" s="35"/>
      <c r="BZ37" s="3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4"/>
      <c r="BM38" s="35"/>
      <c r="BN38" s="35"/>
      <c r="BO38" s="35"/>
      <c r="BP38" s="35"/>
      <c r="BQ38" s="35"/>
      <c r="BR38" s="35"/>
      <c r="BS38" s="35"/>
      <c r="BT38" s="35"/>
      <c r="BU38" s="35"/>
      <c r="BV38" s="35"/>
      <c r="BW38" s="35"/>
      <c r="BX38" s="35"/>
      <c r="BY38" s="35"/>
      <c r="BZ38" s="3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4"/>
      <c r="BM39" s="35"/>
      <c r="BN39" s="35"/>
      <c r="BO39" s="35"/>
      <c r="BP39" s="35"/>
      <c r="BQ39" s="35"/>
      <c r="BR39" s="35"/>
      <c r="BS39" s="35"/>
      <c r="BT39" s="35"/>
      <c r="BU39" s="35"/>
      <c r="BV39" s="35"/>
      <c r="BW39" s="35"/>
      <c r="BX39" s="35"/>
      <c r="BY39" s="35"/>
      <c r="BZ39" s="3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4"/>
      <c r="BM40" s="35"/>
      <c r="BN40" s="35"/>
      <c r="BO40" s="35"/>
      <c r="BP40" s="35"/>
      <c r="BQ40" s="35"/>
      <c r="BR40" s="35"/>
      <c r="BS40" s="35"/>
      <c r="BT40" s="35"/>
      <c r="BU40" s="35"/>
      <c r="BV40" s="35"/>
      <c r="BW40" s="35"/>
      <c r="BX40" s="35"/>
      <c r="BY40" s="35"/>
      <c r="BZ40" s="3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4"/>
      <c r="BM41" s="35"/>
      <c r="BN41" s="35"/>
      <c r="BO41" s="35"/>
      <c r="BP41" s="35"/>
      <c r="BQ41" s="35"/>
      <c r="BR41" s="35"/>
      <c r="BS41" s="35"/>
      <c r="BT41" s="35"/>
      <c r="BU41" s="35"/>
      <c r="BV41" s="35"/>
      <c r="BW41" s="35"/>
      <c r="BX41" s="35"/>
      <c r="BY41" s="35"/>
      <c r="BZ41" s="3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4"/>
      <c r="BM42" s="35"/>
      <c r="BN42" s="35"/>
      <c r="BO42" s="35"/>
      <c r="BP42" s="35"/>
      <c r="BQ42" s="35"/>
      <c r="BR42" s="35"/>
      <c r="BS42" s="35"/>
      <c r="BT42" s="35"/>
      <c r="BU42" s="35"/>
      <c r="BV42" s="35"/>
      <c r="BW42" s="35"/>
      <c r="BX42" s="35"/>
      <c r="BY42" s="35"/>
      <c r="BZ42" s="3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4"/>
      <c r="BM43" s="35"/>
      <c r="BN43" s="35"/>
      <c r="BO43" s="35"/>
      <c r="BP43" s="35"/>
      <c r="BQ43" s="35"/>
      <c r="BR43" s="35"/>
      <c r="BS43" s="35"/>
      <c r="BT43" s="35"/>
      <c r="BU43" s="35"/>
      <c r="BV43" s="35"/>
      <c r="BW43" s="35"/>
      <c r="BX43" s="35"/>
      <c r="BY43" s="35"/>
      <c r="BZ43" s="3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7"/>
      <c r="BM44" s="38"/>
      <c r="BN44" s="38"/>
      <c r="BO44" s="38"/>
      <c r="BP44" s="38"/>
      <c r="BQ44" s="38"/>
      <c r="BR44" s="38"/>
      <c r="BS44" s="38"/>
      <c r="BT44" s="38"/>
      <c r="BU44" s="38"/>
      <c r="BV44" s="38"/>
      <c r="BW44" s="38"/>
      <c r="BX44" s="38"/>
      <c r="BY44" s="38"/>
      <c r="BZ44" s="3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5"/>
      <c r="BN45" s="45"/>
      <c r="BO45" s="45"/>
      <c r="BP45" s="45"/>
      <c r="BQ45" s="45"/>
      <c r="BR45" s="45"/>
      <c r="BS45" s="45"/>
      <c r="BT45" s="45"/>
      <c r="BU45" s="45"/>
      <c r="BV45" s="45"/>
      <c r="BW45" s="45"/>
      <c r="BX45" s="45"/>
      <c r="BY45" s="45"/>
      <c r="BZ45" s="4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5"/>
      <c r="BM46" s="45"/>
      <c r="BN46" s="45"/>
      <c r="BO46" s="45"/>
      <c r="BP46" s="45"/>
      <c r="BQ46" s="45"/>
      <c r="BR46" s="45"/>
      <c r="BS46" s="45"/>
      <c r="BT46" s="45"/>
      <c r="BU46" s="45"/>
      <c r="BV46" s="45"/>
      <c r="BW46" s="45"/>
      <c r="BX46" s="45"/>
      <c r="BY46" s="45"/>
      <c r="BZ46" s="4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4" t="s">
        <v>113</v>
      </c>
      <c r="BM47" s="35"/>
      <c r="BN47" s="35"/>
      <c r="BO47" s="35"/>
      <c r="BP47" s="35"/>
      <c r="BQ47" s="35"/>
      <c r="BR47" s="35"/>
      <c r="BS47" s="35"/>
      <c r="BT47" s="35"/>
      <c r="BU47" s="35"/>
      <c r="BV47" s="35"/>
      <c r="BW47" s="35"/>
      <c r="BX47" s="35"/>
      <c r="BY47" s="35"/>
      <c r="BZ47" s="3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4"/>
      <c r="BM48" s="35"/>
      <c r="BN48" s="35"/>
      <c r="BO48" s="35"/>
      <c r="BP48" s="35"/>
      <c r="BQ48" s="35"/>
      <c r="BR48" s="35"/>
      <c r="BS48" s="35"/>
      <c r="BT48" s="35"/>
      <c r="BU48" s="35"/>
      <c r="BV48" s="35"/>
      <c r="BW48" s="35"/>
      <c r="BX48" s="35"/>
      <c r="BY48" s="35"/>
      <c r="BZ48" s="3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4"/>
      <c r="BM49" s="35"/>
      <c r="BN49" s="35"/>
      <c r="BO49" s="35"/>
      <c r="BP49" s="35"/>
      <c r="BQ49" s="35"/>
      <c r="BR49" s="35"/>
      <c r="BS49" s="35"/>
      <c r="BT49" s="35"/>
      <c r="BU49" s="35"/>
      <c r="BV49" s="35"/>
      <c r="BW49" s="35"/>
      <c r="BX49" s="35"/>
      <c r="BY49" s="35"/>
      <c r="BZ49" s="3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4"/>
      <c r="BM50" s="35"/>
      <c r="BN50" s="35"/>
      <c r="BO50" s="35"/>
      <c r="BP50" s="35"/>
      <c r="BQ50" s="35"/>
      <c r="BR50" s="35"/>
      <c r="BS50" s="35"/>
      <c r="BT50" s="35"/>
      <c r="BU50" s="35"/>
      <c r="BV50" s="35"/>
      <c r="BW50" s="35"/>
      <c r="BX50" s="35"/>
      <c r="BY50" s="35"/>
      <c r="BZ50" s="3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4"/>
      <c r="BM51" s="35"/>
      <c r="BN51" s="35"/>
      <c r="BO51" s="35"/>
      <c r="BP51" s="35"/>
      <c r="BQ51" s="35"/>
      <c r="BR51" s="35"/>
      <c r="BS51" s="35"/>
      <c r="BT51" s="35"/>
      <c r="BU51" s="35"/>
      <c r="BV51" s="35"/>
      <c r="BW51" s="35"/>
      <c r="BX51" s="35"/>
      <c r="BY51" s="35"/>
      <c r="BZ51" s="3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4"/>
      <c r="BM52" s="35"/>
      <c r="BN52" s="35"/>
      <c r="BO52" s="35"/>
      <c r="BP52" s="35"/>
      <c r="BQ52" s="35"/>
      <c r="BR52" s="35"/>
      <c r="BS52" s="35"/>
      <c r="BT52" s="35"/>
      <c r="BU52" s="35"/>
      <c r="BV52" s="35"/>
      <c r="BW52" s="35"/>
      <c r="BX52" s="35"/>
      <c r="BY52" s="35"/>
      <c r="BZ52" s="3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4"/>
      <c r="BM53" s="35"/>
      <c r="BN53" s="35"/>
      <c r="BO53" s="35"/>
      <c r="BP53" s="35"/>
      <c r="BQ53" s="35"/>
      <c r="BR53" s="35"/>
      <c r="BS53" s="35"/>
      <c r="BT53" s="35"/>
      <c r="BU53" s="35"/>
      <c r="BV53" s="35"/>
      <c r="BW53" s="35"/>
      <c r="BX53" s="35"/>
      <c r="BY53" s="35"/>
      <c r="BZ53" s="3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4"/>
      <c r="BM54" s="35"/>
      <c r="BN54" s="35"/>
      <c r="BO54" s="35"/>
      <c r="BP54" s="35"/>
      <c r="BQ54" s="35"/>
      <c r="BR54" s="35"/>
      <c r="BS54" s="35"/>
      <c r="BT54" s="35"/>
      <c r="BU54" s="35"/>
      <c r="BV54" s="35"/>
      <c r="BW54" s="35"/>
      <c r="BX54" s="35"/>
      <c r="BY54" s="35"/>
      <c r="BZ54" s="3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4"/>
      <c r="BM55" s="35"/>
      <c r="BN55" s="35"/>
      <c r="BO55" s="35"/>
      <c r="BP55" s="35"/>
      <c r="BQ55" s="35"/>
      <c r="BR55" s="35"/>
      <c r="BS55" s="35"/>
      <c r="BT55" s="35"/>
      <c r="BU55" s="35"/>
      <c r="BV55" s="35"/>
      <c r="BW55" s="35"/>
      <c r="BX55" s="35"/>
      <c r="BY55" s="35"/>
      <c r="BZ55" s="3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4"/>
      <c r="BM56" s="35"/>
      <c r="BN56" s="35"/>
      <c r="BO56" s="35"/>
      <c r="BP56" s="35"/>
      <c r="BQ56" s="35"/>
      <c r="BR56" s="35"/>
      <c r="BS56" s="35"/>
      <c r="BT56" s="35"/>
      <c r="BU56" s="35"/>
      <c r="BV56" s="35"/>
      <c r="BW56" s="35"/>
      <c r="BX56" s="35"/>
      <c r="BY56" s="35"/>
      <c r="BZ56" s="3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4"/>
      <c r="BM57" s="35"/>
      <c r="BN57" s="35"/>
      <c r="BO57" s="35"/>
      <c r="BP57" s="35"/>
      <c r="BQ57" s="35"/>
      <c r="BR57" s="35"/>
      <c r="BS57" s="35"/>
      <c r="BT57" s="35"/>
      <c r="BU57" s="35"/>
      <c r="BV57" s="35"/>
      <c r="BW57" s="35"/>
      <c r="BX57" s="35"/>
      <c r="BY57" s="35"/>
      <c r="BZ57" s="3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4"/>
      <c r="BM58" s="35"/>
      <c r="BN58" s="35"/>
      <c r="BO58" s="35"/>
      <c r="BP58" s="35"/>
      <c r="BQ58" s="35"/>
      <c r="BR58" s="35"/>
      <c r="BS58" s="35"/>
      <c r="BT58" s="35"/>
      <c r="BU58" s="35"/>
      <c r="BV58" s="35"/>
      <c r="BW58" s="35"/>
      <c r="BX58" s="35"/>
      <c r="BY58" s="35"/>
      <c r="BZ58" s="3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4"/>
      <c r="BM59" s="35"/>
      <c r="BN59" s="35"/>
      <c r="BO59" s="35"/>
      <c r="BP59" s="35"/>
      <c r="BQ59" s="35"/>
      <c r="BR59" s="35"/>
      <c r="BS59" s="35"/>
      <c r="BT59" s="35"/>
      <c r="BU59" s="35"/>
      <c r="BV59" s="35"/>
      <c r="BW59" s="35"/>
      <c r="BX59" s="35"/>
      <c r="BY59" s="35"/>
      <c r="BZ59" s="36"/>
    </row>
    <row r="60" spans="1:78" ht="13.5" customHeight="1" x14ac:dyDescent="0.15">
      <c r="A60" s="2"/>
      <c r="B60" s="40" t="s">
        <v>28</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2"/>
      <c r="BL60" s="34"/>
      <c r="BM60" s="35"/>
      <c r="BN60" s="35"/>
      <c r="BO60" s="35"/>
      <c r="BP60" s="35"/>
      <c r="BQ60" s="35"/>
      <c r="BR60" s="35"/>
      <c r="BS60" s="35"/>
      <c r="BT60" s="35"/>
      <c r="BU60" s="35"/>
      <c r="BV60" s="35"/>
      <c r="BW60" s="35"/>
      <c r="BX60" s="35"/>
      <c r="BY60" s="35"/>
      <c r="BZ60" s="36"/>
    </row>
    <row r="61" spans="1:78" ht="13.5" customHeight="1" x14ac:dyDescent="0.15">
      <c r="A61" s="2"/>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2"/>
      <c r="BL61" s="34"/>
      <c r="BM61" s="35"/>
      <c r="BN61" s="35"/>
      <c r="BO61" s="35"/>
      <c r="BP61" s="35"/>
      <c r="BQ61" s="35"/>
      <c r="BR61" s="35"/>
      <c r="BS61" s="35"/>
      <c r="BT61" s="35"/>
      <c r="BU61" s="35"/>
      <c r="BV61" s="35"/>
      <c r="BW61" s="35"/>
      <c r="BX61" s="35"/>
      <c r="BY61" s="35"/>
      <c r="BZ61" s="3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4"/>
      <c r="BM62" s="35"/>
      <c r="BN62" s="35"/>
      <c r="BO62" s="35"/>
      <c r="BP62" s="35"/>
      <c r="BQ62" s="35"/>
      <c r="BR62" s="35"/>
      <c r="BS62" s="35"/>
      <c r="BT62" s="35"/>
      <c r="BU62" s="35"/>
      <c r="BV62" s="35"/>
      <c r="BW62" s="35"/>
      <c r="BX62" s="35"/>
      <c r="BY62" s="35"/>
      <c r="BZ62" s="3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7"/>
      <c r="BM63" s="38"/>
      <c r="BN63" s="38"/>
      <c r="BO63" s="38"/>
      <c r="BP63" s="38"/>
      <c r="BQ63" s="38"/>
      <c r="BR63" s="38"/>
      <c r="BS63" s="38"/>
      <c r="BT63" s="38"/>
      <c r="BU63" s="38"/>
      <c r="BV63" s="38"/>
      <c r="BW63" s="38"/>
      <c r="BX63" s="38"/>
      <c r="BY63" s="38"/>
      <c r="BZ63" s="3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1" t="s">
        <v>29</v>
      </c>
      <c r="BM64" s="41"/>
      <c r="BN64" s="41"/>
      <c r="BO64" s="41"/>
      <c r="BP64" s="41"/>
      <c r="BQ64" s="41"/>
      <c r="BR64" s="41"/>
      <c r="BS64" s="41"/>
      <c r="BT64" s="41"/>
      <c r="BU64" s="41"/>
      <c r="BV64" s="41"/>
      <c r="BW64" s="41"/>
      <c r="BX64" s="41"/>
      <c r="BY64" s="41"/>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1"/>
      <c r="BN65" s="41"/>
      <c r="BO65" s="41"/>
      <c r="BP65" s="41"/>
      <c r="BQ65" s="41"/>
      <c r="BR65" s="41"/>
      <c r="BS65" s="41"/>
      <c r="BT65" s="41"/>
      <c r="BU65" s="41"/>
      <c r="BV65" s="41"/>
      <c r="BW65" s="41"/>
      <c r="BX65" s="41"/>
      <c r="BY65" s="41"/>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4" t="s">
        <v>114</v>
      </c>
      <c r="BM66" s="35"/>
      <c r="BN66" s="35"/>
      <c r="BO66" s="35"/>
      <c r="BP66" s="35"/>
      <c r="BQ66" s="35"/>
      <c r="BR66" s="35"/>
      <c r="BS66" s="35"/>
      <c r="BT66" s="35"/>
      <c r="BU66" s="35"/>
      <c r="BV66" s="35"/>
      <c r="BW66" s="35"/>
      <c r="BX66" s="35"/>
      <c r="BY66" s="35"/>
      <c r="BZ66" s="3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4"/>
      <c r="BM67" s="35"/>
      <c r="BN67" s="35"/>
      <c r="BO67" s="35"/>
      <c r="BP67" s="35"/>
      <c r="BQ67" s="35"/>
      <c r="BR67" s="35"/>
      <c r="BS67" s="35"/>
      <c r="BT67" s="35"/>
      <c r="BU67" s="35"/>
      <c r="BV67" s="35"/>
      <c r="BW67" s="35"/>
      <c r="BX67" s="35"/>
      <c r="BY67" s="35"/>
      <c r="BZ67" s="3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4"/>
      <c r="BM68" s="35"/>
      <c r="BN68" s="35"/>
      <c r="BO68" s="35"/>
      <c r="BP68" s="35"/>
      <c r="BQ68" s="35"/>
      <c r="BR68" s="35"/>
      <c r="BS68" s="35"/>
      <c r="BT68" s="35"/>
      <c r="BU68" s="35"/>
      <c r="BV68" s="35"/>
      <c r="BW68" s="35"/>
      <c r="BX68" s="35"/>
      <c r="BY68" s="35"/>
      <c r="BZ68" s="3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4"/>
      <c r="BM69" s="35"/>
      <c r="BN69" s="35"/>
      <c r="BO69" s="35"/>
      <c r="BP69" s="35"/>
      <c r="BQ69" s="35"/>
      <c r="BR69" s="35"/>
      <c r="BS69" s="35"/>
      <c r="BT69" s="35"/>
      <c r="BU69" s="35"/>
      <c r="BV69" s="35"/>
      <c r="BW69" s="35"/>
      <c r="BX69" s="35"/>
      <c r="BY69" s="35"/>
      <c r="BZ69" s="3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4"/>
      <c r="BM70" s="35"/>
      <c r="BN70" s="35"/>
      <c r="BO70" s="35"/>
      <c r="BP70" s="35"/>
      <c r="BQ70" s="35"/>
      <c r="BR70" s="35"/>
      <c r="BS70" s="35"/>
      <c r="BT70" s="35"/>
      <c r="BU70" s="35"/>
      <c r="BV70" s="35"/>
      <c r="BW70" s="35"/>
      <c r="BX70" s="35"/>
      <c r="BY70" s="35"/>
      <c r="BZ70" s="3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4"/>
      <c r="BM71" s="35"/>
      <c r="BN71" s="35"/>
      <c r="BO71" s="35"/>
      <c r="BP71" s="35"/>
      <c r="BQ71" s="35"/>
      <c r="BR71" s="35"/>
      <c r="BS71" s="35"/>
      <c r="BT71" s="35"/>
      <c r="BU71" s="35"/>
      <c r="BV71" s="35"/>
      <c r="BW71" s="35"/>
      <c r="BX71" s="35"/>
      <c r="BY71" s="35"/>
      <c r="BZ71" s="3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4"/>
      <c r="BM72" s="35"/>
      <c r="BN72" s="35"/>
      <c r="BO72" s="35"/>
      <c r="BP72" s="35"/>
      <c r="BQ72" s="35"/>
      <c r="BR72" s="35"/>
      <c r="BS72" s="35"/>
      <c r="BT72" s="35"/>
      <c r="BU72" s="35"/>
      <c r="BV72" s="35"/>
      <c r="BW72" s="35"/>
      <c r="BX72" s="35"/>
      <c r="BY72" s="35"/>
      <c r="BZ72" s="3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4"/>
      <c r="BM73" s="35"/>
      <c r="BN73" s="35"/>
      <c r="BO73" s="35"/>
      <c r="BP73" s="35"/>
      <c r="BQ73" s="35"/>
      <c r="BR73" s="35"/>
      <c r="BS73" s="35"/>
      <c r="BT73" s="35"/>
      <c r="BU73" s="35"/>
      <c r="BV73" s="35"/>
      <c r="BW73" s="35"/>
      <c r="BX73" s="35"/>
      <c r="BY73" s="35"/>
      <c r="BZ73" s="3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4"/>
      <c r="BM74" s="35"/>
      <c r="BN74" s="35"/>
      <c r="BO74" s="35"/>
      <c r="BP74" s="35"/>
      <c r="BQ74" s="35"/>
      <c r="BR74" s="35"/>
      <c r="BS74" s="35"/>
      <c r="BT74" s="35"/>
      <c r="BU74" s="35"/>
      <c r="BV74" s="35"/>
      <c r="BW74" s="35"/>
      <c r="BX74" s="35"/>
      <c r="BY74" s="35"/>
      <c r="BZ74" s="3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4"/>
      <c r="BM75" s="35"/>
      <c r="BN75" s="35"/>
      <c r="BO75" s="35"/>
      <c r="BP75" s="35"/>
      <c r="BQ75" s="35"/>
      <c r="BR75" s="35"/>
      <c r="BS75" s="35"/>
      <c r="BT75" s="35"/>
      <c r="BU75" s="35"/>
      <c r="BV75" s="35"/>
      <c r="BW75" s="35"/>
      <c r="BX75" s="35"/>
      <c r="BY75" s="35"/>
      <c r="BZ75" s="3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4"/>
      <c r="BM76" s="35"/>
      <c r="BN76" s="35"/>
      <c r="BO76" s="35"/>
      <c r="BP76" s="35"/>
      <c r="BQ76" s="35"/>
      <c r="BR76" s="35"/>
      <c r="BS76" s="35"/>
      <c r="BT76" s="35"/>
      <c r="BU76" s="35"/>
      <c r="BV76" s="35"/>
      <c r="BW76" s="35"/>
      <c r="BX76" s="35"/>
      <c r="BY76" s="35"/>
      <c r="BZ76" s="3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4"/>
      <c r="BM77" s="35"/>
      <c r="BN77" s="35"/>
      <c r="BO77" s="35"/>
      <c r="BP77" s="35"/>
      <c r="BQ77" s="35"/>
      <c r="BR77" s="35"/>
      <c r="BS77" s="35"/>
      <c r="BT77" s="35"/>
      <c r="BU77" s="35"/>
      <c r="BV77" s="35"/>
      <c r="BW77" s="35"/>
      <c r="BX77" s="35"/>
      <c r="BY77" s="35"/>
      <c r="BZ77" s="3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4"/>
      <c r="BM78" s="35"/>
      <c r="BN78" s="35"/>
      <c r="BO78" s="35"/>
      <c r="BP78" s="35"/>
      <c r="BQ78" s="35"/>
      <c r="BR78" s="35"/>
      <c r="BS78" s="35"/>
      <c r="BT78" s="35"/>
      <c r="BU78" s="35"/>
      <c r="BV78" s="35"/>
      <c r="BW78" s="35"/>
      <c r="BX78" s="35"/>
      <c r="BY78" s="35"/>
      <c r="BZ78" s="3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4"/>
      <c r="BM79" s="35"/>
      <c r="BN79" s="35"/>
      <c r="BO79" s="35"/>
      <c r="BP79" s="35"/>
      <c r="BQ79" s="35"/>
      <c r="BR79" s="35"/>
      <c r="BS79" s="35"/>
      <c r="BT79" s="35"/>
      <c r="BU79" s="35"/>
      <c r="BV79" s="35"/>
      <c r="BW79" s="35"/>
      <c r="BX79" s="35"/>
      <c r="BY79" s="35"/>
      <c r="BZ79" s="3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4"/>
      <c r="BM80" s="35"/>
      <c r="BN80" s="35"/>
      <c r="BO80" s="35"/>
      <c r="BP80" s="35"/>
      <c r="BQ80" s="35"/>
      <c r="BR80" s="35"/>
      <c r="BS80" s="35"/>
      <c r="BT80" s="35"/>
      <c r="BU80" s="35"/>
      <c r="BV80" s="35"/>
      <c r="BW80" s="35"/>
      <c r="BX80" s="35"/>
      <c r="BY80" s="35"/>
      <c r="BZ80" s="3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4"/>
      <c r="BM81" s="35"/>
      <c r="BN81" s="35"/>
      <c r="BO81" s="35"/>
      <c r="BP81" s="35"/>
      <c r="BQ81" s="35"/>
      <c r="BR81" s="35"/>
      <c r="BS81" s="35"/>
      <c r="BT81" s="35"/>
      <c r="BU81" s="35"/>
      <c r="BV81" s="35"/>
      <c r="BW81" s="35"/>
      <c r="BX81" s="35"/>
      <c r="BY81" s="35"/>
      <c r="BZ81" s="3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7"/>
      <c r="BM82" s="38"/>
      <c r="BN82" s="38"/>
      <c r="BO82" s="38"/>
      <c r="BP82" s="38"/>
      <c r="BQ82" s="38"/>
      <c r="BR82" s="38"/>
      <c r="BS82" s="38"/>
      <c r="BT82" s="38"/>
      <c r="BU82" s="38"/>
      <c r="BV82" s="38"/>
      <c r="BW82" s="38"/>
      <c r="BX82" s="38"/>
      <c r="BY82" s="38"/>
      <c r="BZ82" s="39"/>
    </row>
    <row r="83" spans="1:78" ht="15" x14ac:dyDescent="0.15">
      <c r="C83" s="42" t="s">
        <v>30</v>
      </c>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row>
    <row r="84" spans="1:78" ht="15" hidden="1" x14ac:dyDescent="0.15">
      <c r="B84" s="12" t="s">
        <v>31</v>
      </c>
      <c r="C84" s="12"/>
      <c r="D84" s="12"/>
      <c r="E84" s="13" t="s">
        <v>32</v>
      </c>
      <c r="F84" s="13" t="s">
        <v>33</v>
      </c>
      <c r="G84" s="13" t="s">
        <v>34</v>
      </c>
      <c r="H84" s="13" t="s">
        <v>35</v>
      </c>
      <c r="I84" s="13" t="s">
        <v>36</v>
      </c>
      <c r="J84" s="13" t="s">
        <v>37</v>
      </c>
      <c r="K84" s="13" t="s">
        <v>38</v>
      </c>
      <c r="L84" s="13" t="s">
        <v>39</v>
      </c>
      <c r="M84" s="13" t="s">
        <v>40</v>
      </c>
      <c r="N84" s="13" t="s">
        <v>41</v>
      </c>
      <c r="O84" s="13" t="s">
        <v>42</v>
      </c>
    </row>
    <row r="85" spans="1:78" ht="15"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sheet="1" objects="1" scenarios="1"/>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5:BZ46"/>
    <mergeCell ref="BL47:BZ63"/>
    <mergeCell ref="B60:BJ61"/>
    <mergeCell ref="BL64:BZ65"/>
    <mergeCell ref="BL66:BZ82"/>
    <mergeCell ref="C83:BJ83"/>
  </mergeCells>
  <phoneticPr fontId="21"/>
  <printOptions horizontalCentered="1" verticalCentered="1"/>
  <pageMargins left="0.196527777777778" right="0.196527777777778" top="0.196527777777778" bottom="0.196527777777778" header="0.51180555555555496" footer="0.51180555555555496"/>
  <pageSetup paperSize="9" scale="52" orientation="landscape" useFirstPageNumber="1"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
  <sheetViews>
    <sheetView zoomScaleNormal="100" zoomScalePageLayoutView="60" workbookViewId="0"/>
  </sheetViews>
  <sheetFormatPr defaultRowHeight="13.5" x14ac:dyDescent="0.15"/>
  <cols>
    <col min="1" max="1" width="8.625"/>
    <col min="2" max="144" width="12"/>
    <col min="145" max="1025" width="8.625"/>
  </cols>
  <sheetData>
    <row r="1" spans="1:148" ht="15" x14ac:dyDescent="0.15">
      <c r="A1" s="14" t="s">
        <v>43</v>
      </c>
      <c r="Y1" s="15">
        <v>1</v>
      </c>
      <c r="Z1" s="15">
        <v>1</v>
      </c>
      <c r="AA1" s="15">
        <v>1</v>
      </c>
      <c r="AB1" s="15">
        <v>1</v>
      </c>
      <c r="AC1" s="15">
        <v>1</v>
      </c>
      <c r="AD1" s="15">
        <v>1</v>
      </c>
      <c r="AE1" s="15">
        <v>1</v>
      </c>
      <c r="AF1" s="15">
        <v>1</v>
      </c>
      <c r="AG1" s="15">
        <v>1</v>
      </c>
      <c r="AH1" s="15">
        <v>1</v>
      </c>
      <c r="AI1" s="15"/>
      <c r="AJ1" s="15">
        <v>1</v>
      </c>
      <c r="AK1" s="15">
        <v>1</v>
      </c>
      <c r="AL1" s="15">
        <v>1</v>
      </c>
      <c r="AM1" s="15">
        <v>1</v>
      </c>
      <c r="AN1" s="15">
        <v>1</v>
      </c>
      <c r="AO1" s="15">
        <v>1</v>
      </c>
      <c r="AP1" s="15">
        <v>1</v>
      </c>
      <c r="AQ1" s="15">
        <v>1</v>
      </c>
      <c r="AR1" s="15">
        <v>1</v>
      </c>
      <c r="AS1" s="15">
        <v>1</v>
      </c>
      <c r="AT1" s="15"/>
      <c r="AU1" s="15">
        <v>1</v>
      </c>
      <c r="AV1" s="15">
        <v>1</v>
      </c>
      <c r="AW1" s="15">
        <v>1</v>
      </c>
      <c r="AX1" s="15">
        <v>1</v>
      </c>
      <c r="AY1" s="15">
        <v>1</v>
      </c>
      <c r="AZ1" s="15">
        <v>1</v>
      </c>
      <c r="BA1" s="15">
        <v>1</v>
      </c>
      <c r="BB1" s="15">
        <v>1</v>
      </c>
      <c r="BC1" s="15">
        <v>1</v>
      </c>
      <c r="BD1" s="15">
        <v>1</v>
      </c>
      <c r="BE1" s="15"/>
      <c r="BF1" s="15">
        <v>1</v>
      </c>
      <c r="BG1" s="15">
        <v>1</v>
      </c>
      <c r="BH1" s="15">
        <v>1</v>
      </c>
      <c r="BI1" s="15">
        <v>1</v>
      </c>
      <c r="BJ1" s="15">
        <v>1</v>
      </c>
      <c r="BK1" s="15">
        <v>1</v>
      </c>
      <c r="BL1" s="15">
        <v>1</v>
      </c>
      <c r="BM1" s="15">
        <v>1</v>
      </c>
      <c r="BN1" s="15">
        <v>1</v>
      </c>
      <c r="BO1" s="15">
        <v>1</v>
      </c>
      <c r="BP1" s="15"/>
      <c r="BQ1" s="15">
        <v>1</v>
      </c>
      <c r="BR1" s="15">
        <v>1</v>
      </c>
      <c r="BS1" s="15">
        <v>1</v>
      </c>
      <c r="BT1" s="15">
        <v>1</v>
      </c>
      <c r="BU1" s="15">
        <v>1</v>
      </c>
      <c r="BV1" s="15">
        <v>1</v>
      </c>
      <c r="BW1" s="15">
        <v>1</v>
      </c>
      <c r="BX1" s="15">
        <v>1</v>
      </c>
      <c r="BY1" s="15">
        <v>1</v>
      </c>
      <c r="BZ1" s="15">
        <v>1</v>
      </c>
      <c r="CA1" s="15"/>
      <c r="CB1" s="15">
        <v>1</v>
      </c>
      <c r="CC1" s="15">
        <v>1</v>
      </c>
      <c r="CD1" s="15">
        <v>1</v>
      </c>
      <c r="CE1" s="15">
        <v>1</v>
      </c>
      <c r="CF1" s="15">
        <v>1</v>
      </c>
      <c r="CG1" s="15">
        <v>1</v>
      </c>
      <c r="CH1" s="15">
        <v>1</v>
      </c>
      <c r="CI1" s="15">
        <v>1</v>
      </c>
      <c r="CJ1" s="15">
        <v>1</v>
      </c>
      <c r="CK1" s="15">
        <v>1</v>
      </c>
      <c r="CL1" s="15"/>
      <c r="CM1" s="15">
        <v>1</v>
      </c>
      <c r="CN1" s="15">
        <v>1</v>
      </c>
      <c r="CO1" s="15">
        <v>1</v>
      </c>
      <c r="CP1" s="15">
        <v>1</v>
      </c>
      <c r="CQ1" s="15">
        <v>1</v>
      </c>
      <c r="CR1" s="15">
        <v>1</v>
      </c>
      <c r="CS1" s="15">
        <v>1</v>
      </c>
      <c r="CT1" s="15">
        <v>1</v>
      </c>
      <c r="CU1" s="15">
        <v>1</v>
      </c>
      <c r="CV1" s="15">
        <v>1</v>
      </c>
      <c r="CW1" s="15"/>
      <c r="CX1" s="15">
        <v>1</v>
      </c>
      <c r="CY1" s="15">
        <v>1</v>
      </c>
      <c r="CZ1" s="15">
        <v>1</v>
      </c>
      <c r="DA1" s="15">
        <v>1</v>
      </c>
      <c r="DB1" s="15">
        <v>1</v>
      </c>
      <c r="DC1" s="15">
        <v>1</v>
      </c>
      <c r="DD1" s="15">
        <v>1</v>
      </c>
      <c r="DE1" s="15">
        <v>1</v>
      </c>
      <c r="DF1" s="15">
        <v>1</v>
      </c>
      <c r="DG1" s="15">
        <v>1</v>
      </c>
      <c r="DH1" s="15"/>
      <c r="DI1" s="15">
        <v>1</v>
      </c>
      <c r="DJ1" s="15">
        <v>1</v>
      </c>
      <c r="DK1" s="15">
        <v>1</v>
      </c>
      <c r="DL1" s="15">
        <v>1</v>
      </c>
      <c r="DM1" s="15">
        <v>1</v>
      </c>
      <c r="DN1" s="15">
        <v>1</v>
      </c>
      <c r="DO1" s="15">
        <v>1</v>
      </c>
      <c r="DP1" s="15">
        <v>1</v>
      </c>
      <c r="DQ1" s="15">
        <v>1</v>
      </c>
      <c r="DR1" s="15">
        <v>1</v>
      </c>
      <c r="DS1" s="15"/>
      <c r="DT1" s="15">
        <v>1</v>
      </c>
      <c r="DU1" s="15">
        <v>1</v>
      </c>
      <c r="DV1" s="15">
        <v>1</v>
      </c>
      <c r="DW1" s="15">
        <v>1</v>
      </c>
      <c r="DX1" s="15">
        <v>1</v>
      </c>
      <c r="DY1" s="15">
        <v>1</v>
      </c>
      <c r="DZ1" s="15">
        <v>1</v>
      </c>
      <c r="EA1" s="15">
        <v>1</v>
      </c>
      <c r="EB1" s="15">
        <v>1</v>
      </c>
      <c r="EC1" s="15">
        <v>1</v>
      </c>
      <c r="ED1" s="15"/>
      <c r="EE1" s="15">
        <v>1</v>
      </c>
      <c r="EF1" s="15">
        <v>1</v>
      </c>
      <c r="EG1" s="15">
        <v>1</v>
      </c>
      <c r="EH1" s="15">
        <v>1</v>
      </c>
      <c r="EI1" s="15">
        <v>1</v>
      </c>
      <c r="EJ1" s="15">
        <v>1</v>
      </c>
      <c r="EK1" s="15">
        <v>1</v>
      </c>
      <c r="EL1" s="15">
        <v>1</v>
      </c>
      <c r="EM1" s="15">
        <v>1</v>
      </c>
      <c r="EN1" s="15">
        <v>1</v>
      </c>
      <c r="EO1" s="15"/>
    </row>
    <row r="2" spans="1:148" ht="15" x14ac:dyDescent="0.15">
      <c r="A2" s="16" t="s">
        <v>44</v>
      </c>
      <c r="B2" s="16">
        <f t="shared" ref="B2:AG2" si="0">COLUMN()-1</f>
        <v>1</v>
      </c>
      <c r="C2" s="16">
        <f t="shared" si="0"/>
        <v>2</v>
      </c>
      <c r="D2" s="16">
        <f t="shared" si="0"/>
        <v>3</v>
      </c>
      <c r="E2" s="16">
        <f t="shared" si="0"/>
        <v>4</v>
      </c>
      <c r="F2" s="16">
        <f t="shared" si="0"/>
        <v>5</v>
      </c>
      <c r="G2" s="16">
        <f t="shared" si="0"/>
        <v>6</v>
      </c>
      <c r="H2" s="16">
        <f t="shared" si="0"/>
        <v>7</v>
      </c>
      <c r="I2" s="16">
        <f t="shared" si="0"/>
        <v>8</v>
      </c>
      <c r="J2" s="16">
        <f t="shared" si="0"/>
        <v>9</v>
      </c>
      <c r="K2" s="16">
        <f t="shared" si="0"/>
        <v>10</v>
      </c>
      <c r="L2" s="16">
        <f t="shared" si="0"/>
        <v>11</v>
      </c>
      <c r="M2" s="16">
        <f t="shared" si="0"/>
        <v>12</v>
      </c>
      <c r="N2" s="16">
        <f t="shared" si="0"/>
        <v>13</v>
      </c>
      <c r="O2" s="16">
        <f t="shared" si="0"/>
        <v>14</v>
      </c>
      <c r="P2" s="16">
        <f t="shared" si="0"/>
        <v>15</v>
      </c>
      <c r="Q2" s="16">
        <f t="shared" si="0"/>
        <v>16</v>
      </c>
      <c r="R2" s="16">
        <f t="shared" si="0"/>
        <v>17</v>
      </c>
      <c r="S2" s="16">
        <f t="shared" si="0"/>
        <v>18</v>
      </c>
      <c r="T2" s="16">
        <f t="shared" si="0"/>
        <v>19</v>
      </c>
      <c r="U2" s="16">
        <f t="shared" si="0"/>
        <v>20</v>
      </c>
      <c r="V2" s="16">
        <f t="shared" si="0"/>
        <v>21</v>
      </c>
      <c r="W2" s="16">
        <f t="shared" si="0"/>
        <v>22</v>
      </c>
      <c r="X2" s="16">
        <f t="shared" si="0"/>
        <v>23</v>
      </c>
      <c r="Y2" s="16">
        <f t="shared" si="0"/>
        <v>24</v>
      </c>
      <c r="Z2" s="16">
        <f t="shared" si="0"/>
        <v>25</v>
      </c>
      <c r="AA2" s="16">
        <f t="shared" si="0"/>
        <v>26</v>
      </c>
      <c r="AB2" s="16">
        <f t="shared" si="0"/>
        <v>27</v>
      </c>
      <c r="AC2" s="16">
        <f t="shared" si="0"/>
        <v>28</v>
      </c>
      <c r="AD2" s="16">
        <f t="shared" si="0"/>
        <v>29</v>
      </c>
      <c r="AE2" s="16">
        <f t="shared" si="0"/>
        <v>30</v>
      </c>
      <c r="AF2" s="16">
        <f t="shared" si="0"/>
        <v>31</v>
      </c>
      <c r="AG2" s="16">
        <f t="shared" si="0"/>
        <v>32</v>
      </c>
      <c r="AH2" s="16">
        <f t="shared" ref="AH2:BM2" si="1">COLUMN()-1</f>
        <v>33</v>
      </c>
      <c r="AI2" s="16">
        <f t="shared" si="1"/>
        <v>34</v>
      </c>
      <c r="AJ2" s="16">
        <f t="shared" si="1"/>
        <v>35</v>
      </c>
      <c r="AK2" s="16">
        <f t="shared" si="1"/>
        <v>36</v>
      </c>
      <c r="AL2" s="16">
        <f t="shared" si="1"/>
        <v>37</v>
      </c>
      <c r="AM2" s="16">
        <f t="shared" si="1"/>
        <v>38</v>
      </c>
      <c r="AN2" s="16">
        <f t="shared" si="1"/>
        <v>39</v>
      </c>
      <c r="AO2" s="16">
        <f t="shared" si="1"/>
        <v>40</v>
      </c>
      <c r="AP2" s="16">
        <f t="shared" si="1"/>
        <v>41</v>
      </c>
      <c r="AQ2" s="16">
        <f t="shared" si="1"/>
        <v>42</v>
      </c>
      <c r="AR2" s="16">
        <f t="shared" si="1"/>
        <v>43</v>
      </c>
      <c r="AS2" s="16">
        <f t="shared" si="1"/>
        <v>44</v>
      </c>
      <c r="AT2" s="16">
        <f t="shared" si="1"/>
        <v>45</v>
      </c>
      <c r="AU2" s="16">
        <f t="shared" si="1"/>
        <v>46</v>
      </c>
      <c r="AV2" s="16">
        <f t="shared" si="1"/>
        <v>47</v>
      </c>
      <c r="AW2" s="16">
        <f t="shared" si="1"/>
        <v>48</v>
      </c>
      <c r="AX2" s="16">
        <f t="shared" si="1"/>
        <v>49</v>
      </c>
      <c r="AY2" s="16">
        <f t="shared" si="1"/>
        <v>50</v>
      </c>
      <c r="AZ2" s="16">
        <f t="shared" si="1"/>
        <v>51</v>
      </c>
      <c r="BA2" s="16">
        <f t="shared" si="1"/>
        <v>52</v>
      </c>
      <c r="BB2" s="16">
        <f t="shared" si="1"/>
        <v>53</v>
      </c>
      <c r="BC2" s="16">
        <f t="shared" si="1"/>
        <v>54</v>
      </c>
      <c r="BD2" s="16">
        <f t="shared" si="1"/>
        <v>55</v>
      </c>
      <c r="BE2" s="16">
        <f t="shared" si="1"/>
        <v>56</v>
      </c>
      <c r="BF2" s="16">
        <f t="shared" si="1"/>
        <v>57</v>
      </c>
      <c r="BG2" s="16">
        <f t="shared" si="1"/>
        <v>58</v>
      </c>
      <c r="BH2" s="16">
        <f t="shared" si="1"/>
        <v>59</v>
      </c>
      <c r="BI2" s="16">
        <f t="shared" si="1"/>
        <v>60</v>
      </c>
      <c r="BJ2" s="16">
        <f t="shared" si="1"/>
        <v>61</v>
      </c>
      <c r="BK2" s="16">
        <f t="shared" si="1"/>
        <v>62</v>
      </c>
      <c r="BL2" s="16">
        <f t="shared" si="1"/>
        <v>63</v>
      </c>
      <c r="BM2" s="16">
        <f t="shared" si="1"/>
        <v>64</v>
      </c>
      <c r="BN2" s="16">
        <f t="shared" ref="BN2:CS2" si="2">COLUMN()-1</f>
        <v>65</v>
      </c>
      <c r="BO2" s="16">
        <f t="shared" si="2"/>
        <v>66</v>
      </c>
      <c r="BP2" s="16">
        <f t="shared" si="2"/>
        <v>67</v>
      </c>
      <c r="BQ2" s="16">
        <f t="shared" si="2"/>
        <v>68</v>
      </c>
      <c r="BR2" s="16">
        <f t="shared" si="2"/>
        <v>69</v>
      </c>
      <c r="BS2" s="16">
        <f t="shared" si="2"/>
        <v>70</v>
      </c>
      <c r="BT2" s="16">
        <f t="shared" si="2"/>
        <v>71</v>
      </c>
      <c r="BU2" s="16">
        <f t="shared" si="2"/>
        <v>72</v>
      </c>
      <c r="BV2" s="16">
        <f t="shared" si="2"/>
        <v>73</v>
      </c>
      <c r="BW2" s="16">
        <f t="shared" si="2"/>
        <v>74</v>
      </c>
      <c r="BX2" s="16">
        <f t="shared" si="2"/>
        <v>75</v>
      </c>
      <c r="BY2" s="16">
        <f t="shared" si="2"/>
        <v>76</v>
      </c>
      <c r="BZ2" s="16">
        <f t="shared" si="2"/>
        <v>77</v>
      </c>
      <c r="CA2" s="16">
        <f t="shared" si="2"/>
        <v>78</v>
      </c>
      <c r="CB2" s="16">
        <f t="shared" si="2"/>
        <v>79</v>
      </c>
      <c r="CC2" s="16">
        <f t="shared" si="2"/>
        <v>80</v>
      </c>
      <c r="CD2" s="16">
        <f t="shared" si="2"/>
        <v>81</v>
      </c>
      <c r="CE2" s="16">
        <f t="shared" si="2"/>
        <v>82</v>
      </c>
      <c r="CF2" s="16">
        <f t="shared" si="2"/>
        <v>83</v>
      </c>
      <c r="CG2" s="16">
        <f t="shared" si="2"/>
        <v>84</v>
      </c>
      <c r="CH2" s="16">
        <f t="shared" si="2"/>
        <v>85</v>
      </c>
      <c r="CI2" s="16">
        <f t="shared" si="2"/>
        <v>86</v>
      </c>
      <c r="CJ2" s="16">
        <f t="shared" si="2"/>
        <v>87</v>
      </c>
      <c r="CK2" s="16">
        <f t="shared" si="2"/>
        <v>88</v>
      </c>
      <c r="CL2" s="16">
        <f t="shared" si="2"/>
        <v>89</v>
      </c>
      <c r="CM2" s="16">
        <f t="shared" si="2"/>
        <v>90</v>
      </c>
      <c r="CN2" s="16">
        <f t="shared" si="2"/>
        <v>91</v>
      </c>
      <c r="CO2" s="16">
        <f t="shared" si="2"/>
        <v>92</v>
      </c>
      <c r="CP2" s="16">
        <f t="shared" si="2"/>
        <v>93</v>
      </c>
      <c r="CQ2" s="16">
        <f t="shared" si="2"/>
        <v>94</v>
      </c>
      <c r="CR2" s="16">
        <f t="shared" si="2"/>
        <v>95</v>
      </c>
      <c r="CS2" s="16">
        <f t="shared" si="2"/>
        <v>96</v>
      </c>
      <c r="CT2" s="16">
        <f t="shared" ref="CT2:DY2" si="3">COLUMN()-1</f>
        <v>97</v>
      </c>
      <c r="CU2" s="16">
        <f t="shared" si="3"/>
        <v>98</v>
      </c>
      <c r="CV2" s="16">
        <f t="shared" si="3"/>
        <v>99</v>
      </c>
      <c r="CW2" s="16">
        <f t="shared" si="3"/>
        <v>100</v>
      </c>
      <c r="CX2" s="16">
        <f t="shared" si="3"/>
        <v>101</v>
      </c>
      <c r="CY2" s="16">
        <f t="shared" si="3"/>
        <v>102</v>
      </c>
      <c r="CZ2" s="16">
        <f t="shared" si="3"/>
        <v>103</v>
      </c>
      <c r="DA2" s="16">
        <f t="shared" si="3"/>
        <v>104</v>
      </c>
      <c r="DB2" s="16">
        <f t="shared" si="3"/>
        <v>105</v>
      </c>
      <c r="DC2" s="16">
        <f t="shared" si="3"/>
        <v>106</v>
      </c>
      <c r="DD2" s="16">
        <f t="shared" si="3"/>
        <v>107</v>
      </c>
      <c r="DE2" s="16">
        <f t="shared" si="3"/>
        <v>108</v>
      </c>
      <c r="DF2" s="16">
        <f t="shared" si="3"/>
        <v>109</v>
      </c>
      <c r="DG2" s="16">
        <f t="shared" si="3"/>
        <v>110</v>
      </c>
      <c r="DH2" s="16">
        <f t="shared" si="3"/>
        <v>111</v>
      </c>
      <c r="DI2" s="16">
        <f t="shared" si="3"/>
        <v>112</v>
      </c>
      <c r="DJ2" s="16">
        <f t="shared" si="3"/>
        <v>113</v>
      </c>
      <c r="DK2" s="16">
        <f t="shared" si="3"/>
        <v>114</v>
      </c>
      <c r="DL2" s="16">
        <f t="shared" si="3"/>
        <v>115</v>
      </c>
      <c r="DM2" s="16">
        <f t="shared" si="3"/>
        <v>116</v>
      </c>
      <c r="DN2" s="16">
        <f t="shared" si="3"/>
        <v>117</v>
      </c>
      <c r="DO2" s="16">
        <f t="shared" si="3"/>
        <v>118</v>
      </c>
      <c r="DP2" s="16">
        <f t="shared" si="3"/>
        <v>119</v>
      </c>
      <c r="DQ2" s="16">
        <f t="shared" si="3"/>
        <v>120</v>
      </c>
      <c r="DR2" s="16">
        <f t="shared" si="3"/>
        <v>121</v>
      </c>
      <c r="DS2" s="16">
        <f t="shared" si="3"/>
        <v>122</v>
      </c>
      <c r="DT2" s="16">
        <f t="shared" si="3"/>
        <v>123</v>
      </c>
      <c r="DU2" s="16">
        <f t="shared" si="3"/>
        <v>124</v>
      </c>
      <c r="DV2" s="16">
        <f t="shared" si="3"/>
        <v>125</v>
      </c>
      <c r="DW2" s="16">
        <f t="shared" si="3"/>
        <v>126</v>
      </c>
      <c r="DX2" s="16">
        <f t="shared" si="3"/>
        <v>127</v>
      </c>
      <c r="DY2" s="16">
        <f t="shared" si="3"/>
        <v>128</v>
      </c>
      <c r="DZ2" s="16">
        <f t="shared" ref="DZ2:EO2" si="4">COLUMN()-1</f>
        <v>129</v>
      </c>
      <c r="EA2" s="16">
        <f t="shared" si="4"/>
        <v>130</v>
      </c>
      <c r="EB2" s="16">
        <f t="shared" si="4"/>
        <v>131</v>
      </c>
      <c r="EC2" s="16">
        <f t="shared" si="4"/>
        <v>132</v>
      </c>
      <c r="ED2" s="16">
        <f t="shared" si="4"/>
        <v>133</v>
      </c>
      <c r="EE2" s="16">
        <f t="shared" si="4"/>
        <v>134</v>
      </c>
      <c r="EF2" s="16">
        <f t="shared" si="4"/>
        <v>135</v>
      </c>
      <c r="EG2" s="16">
        <f t="shared" si="4"/>
        <v>136</v>
      </c>
      <c r="EH2" s="16">
        <f t="shared" si="4"/>
        <v>137</v>
      </c>
      <c r="EI2" s="16">
        <f t="shared" si="4"/>
        <v>138</v>
      </c>
      <c r="EJ2" s="16">
        <f t="shared" si="4"/>
        <v>139</v>
      </c>
      <c r="EK2" s="16">
        <f t="shared" si="4"/>
        <v>140</v>
      </c>
      <c r="EL2" s="16">
        <f t="shared" si="4"/>
        <v>141</v>
      </c>
      <c r="EM2" s="16">
        <f t="shared" si="4"/>
        <v>142</v>
      </c>
      <c r="EN2" s="16">
        <f t="shared" si="4"/>
        <v>143</v>
      </c>
      <c r="EO2" s="16">
        <f t="shared" si="4"/>
        <v>144</v>
      </c>
    </row>
    <row r="3" spans="1:148" ht="13.5" customHeight="1" x14ac:dyDescent="0.15">
      <c r="A3" s="16" t="s">
        <v>45</v>
      </c>
      <c r="B3" s="17" t="s">
        <v>46</v>
      </c>
      <c r="C3" s="17" t="s">
        <v>47</v>
      </c>
      <c r="D3" s="17" t="s">
        <v>48</v>
      </c>
      <c r="E3" s="17" t="s">
        <v>49</v>
      </c>
      <c r="F3" s="17" t="s">
        <v>50</v>
      </c>
      <c r="G3" s="17" t="s">
        <v>51</v>
      </c>
      <c r="H3" s="61" t="s">
        <v>52</v>
      </c>
      <c r="I3" s="61"/>
      <c r="J3" s="61"/>
      <c r="K3" s="61"/>
      <c r="L3" s="61"/>
      <c r="M3" s="61"/>
      <c r="N3" s="61"/>
      <c r="O3" s="61"/>
      <c r="P3" s="61"/>
      <c r="Q3" s="61"/>
      <c r="R3" s="61"/>
      <c r="S3" s="61"/>
      <c r="T3" s="61"/>
      <c r="U3" s="61"/>
      <c r="V3" s="61"/>
      <c r="W3" s="61"/>
      <c r="X3" s="61"/>
      <c r="Y3" s="62" t="s">
        <v>53</v>
      </c>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3" t="s">
        <v>54</v>
      </c>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row>
    <row r="4" spans="1:148" ht="15" x14ac:dyDescent="0.15">
      <c r="A4" s="16" t="s">
        <v>55</v>
      </c>
      <c r="B4" s="18"/>
      <c r="C4" s="18"/>
      <c r="D4" s="18"/>
      <c r="E4" s="18"/>
      <c r="F4" s="18"/>
      <c r="G4" s="18"/>
      <c r="H4" s="61"/>
      <c r="I4" s="61"/>
      <c r="J4" s="61"/>
      <c r="K4" s="61"/>
      <c r="L4" s="61"/>
      <c r="M4" s="61"/>
      <c r="N4" s="61"/>
      <c r="O4" s="61"/>
      <c r="P4" s="61"/>
      <c r="Q4" s="61"/>
      <c r="R4" s="61"/>
      <c r="S4" s="61"/>
      <c r="T4" s="61"/>
      <c r="U4" s="61"/>
      <c r="V4" s="61"/>
      <c r="W4" s="61"/>
      <c r="X4" s="61"/>
      <c r="Y4" s="61" t="s">
        <v>56</v>
      </c>
      <c r="Z4" s="61"/>
      <c r="AA4" s="61"/>
      <c r="AB4" s="61"/>
      <c r="AC4" s="61"/>
      <c r="AD4" s="61"/>
      <c r="AE4" s="61"/>
      <c r="AF4" s="61"/>
      <c r="AG4" s="61"/>
      <c r="AH4" s="61"/>
      <c r="AI4" s="61"/>
      <c r="AJ4" s="61" t="s">
        <v>57</v>
      </c>
      <c r="AK4" s="61"/>
      <c r="AL4" s="61"/>
      <c r="AM4" s="61"/>
      <c r="AN4" s="61"/>
      <c r="AO4" s="61"/>
      <c r="AP4" s="61"/>
      <c r="AQ4" s="61"/>
      <c r="AR4" s="61"/>
      <c r="AS4" s="61"/>
      <c r="AT4" s="61"/>
      <c r="AU4" s="61" t="s">
        <v>58</v>
      </c>
      <c r="AV4" s="61"/>
      <c r="AW4" s="61"/>
      <c r="AX4" s="61"/>
      <c r="AY4" s="61"/>
      <c r="AZ4" s="61"/>
      <c r="BA4" s="61"/>
      <c r="BB4" s="61"/>
      <c r="BC4" s="61"/>
      <c r="BD4" s="61"/>
      <c r="BE4" s="61"/>
      <c r="BF4" s="61" t="s">
        <v>59</v>
      </c>
      <c r="BG4" s="61"/>
      <c r="BH4" s="61"/>
      <c r="BI4" s="61"/>
      <c r="BJ4" s="61"/>
      <c r="BK4" s="61"/>
      <c r="BL4" s="61"/>
      <c r="BM4" s="61"/>
      <c r="BN4" s="61"/>
      <c r="BO4" s="61"/>
      <c r="BP4" s="61"/>
      <c r="BQ4" s="61" t="s">
        <v>60</v>
      </c>
      <c r="BR4" s="61"/>
      <c r="BS4" s="61"/>
      <c r="BT4" s="61"/>
      <c r="BU4" s="61"/>
      <c r="BV4" s="61"/>
      <c r="BW4" s="61"/>
      <c r="BX4" s="61"/>
      <c r="BY4" s="61"/>
      <c r="BZ4" s="61"/>
      <c r="CA4" s="61"/>
      <c r="CB4" s="61" t="s">
        <v>61</v>
      </c>
      <c r="CC4" s="61"/>
      <c r="CD4" s="61"/>
      <c r="CE4" s="61"/>
      <c r="CF4" s="61"/>
      <c r="CG4" s="61"/>
      <c r="CH4" s="61"/>
      <c r="CI4" s="61"/>
      <c r="CJ4" s="61"/>
      <c r="CK4" s="61"/>
      <c r="CL4" s="61"/>
      <c r="CM4" s="61" t="s">
        <v>62</v>
      </c>
      <c r="CN4" s="61"/>
      <c r="CO4" s="61"/>
      <c r="CP4" s="61"/>
      <c r="CQ4" s="61"/>
      <c r="CR4" s="61"/>
      <c r="CS4" s="61"/>
      <c r="CT4" s="61"/>
      <c r="CU4" s="61"/>
      <c r="CV4" s="61"/>
      <c r="CW4" s="61"/>
      <c r="CX4" s="61" t="s">
        <v>63</v>
      </c>
      <c r="CY4" s="61"/>
      <c r="CZ4" s="61"/>
      <c r="DA4" s="61"/>
      <c r="DB4" s="61"/>
      <c r="DC4" s="61"/>
      <c r="DD4" s="61"/>
      <c r="DE4" s="61"/>
      <c r="DF4" s="61"/>
      <c r="DG4" s="61"/>
      <c r="DH4" s="61"/>
      <c r="DI4" s="61" t="s">
        <v>64</v>
      </c>
      <c r="DJ4" s="61"/>
      <c r="DK4" s="61"/>
      <c r="DL4" s="61"/>
      <c r="DM4" s="61"/>
      <c r="DN4" s="61"/>
      <c r="DO4" s="61"/>
      <c r="DP4" s="61"/>
      <c r="DQ4" s="61"/>
      <c r="DR4" s="61"/>
      <c r="DS4" s="61"/>
      <c r="DT4" s="61" t="s">
        <v>65</v>
      </c>
      <c r="DU4" s="61"/>
      <c r="DV4" s="61"/>
      <c r="DW4" s="61"/>
      <c r="DX4" s="61"/>
      <c r="DY4" s="61"/>
      <c r="DZ4" s="61"/>
      <c r="EA4" s="61"/>
      <c r="EB4" s="61"/>
      <c r="EC4" s="61"/>
      <c r="ED4" s="61"/>
      <c r="EE4" s="61" t="s">
        <v>66</v>
      </c>
      <c r="EF4" s="61"/>
      <c r="EG4" s="61"/>
      <c r="EH4" s="61"/>
      <c r="EI4" s="61"/>
      <c r="EJ4" s="61"/>
      <c r="EK4" s="61"/>
      <c r="EL4" s="61"/>
      <c r="EM4" s="61"/>
      <c r="EN4" s="61"/>
      <c r="EO4" s="61"/>
    </row>
    <row r="5" spans="1:148" ht="15" x14ac:dyDescent="0.15">
      <c r="A5" s="16" t="s">
        <v>67</v>
      </c>
      <c r="B5" s="19"/>
      <c r="C5" s="19"/>
      <c r="D5" s="19"/>
      <c r="E5" s="19"/>
      <c r="F5" s="19"/>
      <c r="G5" s="19"/>
      <c r="H5" s="20" t="s">
        <v>68</v>
      </c>
      <c r="I5" s="20" t="s">
        <v>69</v>
      </c>
      <c r="J5" s="20" t="s">
        <v>70</v>
      </c>
      <c r="K5" s="20" t="s">
        <v>71</v>
      </c>
      <c r="L5" s="20" t="s">
        <v>72</v>
      </c>
      <c r="M5" s="20" t="s">
        <v>5</v>
      </c>
      <c r="N5" s="20" t="s">
        <v>73</v>
      </c>
      <c r="O5" s="20" t="s">
        <v>74</v>
      </c>
      <c r="P5" s="20" t="s">
        <v>75</v>
      </c>
      <c r="Q5" s="20" t="s">
        <v>76</v>
      </c>
      <c r="R5" s="21" t="s">
        <v>77</v>
      </c>
      <c r="S5" s="20" t="s">
        <v>78</v>
      </c>
      <c r="T5" s="20" t="s">
        <v>79</v>
      </c>
      <c r="U5" s="20" t="s">
        <v>80</v>
      </c>
      <c r="V5" s="20" t="s">
        <v>81</v>
      </c>
      <c r="W5" s="20" t="s">
        <v>82</v>
      </c>
      <c r="X5" s="20" t="s">
        <v>83</v>
      </c>
      <c r="Y5" s="20" t="s">
        <v>84</v>
      </c>
      <c r="Z5" s="20" t="s">
        <v>85</v>
      </c>
      <c r="AA5" s="20" t="s">
        <v>86</v>
      </c>
      <c r="AB5" s="20" t="s">
        <v>87</v>
      </c>
      <c r="AC5" s="20" t="s">
        <v>88</v>
      </c>
      <c r="AD5" s="20" t="s">
        <v>89</v>
      </c>
      <c r="AE5" s="20" t="s">
        <v>90</v>
      </c>
      <c r="AF5" s="20" t="s">
        <v>91</v>
      </c>
      <c r="AG5" s="20" t="s">
        <v>92</v>
      </c>
      <c r="AH5" s="20" t="s">
        <v>93</v>
      </c>
      <c r="AI5" s="20" t="s">
        <v>31</v>
      </c>
      <c r="AJ5" s="20" t="s">
        <v>84</v>
      </c>
      <c r="AK5" s="20" t="s">
        <v>85</v>
      </c>
      <c r="AL5" s="20" t="s">
        <v>86</v>
      </c>
      <c r="AM5" s="20" t="s">
        <v>87</v>
      </c>
      <c r="AN5" s="20" t="s">
        <v>88</v>
      </c>
      <c r="AO5" s="20" t="s">
        <v>89</v>
      </c>
      <c r="AP5" s="20" t="s">
        <v>90</v>
      </c>
      <c r="AQ5" s="20" t="s">
        <v>91</v>
      </c>
      <c r="AR5" s="20" t="s">
        <v>92</v>
      </c>
      <c r="AS5" s="20" t="s">
        <v>93</v>
      </c>
      <c r="AT5" s="20" t="s">
        <v>31</v>
      </c>
      <c r="AU5" s="20" t="s">
        <v>84</v>
      </c>
      <c r="AV5" s="20" t="s">
        <v>85</v>
      </c>
      <c r="AW5" s="20" t="s">
        <v>86</v>
      </c>
      <c r="AX5" s="20" t="s">
        <v>87</v>
      </c>
      <c r="AY5" s="20" t="s">
        <v>88</v>
      </c>
      <c r="AZ5" s="20" t="s">
        <v>89</v>
      </c>
      <c r="BA5" s="20" t="s">
        <v>90</v>
      </c>
      <c r="BB5" s="20" t="s">
        <v>91</v>
      </c>
      <c r="BC5" s="20" t="s">
        <v>92</v>
      </c>
      <c r="BD5" s="20" t="s">
        <v>93</v>
      </c>
      <c r="BE5" s="20" t="s">
        <v>31</v>
      </c>
      <c r="BF5" s="20" t="s">
        <v>84</v>
      </c>
      <c r="BG5" s="20" t="s">
        <v>85</v>
      </c>
      <c r="BH5" s="20" t="s">
        <v>86</v>
      </c>
      <c r="BI5" s="20" t="s">
        <v>87</v>
      </c>
      <c r="BJ5" s="20" t="s">
        <v>88</v>
      </c>
      <c r="BK5" s="20" t="s">
        <v>89</v>
      </c>
      <c r="BL5" s="20" t="s">
        <v>90</v>
      </c>
      <c r="BM5" s="20" t="s">
        <v>91</v>
      </c>
      <c r="BN5" s="20" t="s">
        <v>92</v>
      </c>
      <c r="BO5" s="20" t="s">
        <v>93</v>
      </c>
      <c r="BP5" s="20" t="s">
        <v>31</v>
      </c>
      <c r="BQ5" s="20" t="s">
        <v>84</v>
      </c>
      <c r="BR5" s="20" t="s">
        <v>85</v>
      </c>
      <c r="BS5" s="20" t="s">
        <v>86</v>
      </c>
      <c r="BT5" s="20" t="s">
        <v>87</v>
      </c>
      <c r="BU5" s="20" t="s">
        <v>88</v>
      </c>
      <c r="BV5" s="20" t="s">
        <v>89</v>
      </c>
      <c r="BW5" s="20" t="s">
        <v>90</v>
      </c>
      <c r="BX5" s="20" t="s">
        <v>91</v>
      </c>
      <c r="BY5" s="20" t="s">
        <v>92</v>
      </c>
      <c r="BZ5" s="20" t="s">
        <v>93</v>
      </c>
      <c r="CA5" s="20" t="s">
        <v>31</v>
      </c>
      <c r="CB5" s="20" t="s">
        <v>84</v>
      </c>
      <c r="CC5" s="20" t="s">
        <v>85</v>
      </c>
      <c r="CD5" s="20" t="s">
        <v>86</v>
      </c>
      <c r="CE5" s="20" t="s">
        <v>87</v>
      </c>
      <c r="CF5" s="20" t="s">
        <v>88</v>
      </c>
      <c r="CG5" s="20" t="s">
        <v>89</v>
      </c>
      <c r="CH5" s="20" t="s">
        <v>90</v>
      </c>
      <c r="CI5" s="20" t="s">
        <v>91</v>
      </c>
      <c r="CJ5" s="20" t="s">
        <v>92</v>
      </c>
      <c r="CK5" s="20" t="s">
        <v>93</v>
      </c>
      <c r="CL5" s="20" t="s">
        <v>31</v>
      </c>
      <c r="CM5" s="20" t="s">
        <v>84</v>
      </c>
      <c r="CN5" s="20" t="s">
        <v>85</v>
      </c>
      <c r="CO5" s="20" t="s">
        <v>86</v>
      </c>
      <c r="CP5" s="20" t="s">
        <v>87</v>
      </c>
      <c r="CQ5" s="20" t="s">
        <v>88</v>
      </c>
      <c r="CR5" s="20" t="s">
        <v>89</v>
      </c>
      <c r="CS5" s="20" t="s">
        <v>90</v>
      </c>
      <c r="CT5" s="20" t="s">
        <v>91</v>
      </c>
      <c r="CU5" s="20" t="s">
        <v>92</v>
      </c>
      <c r="CV5" s="20" t="s">
        <v>93</v>
      </c>
      <c r="CW5" s="20" t="s">
        <v>31</v>
      </c>
      <c r="CX5" s="20" t="s">
        <v>84</v>
      </c>
      <c r="CY5" s="20" t="s">
        <v>85</v>
      </c>
      <c r="CZ5" s="20" t="s">
        <v>86</v>
      </c>
      <c r="DA5" s="20" t="s">
        <v>87</v>
      </c>
      <c r="DB5" s="20" t="s">
        <v>88</v>
      </c>
      <c r="DC5" s="20" t="s">
        <v>89</v>
      </c>
      <c r="DD5" s="20" t="s">
        <v>90</v>
      </c>
      <c r="DE5" s="20" t="s">
        <v>91</v>
      </c>
      <c r="DF5" s="20" t="s">
        <v>92</v>
      </c>
      <c r="DG5" s="20" t="s">
        <v>93</v>
      </c>
      <c r="DH5" s="20" t="s">
        <v>31</v>
      </c>
      <c r="DI5" s="20" t="s">
        <v>84</v>
      </c>
      <c r="DJ5" s="20" t="s">
        <v>85</v>
      </c>
      <c r="DK5" s="20" t="s">
        <v>86</v>
      </c>
      <c r="DL5" s="20" t="s">
        <v>87</v>
      </c>
      <c r="DM5" s="20" t="s">
        <v>88</v>
      </c>
      <c r="DN5" s="20" t="s">
        <v>89</v>
      </c>
      <c r="DO5" s="20" t="s">
        <v>90</v>
      </c>
      <c r="DP5" s="20" t="s">
        <v>91</v>
      </c>
      <c r="DQ5" s="20" t="s">
        <v>92</v>
      </c>
      <c r="DR5" s="20" t="s">
        <v>93</v>
      </c>
      <c r="DS5" s="20" t="s">
        <v>31</v>
      </c>
      <c r="DT5" s="20" t="s">
        <v>84</v>
      </c>
      <c r="DU5" s="20" t="s">
        <v>85</v>
      </c>
      <c r="DV5" s="20" t="s">
        <v>86</v>
      </c>
      <c r="DW5" s="20" t="s">
        <v>87</v>
      </c>
      <c r="DX5" s="20" t="s">
        <v>88</v>
      </c>
      <c r="DY5" s="20" t="s">
        <v>89</v>
      </c>
      <c r="DZ5" s="20" t="s">
        <v>90</v>
      </c>
      <c r="EA5" s="20" t="s">
        <v>91</v>
      </c>
      <c r="EB5" s="20" t="s">
        <v>92</v>
      </c>
      <c r="EC5" s="20" t="s">
        <v>93</v>
      </c>
      <c r="ED5" s="20" t="s">
        <v>31</v>
      </c>
      <c r="EE5" s="20" t="s">
        <v>84</v>
      </c>
      <c r="EF5" s="20" t="s">
        <v>85</v>
      </c>
      <c r="EG5" s="20" t="s">
        <v>86</v>
      </c>
      <c r="EH5" s="20" t="s">
        <v>87</v>
      </c>
      <c r="EI5" s="20" t="s">
        <v>88</v>
      </c>
      <c r="EJ5" s="20" t="s">
        <v>89</v>
      </c>
      <c r="EK5" s="20" t="s">
        <v>90</v>
      </c>
      <c r="EL5" s="20" t="s">
        <v>91</v>
      </c>
      <c r="EM5" s="20" t="s">
        <v>92</v>
      </c>
      <c r="EN5" s="20" t="s">
        <v>93</v>
      </c>
      <c r="EO5" s="20" t="s">
        <v>31</v>
      </c>
    </row>
    <row r="6" spans="1:148" s="25" customFormat="1" ht="15" x14ac:dyDescent="0.15">
      <c r="A6" s="16" t="s">
        <v>94</v>
      </c>
      <c r="B6" s="22">
        <f t="shared" ref="B6:X6" si="5">B7</f>
        <v>2021</v>
      </c>
      <c r="C6" s="22">
        <f t="shared" si="5"/>
        <v>82104</v>
      </c>
      <c r="D6" s="22">
        <f t="shared" si="5"/>
        <v>46</v>
      </c>
      <c r="E6" s="22">
        <f t="shared" si="5"/>
        <v>17</v>
      </c>
      <c r="F6" s="22">
        <f t="shared" si="5"/>
        <v>1</v>
      </c>
      <c r="G6" s="22">
        <f t="shared" si="5"/>
        <v>0</v>
      </c>
      <c r="H6" s="22" t="str">
        <f t="shared" si="5"/>
        <v>茨城県　下妻市</v>
      </c>
      <c r="I6" s="22" t="str">
        <f t="shared" si="5"/>
        <v>法適用</v>
      </c>
      <c r="J6" s="22" t="str">
        <f t="shared" si="5"/>
        <v>下水道事業</v>
      </c>
      <c r="K6" s="22" t="str">
        <f t="shared" si="5"/>
        <v>公共下水道</v>
      </c>
      <c r="L6" s="22" t="str">
        <f t="shared" si="5"/>
        <v>Cc2</v>
      </c>
      <c r="M6" s="22" t="str">
        <f t="shared" si="5"/>
        <v>非設置</v>
      </c>
      <c r="N6" s="23" t="str">
        <f t="shared" si="5"/>
        <v>-</v>
      </c>
      <c r="O6" s="23">
        <f t="shared" si="5"/>
        <v>57.02</v>
      </c>
      <c r="P6" s="23">
        <f t="shared" si="5"/>
        <v>32.47</v>
      </c>
      <c r="Q6" s="23">
        <f t="shared" si="5"/>
        <v>93.23</v>
      </c>
      <c r="R6" s="23">
        <f t="shared" si="5"/>
        <v>3190</v>
      </c>
      <c r="S6" s="23">
        <f t="shared" si="5"/>
        <v>42703</v>
      </c>
      <c r="T6" s="23">
        <f t="shared" si="5"/>
        <v>80.88</v>
      </c>
      <c r="U6" s="23">
        <f t="shared" si="5"/>
        <v>527.98</v>
      </c>
      <c r="V6" s="23">
        <f t="shared" si="5"/>
        <v>13808</v>
      </c>
      <c r="W6" s="23">
        <f t="shared" si="5"/>
        <v>5.41</v>
      </c>
      <c r="X6" s="23">
        <f t="shared" si="5"/>
        <v>2552.31</v>
      </c>
      <c r="Y6" s="24" t="str">
        <f t="shared" ref="Y6:AH6" si="6">IF(Y7="",NA(),Y7)</f>
        <v>-</v>
      </c>
      <c r="Z6" s="24" t="str">
        <f t="shared" si="6"/>
        <v>-</v>
      </c>
      <c r="AA6" s="24" t="str">
        <f t="shared" si="6"/>
        <v>-</v>
      </c>
      <c r="AB6" s="24">
        <f t="shared" si="6"/>
        <v>105.55</v>
      </c>
      <c r="AC6" s="24">
        <f t="shared" si="6"/>
        <v>117.61</v>
      </c>
      <c r="AD6" s="24" t="str">
        <f t="shared" si="6"/>
        <v>-</v>
      </c>
      <c r="AE6" s="24" t="str">
        <f t="shared" si="6"/>
        <v>-</v>
      </c>
      <c r="AF6" s="24" t="str">
        <f t="shared" si="6"/>
        <v>-</v>
      </c>
      <c r="AG6" s="24">
        <f t="shared" si="6"/>
        <v>107.21</v>
      </c>
      <c r="AH6" s="24">
        <f t="shared" si="6"/>
        <v>107.08</v>
      </c>
      <c r="AI6" s="23" t="str">
        <f>IF(AI7="","",IF(AI7="-","【-】","【"&amp;SUBSTITUTE(TEXT(AI7,"#,##0.00"),"-","△")&amp;"】"))</f>
        <v>【107.02】</v>
      </c>
      <c r="AJ6" s="24" t="str">
        <f t="shared" ref="AJ6:AS6" si="7">IF(AJ7="",NA(),AJ7)</f>
        <v>-</v>
      </c>
      <c r="AK6" s="24" t="str">
        <f t="shared" si="7"/>
        <v>-</v>
      </c>
      <c r="AL6" s="24" t="str">
        <f t="shared" si="7"/>
        <v>-</v>
      </c>
      <c r="AM6" s="23">
        <f t="shared" si="7"/>
        <v>0</v>
      </c>
      <c r="AN6" s="23">
        <f t="shared" si="7"/>
        <v>0</v>
      </c>
      <c r="AO6" s="24" t="str">
        <f t="shared" si="7"/>
        <v>-</v>
      </c>
      <c r="AP6" s="24" t="str">
        <f t="shared" si="7"/>
        <v>-</v>
      </c>
      <c r="AQ6" s="24" t="str">
        <f t="shared" si="7"/>
        <v>-</v>
      </c>
      <c r="AR6" s="24">
        <f t="shared" si="7"/>
        <v>43.71</v>
      </c>
      <c r="AS6" s="24">
        <f t="shared" si="7"/>
        <v>45.94</v>
      </c>
      <c r="AT6" s="23" t="str">
        <f>IF(AT7="","",IF(AT7="-","【-】","【"&amp;SUBSTITUTE(TEXT(AT7,"#,##0.00"),"-","△")&amp;"】"))</f>
        <v>【3.09】</v>
      </c>
      <c r="AU6" s="24" t="str">
        <f t="shared" ref="AU6:BD6" si="8">IF(AU7="",NA(),AU7)</f>
        <v>-</v>
      </c>
      <c r="AV6" s="24" t="str">
        <f t="shared" si="8"/>
        <v>-</v>
      </c>
      <c r="AW6" s="24" t="str">
        <f t="shared" si="8"/>
        <v>-</v>
      </c>
      <c r="AX6" s="24">
        <f t="shared" si="8"/>
        <v>32.04</v>
      </c>
      <c r="AY6" s="24">
        <f t="shared" si="8"/>
        <v>64.94</v>
      </c>
      <c r="AZ6" s="24" t="str">
        <f t="shared" si="8"/>
        <v>-</v>
      </c>
      <c r="BA6" s="24" t="str">
        <f t="shared" si="8"/>
        <v>-</v>
      </c>
      <c r="BB6" s="24" t="str">
        <f t="shared" si="8"/>
        <v>-</v>
      </c>
      <c r="BC6" s="24">
        <f t="shared" si="8"/>
        <v>40.67</v>
      </c>
      <c r="BD6" s="24">
        <f t="shared" si="8"/>
        <v>47.7</v>
      </c>
      <c r="BE6" s="23" t="str">
        <f>IF(BE7="","",IF(BE7="-","【-】","【"&amp;SUBSTITUTE(TEXT(BE7,"#,##0.00"),"-","△")&amp;"】"))</f>
        <v>【71.39】</v>
      </c>
      <c r="BF6" s="24" t="str">
        <f t="shared" ref="BF6:BO6" si="9">IF(BF7="",NA(),BF7)</f>
        <v>-</v>
      </c>
      <c r="BG6" s="24" t="str">
        <f t="shared" si="9"/>
        <v>-</v>
      </c>
      <c r="BH6" s="24" t="str">
        <f t="shared" si="9"/>
        <v>-</v>
      </c>
      <c r="BI6" s="24">
        <f t="shared" si="9"/>
        <v>470.26</v>
      </c>
      <c r="BJ6" s="24">
        <f t="shared" si="9"/>
        <v>461.32</v>
      </c>
      <c r="BK6" s="24" t="str">
        <f t="shared" si="9"/>
        <v>-</v>
      </c>
      <c r="BL6" s="24" t="str">
        <f t="shared" si="9"/>
        <v>-</v>
      </c>
      <c r="BM6" s="24" t="str">
        <f t="shared" si="9"/>
        <v>-</v>
      </c>
      <c r="BN6" s="24">
        <f t="shared" si="9"/>
        <v>1050.51</v>
      </c>
      <c r="BO6" s="24">
        <f t="shared" si="9"/>
        <v>1102.01</v>
      </c>
      <c r="BP6" s="23" t="str">
        <f>IF(BP7="","",IF(BP7="-","【-】","【"&amp;SUBSTITUTE(TEXT(BP7,"#,##0.00"),"-","△")&amp;"】"))</f>
        <v>【669.12】</v>
      </c>
      <c r="BQ6" s="24" t="str">
        <f t="shared" ref="BQ6:BZ6" si="10">IF(BQ7="",NA(),BQ7)</f>
        <v>-</v>
      </c>
      <c r="BR6" s="24" t="str">
        <f t="shared" si="10"/>
        <v>-</v>
      </c>
      <c r="BS6" s="24" t="str">
        <f t="shared" si="10"/>
        <v>-</v>
      </c>
      <c r="BT6" s="24">
        <f t="shared" si="10"/>
        <v>61.15</v>
      </c>
      <c r="BU6" s="24">
        <f t="shared" si="10"/>
        <v>60.64</v>
      </c>
      <c r="BV6" s="24" t="str">
        <f t="shared" si="10"/>
        <v>-</v>
      </c>
      <c r="BW6" s="24" t="str">
        <f t="shared" si="10"/>
        <v>-</v>
      </c>
      <c r="BX6" s="24" t="str">
        <f t="shared" si="10"/>
        <v>-</v>
      </c>
      <c r="BY6" s="24">
        <f t="shared" si="10"/>
        <v>82.65</v>
      </c>
      <c r="BZ6" s="24">
        <f t="shared" si="10"/>
        <v>82.55</v>
      </c>
      <c r="CA6" s="23" t="str">
        <f>IF(CA7="","",IF(CA7="-","【-】","【"&amp;SUBSTITUTE(TEXT(CA7,"#,##0.00"),"-","△")&amp;"】"))</f>
        <v>【99.73】</v>
      </c>
      <c r="CB6" s="24" t="str">
        <f t="shared" ref="CB6:CK6" si="11">IF(CB7="",NA(),CB7)</f>
        <v>-</v>
      </c>
      <c r="CC6" s="24" t="str">
        <f t="shared" si="11"/>
        <v>-</v>
      </c>
      <c r="CD6" s="24" t="str">
        <f t="shared" si="11"/>
        <v>-</v>
      </c>
      <c r="CE6" s="24">
        <f t="shared" si="11"/>
        <v>267.06</v>
      </c>
      <c r="CF6" s="24">
        <f t="shared" si="11"/>
        <v>268.38</v>
      </c>
      <c r="CG6" s="24" t="str">
        <f t="shared" si="11"/>
        <v>-</v>
      </c>
      <c r="CH6" s="24" t="str">
        <f t="shared" si="11"/>
        <v>-</v>
      </c>
      <c r="CI6" s="24" t="str">
        <f t="shared" si="11"/>
        <v>-</v>
      </c>
      <c r="CJ6" s="24">
        <f t="shared" si="11"/>
        <v>186.3</v>
      </c>
      <c r="CK6" s="24">
        <f t="shared" si="11"/>
        <v>188.38</v>
      </c>
      <c r="CL6" s="23" t="str">
        <f>IF(CL7="","",IF(CL7="-","【-】","【"&amp;SUBSTITUTE(TEXT(CL7,"#,##0.00"),"-","△")&amp;"】"))</f>
        <v>【134.98】</v>
      </c>
      <c r="CM6" s="24" t="str">
        <f t="shared" ref="CM6:CV6" si="12">IF(CM7="",NA(),CM7)</f>
        <v>-</v>
      </c>
      <c r="CN6" s="24" t="str">
        <f t="shared" si="12"/>
        <v>-</v>
      </c>
      <c r="CO6" s="24" t="str">
        <f t="shared" si="12"/>
        <v>-</v>
      </c>
      <c r="CP6" s="24" t="str">
        <f t="shared" si="12"/>
        <v>-</v>
      </c>
      <c r="CQ6" s="24" t="str">
        <f t="shared" si="12"/>
        <v>-</v>
      </c>
      <c r="CR6" s="24" t="str">
        <f t="shared" si="12"/>
        <v>-</v>
      </c>
      <c r="CS6" s="24" t="str">
        <f t="shared" si="12"/>
        <v>-</v>
      </c>
      <c r="CT6" s="24" t="str">
        <f t="shared" si="12"/>
        <v>-</v>
      </c>
      <c r="CU6" s="24">
        <f t="shared" si="12"/>
        <v>50.53</v>
      </c>
      <c r="CV6" s="24">
        <f t="shared" si="12"/>
        <v>51.42</v>
      </c>
      <c r="CW6" s="23" t="str">
        <f>IF(CW7="","",IF(CW7="-","【-】","【"&amp;SUBSTITUTE(TEXT(CW7,"#,##0.00"),"-","△")&amp;"】"))</f>
        <v>【59.99】</v>
      </c>
      <c r="CX6" s="24" t="str">
        <f t="shared" ref="CX6:DG6" si="13">IF(CX7="",NA(),CX7)</f>
        <v>-</v>
      </c>
      <c r="CY6" s="24" t="str">
        <f t="shared" si="13"/>
        <v>-</v>
      </c>
      <c r="CZ6" s="24" t="str">
        <f t="shared" si="13"/>
        <v>-</v>
      </c>
      <c r="DA6" s="24">
        <f t="shared" si="13"/>
        <v>67.09</v>
      </c>
      <c r="DB6" s="24">
        <f t="shared" si="13"/>
        <v>67.36</v>
      </c>
      <c r="DC6" s="24" t="str">
        <f t="shared" si="13"/>
        <v>-</v>
      </c>
      <c r="DD6" s="24" t="str">
        <f t="shared" si="13"/>
        <v>-</v>
      </c>
      <c r="DE6" s="24" t="str">
        <f t="shared" si="13"/>
        <v>-</v>
      </c>
      <c r="DF6" s="24">
        <f t="shared" si="13"/>
        <v>82.08</v>
      </c>
      <c r="DG6" s="24">
        <f t="shared" si="13"/>
        <v>81.34</v>
      </c>
      <c r="DH6" s="23" t="str">
        <f>IF(DH7="","",IF(DH7="-","【-】","【"&amp;SUBSTITUTE(TEXT(DH7,"#,##0.00"),"-","△")&amp;"】"))</f>
        <v>【95.72】</v>
      </c>
      <c r="DI6" s="24" t="str">
        <f t="shared" ref="DI6:DR6" si="14">IF(DI7="",NA(),DI7)</f>
        <v>-</v>
      </c>
      <c r="DJ6" s="24" t="str">
        <f t="shared" si="14"/>
        <v>-</v>
      </c>
      <c r="DK6" s="24" t="str">
        <f t="shared" si="14"/>
        <v>-</v>
      </c>
      <c r="DL6" s="24">
        <f t="shared" si="14"/>
        <v>2.78</v>
      </c>
      <c r="DM6" s="24">
        <f t="shared" si="14"/>
        <v>5.55</v>
      </c>
      <c r="DN6" s="24" t="str">
        <f t="shared" si="14"/>
        <v>-</v>
      </c>
      <c r="DO6" s="24" t="str">
        <f t="shared" si="14"/>
        <v>-</v>
      </c>
      <c r="DP6" s="24" t="str">
        <f t="shared" si="14"/>
        <v>-</v>
      </c>
      <c r="DQ6" s="24">
        <f t="shared" si="14"/>
        <v>12.7</v>
      </c>
      <c r="DR6" s="24">
        <f t="shared" si="14"/>
        <v>14.65</v>
      </c>
      <c r="DS6" s="23" t="str">
        <f>IF(DS7="","",IF(DS7="-","【-】","【"&amp;SUBSTITUTE(TEXT(DS7,"#,##0.00"),"-","△")&amp;"】"))</f>
        <v>【38.17】</v>
      </c>
      <c r="DT6" s="24" t="str">
        <f t="shared" ref="DT6:EC6" si="15">IF(DT7="",NA(),DT7)</f>
        <v>-</v>
      </c>
      <c r="DU6" s="24" t="str">
        <f t="shared" si="15"/>
        <v>-</v>
      </c>
      <c r="DV6" s="24" t="str">
        <f t="shared" si="15"/>
        <v>-</v>
      </c>
      <c r="DW6" s="23">
        <f t="shared" si="15"/>
        <v>0</v>
      </c>
      <c r="DX6" s="23">
        <f t="shared" si="15"/>
        <v>0</v>
      </c>
      <c r="DY6" s="24" t="str">
        <f t="shared" si="15"/>
        <v>-</v>
      </c>
      <c r="DZ6" s="24" t="str">
        <f t="shared" si="15"/>
        <v>-</v>
      </c>
      <c r="EA6" s="24" t="str">
        <f t="shared" si="15"/>
        <v>-</v>
      </c>
      <c r="EB6" s="23">
        <f t="shared" si="15"/>
        <v>0</v>
      </c>
      <c r="EC6" s="24">
        <f t="shared" si="15"/>
        <v>0.1</v>
      </c>
      <c r="ED6" s="23" t="str">
        <f>IF(ED7="","",IF(ED7="-","【-】","【"&amp;SUBSTITUTE(TEXT(ED7,"#,##0.00"),"-","△")&amp;"】"))</f>
        <v>【6.54】</v>
      </c>
      <c r="EE6" s="24" t="str">
        <f t="shared" ref="EE6:EN6" si="16">IF(EE7="",NA(),EE7)</f>
        <v>-</v>
      </c>
      <c r="EF6" s="24" t="str">
        <f t="shared" si="16"/>
        <v>-</v>
      </c>
      <c r="EG6" s="24" t="str">
        <f t="shared" si="16"/>
        <v>-</v>
      </c>
      <c r="EH6" s="24">
        <f t="shared" si="16"/>
        <v>0.53</v>
      </c>
      <c r="EI6" s="23">
        <f t="shared" si="16"/>
        <v>0</v>
      </c>
      <c r="EJ6" s="24" t="str">
        <f t="shared" si="16"/>
        <v>-</v>
      </c>
      <c r="EK6" s="24" t="str">
        <f t="shared" si="16"/>
        <v>-</v>
      </c>
      <c r="EL6" s="24" t="str">
        <f t="shared" si="16"/>
        <v>-</v>
      </c>
      <c r="EM6" s="24">
        <f t="shared" si="16"/>
        <v>1.65</v>
      </c>
      <c r="EN6" s="24">
        <f t="shared" si="16"/>
        <v>0.14000000000000001</v>
      </c>
      <c r="EO6" s="23" t="str">
        <f>IF(EO7="","",IF(EO7="-","【-】","【"&amp;SUBSTITUTE(TEXT(EO7,"#,##0.00"),"-","△")&amp;"】"))</f>
        <v>【0.24】</v>
      </c>
    </row>
    <row r="7" spans="1:148" ht="15" x14ac:dyDescent="0.15">
      <c r="A7" s="16"/>
      <c r="B7" s="26">
        <v>2021</v>
      </c>
      <c r="C7" s="26">
        <v>82104</v>
      </c>
      <c r="D7" s="26">
        <v>46</v>
      </c>
      <c r="E7" s="26">
        <v>17</v>
      </c>
      <c r="F7" s="26">
        <v>1</v>
      </c>
      <c r="G7" s="26">
        <v>0</v>
      </c>
      <c r="H7" s="27" t="s">
        <v>95</v>
      </c>
      <c r="I7" s="27" t="s">
        <v>96</v>
      </c>
      <c r="J7" s="27" t="s">
        <v>97</v>
      </c>
      <c r="K7" s="27" t="s">
        <v>98</v>
      </c>
      <c r="L7" s="26" t="s">
        <v>99</v>
      </c>
      <c r="M7" s="27" t="s">
        <v>100</v>
      </c>
      <c r="N7" s="28" t="s">
        <v>101</v>
      </c>
      <c r="O7" s="28">
        <v>57.02</v>
      </c>
      <c r="P7" s="28">
        <v>32.47</v>
      </c>
      <c r="Q7" s="28">
        <v>93.23</v>
      </c>
      <c r="R7" s="28">
        <v>3190</v>
      </c>
      <c r="S7" s="28">
        <v>42703</v>
      </c>
      <c r="T7" s="28">
        <v>80.88</v>
      </c>
      <c r="U7" s="28">
        <v>527.98</v>
      </c>
      <c r="V7" s="28">
        <v>13808</v>
      </c>
      <c r="W7" s="28">
        <v>5.41</v>
      </c>
      <c r="X7" s="28">
        <v>2552.31</v>
      </c>
      <c r="Y7" s="28" t="s">
        <v>101</v>
      </c>
      <c r="Z7" s="28" t="s">
        <v>101</v>
      </c>
      <c r="AA7" s="28" t="s">
        <v>101</v>
      </c>
      <c r="AB7" s="28">
        <v>105.55</v>
      </c>
      <c r="AC7" s="28">
        <v>117.61</v>
      </c>
      <c r="AD7" s="28" t="s">
        <v>101</v>
      </c>
      <c r="AE7" s="28" t="s">
        <v>101</v>
      </c>
      <c r="AF7" s="28" t="s">
        <v>101</v>
      </c>
      <c r="AG7" s="28">
        <v>107.21</v>
      </c>
      <c r="AH7" s="28">
        <v>107.08</v>
      </c>
      <c r="AI7" s="28">
        <v>107.02</v>
      </c>
      <c r="AJ7" s="28" t="s">
        <v>101</v>
      </c>
      <c r="AK7" s="28" t="s">
        <v>101</v>
      </c>
      <c r="AL7" s="28" t="s">
        <v>101</v>
      </c>
      <c r="AM7" s="28">
        <v>0</v>
      </c>
      <c r="AN7" s="28">
        <v>0</v>
      </c>
      <c r="AO7" s="28" t="s">
        <v>101</v>
      </c>
      <c r="AP7" s="28" t="s">
        <v>101</v>
      </c>
      <c r="AQ7" s="28" t="s">
        <v>101</v>
      </c>
      <c r="AR7" s="28">
        <v>43.71</v>
      </c>
      <c r="AS7" s="28">
        <v>45.94</v>
      </c>
      <c r="AT7" s="28">
        <v>3.09</v>
      </c>
      <c r="AU7" s="28" t="s">
        <v>101</v>
      </c>
      <c r="AV7" s="28" t="s">
        <v>101</v>
      </c>
      <c r="AW7" s="28" t="s">
        <v>101</v>
      </c>
      <c r="AX7" s="28">
        <v>32.04</v>
      </c>
      <c r="AY7" s="28">
        <v>64.94</v>
      </c>
      <c r="AZ7" s="28" t="s">
        <v>101</v>
      </c>
      <c r="BA7" s="28" t="s">
        <v>101</v>
      </c>
      <c r="BB7" s="28" t="s">
        <v>101</v>
      </c>
      <c r="BC7" s="28">
        <v>40.67</v>
      </c>
      <c r="BD7" s="28">
        <v>47.7</v>
      </c>
      <c r="BE7" s="28">
        <v>71.39</v>
      </c>
      <c r="BF7" s="28" t="s">
        <v>101</v>
      </c>
      <c r="BG7" s="28" t="s">
        <v>101</v>
      </c>
      <c r="BH7" s="28" t="s">
        <v>101</v>
      </c>
      <c r="BI7" s="28">
        <v>470.26</v>
      </c>
      <c r="BJ7" s="28">
        <v>461.32</v>
      </c>
      <c r="BK7" s="28" t="s">
        <v>101</v>
      </c>
      <c r="BL7" s="28" t="s">
        <v>101</v>
      </c>
      <c r="BM7" s="28" t="s">
        <v>101</v>
      </c>
      <c r="BN7" s="28">
        <v>1050.51</v>
      </c>
      <c r="BO7" s="28">
        <v>1102.01</v>
      </c>
      <c r="BP7" s="28">
        <v>669.12</v>
      </c>
      <c r="BQ7" s="28" t="s">
        <v>101</v>
      </c>
      <c r="BR7" s="28" t="s">
        <v>101</v>
      </c>
      <c r="BS7" s="28" t="s">
        <v>101</v>
      </c>
      <c r="BT7" s="28">
        <v>61.15</v>
      </c>
      <c r="BU7" s="28">
        <v>60.64</v>
      </c>
      <c r="BV7" s="28" t="s">
        <v>101</v>
      </c>
      <c r="BW7" s="28" t="s">
        <v>101</v>
      </c>
      <c r="BX7" s="28" t="s">
        <v>101</v>
      </c>
      <c r="BY7" s="28">
        <v>82.65</v>
      </c>
      <c r="BZ7" s="28">
        <v>82.55</v>
      </c>
      <c r="CA7" s="28">
        <v>99.73</v>
      </c>
      <c r="CB7" s="28" t="s">
        <v>101</v>
      </c>
      <c r="CC7" s="28" t="s">
        <v>101</v>
      </c>
      <c r="CD7" s="28" t="s">
        <v>101</v>
      </c>
      <c r="CE7" s="28">
        <v>267.06</v>
      </c>
      <c r="CF7" s="28">
        <v>268.38</v>
      </c>
      <c r="CG7" s="28" t="s">
        <v>101</v>
      </c>
      <c r="CH7" s="28" t="s">
        <v>101</v>
      </c>
      <c r="CI7" s="28" t="s">
        <v>101</v>
      </c>
      <c r="CJ7" s="28">
        <v>186.3</v>
      </c>
      <c r="CK7" s="28">
        <v>188.38</v>
      </c>
      <c r="CL7" s="28">
        <v>134.97999999999999</v>
      </c>
      <c r="CM7" s="28" t="s">
        <v>101</v>
      </c>
      <c r="CN7" s="28" t="s">
        <v>101</v>
      </c>
      <c r="CO7" s="28" t="s">
        <v>101</v>
      </c>
      <c r="CP7" s="28" t="s">
        <v>101</v>
      </c>
      <c r="CQ7" s="28" t="s">
        <v>101</v>
      </c>
      <c r="CR7" s="28" t="s">
        <v>101</v>
      </c>
      <c r="CS7" s="28" t="s">
        <v>101</v>
      </c>
      <c r="CT7" s="28" t="s">
        <v>101</v>
      </c>
      <c r="CU7" s="28">
        <v>50.53</v>
      </c>
      <c r="CV7" s="28">
        <v>51.42</v>
      </c>
      <c r="CW7" s="28">
        <v>59.99</v>
      </c>
      <c r="CX7" s="28" t="s">
        <v>101</v>
      </c>
      <c r="CY7" s="28" t="s">
        <v>101</v>
      </c>
      <c r="CZ7" s="28" t="s">
        <v>101</v>
      </c>
      <c r="DA7" s="28">
        <v>67.09</v>
      </c>
      <c r="DB7" s="28">
        <v>67.36</v>
      </c>
      <c r="DC7" s="28" t="s">
        <v>101</v>
      </c>
      <c r="DD7" s="28" t="s">
        <v>101</v>
      </c>
      <c r="DE7" s="28" t="s">
        <v>101</v>
      </c>
      <c r="DF7" s="28">
        <v>82.08</v>
      </c>
      <c r="DG7" s="28">
        <v>81.34</v>
      </c>
      <c r="DH7" s="28">
        <v>95.72</v>
      </c>
      <c r="DI7" s="28" t="s">
        <v>101</v>
      </c>
      <c r="DJ7" s="28" t="s">
        <v>101</v>
      </c>
      <c r="DK7" s="28" t="s">
        <v>101</v>
      </c>
      <c r="DL7" s="28">
        <v>2.78</v>
      </c>
      <c r="DM7" s="28">
        <v>5.55</v>
      </c>
      <c r="DN7" s="28" t="s">
        <v>101</v>
      </c>
      <c r="DO7" s="28" t="s">
        <v>101</v>
      </c>
      <c r="DP7" s="28" t="s">
        <v>101</v>
      </c>
      <c r="DQ7" s="28">
        <v>12.7</v>
      </c>
      <c r="DR7" s="28">
        <v>14.65</v>
      </c>
      <c r="DS7" s="28">
        <v>38.17</v>
      </c>
      <c r="DT7" s="28" t="s">
        <v>101</v>
      </c>
      <c r="DU7" s="28" t="s">
        <v>101</v>
      </c>
      <c r="DV7" s="28" t="s">
        <v>101</v>
      </c>
      <c r="DW7" s="28">
        <v>0</v>
      </c>
      <c r="DX7" s="28">
        <v>0</v>
      </c>
      <c r="DY7" s="28" t="s">
        <v>101</v>
      </c>
      <c r="DZ7" s="28" t="s">
        <v>101</v>
      </c>
      <c r="EA7" s="28" t="s">
        <v>101</v>
      </c>
      <c r="EB7" s="28">
        <v>0</v>
      </c>
      <c r="EC7" s="28">
        <v>0.1</v>
      </c>
      <c r="ED7" s="28">
        <v>6.54</v>
      </c>
      <c r="EE7" s="28" t="s">
        <v>101</v>
      </c>
      <c r="EF7" s="28" t="s">
        <v>101</v>
      </c>
      <c r="EG7" s="28" t="s">
        <v>101</v>
      </c>
      <c r="EH7" s="28">
        <v>0.53</v>
      </c>
      <c r="EI7" s="28">
        <v>0</v>
      </c>
      <c r="EJ7" s="28" t="s">
        <v>101</v>
      </c>
      <c r="EK7" s="28" t="s">
        <v>101</v>
      </c>
      <c r="EL7" s="28" t="s">
        <v>101</v>
      </c>
      <c r="EM7" s="28">
        <v>1.65</v>
      </c>
      <c r="EN7" s="28">
        <v>0.14000000000000001</v>
      </c>
      <c r="EO7" s="28">
        <v>0.24</v>
      </c>
    </row>
    <row r="8" spans="1:148" x14ac:dyDescent="0.15">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row>
    <row r="9" spans="1:148" ht="15" x14ac:dyDescent="0.15">
      <c r="A9" s="30"/>
      <c r="B9" s="31" t="s">
        <v>102</v>
      </c>
      <c r="C9" s="31" t="s">
        <v>103</v>
      </c>
      <c r="D9" s="31" t="s">
        <v>104</v>
      </c>
      <c r="E9" s="31" t="s">
        <v>105</v>
      </c>
      <c r="F9" s="31" t="s">
        <v>106</v>
      </c>
      <c r="R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8" ht="15" x14ac:dyDescent="0.15">
      <c r="A10" s="31" t="s">
        <v>46</v>
      </c>
      <c r="B10" s="32">
        <f>DATEVALUE($B7+12-B11&amp;"/1/"&amp;B12)</f>
        <v>47119</v>
      </c>
      <c r="C10" s="32">
        <f>DATEVALUE($B7+12-C11&amp;"/1/"&amp;C12)</f>
        <v>47484</v>
      </c>
      <c r="D10" s="33">
        <f>DATEVALUE($B7+12-D11&amp;"/1/"&amp;D12)</f>
        <v>47849</v>
      </c>
      <c r="E10" s="33">
        <f>DATEVALUE($B7+12-E11&amp;"/1/"&amp;E12)</f>
        <v>48215</v>
      </c>
      <c r="F10" s="33">
        <f>DATEVALUE($B7+12-F11&amp;"/1/"&amp;F12)</f>
        <v>48582</v>
      </c>
    </row>
    <row r="11" spans="1:148" ht="15" x14ac:dyDescent="0.15">
      <c r="B11">
        <v>4</v>
      </c>
      <c r="C11">
        <v>3</v>
      </c>
      <c r="D11">
        <v>2</v>
      </c>
      <c r="E11">
        <v>1</v>
      </c>
      <c r="F11">
        <v>0</v>
      </c>
      <c r="G11" s="14" t="s">
        <v>107</v>
      </c>
    </row>
    <row r="12" spans="1:148" ht="15" x14ac:dyDescent="0.15">
      <c r="B12">
        <v>1</v>
      </c>
      <c r="C12">
        <v>1</v>
      </c>
      <c r="D12">
        <v>1</v>
      </c>
      <c r="E12">
        <v>2</v>
      </c>
      <c r="F12">
        <v>3</v>
      </c>
      <c r="G12" s="14" t="s">
        <v>108</v>
      </c>
    </row>
    <row r="13" spans="1:148" ht="15" x14ac:dyDescent="0.15">
      <c r="B13" t="s">
        <v>109</v>
      </c>
      <c r="C13" t="s">
        <v>109</v>
      </c>
      <c r="D13" t="s">
        <v>110</v>
      </c>
      <c r="E13" t="s">
        <v>110</v>
      </c>
      <c r="F13" t="s">
        <v>110</v>
      </c>
      <c r="G13" s="14"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21"/>
  <pageMargins left="0.7" right="0.7" top="0.75" bottom="0.75" header="0.51180555555555496" footer="0.51180555555555496"/>
  <pageSetup paperSize="9" firstPageNumber="0"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政策企画部情報システム課</cp:lastModifiedBy>
  <cp:lastPrinted>2023-01-10T06:41:07Z</cp:lastPrinted>
  <dcterms:modified xsi:type="dcterms:W3CDTF">2023-02-08T02:09:55Z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2022-12-01T01:14:21Z</dcterms:created>
  <dc:creator>公営企業課</dc:creator>
  <dc:description/>
  <dc:language>en-US</dc:language>
  <cp:lastModifiedBy>公営企業課</cp:lastModifiedBy>
  <dcterms:modified xsi:type="dcterms:W3CDTF">2022-12-01T01:14:22Z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Manager">
    <vt:lpwstr>公営企業課</vt:lpwstr>
  </property>
  <property fmtid="{D5CDD505-2E9C-101B-9397-08002B2CF9AE}" pid="8" name="ScaleCrop">
    <vt:bool>false</vt:bool>
  </property>
  <property fmtid="{D5CDD505-2E9C-101B-9397-08002B2CF9AE}" pid="9" name="ShareDoc">
    <vt:bool>false</vt:bool>
  </property>
</Properties>
</file>