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6_特定環境保全公共下水道（法適）16\10_常陸太田市\"/>
    </mc:Choice>
  </mc:AlternateContent>
  <workbookProtection workbookAlgorithmName="SHA-512" workbookHashValue="H/JAJvBVJdfGNP0tWXOwutFoYKwwkwde8ktodrc9qnSIjH4Ezbw4NuLIw8DAw+MU8m+NwOv6kuli8eZ0BqWdSg==" workbookSaltValue="M0csaZF8rhgAhNOP0UZ4mA==" workbookSpinCount="100000" lockStructure="1"/>
  <bookViews>
    <workbookView xWindow="0" yWindow="0" windowWidth="15360" windowHeight="7632"/>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AT8" i="4" s="1"/>
  <c r="S6" i="5"/>
  <c r="R6" i="5"/>
  <c r="Q6" i="5"/>
  <c r="W10" i="4" s="1"/>
  <c r="P6" i="5"/>
  <c r="P10" i="4" s="1"/>
  <c r="O6" i="5"/>
  <c r="I10" i="4" s="1"/>
  <c r="N6" i="5"/>
  <c r="B10" i="4" s="1"/>
  <c r="M6" i="5"/>
  <c r="AD8" i="4" s="1"/>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AT10" i="4"/>
  <c r="AL10" i="4"/>
  <c r="AD10" i="4"/>
  <c r="BB8" i="4"/>
  <c r="AL8" i="4"/>
  <c r="P8" i="4"/>
  <c r="I8" i="4"/>
  <c r="B8" i="4"/>
</calcChain>
</file>

<file path=xl/sharedStrings.xml><?xml version="1.0" encoding="utf-8"?>
<sst xmlns="http://schemas.openxmlformats.org/spreadsheetml/2006/main" count="297" uniqueCount="116">
  <si>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</si>
  <si>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</si>
  <si>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</si>
  <si>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</si>
  <si>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</si>
  <si>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</si>
  <si>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</si>
  <si>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</si>
  <si>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</si>
  <si>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</si>
  <si>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</si>
  <si>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</si>
  <si>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</si>
  <si>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</si>
  <si>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</si>
  <si>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</si>
  <si>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</si>
  <si>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</si>
  <si>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</si>
  <si>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</si>
  <si>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</si>
  <si>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</si>
  <si>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</si>
  <si>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</si>
  <si>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</si>
  <si>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</si>
  <si>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</si>
  <si>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</si>
  <si>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</si>
  <si>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</si>
  <si>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</si>
  <si>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</si>
  <si>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</si>
  <si>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</si>
  <si>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</si>
  <si>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</si>
  <si>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</si>
  <si>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</si>
  <si>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</si>
  <si>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</si>
  <si>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</si>
  <si>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</si>
  <si>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</si>
  <si>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</si>
  <si>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</si>
  <si>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</si>
  <si>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</si>
  <si>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</si>
  <si>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</si>
  <si>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</si>
  <si>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</si>
  <si>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</si>
  <si>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</si>
  <si>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</si>
  <si>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</si>
  <si>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</si>
  <si>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</si>
  <si>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</si>
  <si>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</si>
  <si>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</si>
  <si>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</si>
  <si>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</si>
  <si>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</si>
  <si>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</si>
  <si>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</si>
  <si>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</si>
  <si>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</si>
  <si>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</si>
  <si>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</si>
  <si>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</si>
  <si>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</si>
  <si>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</si>
  <si>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</si>
  <si>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</si>
  <si>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</si>
  <si>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</si>
  <si>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</si>
  <si>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</si>
  <si>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</si>
  <si>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</si>
  <si>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</si>
  <si>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</si>
  <si>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</si>
  <si>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</si>
  <si>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</si>
  <si>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</si>
  <si>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</si>
  <si>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</si>
  <si>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</si>
  <si>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</si>
  <si>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</si>
  <si>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</si>
  <si>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</si>
  <si>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</si>
  <si>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</si>
  <si>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</si>
  <si>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常陸太田市</t>
  </si>
  <si>
    <t>法適用</t>
  </si>
  <si>
    <t>下水道事業</t>
  </si>
  <si>
    <t>特定環境保全公共下水道</t>
  </si>
  <si>
    <t>D3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</si>
  <si>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</si>
  <si>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</si>
  <si>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</si>
  <si>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</si>
  <si>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</si>
  <si>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</si>
  <si>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</si>
  <si>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</si>
  <si>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</si>
  <si>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</si>
  <si>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</si>
  <si>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</si>
  <si>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②管渠老朽化率は,法定耐用年数を経過した管渠がないため0%であるものの,汚水処理施設の老朽化により①有形固定資産減価償却率が増加しているため,今後も老朽化が進む施設を更新するための財源確保や更新時期の平準化を図り,可能な限り計画的な施設更新に努める。</t>
    <rPh sb="36" eb="38">
      <t>オスイ</t>
    </rPh>
    <rPh sb="38" eb="40">
      <t>ショリ</t>
    </rPh>
    <rPh sb="40" eb="42">
      <t>シセツ</t>
    </rPh>
    <rPh sb="43" eb="46">
      <t>ロウキュウカ</t>
    </rPh>
    <phoneticPr fontId="4"/>
  </si>
  <si>
    <t>①経常収支比率は100％を超えており,類似団体平均を上回っているものの,前年度より27.22ポイント減少したため,引続き接続促進と費用削減に努める。
②累積欠損金比率は減少し,類似団体平均を大きく下回っているが,公営企業法適用時に発生した欠損金を早期に解消し,健全経営に努める必要がある。
③流動比率は,一般会計からの繰入れを増加して改善に努めたが100%を下回っているため、引き続き支払い能力を高めるための経営改善を図って行く。
④企業債残高対事業規模比率は,類似団体平均を大きく下回っているものの,一般会計の負担額も多いため,今後の投資規模について注意が必要である。
⑤経費回収率は,施設の修繕費用の増加により54.84%と100%を大きく下回っているため,引続き接続促進と費用削減に努める。
⑥汚水処理原価は,施設の修繕費用の増加に伴い前年度より増加し,類似団体平均を上回ったため,引続き費用削減に努める。
⑦施設利用率は類似団体平均を上回っているものの,低い水準で推移していることから,更なる接続促進とともに,適正な施設規模での更新や施設の統合等について検討を行う。
⑧水洗化率は増加しているものの,類似団体平均を下回っていることから,引続き使用料収入の増加を図るため,市単独の接続促進補助の活用などにより,更なる水洗化率の向上に努める。</t>
    <rPh sb="19" eb="21">
      <t>ルイジ</t>
    </rPh>
    <rPh sb="21" eb="23">
      <t>ダンタイ</t>
    </rPh>
    <rPh sb="23" eb="25">
      <t>ヘイキン</t>
    </rPh>
    <rPh sb="26" eb="28">
      <t>ウワマワ</t>
    </rPh>
    <rPh sb="36" eb="39">
      <t>ゼンネンド</t>
    </rPh>
    <rPh sb="50" eb="52">
      <t>ゲンショウ</t>
    </rPh>
    <rPh sb="57" eb="59">
      <t>ヒキツヅ</t>
    </rPh>
    <rPh sb="60" eb="62">
      <t>セツゾク</t>
    </rPh>
    <rPh sb="62" eb="64">
      <t>ソクシン</t>
    </rPh>
    <rPh sb="76" eb="78">
      <t>ルイセキ</t>
    </rPh>
    <rPh sb="78" eb="80">
      <t>ケッソン</t>
    </rPh>
    <rPh sb="80" eb="81">
      <t>キン</t>
    </rPh>
    <rPh sb="81" eb="83">
      <t>ヒリツ</t>
    </rPh>
    <rPh sb="84" eb="86">
      <t>ゲンショウ</t>
    </rPh>
    <rPh sb="88" eb="90">
      <t>ルイジ</t>
    </rPh>
    <rPh sb="90" eb="92">
      <t>ダンタイ</t>
    </rPh>
    <rPh sb="92" eb="94">
      <t>ヘイキン</t>
    </rPh>
    <rPh sb="95" eb="96">
      <t>オオ</t>
    </rPh>
    <rPh sb="98" eb="100">
      <t>シタマワ</t>
    </rPh>
    <rPh sb="106" eb="108">
      <t>コウエイ</t>
    </rPh>
    <rPh sb="108" eb="110">
      <t>キギョウ</t>
    </rPh>
    <rPh sb="110" eb="111">
      <t>ホウ</t>
    </rPh>
    <rPh sb="111" eb="113">
      <t>テキヨウ</t>
    </rPh>
    <rPh sb="113" eb="114">
      <t>ジ</t>
    </rPh>
    <rPh sb="115" eb="117">
      <t>ハッセイ</t>
    </rPh>
    <rPh sb="119" eb="122">
      <t>ケッソンキン</t>
    </rPh>
    <rPh sb="123" eb="125">
      <t>ソウキ</t>
    </rPh>
    <rPh sb="126" eb="128">
      <t>カイショウ</t>
    </rPh>
    <rPh sb="130" eb="132">
      <t>ケンゼン</t>
    </rPh>
    <rPh sb="132" eb="134">
      <t>ケイエイ</t>
    </rPh>
    <rPh sb="135" eb="136">
      <t>ツト</t>
    </rPh>
    <rPh sb="138" eb="140">
      <t>ヒツヨウ</t>
    </rPh>
    <rPh sb="152" eb="154">
      <t>イッパン</t>
    </rPh>
    <rPh sb="154" eb="156">
      <t>カイケイ</t>
    </rPh>
    <rPh sb="159" eb="161">
      <t>クリイ</t>
    </rPh>
    <rPh sb="163" eb="165">
      <t>ゾウカ</t>
    </rPh>
    <rPh sb="167" eb="169">
      <t>カイゼン</t>
    </rPh>
    <rPh sb="170" eb="171">
      <t>ツト</t>
    </rPh>
    <rPh sb="188" eb="189">
      <t>ヒ</t>
    </rPh>
    <rPh sb="190" eb="191">
      <t>ツヅ</t>
    </rPh>
    <rPh sb="204" eb="206">
      <t>ケイエイ</t>
    </rPh>
    <rPh sb="206" eb="208">
      <t>カイゼン</t>
    </rPh>
    <rPh sb="209" eb="210">
      <t>ハカ</t>
    </rPh>
    <rPh sb="212" eb="213">
      <t>イ</t>
    </rPh>
    <rPh sb="287" eb="289">
      <t>ケイヒ</t>
    </rPh>
    <rPh sb="289" eb="291">
      <t>カイシュウ</t>
    </rPh>
    <rPh sb="291" eb="292">
      <t>リツ</t>
    </rPh>
    <rPh sb="294" eb="296">
      <t>シセツ</t>
    </rPh>
    <rPh sb="297" eb="299">
      <t>シュウゼン</t>
    </rPh>
    <rPh sb="299" eb="301">
      <t>ヒヨウ</t>
    </rPh>
    <rPh sb="302" eb="304">
      <t>ゾウカ</t>
    </rPh>
    <rPh sb="319" eb="320">
      <t>オオ</t>
    </rPh>
    <rPh sb="331" eb="333">
      <t>ヒキツヅ</t>
    </rPh>
    <rPh sb="334" eb="336">
      <t>セツゾク</t>
    </rPh>
    <rPh sb="336" eb="338">
      <t>ソクシン</t>
    </rPh>
    <rPh sb="358" eb="360">
      <t>シセツ</t>
    </rPh>
    <rPh sb="361" eb="363">
      <t>シュウゼン</t>
    </rPh>
    <rPh sb="363" eb="365">
      <t>ヒヨウ</t>
    </rPh>
    <rPh sb="366" eb="368">
      <t>ゾウカ</t>
    </rPh>
    <rPh sb="369" eb="370">
      <t>トモナ</t>
    </rPh>
    <rPh sb="371" eb="374">
      <t>ゼンネンド</t>
    </rPh>
    <rPh sb="376" eb="378">
      <t>ゾウカ</t>
    </rPh>
    <rPh sb="387" eb="389">
      <t>ウワマワ</t>
    </rPh>
    <rPh sb="408" eb="410">
      <t>シセツ</t>
    </rPh>
    <rPh sb="410" eb="413">
      <t>リヨウリツ</t>
    </rPh>
    <rPh sb="447" eb="448">
      <t>サラ</t>
    </rPh>
    <rPh sb="450" eb="452">
      <t>セツゾク</t>
    </rPh>
    <rPh sb="452" eb="454">
      <t>ソクシン</t>
    </rPh>
    <rPh sb="471" eb="473">
      <t>シセツ</t>
    </rPh>
    <rPh sb="474" eb="476">
      <t>トウゴウ</t>
    </rPh>
    <rPh sb="476" eb="477">
      <t>ナド</t>
    </rPh>
    <rPh sb="481" eb="483">
      <t>ケントウ</t>
    </rPh>
    <rPh sb="484" eb="485">
      <t>オコナ</t>
    </rPh>
    <rPh sb="494" eb="496">
      <t>ゾウカ</t>
    </rPh>
    <rPh sb="511" eb="513">
      <t>シタマワ</t>
    </rPh>
    <rPh sb="531" eb="533">
      <t>ゾウカ</t>
    </rPh>
    <phoneticPr fontId="4"/>
  </si>
  <si>
    <t>経営の健全性・効率性については,一般会計からの補助金など使用料以外の収入に依存している状況にあるため,使用料収入の増加を図るための接続促進と更なる費用削減に努める。また,施設の老朽化が進んで来るため,将来にわたり持続可能な特定環境保全公共下水道事業となるよう,今後も老朽化が進む施設を更新するための財源確保や更新時期の平準化を図り,可能な限り計画的な施設更新に努めるとともに,施設の統合についても検討を行う。</t>
    <rPh sb="28" eb="31">
      <t>シヨウリョウ</t>
    </rPh>
    <rPh sb="37" eb="39">
      <t>イゾン</t>
    </rPh>
    <rPh sb="51" eb="54">
      <t>シヨウリョウ</t>
    </rPh>
    <rPh sb="54" eb="56">
      <t>シュウニュウ</t>
    </rPh>
    <rPh sb="57" eb="59">
      <t>ゾウカ</t>
    </rPh>
    <rPh sb="60" eb="61">
      <t>ハカ</t>
    </rPh>
    <rPh sb="65" eb="67">
      <t>セツゾク</t>
    </rPh>
    <rPh sb="67" eb="69">
      <t>ソクシン</t>
    </rPh>
    <rPh sb="95" eb="96">
      <t>ク</t>
    </rPh>
    <rPh sb="111" eb="113">
      <t>トクテイ</t>
    </rPh>
    <rPh sb="113" eb="115">
      <t>カンキョウ</t>
    </rPh>
    <rPh sb="115" eb="117">
      <t>ホゼン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</si>
</sst>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3D6-4A94-965E-1DEC57020B6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0.06</c:v>
                </c:pt>
                <c:pt idx="4">
                  <c:v>0.02</c:v>
                </c:pt>
              </c:numCache>
            </c:numRef>
          </c:val>
          <c:smooth val="0"/>
          <c:extLst>
            <c:ext xmlns:c16="http://schemas.microsoft.com/office/drawing/2014/chart" uri="{C3380CC4-5D6E-409C-BE32-E72D297353CC}">
              <c16:uniqueId val="{00000001-F3D6-4A94-965E-1DEC57020B6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49.5</c:v>
                </c:pt>
                <c:pt idx="4">
                  <c:v>52.58</c:v>
                </c:pt>
              </c:numCache>
            </c:numRef>
          </c:val>
          <c:extLst>
            <c:ext xmlns:c16="http://schemas.microsoft.com/office/drawing/2014/chart" uri="{C3380CC4-5D6E-409C-BE32-E72D297353CC}">
              <c16:uniqueId val="{00000000-D7A2-41E3-A9F2-39CA99D1D2A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37.65</c:v>
                </c:pt>
                <c:pt idx="4">
                  <c:v>36.71</c:v>
                </c:pt>
              </c:numCache>
            </c:numRef>
          </c:val>
          <c:smooth val="0"/>
          <c:extLst>
            <c:ext xmlns:c16="http://schemas.microsoft.com/office/drawing/2014/chart" uri="{C3380CC4-5D6E-409C-BE32-E72D297353CC}">
              <c16:uniqueId val="{00000001-D7A2-41E3-A9F2-39CA99D1D2A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58.37</c:v>
                </c:pt>
                <c:pt idx="4">
                  <c:v>59.99</c:v>
                </c:pt>
              </c:numCache>
            </c:numRef>
          </c:val>
          <c:extLst>
            <c:ext xmlns:c16="http://schemas.microsoft.com/office/drawing/2014/chart" uri="{C3380CC4-5D6E-409C-BE32-E72D297353CC}">
              <c16:uniqueId val="{00000000-61F7-474E-9FFE-F130DCD400F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67.37</c:v>
                </c:pt>
                <c:pt idx="4">
                  <c:v>70.05</c:v>
                </c:pt>
              </c:numCache>
            </c:numRef>
          </c:val>
          <c:smooth val="0"/>
          <c:extLst>
            <c:ext xmlns:c16="http://schemas.microsoft.com/office/drawing/2014/chart" uri="{C3380CC4-5D6E-409C-BE32-E72D297353CC}">
              <c16:uniqueId val="{00000001-61F7-474E-9FFE-F130DCD400F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133.80000000000001</c:v>
                </c:pt>
                <c:pt idx="4">
                  <c:v>106.58</c:v>
                </c:pt>
              </c:numCache>
            </c:numRef>
          </c:val>
          <c:extLst>
            <c:ext xmlns:c16="http://schemas.microsoft.com/office/drawing/2014/chart" uri="{C3380CC4-5D6E-409C-BE32-E72D297353CC}">
              <c16:uniqueId val="{00000000-0BBD-4D4D-8610-1B9F7A0F5EA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101.38</c:v>
                </c:pt>
                <c:pt idx="4">
                  <c:v>100.3</c:v>
                </c:pt>
              </c:numCache>
            </c:numRef>
          </c:val>
          <c:smooth val="0"/>
          <c:extLst>
            <c:ext xmlns:c16="http://schemas.microsoft.com/office/drawing/2014/chart" uri="{C3380CC4-5D6E-409C-BE32-E72D297353CC}">
              <c16:uniqueId val="{00000001-0BBD-4D4D-8610-1B9F7A0F5EA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3.05</c:v>
                </c:pt>
                <c:pt idx="4">
                  <c:v>6.06</c:v>
                </c:pt>
              </c:numCache>
            </c:numRef>
          </c:val>
          <c:extLst>
            <c:ext xmlns:c16="http://schemas.microsoft.com/office/drawing/2014/chart" uri="{C3380CC4-5D6E-409C-BE32-E72D297353CC}">
              <c16:uniqueId val="{00000000-EFFC-4A66-8F4D-A0EE1953EE7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13.2</c:v>
                </c:pt>
                <c:pt idx="4">
                  <c:v>15.82</c:v>
                </c:pt>
              </c:numCache>
            </c:numRef>
          </c:val>
          <c:smooth val="0"/>
          <c:extLst>
            <c:ext xmlns:c16="http://schemas.microsoft.com/office/drawing/2014/chart" uri="{C3380CC4-5D6E-409C-BE32-E72D297353CC}">
              <c16:uniqueId val="{00000001-EFFC-4A66-8F4D-A0EE1953EE7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530-489F-B7B7-F6EDF33930B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F530-489F-B7B7-F6EDF33930B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79.88</c:v>
                </c:pt>
                <c:pt idx="4">
                  <c:v>29.11</c:v>
                </c:pt>
              </c:numCache>
            </c:numRef>
          </c:val>
          <c:extLst>
            <c:ext xmlns:c16="http://schemas.microsoft.com/office/drawing/2014/chart" uri="{C3380CC4-5D6E-409C-BE32-E72D297353CC}">
              <c16:uniqueId val="{00000000-B305-45CC-8E77-40280622605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360.63</c:v>
                </c:pt>
                <c:pt idx="4">
                  <c:v>254.91</c:v>
                </c:pt>
              </c:numCache>
            </c:numRef>
          </c:val>
          <c:smooth val="0"/>
          <c:extLst>
            <c:ext xmlns:c16="http://schemas.microsoft.com/office/drawing/2014/chart" uri="{C3380CC4-5D6E-409C-BE32-E72D297353CC}">
              <c16:uniqueId val="{00000001-B305-45CC-8E77-40280622605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37.19</c:v>
                </c:pt>
                <c:pt idx="4">
                  <c:v>62.77</c:v>
                </c:pt>
              </c:numCache>
            </c:numRef>
          </c:val>
          <c:extLst>
            <c:ext xmlns:c16="http://schemas.microsoft.com/office/drawing/2014/chart" uri="{C3380CC4-5D6E-409C-BE32-E72D297353CC}">
              <c16:uniqueId val="{00000000-1280-4D49-B450-BE9E299BB73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75.33</c:v>
                </c:pt>
                <c:pt idx="4">
                  <c:v>64.17</c:v>
                </c:pt>
              </c:numCache>
            </c:numRef>
          </c:val>
          <c:smooth val="0"/>
          <c:extLst>
            <c:ext xmlns:c16="http://schemas.microsoft.com/office/drawing/2014/chart" uri="{C3380CC4-5D6E-409C-BE32-E72D297353CC}">
              <c16:uniqueId val="{00000001-1280-4D49-B450-BE9E299BB73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107.2</c:v>
                </c:pt>
                <c:pt idx="4">
                  <c:v>471.36</c:v>
                </c:pt>
              </c:numCache>
            </c:numRef>
          </c:val>
          <c:extLst>
            <c:ext xmlns:c16="http://schemas.microsoft.com/office/drawing/2014/chart" uri="{C3380CC4-5D6E-409C-BE32-E72D297353CC}">
              <c16:uniqueId val="{00000000-6AB5-407A-98E8-E727DDDA87B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1087.96</c:v>
                </c:pt>
                <c:pt idx="4">
                  <c:v>1209.45</c:v>
                </c:pt>
              </c:numCache>
            </c:numRef>
          </c:val>
          <c:smooth val="0"/>
          <c:extLst>
            <c:ext xmlns:c16="http://schemas.microsoft.com/office/drawing/2014/chart" uri="{C3380CC4-5D6E-409C-BE32-E72D297353CC}">
              <c16:uniqueId val="{00000001-6AB5-407A-98E8-E727DDDA87B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100</c:v>
                </c:pt>
                <c:pt idx="4">
                  <c:v>54.84</c:v>
                </c:pt>
              </c:numCache>
            </c:numRef>
          </c:val>
          <c:extLst>
            <c:ext xmlns:c16="http://schemas.microsoft.com/office/drawing/2014/chart" uri="{C3380CC4-5D6E-409C-BE32-E72D297353CC}">
              <c16:uniqueId val="{00000000-49F0-4EE4-9B31-3001720DFEE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59.67</c:v>
                </c:pt>
                <c:pt idx="4">
                  <c:v>55.93</c:v>
                </c:pt>
              </c:numCache>
            </c:numRef>
          </c:val>
          <c:smooth val="0"/>
          <c:extLst>
            <c:ext xmlns:c16="http://schemas.microsoft.com/office/drawing/2014/chart" uri="{C3380CC4-5D6E-409C-BE32-E72D297353CC}">
              <c16:uniqueId val="{00000001-49F0-4EE4-9B31-3001720DFEE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161.22999999999999</c:v>
                </c:pt>
                <c:pt idx="4">
                  <c:v>293.89999999999998</c:v>
                </c:pt>
              </c:numCache>
            </c:numRef>
          </c:val>
          <c:extLst>
            <c:ext xmlns:c16="http://schemas.microsoft.com/office/drawing/2014/chart" uri="{C3380CC4-5D6E-409C-BE32-E72D297353CC}">
              <c16:uniqueId val="{00000000-C5EA-4B85-A6C3-3F121DB7B2C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270.60000000000002</c:v>
                </c:pt>
                <c:pt idx="4">
                  <c:v>289.60000000000002</c:v>
                </c:pt>
              </c:numCache>
            </c:numRef>
          </c:val>
          <c:smooth val="0"/>
          <c:extLst>
            <c:ext xmlns:c16="http://schemas.microsoft.com/office/drawing/2014/chart" uri="{C3380CC4-5D6E-409C-BE32-E72D297353CC}">
              <c16:uniqueId val="{00000001-C5EA-4B85-A6C3-3F121DB7B2C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茨城県　常陸太田市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D3</v>
      </c>
      <c r="X8" s="49"/>
      <c r="Y8" s="49"/>
      <c r="Z8" s="49"/>
      <c r="AA8" s="49"/>
      <c r="AB8" s="49"/>
      <c r="AC8" s="49"/>
      <c r="AD8" s="50" t="str">
        <f>データ!$M$6</f>
        <v>非設置</v>
      </c>
      <c r="AE8" s="50"/>
      <c r="AF8" s="50"/>
      <c r="AG8" s="50"/>
      <c r="AH8" s="50"/>
      <c r="AI8" s="50"/>
      <c r="AJ8" s="50"/>
      <c r="AK8" s="3"/>
      <c r="AL8" s="51">
        <f>データ!S6</f>
        <v>50278</v>
      </c>
      <c r="AM8" s="51"/>
      <c r="AN8" s="51"/>
      <c r="AO8" s="51"/>
      <c r="AP8" s="51"/>
      <c r="AQ8" s="51"/>
      <c r="AR8" s="51"/>
      <c r="AS8" s="51"/>
      <c r="AT8" s="46">
        <f>データ!T6</f>
        <v>371.99</v>
      </c>
      <c r="AU8" s="46"/>
      <c r="AV8" s="46"/>
      <c r="AW8" s="46"/>
      <c r="AX8" s="46"/>
      <c r="AY8" s="46"/>
      <c r="AZ8" s="46"/>
      <c r="BA8" s="46"/>
      <c r="BB8" s="46">
        <f>データ!U6</f>
        <v>135.16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61.53</v>
      </c>
      <c r="J10" s="46"/>
      <c r="K10" s="46"/>
      <c r="L10" s="46"/>
      <c r="M10" s="46"/>
      <c r="N10" s="46"/>
      <c r="O10" s="46"/>
      <c r="P10" s="46">
        <f>データ!P6</f>
        <v>7.35</v>
      </c>
      <c r="Q10" s="46"/>
      <c r="R10" s="46"/>
      <c r="S10" s="46"/>
      <c r="T10" s="46"/>
      <c r="U10" s="46"/>
      <c r="V10" s="46"/>
      <c r="W10" s="46">
        <f>データ!Q6</f>
        <v>93.82</v>
      </c>
      <c r="X10" s="46"/>
      <c r="Y10" s="46"/>
      <c r="Z10" s="46"/>
      <c r="AA10" s="46"/>
      <c r="AB10" s="46"/>
      <c r="AC10" s="46"/>
      <c r="AD10" s="51">
        <f>データ!R6</f>
        <v>3300</v>
      </c>
      <c r="AE10" s="51"/>
      <c r="AF10" s="51"/>
      <c r="AG10" s="51"/>
      <c r="AH10" s="51"/>
      <c r="AI10" s="51"/>
      <c r="AJ10" s="51"/>
      <c r="AK10" s="2"/>
      <c r="AL10" s="51">
        <f>データ!V6</f>
        <v>3669</v>
      </c>
      <c r="AM10" s="51"/>
      <c r="AN10" s="51"/>
      <c r="AO10" s="51"/>
      <c r="AP10" s="51"/>
      <c r="AQ10" s="51"/>
      <c r="AR10" s="51"/>
      <c r="AS10" s="51"/>
      <c r="AT10" s="46">
        <f>データ!W6</f>
        <v>1.38</v>
      </c>
      <c r="AU10" s="46"/>
      <c r="AV10" s="46"/>
      <c r="AW10" s="46"/>
      <c r="AX10" s="46"/>
      <c r="AY10" s="46"/>
      <c r="AZ10" s="46"/>
      <c r="BA10" s="46"/>
      <c r="BB10" s="46">
        <f>データ!X6</f>
        <v>2658.7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114</v>
      </c>
      <c r="BM16" s="85"/>
      <c r="BN16" s="85"/>
      <c r="BO16" s="85"/>
      <c r="BP16" s="85"/>
      <c r="BQ16" s="85"/>
      <c r="BR16" s="85"/>
      <c r="BS16" s="85"/>
      <c r="BT16" s="85"/>
      <c r="BU16" s="85"/>
      <c r="BV16" s="85"/>
      <c r="BW16" s="85"/>
      <c r="BX16" s="85"/>
      <c r="BY16" s="85"/>
      <c r="BZ16" s="8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GwEMhf+e2E53RMOgKXndxj/ZixeNEpXYTmXrmX08nHdshoVIADTrKhjwHdOz14GCDnVn8mEHz9yl3jM4KWCUkA==" saltValue="YE+gL40IiKWt++1PBqDNTA==" spinCount="100000" sheet="1" objects="1" scenarios="1" formatCells="0" formatColumns="0" formatRows="0"/>
  <mergeCells count="46">
    <mergeCell ref="BL66:BZ82"/>
    <mergeCell ref="B60:BJ61"/>
    <mergeCell ref="BL64:BZ65"/>
    <mergeCell ref="BL10:BM10"/>
    <mergeCell ref="BL11:BZ13"/>
    <mergeCell ref="B14:BJ15"/>
    <mergeCell ref="BL14:BZ15"/>
    <mergeCell ref="BL45:BZ46"/>
    <mergeCell ref="BL16:BZ44"/>
    <mergeCell ref="BL47:BZ63"/>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82121</v>
      </c>
      <c r="D6" s="33">
        <f t="shared" si="3"/>
        <v>46</v>
      </c>
      <c r="E6" s="33">
        <f t="shared" si="3"/>
        <v>17</v>
      </c>
      <c r="F6" s="33">
        <f t="shared" si="3"/>
        <v>4</v>
      </c>
      <c r="G6" s="33">
        <f t="shared" si="3"/>
        <v>0</v>
      </c>
      <c r="H6" s="33" t="str">
        <f t="shared" si="3"/>
        <v>茨城県　常陸太田市</v>
      </c>
      <c r="I6" s="33" t="str">
        <f t="shared" si="3"/>
        <v>法適用</v>
      </c>
      <c r="J6" s="33" t="str">
        <f t="shared" si="3"/>
        <v>下水道事業</v>
      </c>
      <c r="K6" s="33" t="str">
        <f t="shared" si="3"/>
        <v>特定環境保全公共下水道</v>
      </c>
      <c r="L6" s="33" t="str">
        <f t="shared" si="3"/>
        <v>D3</v>
      </c>
      <c r="M6" s="33" t="str">
        <f t="shared" si="3"/>
        <v>非設置</v>
      </c>
      <c r="N6" s="34" t="str">
        <f t="shared" si="3"/>
        <v>-</v>
      </c>
      <c r="O6" s="34">
        <f t="shared" si="3"/>
        <v>61.53</v>
      </c>
      <c r="P6" s="34">
        <f t="shared" si="3"/>
        <v>7.35</v>
      </c>
      <c r="Q6" s="34">
        <f t="shared" si="3"/>
        <v>93.82</v>
      </c>
      <c r="R6" s="34">
        <f t="shared" si="3"/>
        <v>3300</v>
      </c>
      <c r="S6" s="34">
        <f t="shared" si="3"/>
        <v>50278</v>
      </c>
      <c r="T6" s="34">
        <f t="shared" si="3"/>
        <v>371.99</v>
      </c>
      <c r="U6" s="34">
        <f t="shared" si="3"/>
        <v>135.16</v>
      </c>
      <c r="V6" s="34">
        <f t="shared" si="3"/>
        <v>3669</v>
      </c>
      <c r="W6" s="34">
        <f t="shared" si="3"/>
        <v>1.38</v>
      </c>
      <c r="X6" s="34">
        <f t="shared" si="3"/>
        <v>2658.7</v>
      </c>
      <c r="Y6" s="35" t="str">
        <f>IF(Y7="",NA(),Y7)</f>
        <v>-</v>
      </c>
      <c r="Z6" s="35" t="str">
        <f t="shared" ref="Z6:AH6" si="4">IF(Z7="",NA(),Z7)</f>
        <v>-</v>
      </c>
      <c r="AA6" s="35" t="str">
        <f t="shared" si="4"/>
        <v>-</v>
      </c>
      <c r="AB6" s="35">
        <f t="shared" si="4"/>
        <v>133.80000000000001</v>
      </c>
      <c r="AC6" s="35">
        <f t="shared" si="4"/>
        <v>106.58</v>
      </c>
      <c r="AD6" s="35" t="str">
        <f t="shared" si="4"/>
        <v>-</v>
      </c>
      <c r="AE6" s="35" t="str">
        <f t="shared" si="4"/>
        <v>-</v>
      </c>
      <c r="AF6" s="35" t="str">
        <f t="shared" si="4"/>
        <v>-</v>
      </c>
      <c r="AG6" s="35">
        <f t="shared" si="4"/>
        <v>101.38</v>
      </c>
      <c r="AH6" s="35">
        <f t="shared" si="4"/>
        <v>100.3</v>
      </c>
      <c r="AI6" s="34" t="str">
        <f>IF(AI7="","",IF(AI7="-","【-】","【"&amp;SUBSTITUTE(TEXT(AI7,"#,##0.00"),"-","△")&amp;"】"))</f>
        <v>【104.83】</v>
      </c>
      <c r="AJ6" s="35" t="str">
        <f>IF(AJ7="",NA(),AJ7)</f>
        <v>-</v>
      </c>
      <c r="AK6" s="35" t="str">
        <f t="shared" ref="AK6:AS6" si="5">IF(AK7="",NA(),AK7)</f>
        <v>-</v>
      </c>
      <c r="AL6" s="35" t="str">
        <f t="shared" si="5"/>
        <v>-</v>
      </c>
      <c r="AM6" s="35">
        <f t="shared" si="5"/>
        <v>79.88</v>
      </c>
      <c r="AN6" s="35">
        <f t="shared" si="5"/>
        <v>29.11</v>
      </c>
      <c r="AO6" s="35" t="str">
        <f t="shared" si="5"/>
        <v>-</v>
      </c>
      <c r="AP6" s="35" t="str">
        <f t="shared" si="5"/>
        <v>-</v>
      </c>
      <c r="AQ6" s="35" t="str">
        <f t="shared" si="5"/>
        <v>-</v>
      </c>
      <c r="AR6" s="35">
        <f t="shared" si="5"/>
        <v>360.63</v>
      </c>
      <c r="AS6" s="35">
        <f t="shared" si="5"/>
        <v>254.91</v>
      </c>
      <c r="AT6" s="34" t="str">
        <f>IF(AT7="","",IF(AT7="-","【-】","【"&amp;SUBSTITUTE(TEXT(AT7,"#,##0.00"),"-","△")&amp;"】"))</f>
        <v>【61.55】</v>
      </c>
      <c r="AU6" s="35" t="str">
        <f>IF(AU7="",NA(),AU7)</f>
        <v>-</v>
      </c>
      <c r="AV6" s="35" t="str">
        <f t="shared" ref="AV6:BD6" si="6">IF(AV7="",NA(),AV7)</f>
        <v>-</v>
      </c>
      <c r="AW6" s="35" t="str">
        <f t="shared" si="6"/>
        <v>-</v>
      </c>
      <c r="AX6" s="35">
        <f t="shared" si="6"/>
        <v>37.19</v>
      </c>
      <c r="AY6" s="35">
        <f t="shared" si="6"/>
        <v>62.77</v>
      </c>
      <c r="AZ6" s="35" t="str">
        <f t="shared" si="6"/>
        <v>-</v>
      </c>
      <c r="BA6" s="35" t="str">
        <f t="shared" si="6"/>
        <v>-</v>
      </c>
      <c r="BB6" s="35" t="str">
        <f t="shared" si="6"/>
        <v>-</v>
      </c>
      <c r="BC6" s="35">
        <f t="shared" si="6"/>
        <v>75.33</v>
      </c>
      <c r="BD6" s="35">
        <f t="shared" si="6"/>
        <v>64.17</v>
      </c>
      <c r="BE6" s="34" t="str">
        <f>IF(BE7="","",IF(BE7="-","【-】","【"&amp;SUBSTITUTE(TEXT(BE7,"#,##0.00"),"-","△")&amp;"】"))</f>
        <v>【45.34】</v>
      </c>
      <c r="BF6" s="35" t="str">
        <f>IF(BF7="",NA(),BF7)</f>
        <v>-</v>
      </c>
      <c r="BG6" s="35" t="str">
        <f t="shared" ref="BG6:BO6" si="7">IF(BG7="",NA(),BG7)</f>
        <v>-</v>
      </c>
      <c r="BH6" s="35" t="str">
        <f t="shared" si="7"/>
        <v>-</v>
      </c>
      <c r="BI6" s="35">
        <f t="shared" si="7"/>
        <v>107.2</v>
      </c>
      <c r="BJ6" s="35">
        <f t="shared" si="7"/>
        <v>471.36</v>
      </c>
      <c r="BK6" s="35" t="str">
        <f t="shared" si="7"/>
        <v>-</v>
      </c>
      <c r="BL6" s="35" t="str">
        <f t="shared" si="7"/>
        <v>-</v>
      </c>
      <c r="BM6" s="35" t="str">
        <f t="shared" si="7"/>
        <v>-</v>
      </c>
      <c r="BN6" s="35">
        <f t="shared" si="7"/>
        <v>1087.96</v>
      </c>
      <c r="BO6" s="35">
        <f t="shared" si="7"/>
        <v>1209.45</v>
      </c>
      <c r="BP6" s="34" t="str">
        <f>IF(BP7="","",IF(BP7="-","【-】","【"&amp;SUBSTITUTE(TEXT(BP7,"#,##0.00"),"-","△")&amp;"】"))</f>
        <v>【1,260.21】</v>
      </c>
      <c r="BQ6" s="35" t="str">
        <f>IF(BQ7="",NA(),BQ7)</f>
        <v>-</v>
      </c>
      <c r="BR6" s="35" t="str">
        <f t="shared" ref="BR6:BZ6" si="8">IF(BR7="",NA(),BR7)</f>
        <v>-</v>
      </c>
      <c r="BS6" s="35" t="str">
        <f t="shared" si="8"/>
        <v>-</v>
      </c>
      <c r="BT6" s="35">
        <f t="shared" si="8"/>
        <v>100</v>
      </c>
      <c r="BU6" s="35">
        <f t="shared" si="8"/>
        <v>54.84</v>
      </c>
      <c r="BV6" s="35" t="str">
        <f t="shared" si="8"/>
        <v>-</v>
      </c>
      <c r="BW6" s="35" t="str">
        <f t="shared" si="8"/>
        <v>-</v>
      </c>
      <c r="BX6" s="35" t="str">
        <f t="shared" si="8"/>
        <v>-</v>
      </c>
      <c r="BY6" s="35">
        <f t="shared" si="8"/>
        <v>59.67</v>
      </c>
      <c r="BZ6" s="35">
        <f t="shared" si="8"/>
        <v>55.93</v>
      </c>
      <c r="CA6" s="34" t="str">
        <f>IF(CA7="","",IF(CA7="-","【-】","【"&amp;SUBSTITUTE(TEXT(CA7,"#,##0.00"),"-","△")&amp;"】"))</f>
        <v>【75.29】</v>
      </c>
      <c r="CB6" s="35" t="str">
        <f>IF(CB7="",NA(),CB7)</f>
        <v>-</v>
      </c>
      <c r="CC6" s="35" t="str">
        <f t="shared" ref="CC6:CK6" si="9">IF(CC7="",NA(),CC7)</f>
        <v>-</v>
      </c>
      <c r="CD6" s="35" t="str">
        <f t="shared" si="9"/>
        <v>-</v>
      </c>
      <c r="CE6" s="35">
        <f t="shared" si="9"/>
        <v>161.22999999999999</v>
      </c>
      <c r="CF6" s="35">
        <f t="shared" si="9"/>
        <v>293.89999999999998</v>
      </c>
      <c r="CG6" s="35" t="str">
        <f t="shared" si="9"/>
        <v>-</v>
      </c>
      <c r="CH6" s="35" t="str">
        <f t="shared" si="9"/>
        <v>-</v>
      </c>
      <c r="CI6" s="35" t="str">
        <f t="shared" si="9"/>
        <v>-</v>
      </c>
      <c r="CJ6" s="35">
        <f t="shared" si="9"/>
        <v>270.60000000000002</v>
      </c>
      <c r="CK6" s="35">
        <f t="shared" si="9"/>
        <v>289.60000000000002</v>
      </c>
      <c r="CL6" s="34" t="str">
        <f>IF(CL7="","",IF(CL7="-","【-】","【"&amp;SUBSTITUTE(TEXT(CL7,"#,##0.00"),"-","△")&amp;"】"))</f>
        <v>【215.41】</v>
      </c>
      <c r="CM6" s="35" t="str">
        <f>IF(CM7="",NA(),CM7)</f>
        <v>-</v>
      </c>
      <c r="CN6" s="35" t="str">
        <f t="shared" ref="CN6:CV6" si="10">IF(CN7="",NA(),CN7)</f>
        <v>-</v>
      </c>
      <c r="CO6" s="35" t="str">
        <f t="shared" si="10"/>
        <v>-</v>
      </c>
      <c r="CP6" s="35">
        <f t="shared" si="10"/>
        <v>49.5</v>
      </c>
      <c r="CQ6" s="35">
        <f t="shared" si="10"/>
        <v>52.58</v>
      </c>
      <c r="CR6" s="35" t="str">
        <f t="shared" si="10"/>
        <v>-</v>
      </c>
      <c r="CS6" s="35" t="str">
        <f t="shared" si="10"/>
        <v>-</v>
      </c>
      <c r="CT6" s="35" t="str">
        <f t="shared" si="10"/>
        <v>-</v>
      </c>
      <c r="CU6" s="35">
        <f t="shared" si="10"/>
        <v>37.65</v>
      </c>
      <c r="CV6" s="35">
        <f t="shared" si="10"/>
        <v>36.71</v>
      </c>
      <c r="CW6" s="34" t="str">
        <f>IF(CW7="","",IF(CW7="-","【-】","【"&amp;SUBSTITUTE(TEXT(CW7,"#,##0.00"),"-","△")&amp;"】"))</f>
        <v>【42.90】</v>
      </c>
      <c r="CX6" s="35" t="str">
        <f>IF(CX7="",NA(),CX7)</f>
        <v>-</v>
      </c>
      <c r="CY6" s="35" t="str">
        <f t="shared" ref="CY6:DG6" si="11">IF(CY7="",NA(),CY7)</f>
        <v>-</v>
      </c>
      <c r="CZ6" s="35" t="str">
        <f t="shared" si="11"/>
        <v>-</v>
      </c>
      <c r="DA6" s="35">
        <f t="shared" si="11"/>
        <v>58.37</v>
      </c>
      <c r="DB6" s="35">
        <f t="shared" si="11"/>
        <v>59.99</v>
      </c>
      <c r="DC6" s="35" t="str">
        <f t="shared" si="11"/>
        <v>-</v>
      </c>
      <c r="DD6" s="35" t="str">
        <f t="shared" si="11"/>
        <v>-</v>
      </c>
      <c r="DE6" s="35" t="str">
        <f t="shared" si="11"/>
        <v>-</v>
      </c>
      <c r="DF6" s="35">
        <f t="shared" si="11"/>
        <v>67.37</v>
      </c>
      <c r="DG6" s="35">
        <f t="shared" si="11"/>
        <v>70.05</v>
      </c>
      <c r="DH6" s="34" t="str">
        <f>IF(DH7="","",IF(DH7="-","【-】","【"&amp;SUBSTITUTE(TEXT(DH7,"#,##0.00"),"-","△")&amp;"】"))</f>
        <v>【84.75】</v>
      </c>
      <c r="DI6" s="35" t="str">
        <f>IF(DI7="",NA(),DI7)</f>
        <v>-</v>
      </c>
      <c r="DJ6" s="35" t="str">
        <f t="shared" ref="DJ6:DR6" si="12">IF(DJ7="",NA(),DJ7)</f>
        <v>-</v>
      </c>
      <c r="DK6" s="35" t="str">
        <f t="shared" si="12"/>
        <v>-</v>
      </c>
      <c r="DL6" s="35">
        <f t="shared" si="12"/>
        <v>3.05</v>
      </c>
      <c r="DM6" s="35">
        <f t="shared" si="12"/>
        <v>6.06</v>
      </c>
      <c r="DN6" s="35" t="str">
        <f t="shared" si="12"/>
        <v>-</v>
      </c>
      <c r="DO6" s="35" t="str">
        <f t="shared" si="12"/>
        <v>-</v>
      </c>
      <c r="DP6" s="35" t="str">
        <f t="shared" si="12"/>
        <v>-</v>
      </c>
      <c r="DQ6" s="35">
        <f t="shared" si="12"/>
        <v>13.2</v>
      </c>
      <c r="DR6" s="35">
        <f t="shared" si="12"/>
        <v>15.82</v>
      </c>
      <c r="DS6" s="34" t="str">
        <f>IF(DS7="","",IF(DS7="-","【-】","【"&amp;SUBSTITUTE(TEXT(DS7,"#,##0.00"),"-","△")&amp;"】"))</f>
        <v>【23.60】</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【0.01】</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0.06</v>
      </c>
      <c r="EN6" s="35">
        <f t="shared" si="14"/>
        <v>0.02</v>
      </c>
      <c r="EO6" s="34" t="str">
        <f>IF(EO7="","",IF(EO7="-","【-】","【"&amp;SUBSTITUTE(TEXT(EO7,"#,##0.00"),"-","△")&amp;"】"))</f>
        <v>【0.30】</v>
      </c>
    </row>
    <row r="7" spans="1:148" s="36" customFormat="1" x14ac:dyDescent="0.2">
      <c r="A7" s="28"/>
      <c r="B7" s="37">
        <v>2020</v>
      </c>
      <c r="C7" s="37">
        <v>82121</v>
      </c>
      <c r="D7" s="37">
        <v>46</v>
      </c>
      <c r="E7" s="37">
        <v>17</v>
      </c>
      <c r="F7" s="37">
        <v>4</v>
      </c>
      <c r="G7" s="37">
        <v>0</v>
      </c>
      <c r="H7" s="37" t="s">
        <v>96</v>
      </c>
      <c r="I7" s="37" t="s">
        <v>97</v>
      </c>
      <c r="J7" s="37" t="s">
        <v>98</v>
      </c>
      <c r="K7" s="37" t="s">
        <v>99</v>
      </c>
      <c r="L7" s="37" t="s">
        <v>100</v>
      </c>
      <c r="M7" s="37" t="s">
        <v>101</v>
      </c>
      <c r="N7" s="38" t="s">
        <v>102</v>
      </c>
      <c r="O7" s="38">
        <v>61.53</v>
      </c>
      <c r="P7" s="38">
        <v>7.35</v>
      </c>
      <c r="Q7" s="38">
        <v>93.82</v>
      </c>
      <c r="R7" s="38">
        <v>3300</v>
      </c>
      <c r="S7" s="38">
        <v>50278</v>
      </c>
      <c r="T7" s="38">
        <v>371.99</v>
      </c>
      <c r="U7" s="38">
        <v>135.16</v>
      </c>
      <c r="V7" s="38">
        <v>3669</v>
      </c>
      <c r="W7" s="38">
        <v>1.38</v>
      </c>
      <c r="X7" s="38">
        <v>2658.7</v>
      </c>
      <c r="Y7" s="38" t="s">
        <v>102</v>
      </c>
      <c r="Z7" s="38" t="s">
        <v>102</v>
      </c>
      <c r="AA7" s="38" t="s">
        <v>102</v>
      </c>
      <c r="AB7" s="38">
        <v>133.80000000000001</v>
      </c>
      <c r="AC7" s="38">
        <v>106.58</v>
      </c>
      <c r="AD7" s="38" t="s">
        <v>102</v>
      </c>
      <c r="AE7" s="38" t="s">
        <v>102</v>
      </c>
      <c r="AF7" s="38" t="s">
        <v>102</v>
      </c>
      <c r="AG7" s="38">
        <v>101.38</v>
      </c>
      <c r="AH7" s="38">
        <v>100.3</v>
      </c>
      <c r="AI7" s="38">
        <v>104.83</v>
      </c>
      <c r="AJ7" s="38" t="s">
        <v>102</v>
      </c>
      <c r="AK7" s="38" t="s">
        <v>102</v>
      </c>
      <c r="AL7" s="38" t="s">
        <v>102</v>
      </c>
      <c r="AM7" s="38">
        <v>79.88</v>
      </c>
      <c r="AN7" s="38">
        <v>29.11</v>
      </c>
      <c r="AO7" s="38" t="s">
        <v>102</v>
      </c>
      <c r="AP7" s="38" t="s">
        <v>102</v>
      </c>
      <c r="AQ7" s="38" t="s">
        <v>102</v>
      </c>
      <c r="AR7" s="38">
        <v>360.63</v>
      </c>
      <c r="AS7" s="38">
        <v>254.91</v>
      </c>
      <c r="AT7" s="38">
        <v>61.55</v>
      </c>
      <c r="AU7" s="38" t="s">
        <v>102</v>
      </c>
      <c r="AV7" s="38" t="s">
        <v>102</v>
      </c>
      <c r="AW7" s="38" t="s">
        <v>102</v>
      </c>
      <c r="AX7" s="38">
        <v>37.19</v>
      </c>
      <c r="AY7" s="38">
        <v>62.77</v>
      </c>
      <c r="AZ7" s="38" t="s">
        <v>102</v>
      </c>
      <c r="BA7" s="38" t="s">
        <v>102</v>
      </c>
      <c r="BB7" s="38" t="s">
        <v>102</v>
      </c>
      <c r="BC7" s="38">
        <v>75.33</v>
      </c>
      <c r="BD7" s="38">
        <v>64.17</v>
      </c>
      <c r="BE7" s="38">
        <v>45.34</v>
      </c>
      <c r="BF7" s="38" t="s">
        <v>102</v>
      </c>
      <c r="BG7" s="38" t="s">
        <v>102</v>
      </c>
      <c r="BH7" s="38" t="s">
        <v>102</v>
      </c>
      <c r="BI7" s="38">
        <v>107.2</v>
      </c>
      <c r="BJ7" s="38">
        <v>471.36</v>
      </c>
      <c r="BK7" s="38" t="s">
        <v>102</v>
      </c>
      <c r="BL7" s="38" t="s">
        <v>102</v>
      </c>
      <c r="BM7" s="38" t="s">
        <v>102</v>
      </c>
      <c r="BN7" s="38">
        <v>1087.96</v>
      </c>
      <c r="BO7" s="38">
        <v>1209.45</v>
      </c>
      <c r="BP7" s="38">
        <v>1260.21</v>
      </c>
      <c r="BQ7" s="38" t="s">
        <v>102</v>
      </c>
      <c r="BR7" s="38" t="s">
        <v>102</v>
      </c>
      <c r="BS7" s="38" t="s">
        <v>102</v>
      </c>
      <c r="BT7" s="38">
        <v>100</v>
      </c>
      <c r="BU7" s="38">
        <v>54.84</v>
      </c>
      <c r="BV7" s="38" t="s">
        <v>102</v>
      </c>
      <c r="BW7" s="38" t="s">
        <v>102</v>
      </c>
      <c r="BX7" s="38" t="s">
        <v>102</v>
      </c>
      <c r="BY7" s="38">
        <v>59.67</v>
      </c>
      <c r="BZ7" s="38">
        <v>55.93</v>
      </c>
      <c r="CA7" s="38">
        <v>75.290000000000006</v>
      </c>
      <c r="CB7" s="38" t="s">
        <v>102</v>
      </c>
      <c r="CC7" s="38" t="s">
        <v>102</v>
      </c>
      <c r="CD7" s="38" t="s">
        <v>102</v>
      </c>
      <c r="CE7" s="38">
        <v>161.22999999999999</v>
      </c>
      <c r="CF7" s="38">
        <v>293.89999999999998</v>
      </c>
      <c r="CG7" s="38" t="s">
        <v>102</v>
      </c>
      <c r="CH7" s="38" t="s">
        <v>102</v>
      </c>
      <c r="CI7" s="38" t="s">
        <v>102</v>
      </c>
      <c r="CJ7" s="38">
        <v>270.60000000000002</v>
      </c>
      <c r="CK7" s="38">
        <v>289.60000000000002</v>
      </c>
      <c r="CL7" s="38">
        <v>215.41</v>
      </c>
      <c r="CM7" s="38" t="s">
        <v>102</v>
      </c>
      <c r="CN7" s="38" t="s">
        <v>102</v>
      </c>
      <c r="CO7" s="38" t="s">
        <v>102</v>
      </c>
      <c r="CP7" s="38">
        <v>49.5</v>
      </c>
      <c r="CQ7" s="38">
        <v>52.58</v>
      </c>
      <c r="CR7" s="38" t="s">
        <v>102</v>
      </c>
      <c r="CS7" s="38" t="s">
        <v>102</v>
      </c>
      <c r="CT7" s="38" t="s">
        <v>102</v>
      </c>
      <c r="CU7" s="38">
        <v>37.65</v>
      </c>
      <c r="CV7" s="38">
        <v>36.71</v>
      </c>
      <c r="CW7" s="38">
        <v>42.9</v>
      </c>
      <c r="CX7" s="38" t="s">
        <v>102</v>
      </c>
      <c r="CY7" s="38" t="s">
        <v>102</v>
      </c>
      <c r="CZ7" s="38" t="s">
        <v>102</v>
      </c>
      <c r="DA7" s="38">
        <v>58.37</v>
      </c>
      <c r="DB7" s="38">
        <v>59.99</v>
      </c>
      <c r="DC7" s="38" t="s">
        <v>102</v>
      </c>
      <c r="DD7" s="38" t="s">
        <v>102</v>
      </c>
      <c r="DE7" s="38" t="s">
        <v>102</v>
      </c>
      <c r="DF7" s="38">
        <v>67.37</v>
      </c>
      <c r="DG7" s="38">
        <v>70.05</v>
      </c>
      <c r="DH7" s="38">
        <v>84.75</v>
      </c>
      <c r="DI7" s="38" t="s">
        <v>102</v>
      </c>
      <c r="DJ7" s="38" t="s">
        <v>102</v>
      </c>
      <c r="DK7" s="38" t="s">
        <v>102</v>
      </c>
      <c r="DL7" s="38">
        <v>3.05</v>
      </c>
      <c r="DM7" s="38">
        <v>6.06</v>
      </c>
      <c r="DN7" s="38" t="s">
        <v>102</v>
      </c>
      <c r="DO7" s="38" t="s">
        <v>102</v>
      </c>
      <c r="DP7" s="38" t="s">
        <v>102</v>
      </c>
      <c r="DQ7" s="38">
        <v>13.2</v>
      </c>
      <c r="DR7" s="38">
        <v>15.82</v>
      </c>
      <c r="DS7" s="38">
        <v>23.6</v>
      </c>
      <c r="DT7" s="38" t="s">
        <v>102</v>
      </c>
      <c r="DU7" s="38" t="s">
        <v>102</v>
      </c>
      <c r="DV7" s="38" t="s">
        <v>102</v>
      </c>
      <c r="DW7" s="38">
        <v>0</v>
      </c>
      <c r="DX7" s="38">
        <v>0</v>
      </c>
      <c r="DY7" s="38" t="s">
        <v>102</v>
      </c>
      <c r="DZ7" s="38" t="s">
        <v>102</v>
      </c>
      <c r="EA7" s="38" t="s">
        <v>102</v>
      </c>
      <c r="EB7" s="38">
        <v>0</v>
      </c>
      <c r="EC7" s="38">
        <v>0</v>
      </c>
      <c r="ED7" s="38">
        <v>0.01</v>
      </c>
      <c r="EE7" s="38" t="s">
        <v>102</v>
      </c>
      <c r="EF7" s="38" t="s">
        <v>102</v>
      </c>
      <c r="EG7" s="38" t="s">
        <v>102</v>
      </c>
      <c r="EH7" s="38">
        <v>0</v>
      </c>
      <c r="EI7" s="38">
        <v>0</v>
      </c>
      <c r="EJ7" s="38" t="s">
        <v>102</v>
      </c>
      <c r="EK7" s="38" t="s">
        <v>102</v>
      </c>
      <c r="EL7" s="38" t="s">
        <v>102</v>
      </c>
      <c r="EM7" s="38">
        <v>0.06</v>
      </c>
      <c r="EN7" s="38">
        <v>0.02</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2022-02-04T06:30:41Z</cp:lastPrinted>
  <dcterms:created xsi:type="dcterms:W3CDTF">2021-12-03T07:22:23Z</dcterms:created>
  <dcterms:modified xsi:type="dcterms:W3CDTF">2022-02-15T09:16:51Z</dcterms:modified>
  <cp:category/>
</cp:coreProperties>
</file>