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10_常陸太田市\"/>
    </mc:Choice>
  </mc:AlternateContent>
  <workbookProtection workbookAlgorithmName="SHA-512" workbookHashValue="UZVnfqOy6pm6v3ktHIX/D9CMeW/EbPZ579HDp4g9ebb+HmnKxSfFoxwYFHzJu2ABUKwBFFBxOU1Jnqvwgok5uQ==" workbookSaltValue="mrlN7VUSkDDCOuvlbfvZr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G85" i="4"/>
  <c r="F85" i="4"/>
  <c r="E85" i="4"/>
  <c r="BB10" i="4"/>
  <c r="B10" i="4"/>
  <c r="BB8" i="4"/>
  <c r="AT8" i="4"/>
  <c r="AL8" i="4"/>
  <c r="AD8" i="4"/>
  <c r="W8" i="4"/>
  <c r="P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<sst xmlns="http://schemas.openxmlformats.org/spreadsheetml/2006/main" count="297" uniqueCount="118">
  <si>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</si>
  <si>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</si>
  <si>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</si>
  <si>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</si>
  <si>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</si>
  <si>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</si>
  <si>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</si>
  <si>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</si>
  <si>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</si>
  <si>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</si>
  <si>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</si>
  <si>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</si>
  <si>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</si>
  <si>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</si>
  <si>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</si>
  <si>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</si>
  <si>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</si>
  <si>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</si>
  <si>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</si>
  <si>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</si>
  <si>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</si>
  <si>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</si>
  <si>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</si>
  <si>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</si>
  <si>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</si>
  <si>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</si>
  <si>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</si>
  <si>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</si>
  <si>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</si>
  <si>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</si>
  <si>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</si>
  <si>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</si>
  <si>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</si>
  <si>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</si>
  <si>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</si>
  <si>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</si>
  <si>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</si>
  <si>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</si>
  <si>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</si>
  <si>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</si>
  <si>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</si>
  <si>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</si>
  <si>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</si>
  <si>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</si>
  <si>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</si>
  <si>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</si>
  <si>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</si>
  <si>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</si>
  <si>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</si>
  <si>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</si>
  <si>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</si>
  <si>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</si>
  <si>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</si>
  <si>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</si>
  <si>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</si>
  <si>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</si>
  <si>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</si>
  <si>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</si>
  <si>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</si>
  <si>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</si>
  <si>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</si>
  <si>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</si>
  <si>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</si>
  <si>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</si>
  <si>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</si>
  <si>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</si>
  <si>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</si>
  <si>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</si>
  <si>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</si>
  <si>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</si>
  <si>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</si>
  <si>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</si>
  <si>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</si>
  <si>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</si>
  <si>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</si>
  <si>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</si>
  <si>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</si>
  <si>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</si>
  <si>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</si>
  <si>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</si>
  <si>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</si>
  <si>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</si>
  <si>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</si>
  <si>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</si>
  <si>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</si>
  <si>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</si>
  <si>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</si>
  <si>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</si>
  <si>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</si>
  <si>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</si>
  <si>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</si>
  <si>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</si>
  <si>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</si>
  <si>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</si>
  <si>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</si>
  <si>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</si>
  <si>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</si>
  <si>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</si>
  <si>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</si>
  <si>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</si>
  <si>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</si>
  <si>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</si>
  <si>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</si>
  <si>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</si>
  <si>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</si>
  <si>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</si>
  <si>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</si>
  <si>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</si>
  <si>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</si>
  <si>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</si>
  <si>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</si>
  <si>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</si>
  <si>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</si>
  <si>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</si>
  <si>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</si>
  <si>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①経常収支比率は100％を超えており,かつ②累積欠損金比率も発生していないことから,概ね健全な経営であるが,⑤経費回収率が59.59%と100%を下回っているため,引続き接続促進と費用削減に努める。
③流動比率は,一般会計からの繰入れにより資産の増加を図ったため,前年度よりも増加するとともに類似団体平均を大きく上回り,短期的な債務に対しての支払能力は有していると言える。
④企業債残高対事業規模比率は,類似団体平均を大きく下回っているものの,一般会計の負担額も多いことから,今後の投資規模について注意が必要である。
⑥汚水処理原価は施設の修繕費用の増加に伴い,前年度より増加し類似団体平均を上回っているため,引続き費用削減に努める。
⑦施設利用率は類似団体平均を下回り,低い水準で推移していることから,更なる接続促進とともに,適正な施設規模での更新や施設の統合等について検討を行う。
⑧水洗化率は類似団体平均を上回っているが,引続き使用料収入の増加を図るため,更なる水洗化率の向上に努める。</t>
    <rPh sb="82" eb="84">
      <t>ヒキツヅ</t>
    </rPh>
    <rPh sb="85" eb="87">
      <t>セツゾク</t>
    </rPh>
    <rPh sb="87" eb="89">
      <t>ソクシン</t>
    </rPh>
    <rPh sb="132" eb="135">
      <t>ゼンネンド</t>
    </rPh>
    <rPh sb="138" eb="140">
      <t>ゾウカ</t>
    </rPh>
    <rPh sb="267" eb="269">
      <t>シセツ</t>
    </rPh>
    <rPh sb="270" eb="272">
      <t>シュウゼン</t>
    </rPh>
    <rPh sb="272" eb="274">
      <t>ヒヨウ</t>
    </rPh>
    <rPh sb="275" eb="277">
      <t>ゾウカ</t>
    </rPh>
    <rPh sb="278" eb="279">
      <t>トモナ</t>
    </rPh>
    <rPh sb="281" eb="284">
      <t>ゼンネンド</t>
    </rPh>
    <rPh sb="286" eb="288">
      <t>ゾウカ</t>
    </rPh>
    <rPh sb="296" eb="298">
      <t>ウワマワ</t>
    </rPh>
    <rPh sb="319" eb="321">
      <t>シセツ</t>
    </rPh>
    <rPh sb="332" eb="334">
      <t>シタマワ</t>
    </rPh>
    <rPh sb="389" eb="390">
      <t>オコナ</t>
    </rPh>
    <rPh sb="423" eb="425">
      <t>ゾウカ</t>
    </rPh>
    <phoneticPr fontId="4"/>
  </si>
  <si>
    <t>②管渠老朽化率は,法定耐用年数を経過した管渠がないため0%であるものの,汚水処理施設の老朽化により①有形固定資産減価償却率が増加しているため,今後も老朽化が進む施設を更新するための財源確保や更新時期の平準化を図り,可能な限り計画的な施設更新に努める。</t>
    <rPh sb="36" eb="38">
      <t>オスイ</t>
    </rPh>
    <rPh sb="38" eb="40">
      <t>ショリ</t>
    </rPh>
    <rPh sb="40" eb="42">
      <t>シセツ</t>
    </rPh>
    <rPh sb="43" eb="46">
      <t>ロウキュウカ</t>
    </rPh>
    <phoneticPr fontId="4"/>
  </si>
  <si>
    <t>経営の健全性・効率性については,一般会計からの補助金など使用料以外の収入に依存している状況にあるため,使用料収入の増加を図るための接続促進と更なる費用削減に努める。また,施設の老朽化が進んで来るため,将来にわたり持続可能な農業集落排水事業となるよう,今後も老朽化が進む施設を更新するための財源確保や更新時期の平準化を図り,可能な限り計画的な施設更新に努めるとともに,施設の統合についても検討を行う。</t>
    <rPh sb="37" eb="39">
      <t>イゾン</t>
    </rPh>
    <rPh sb="57" eb="59">
      <t>ゾウカ</t>
    </rPh>
    <rPh sb="95" eb="96">
      <t>ク</t>
    </rPh>
    <rPh sb="111" eb="113">
      <t>ノウギョウ</t>
    </rPh>
    <rPh sb="113" eb="115">
      <t>シュウラク</t>
    </rPh>
    <rPh sb="115" eb="117">
      <t>ハイスイ</t>
    </rPh>
    <rPh sb="183" eb="185">
      <t>シセツ</t>
    </rPh>
    <rPh sb="186" eb="188">
      <t>トウゴウ</t>
    </rPh>
    <rPh sb="193" eb="195">
      <t>ケントウ</t>
    </rPh>
    <rPh sb="196" eb="19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</si>
</sst>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6B-40E2-98BB-4A049D912B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7B6B-40E2-98BB-4A049D912B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47.36</c:v>
                </c:pt>
                <c:pt idx="4">
                  <c:v>44.74</c:v>
                </c:pt>
              </c:numCache>
            </c:numRef>
          </c:val>
          <c:extLst>
            <c:ext xmlns:c16="http://schemas.microsoft.com/office/drawing/2014/chart" uri="{C3380CC4-5D6E-409C-BE32-E72D297353CC}">
              <c16:uniqueId val="{00000000-9EE1-4028-A1A7-6908A3695C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9EE1-4028-A1A7-6908A3695C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89.21</c:v>
                </c:pt>
                <c:pt idx="4">
                  <c:v>89.35</c:v>
                </c:pt>
              </c:numCache>
            </c:numRef>
          </c:val>
          <c:extLst>
            <c:ext xmlns:c16="http://schemas.microsoft.com/office/drawing/2014/chart" uri="{C3380CC4-5D6E-409C-BE32-E72D297353CC}">
              <c16:uniqueId val="{00000000-4C97-4887-B587-15A25EC0A89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4C97-4887-B587-15A25EC0A89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121.05</c:v>
                </c:pt>
                <c:pt idx="4">
                  <c:v>134.21</c:v>
                </c:pt>
              </c:numCache>
            </c:numRef>
          </c:val>
          <c:extLst>
            <c:ext xmlns:c16="http://schemas.microsoft.com/office/drawing/2014/chart" uri="{C3380CC4-5D6E-409C-BE32-E72D297353CC}">
              <c16:uniqueId val="{00000000-957B-4C65-B7DB-FFE1B5CD2B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957B-4C65-B7DB-FFE1B5CD2B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4.03</c:v>
                </c:pt>
                <c:pt idx="4">
                  <c:v>7.9</c:v>
                </c:pt>
              </c:numCache>
            </c:numRef>
          </c:val>
          <c:extLst>
            <c:ext xmlns:c16="http://schemas.microsoft.com/office/drawing/2014/chart" uri="{C3380CC4-5D6E-409C-BE32-E72D297353CC}">
              <c16:uniqueId val="{00000000-BB1C-4583-BB60-7B31630593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BB1C-4583-BB60-7B31630593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1DA-4CAC-9BF5-D4754A5A314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1DA-4CAC-9BF5-D4754A5A314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875-44AE-A4A8-61F24A6240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4875-44AE-A4A8-61F24A6240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72.22</c:v>
                </c:pt>
                <c:pt idx="4">
                  <c:v>215.5</c:v>
                </c:pt>
              </c:numCache>
            </c:numRef>
          </c:val>
          <c:extLst>
            <c:ext xmlns:c16="http://schemas.microsoft.com/office/drawing/2014/chart" uri="{C3380CC4-5D6E-409C-BE32-E72D297353CC}">
              <c16:uniqueId val="{00000000-D35E-492D-9CFD-71FFA75D1B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D35E-492D-9CFD-71FFA75D1B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17.16</c:v>
                </c:pt>
                <c:pt idx="4">
                  <c:v>15.88</c:v>
                </c:pt>
              </c:numCache>
            </c:numRef>
          </c:val>
          <c:extLst>
            <c:ext xmlns:c16="http://schemas.microsoft.com/office/drawing/2014/chart" uri="{C3380CC4-5D6E-409C-BE32-E72D297353CC}">
              <c16:uniqueId val="{00000000-706E-4491-BF1F-311B9A23F54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706E-4491-BF1F-311B9A23F54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69.150000000000006</c:v>
                </c:pt>
                <c:pt idx="4">
                  <c:v>59.59</c:v>
                </c:pt>
              </c:numCache>
            </c:numRef>
          </c:val>
          <c:extLst>
            <c:ext xmlns:c16="http://schemas.microsoft.com/office/drawing/2014/chart" uri="{C3380CC4-5D6E-409C-BE32-E72D297353CC}">
              <c16:uniqueId val="{00000000-C674-4D3C-BCD1-26E24DCE76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C674-4D3C-BCD1-26E24DCE76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269.52999999999997</c:v>
                </c:pt>
                <c:pt idx="4">
                  <c:v>312.02</c:v>
                </c:pt>
              </c:numCache>
            </c:numRef>
          </c:val>
          <c:extLst>
            <c:ext xmlns:c16="http://schemas.microsoft.com/office/drawing/2014/chart" uri="{C3380CC4-5D6E-409C-BE32-E72D297353CC}">
              <c16:uniqueId val="{00000000-C5CA-40D8-88C5-08CB14D7E5B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C5CA-40D8-88C5-08CB14D7E5B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常陸太田市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50278</v>
      </c>
      <c r="AM8" s="51"/>
      <c r="AN8" s="51"/>
      <c r="AO8" s="51"/>
      <c r="AP8" s="51"/>
      <c r="AQ8" s="51"/>
      <c r="AR8" s="51"/>
      <c r="AS8" s="51"/>
      <c r="AT8" s="46">
        <f>データ!T6</f>
        <v>371.99</v>
      </c>
      <c r="AU8" s="46"/>
      <c r="AV8" s="46"/>
      <c r="AW8" s="46"/>
      <c r="AX8" s="46"/>
      <c r="AY8" s="46"/>
      <c r="AZ8" s="46"/>
      <c r="BA8" s="46"/>
      <c r="BB8" s="46">
        <f>データ!U6</f>
        <v>135.16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77.709999999999994</v>
      </c>
      <c r="J10" s="46"/>
      <c r="K10" s="46"/>
      <c r="L10" s="46"/>
      <c r="M10" s="46"/>
      <c r="N10" s="46"/>
      <c r="O10" s="46"/>
      <c r="P10" s="46">
        <f>データ!P6</f>
        <v>10.79</v>
      </c>
      <c r="Q10" s="46"/>
      <c r="R10" s="46"/>
      <c r="S10" s="46"/>
      <c r="T10" s="46"/>
      <c r="U10" s="46"/>
      <c r="V10" s="46"/>
      <c r="W10" s="46">
        <f>データ!Q6</f>
        <v>98.65</v>
      </c>
      <c r="X10" s="46"/>
      <c r="Y10" s="46"/>
      <c r="Z10" s="46"/>
      <c r="AA10" s="46"/>
      <c r="AB10" s="46"/>
      <c r="AC10" s="46"/>
      <c r="AD10" s="51">
        <f>データ!R6</f>
        <v>3740</v>
      </c>
      <c r="AE10" s="51"/>
      <c r="AF10" s="51"/>
      <c r="AG10" s="51"/>
      <c r="AH10" s="51"/>
      <c r="AI10" s="51"/>
      <c r="AJ10" s="51"/>
      <c r="AK10" s="2"/>
      <c r="AL10" s="51">
        <f>データ!V6</f>
        <v>5388</v>
      </c>
      <c r="AM10" s="51"/>
      <c r="AN10" s="51"/>
      <c r="AO10" s="51"/>
      <c r="AP10" s="51"/>
      <c r="AQ10" s="51"/>
      <c r="AR10" s="51"/>
      <c r="AS10" s="51"/>
      <c r="AT10" s="46">
        <f>データ!W6</f>
        <v>4.7699999999999996</v>
      </c>
      <c r="AU10" s="46"/>
      <c r="AV10" s="46"/>
      <c r="AW10" s="46"/>
      <c r="AX10" s="46"/>
      <c r="AY10" s="46"/>
      <c r="AZ10" s="46"/>
      <c r="BA10" s="46"/>
      <c r="BB10" s="46">
        <f>データ!X6</f>
        <v>1129.56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XOBthzdx03FTrwoDGf9+7V+hzHU/zUy/L0K2ZKys1JO/03X9efP3Eockc4cbkan0hrZl7fMGBsXBQ+w3MT30g==" saltValue="cZkipfxljuHkz/xuq9uC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82121</v>
      </c>
      <c r="D6" s="33">
        <f t="shared" si="3"/>
        <v>46</v>
      </c>
      <c r="E6" s="33">
        <f t="shared" si="3"/>
        <v>17</v>
      </c>
      <c r="F6" s="33">
        <f t="shared" si="3"/>
        <v>5</v>
      </c>
      <c r="G6" s="33">
        <f t="shared" si="3"/>
        <v>0</v>
      </c>
      <c r="H6" s="33" t="str">
        <f t="shared" si="3"/>
        <v>茨城県　常陸太田市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77.709999999999994</v>
      </c>
      <c r="P6" s="34">
        <f t="shared" si="3"/>
        <v>10.79</v>
      </c>
      <c r="Q6" s="34">
        <f t="shared" si="3"/>
        <v>98.65</v>
      </c>
      <c r="R6" s="34">
        <f t="shared" si="3"/>
        <v>3740</v>
      </c>
      <c r="S6" s="34">
        <f t="shared" si="3"/>
        <v>50278</v>
      </c>
      <c r="T6" s="34">
        <f t="shared" si="3"/>
        <v>371.99</v>
      </c>
      <c r="U6" s="34">
        <f t="shared" si="3"/>
        <v>135.16</v>
      </c>
      <c r="V6" s="34">
        <f t="shared" si="3"/>
        <v>5388</v>
      </c>
      <c r="W6" s="34">
        <f t="shared" si="3"/>
        <v>4.7699999999999996</v>
      </c>
      <c r="X6" s="34">
        <f t="shared" si="3"/>
        <v>1129.56</v>
      </c>
      <c r="Y6" s="35" t="str">
        <f>IF(Y7="",NA(),Y7)</f>
        <v>-</v>
      </c>
      <c r="Z6" s="35" t="str">
        <f t="shared" ref="Z6:AH6" si="4">IF(Z7="",NA(),Z7)</f>
        <v>-</v>
      </c>
      <c r="AA6" s="35" t="str">
        <f t="shared" si="4"/>
        <v>-</v>
      </c>
      <c r="AB6" s="35">
        <f t="shared" si="4"/>
        <v>121.05</v>
      </c>
      <c r="AC6" s="35">
        <f t="shared" si="4"/>
        <v>134.21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72.22</v>
      </c>
      <c r="AY6" s="35">
        <f t="shared" si="6"/>
        <v>215.5</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17.16</v>
      </c>
      <c r="BJ6" s="35">
        <f t="shared" si="7"/>
        <v>15.88</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69.150000000000006</v>
      </c>
      <c r="BU6" s="35">
        <f t="shared" si="8"/>
        <v>59.59</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269.52999999999997</v>
      </c>
      <c r="CF6" s="35">
        <f t="shared" si="9"/>
        <v>312.02</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47.36</v>
      </c>
      <c r="CQ6" s="35">
        <f t="shared" si="10"/>
        <v>44.74</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89.21</v>
      </c>
      <c r="DB6" s="35">
        <f t="shared" si="11"/>
        <v>89.35</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4.03</v>
      </c>
      <c r="DM6" s="35">
        <f t="shared" si="12"/>
        <v>7.9</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2">
      <c r="A7" s="28"/>
      <c r="B7" s="37">
        <v>2020</v>
      </c>
      <c r="C7" s="37">
        <v>82121</v>
      </c>
      <c r="D7" s="37">
        <v>46</v>
      </c>
      <c r="E7" s="37">
        <v>17</v>
      </c>
      <c r="F7" s="37">
        <v>5</v>
      </c>
      <c r="G7" s="37">
        <v>0</v>
      </c>
      <c r="H7" s="37" t="s">
        <v>96</v>
      </c>
      <c r="I7" s="37" t="s">
        <v>97</v>
      </c>
      <c r="J7" s="37" t="s">
        <v>98</v>
      </c>
      <c r="K7" s="37" t="s">
        <v>99</v>
      </c>
      <c r="L7" s="37" t="s">
        <v>100</v>
      </c>
      <c r="M7" s="37" t="s">
        <v>101</v>
      </c>
      <c r="N7" s="38" t="s">
        <v>102</v>
      </c>
      <c r="O7" s="38">
        <v>77.709999999999994</v>
      </c>
      <c r="P7" s="38">
        <v>10.79</v>
      </c>
      <c r="Q7" s="38">
        <v>98.65</v>
      </c>
      <c r="R7" s="38">
        <v>3740</v>
      </c>
      <c r="S7" s="38">
        <v>50278</v>
      </c>
      <c r="T7" s="38">
        <v>371.99</v>
      </c>
      <c r="U7" s="38">
        <v>135.16</v>
      </c>
      <c r="V7" s="38">
        <v>5388</v>
      </c>
      <c r="W7" s="38">
        <v>4.7699999999999996</v>
      </c>
      <c r="X7" s="38">
        <v>1129.56</v>
      </c>
      <c r="Y7" s="38" t="s">
        <v>102</v>
      </c>
      <c r="Z7" s="38" t="s">
        <v>102</v>
      </c>
      <c r="AA7" s="38" t="s">
        <v>102</v>
      </c>
      <c r="AB7" s="38">
        <v>121.05</v>
      </c>
      <c r="AC7" s="38">
        <v>134.21</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72.22</v>
      </c>
      <c r="AY7" s="38">
        <v>215.5</v>
      </c>
      <c r="AZ7" s="38" t="s">
        <v>102</v>
      </c>
      <c r="BA7" s="38" t="s">
        <v>102</v>
      </c>
      <c r="BB7" s="38" t="s">
        <v>102</v>
      </c>
      <c r="BC7" s="38">
        <v>26.99</v>
      </c>
      <c r="BD7" s="38">
        <v>29.13</v>
      </c>
      <c r="BE7" s="38">
        <v>32.799999999999997</v>
      </c>
      <c r="BF7" s="38" t="s">
        <v>102</v>
      </c>
      <c r="BG7" s="38" t="s">
        <v>102</v>
      </c>
      <c r="BH7" s="38" t="s">
        <v>102</v>
      </c>
      <c r="BI7" s="38">
        <v>17.16</v>
      </c>
      <c r="BJ7" s="38">
        <v>15.88</v>
      </c>
      <c r="BK7" s="38" t="s">
        <v>102</v>
      </c>
      <c r="BL7" s="38" t="s">
        <v>102</v>
      </c>
      <c r="BM7" s="38" t="s">
        <v>102</v>
      </c>
      <c r="BN7" s="38">
        <v>826.83</v>
      </c>
      <c r="BO7" s="38">
        <v>867.83</v>
      </c>
      <c r="BP7" s="38">
        <v>832.52</v>
      </c>
      <c r="BQ7" s="38" t="s">
        <v>102</v>
      </c>
      <c r="BR7" s="38" t="s">
        <v>102</v>
      </c>
      <c r="BS7" s="38" t="s">
        <v>102</v>
      </c>
      <c r="BT7" s="38">
        <v>69.150000000000006</v>
      </c>
      <c r="BU7" s="38">
        <v>59.59</v>
      </c>
      <c r="BV7" s="38" t="s">
        <v>102</v>
      </c>
      <c r="BW7" s="38" t="s">
        <v>102</v>
      </c>
      <c r="BX7" s="38" t="s">
        <v>102</v>
      </c>
      <c r="BY7" s="38">
        <v>57.31</v>
      </c>
      <c r="BZ7" s="38">
        <v>57.08</v>
      </c>
      <c r="CA7" s="38">
        <v>60.94</v>
      </c>
      <c r="CB7" s="38" t="s">
        <v>102</v>
      </c>
      <c r="CC7" s="38" t="s">
        <v>102</v>
      </c>
      <c r="CD7" s="38" t="s">
        <v>102</v>
      </c>
      <c r="CE7" s="38">
        <v>269.52999999999997</v>
      </c>
      <c r="CF7" s="38">
        <v>312.02</v>
      </c>
      <c r="CG7" s="38" t="s">
        <v>102</v>
      </c>
      <c r="CH7" s="38" t="s">
        <v>102</v>
      </c>
      <c r="CI7" s="38" t="s">
        <v>102</v>
      </c>
      <c r="CJ7" s="38">
        <v>273.52</v>
      </c>
      <c r="CK7" s="38">
        <v>274.99</v>
      </c>
      <c r="CL7" s="38">
        <v>253.04</v>
      </c>
      <c r="CM7" s="38" t="s">
        <v>102</v>
      </c>
      <c r="CN7" s="38" t="s">
        <v>102</v>
      </c>
      <c r="CO7" s="38" t="s">
        <v>102</v>
      </c>
      <c r="CP7" s="38">
        <v>47.36</v>
      </c>
      <c r="CQ7" s="38">
        <v>44.74</v>
      </c>
      <c r="CR7" s="38" t="s">
        <v>102</v>
      </c>
      <c r="CS7" s="38" t="s">
        <v>102</v>
      </c>
      <c r="CT7" s="38" t="s">
        <v>102</v>
      </c>
      <c r="CU7" s="38">
        <v>50.14</v>
      </c>
      <c r="CV7" s="38">
        <v>54.83</v>
      </c>
      <c r="CW7" s="38">
        <v>54.84</v>
      </c>
      <c r="CX7" s="38" t="s">
        <v>102</v>
      </c>
      <c r="CY7" s="38" t="s">
        <v>102</v>
      </c>
      <c r="CZ7" s="38" t="s">
        <v>102</v>
      </c>
      <c r="DA7" s="38">
        <v>89.21</v>
      </c>
      <c r="DB7" s="38">
        <v>89.35</v>
      </c>
      <c r="DC7" s="38" t="s">
        <v>102</v>
      </c>
      <c r="DD7" s="38" t="s">
        <v>102</v>
      </c>
      <c r="DE7" s="38" t="s">
        <v>102</v>
      </c>
      <c r="DF7" s="38">
        <v>84.98</v>
      </c>
      <c r="DG7" s="38">
        <v>84.7</v>
      </c>
      <c r="DH7" s="38">
        <v>86.6</v>
      </c>
      <c r="DI7" s="38" t="s">
        <v>102</v>
      </c>
      <c r="DJ7" s="38" t="s">
        <v>102</v>
      </c>
      <c r="DK7" s="38" t="s">
        <v>102</v>
      </c>
      <c r="DL7" s="38">
        <v>4.03</v>
      </c>
      <c r="DM7" s="38">
        <v>7.9</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2022-02-04T06:30:58Z</cp:lastPrinted>
  <dcterms:created xsi:type="dcterms:W3CDTF">2021-12-03T07:30:05Z</dcterms:created>
  <dcterms:modified xsi:type="dcterms:W3CDTF">2022-02-15T09:19:09Z</dcterms:modified>
  <cp:category/>
</cp:coreProperties>
</file>