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21_常陸大宮市\"/>
    </mc:Choice>
  </mc:AlternateContent>
  <workbookProtection workbookAlgorithmName="SHA-512" workbookHashValue="dMPXEU2yDbMVwsuuU6fDrF2hlWIuIpj3qh3qldpNf8ncxMGEzzYvP43IuH1O+ysbxw2L8q5MNp0J1iyPafzeCg==" workbookSaltValue="JDGv7OB0p8n5MOIdhL9YEw==" workbookSpinCount="100000" lockStructure="1"/>
  <bookViews>
    <workbookView xWindow="0" yWindow="0" windowWidth="20490" windowHeight="777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W8" i="4"/>
  <c r="P8" i="4"/>
  <c r="B6" i="4"/>
</calcChain>
</file>

<file path=xl/sharedStrings.xml><?xml version="1.0" encoding="utf-8"?>
<sst xmlns="http://schemas.openxmlformats.org/spreadsheetml/2006/main" count="275" uniqueCount="116">
  <si>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</si>
  <si>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</si>
  <si>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</si>
  <si>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</si>
  <si>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</si>
  <si>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</si>
  <si>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</si>
  <si>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</si>
  <si>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</si>
  <si>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</si>
  <si>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</si>
  <si>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</si>
  <si>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</si>
  <si>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</si>
  <si>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</si>
  <si>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</si>
  <si>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</si>
  <si>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</si>
  <si>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</si>
  <si>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</si>
  <si>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</si>
  <si>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</si>
  <si>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</si>
  <si>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</si>
  <si>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</si>
  <si>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</si>
  <si>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</si>
  <si>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</si>
  <si>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</si>
  <si>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</si>
  <si>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</si>
  <si>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</si>
  <si>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</si>
  <si>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</si>
  <si>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</si>
  <si>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</si>
  <si>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</si>
  <si>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</si>
  <si>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</si>
  <si>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</si>
  <si>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</si>
  <si>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</si>
  <si>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</si>
  <si>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</si>
  <si>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</si>
  <si>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</si>
  <si>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</si>
  <si>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</si>
  <si>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</si>
  <si>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</si>
  <si>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</si>
  <si>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</si>
  <si>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</si>
  <si>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</si>
  <si>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</si>
  <si>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</si>
  <si>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</si>
  <si>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</si>
  <si>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</si>
  <si>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</si>
  <si>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</si>
  <si>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</si>
  <si>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</si>
  <si>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</si>
  <si>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</si>
  <si>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</si>
  <si>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</si>
  <si>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</si>
  <si>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</si>
  <si>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</si>
  <si>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</si>
  <si>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</si>
  <si>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</si>
  <si>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</si>
  <si>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</si>
  <si>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</si>
  <si>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</si>
  <si>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</si>
  <si>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</si>
  <si>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</si>
  <si>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</si>
  <si>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</si>
  <si>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</si>
  <si>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</si>
  <si>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</si>
  <si>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</si>
  <si>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</si>
  <si>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</si>
  <si>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</si>
  <si>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</si>
  <si>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</si>
  <si>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</si>
  <si>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</si>
  <si>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</si>
  <si>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</si>
  <si>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</si>
  <si>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常陸大宮市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</si>
  <si>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</si>
  <si>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</si>
  <si>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</si>
  <si>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</si>
  <si>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</si>
  <si>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</si>
  <si>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</si>
  <si>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</si>
  <si>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</si>
  <si>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</si>
  <si>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</si>
  <si>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</si>
  <si>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</si>
  <si>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</si>
  <si>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</si>
  <si>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</si>
  <si>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全国平均及び類似団体平均より高い132.03％となった。単年度の収支が黒字であることを示す100％以上となってはいるものの、使用料収入では賄えておらず、一般会計からの繰入金に依存している状況である。人口減少に伴い使用料収入は減少傾向にあり、収益が見込めなくなっているため、使用料水準を評価しながら経営改善を図るとともに、経常的な維持管理費の削減に努めていく必要がある。
③流動比率：類似団体平均及び全国平均より高い92.45％となった。令和2年度に災害復旧事業が完了したことによる収益の改善と、農業集落排水施設整備の財源として発行した多額の企業債償還金が償還完了を迎え、流動負債減の要因となっているためである。
④企業債残高対事業規模比率：全国平均及び類似団体平均より著しく高い2,305.90％である。施設整備の財源として多額の企業債を発行したためであるが、現在は企業債の新規発行をせず、残高は減少傾向にある。
⑤経費回収率：全国平均及び類似団体平均よりやや低い55.42％となった。使用料で回収するべき汚水処理費を使用料で賄えてない現状であり、今後は使用料水準を評価しながら経営改善を図っていく必要がある。
⑥汚水処理原価：全国平均及び類似団体平均より高い283.18円となった。処理場が多く汚水処理原価は高くなっている。今後は維持管理費の削減に努め、効率的な汚水処理を行っていく必要がある。
⑦施設利用率：全国平均及び類似団体平均より高い74.17％となった。農業集落排水区域においては、人口減少が特に著しいことから、今後は汚水の計画処理能力や施設の耐用年数等を踏まえ、適切な施設規模を検証し、効率的な汚水処理を行っていく必要がある。
⑧水洗化率：全国平均及び類似団体平均より低い80.05％となった。要因としては、区域内の人口減少や高齢化に伴い接続率が伸びないことが考えられる。今後は接続促進のための広報活動などを強化し、接続率の向上に努めていく必要がある。</t>
    <rPh sb="1" eb="3">
      <t>ケイジョウ</t>
    </rPh>
    <rPh sb="3" eb="5">
      <t>シュウシ</t>
    </rPh>
    <rPh sb="5" eb="7">
      <t>ヒリツ</t>
    </rPh>
    <rPh sb="8" eb="10">
      <t>ゼンコク</t>
    </rPh>
    <rPh sb="10" eb="12">
      <t>ヘイキン</t>
    </rPh>
    <rPh sb="12" eb="13">
      <t>オヨ</t>
    </rPh>
    <rPh sb="14" eb="16">
      <t>ルイジ</t>
    </rPh>
    <rPh sb="16" eb="18">
      <t>ダンタイ</t>
    </rPh>
    <rPh sb="18" eb="20">
      <t>ヘイキン</t>
    </rPh>
    <rPh sb="22" eb="23">
      <t>タカ</t>
    </rPh>
    <rPh sb="36" eb="39">
      <t>タンネンド</t>
    </rPh>
    <rPh sb="40" eb="42">
      <t>シュウシ</t>
    </rPh>
    <rPh sb="43" eb="45">
      <t>クロジ</t>
    </rPh>
    <rPh sb="51" eb="52">
      <t>シメ</t>
    </rPh>
    <rPh sb="57" eb="59">
      <t>イジョウ</t>
    </rPh>
    <rPh sb="70" eb="72">
      <t>シヨウ</t>
    </rPh>
    <rPh sb="72" eb="73">
      <t>リョウ</t>
    </rPh>
    <rPh sb="73" eb="75">
      <t>シュウニュウ</t>
    </rPh>
    <rPh sb="77" eb="78">
      <t>マカナ</t>
    </rPh>
    <rPh sb="84" eb="86">
      <t>イッパン</t>
    </rPh>
    <rPh sb="86" eb="88">
      <t>カイケイ</t>
    </rPh>
    <rPh sb="91" eb="94">
      <t>クリイレキン</t>
    </rPh>
    <rPh sb="95" eb="97">
      <t>イゾン</t>
    </rPh>
    <rPh sb="101" eb="103">
      <t>ジョウキョウ</t>
    </rPh>
    <rPh sb="107" eb="109">
      <t>ジンコウ</t>
    </rPh>
    <rPh sb="109" eb="111">
      <t>ゲンショウ</t>
    </rPh>
    <rPh sb="112" eb="113">
      <t>トモナ</t>
    </rPh>
    <rPh sb="114" eb="117">
      <t>シヨウリョウ</t>
    </rPh>
    <rPh sb="117" eb="119">
      <t>シュウニュウ</t>
    </rPh>
    <rPh sb="120" eb="122">
      <t>ゲンショウ</t>
    </rPh>
    <rPh sb="122" eb="124">
      <t>ケイコウ</t>
    </rPh>
    <rPh sb="128" eb="130">
      <t>シュウエキ</t>
    </rPh>
    <rPh sb="131" eb="133">
      <t>ミコ</t>
    </rPh>
    <rPh sb="144" eb="147">
      <t>シヨウリョウ</t>
    </rPh>
    <rPh sb="147" eb="149">
      <t>スイジュン</t>
    </rPh>
    <rPh sb="150" eb="152">
      <t>ヒョウカ</t>
    </rPh>
    <rPh sb="156" eb="158">
      <t>ケイエイ</t>
    </rPh>
    <rPh sb="158" eb="160">
      <t>カイゼン</t>
    </rPh>
    <rPh sb="161" eb="162">
      <t>ハカ</t>
    </rPh>
    <rPh sb="168" eb="171">
      <t>ケイジョウテキ</t>
    </rPh>
    <rPh sb="172" eb="174">
      <t>イジ</t>
    </rPh>
    <rPh sb="174" eb="177">
      <t>カンリヒ</t>
    </rPh>
    <rPh sb="178" eb="180">
      <t>サクゲン</t>
    </rPh>
    <rPh sb="181" eb="182">
      <t>ツト</t>
    </rPh>
    <rPh sb="186" eb="188">
      <t>ヒツヨウ</t>
    </rPh>
    <rPh sb="194" eb="196">
      <t>リュウドウ</t>
    </rPh>
    <rPh sb="196" eb="198">
      <t>ヒリツ</t>
    </rPh>
    <rPh sb="199" eb="201">
      <t>ルイジ</t>
    </rPh>
    <rPh sb="201" eb="203">
      <t>ダンタイ</t>
    </rPh>
    <rPh sb="203" eb="205">
      <t>ヘイキン</t>
    </rPh>
    <rPh sb="205" eb="206">
      <t>オヨ</t>
    </rPh>
    <rPh sb="207" eb="209">
      <t>ゼンコク</t>
    </rPh>
    <rPh sb="209" eb="211">
      <t>ヘイキン</t>
    </rPh>
    <rPh sb="213" eb="214">
      <t>タカ</t>
    </rPh>
    <rPh sb="226" eb="228">
      <t>レイワ</t>
    </rPh>
    <rPh sb="229" eb="231">
      <t>ネンド</t>
    </rPh>
    <rPh sb="232" eb="234">
      <t>サイガイ</t>
    </rPh>
    <rPh sb="234" eb="236">
      <t>フッキュウ</t>
    </rPh>
    <rPh sb="236" eb="238">
      <t>ジギョウ</t>
    </rPh>
    <rPh sb="239" eb="241">
      <t>カンリョウ</t>
    </rPh>
    <rPh sb="248" eb="250">
      <t>シュウエキ</t>
    </rPh>
    <rPh sb="251" eb="253">
      <t>カイゼン</t>
    </rPh>
    <rPh sb="255" eb="257">
      <t>ノウギョウ</t>
    </rPh>
    <rPh sb="257" eb="259">
      <t>シュウラク</t>
    </rPh>
    <rPh sb="259" eb="261">
      <t>ハイスイ</t>
    </rPh>
    <rPh sb="261" eb="263">
      <t>シセツ</t>
    </rPh>
    <rPh sb="263" eb="265">
      <t>セイビ</t>
    </rPh>
    <rPh sb="266" eb="268">
      <t>ザイゲン</t>
    </rPh>
    <rPh sb="271" eb="273">
      <t>ハッコウ</t>
    </rPh>
    <rPh sb="275" eb="277">
      <t>タガク</t>
    </rPh>
    <rPh sb="278" eb="281">
      <t>キギョウサイ</t>
    </rPh>
    <rPh sb="281" eb="284">
      <t>ショウカンキン</t>
    </rPh>
    <rPh sb="285" eb="287">
      <t>ショウカン</t>
    </rPh>
    <rPh sb="287" eb="289">
      <t>カンリョウ</t>
    </rPh>
    <rPh sb="290" eb="291">
      <t>ムカ</t>
    </rPh>
    <rPh sb="293" eb="295">
      <t>リュウドウ</t>
    </rPh>
    <rPh sb="295" eb="297">
      <t>フサイ</t>
    </rPh>
    <rPh sb="297" eb="298">
      <t>ゲン</t>
    </rPh>
    <rPh sb="299" eb="301">
      <t>ヨウイン</t>
    </rPh>
    <rPh sb="315" eb="318">
      <t>キギョウサイ</t>
    </rPh>
    <rPh sb="318" eb="320">
      <t>ザンダカ</t>
    </rPh>
    <rPh sb="320" eb="321">
      <t>タイ</t>
    </rPh>
    <rPh sb="321" eb="323">
      <t>ジギョウ</t>
    </rPh>
    <rPh sb="323" eb="325">
      <t>キボ</t>
    </rPh>
    <rPh sb="325" eb="327">
      <t>ヒリツ</t>
    </rPh>
    <rPh sb="328" eb="330">
      <t>ゼンコク</t>
    </rPh>
    <rPh sb="330" eb="332">
      <t>ヘイキン</t>
    </rPh>
    <rPh sb="332" eb="333">
      <t>オヨ</t>
    </rPh>
    <rPh sb="334" eb="336">
      <t>ルイジ</t>
    </rPh>
    <rPh sb="336" eb="338">
      <t>ダンタイ</t>
    </rPh>
    <rPh sb="338" eb="340">
      <t>ヘイキン</t>
    </rPh>
    <rPh sb="342" eb="343">
      <t>イチジル</t>
    </rPh>
    <rPh sb="345" eb="346">
      <t>タカ</t>
    </rPh>
    <rPh sb="360" eb="362">
      <t>シセツ</t>
    </rPh>
    <rPh sb="362" eb="364">
      <t>セイビ</t>
    </rPh>
    <rPh sb="365" eb="367">
      <t>ザイゲン</t>
    </rPh>
    <rPh sb="370" eb="372">
      <t>タガク</t>
    </rPh>
    <rPh sb="373" eb="376">
      <t>キギョウサイ</t>
    </rPh>
    <rPh sb="377" eb="379">
      <t>ハッコウ</t>
    </rPh>
    <rPh sb="388" eb="390">
      <t>ゲンザイ</t>
    </rPh>
    <rPh sb="391" eb="393">
      <t>キギョウ</t>
    </rPh>
    <rPh sb="393" eb="394">
      <t>サイ</t>
    </rPh>
    <rPh sb="395" eb="397">
      <t>シンキ</t>
    </rPh>
    <rPh sb="397" eb="399">
      <t>ハッコウ</t>
    </rPh>
    <rPh sb="403" eb="405">
      <t>ザンダカ</t>
    </rPh>
    <rPh sb="406" eb="408">
      <t>ゲンショウ</t>
    </rPh>
    <rPh sb="408" eb="410">
      <t>ケイコウ</t>
    </rPh>
    <rPh sb="416" eb="418">
      <t>ケイヒ</t>
    </rPh>
    <rPh sb="418" eb="421">
      <t>カイシュウリツ</t>
    </rPh>
    <rPh sb="422" eb="424">
      <t>ゼンコク</t>
    </rPh>
    <rPh sb="424" eb="426">
      <t>ヘイキン</t>
    </rPh>
    <rPh sb="426" eb="427">
      <t>オヨ</t>
    </rPh>
    <rPh sb="428" eb="430">
      <t>ルイジ</t>
    </rPh>
    <rPh sb="430" eb="432">
      <t>ダンタイ</t>
    </rPh>
    <rPh sb="432" eb="434">
      <t>ヘイキン</t>
    </rPh>
    <rPh sb="438" eb="439">
      <t>ヒク</t>
    </rPh>
    <rPh sb="451" eb="454">
      <t>シヨウリョウ</t>
    </rPh>
    <rPh sb="455" eb="457">
      <t>カイシュウ</t>
    </rPh>
    <rPh sb="461" eb="463">
      <t>オスイ</t>
    </rPh>
    <rPh sb="463" eb="466">
      <t>ショリヒ</t>
    </rPh>
    <rPh sb="467" eb="470">
      <t>シヨウリョウ</t>
    </rPh>
    <rPh sb="471" eb="472">
      <t>マカナ</t>
    </rPh>
    <rPh sb="476" eb="478">
      <t>ゲンジョウ</t>
    </rPh>
    <rPh sb="482" eb="484">
      <t>コンゴ</t>
    </rPh>
    <rPh sb="485" eb="488">
      <t>シヨウリョウ</t>
    </rPh>
    <rPh sb="488" eb="490">
      <t>スイジュン</t>
    </rPh>
    <rPh sb="491" eb="493">
      <t>ヒョウカ</t>
    </rPh>
    <rPh sb="497" eb="499">
      <t>ケイエイ</t>
    </rPh>
    <rPh sb="499" eb="501">
      <t>カイゼン</t>
    </rPh>
    <rPh sb="502" eb="503">
      <t>ハカ</t>
    </rPh>
    <rPh sb="507" eb="509">
      <t>ヒツヨウ</t>
    </rPh>
    <rPh sb="515" eb="517">
      <t>オスイ</t>
    </rPh>
    <rPh sb="517" eb="519">
      <t>ショリ</t>
    </rPh>
    <rPh sb="519" eb="521">
      <t>ゲンカ</t>
    </rPh>
    <rPh sb="522" eb="524">
      <t>ゼンコク</t>
    </rPh>
    <rPh sb="524" eb="526">
      <t>ヘイキン</t>
    </rPh>
    <rPh sb="526" eb="527">
      <t>オヨ</t>
    </rPh>
    <rPh sb="528" eb="530">
      <t>ルイジ</t>
    </rPh>
    <rPh sb="530" eb="532">
      <t>ダンタイ</t>
    </rPh>
    <rPh sb="532" eb="534">
      <t>ヘイキン</t>
    </rPh>
    <rPh sb="536" eb="537">
      <t>タカ</t>
    </rPh>
    <rPh sb="544" eb="545">
      <t>エン</t>
    </rPh>
    <rPh sb="550" eb="553">
      <t>ショリジョウ</t>
    </rPh>
    <rPh sb="554" eb="555">
      <t>オオ</t>
    </rPh>
    <rPh sb="556" eb="558">
      <t>オスイ</t>
    </rPh>
    <rPh sb="558" eb="560">
      <t>ショリ</t>
    </rPh>
    <rPh sb="560" eb="562">
      <t>ゲンカ</t>
    </rPh>
    <rPh sb="563" eb="564">
      <t>タカ</t>
    </rPh>
    <rPh sb="571" eb="573">
      <t>コンゴ</t>
    </rPh>
    <rPh sb="574" eb="576">
      <t>イジ</t>
    </rPh>
    <rPh sb="576" eb="579">
      <t>カンリヒ</t>
    </rPh>
    <rPh sb="580" eb="582">
      <t>サクゲン</t>
    </rPh>
    <rPh sb="583" eb="584">
      <t>ツト</t>
    </rPh>
    <rPh sb="586" eb="588">
      <t>コウリツ</t>
    </rPh>
    <rPh sb="588" eb="589">
      <t>テキ</t>
    </rPh>
    <rPh sb="590" eb="592">
      <t>オスイ</t>
    </rPh>
    <rPh sb="592" eb="594">
      <t>ショリ</t>
    </rPh>
    <rPh sb="595" eb="596">
      <t>オコナ</t>
    </rPh>
    <rPh sb="600" eb="602">
      <t>ヒツヨウ</t>
    </rPh>
    <rPh sb="608" eb="610">
      <t>シセツ</t>
    </rPh>
    <rPh sb="610" eb="612">
      <t>リヨウ</t>
    </rPh>
    <rPh sb="612" eb="613">
      <t>リツ</t>
    </rPh>
    <rPh sb="614" eb="616">
      <t>ゼンコク</t>
    </rPh>
    <rPh sb="616" eb="618">
      <t>ヘイキン</t>
    </rPh>
    <rPh sb="618" eb="619">
      <t>オヨ</t>
    </rPh>
    <rPh sb="620" eb="622">
      <t>ルイジ</t>
    </rPh>
    <rPh sb="622" eb="624">
      <t>ダンタイ</t>
    </rPh>
    <rPh sb="624" eb="626">
      <t>ヘイキン</t>
    </rPh>
    <rPh sb="628" eb="629">
      <t>タカ</t>
    </rPh>
    <rPh sb="641" eb="643">
      <t>ノウギョウ</t>
    </rPh>
    <rPh sb="643" eb="645">
      <t>シュウラク</t>
    </rPh>
    <rPh sb="645" eb="647">
      <t>ハイスイ</t>
    </rPh>
    <rPh sb="647" eb="649">
      <t>クイキ</t>
    </rPh>
    <rPh sb="655" eb="657">
      <t>ジンコウ</t>
    </rPh>
    <rPh sb="657" eb="659">
      <t>ゲンショウ</t>
    </rPh>
    <rPh sb="660" eb="661">
      <t>トク</t>
    </rPh>
    <rPh sb="662" eb="663">
      <t>イチジル</t>
    </rPh>
    <rPh sb="670" eb="672">
      <t>コンゴ</t>
    </rPh>
    <rPh sb="673" eb="675">
      <t>オスイ</t>
    </rPh>
    <rPh sb="676" eb="678">
      <t>ケイカク</t>
    </rPh>
    <rPh sb="678" eb="680">
      <t>ショリ</t>
    </rPh>
    <rPh sb="680" eb="682">
      <t>ノウリョク</t>
    </rPh>
    <rPh sb="683" eb="685">
      <t>シセツ</t>
    </rPh>
    <rPh sb="686" eb="688">
      <t>タイヨウ</t>
    </rPh>
    <rPh sb="688" eb="690">
      <t>ネンスウ</t>
    </rPh>
    <rPh sb="690" eb="691">
      <t>トウ</t>
    </rPh>
    <rPh sb="692" eb="693">
      <t>フ</t>
    </rPh>
    <rPh sb="696" eb="698">
      <t>テキセツ</t>
    </rPh>
    <rPh sb="699" eb="701">
      <t>シセツ</t>
    </rPh>
    <rPh sb="701" eb="703">
      <t>キボ</t>
    </rPh>
    <rPh sb="704" eb="706">
      <t>ケンショウ</t>
    </rPh>
    <rPh sb="708" eb="711">
      <t>コウリツテキ</t>
    </rPh>
    <rPh sb="712" eb="714">
      <t>オスイ</t>
    </rPh>
    <rPh sb="714" eb="716">
      <t>ショリ</t>
    </rPh>
    <rPh sb="717" eb="718">
      <t>オコナ</t>
    </rPh>
    <rPh sb="722" eb="724">
      <t>ヒツヨウ</t>
    </rPh>
    <rPh sb="730" eb="733">
      <t>スイセンカ</t>
    </rPh>
    <rPh sb="733" eb="734">
      <t>リツ</t>
    </rPh>
    <rPh sb="735" eb="737">
      <t>ゼンコク</t>
    </rPh>
    <rPh sb="737" eb="739">
      <t>ヘイキン</t>
    </rPh>
    <rPh sb="739" eb="740">
      <t>オヨ</t>
    </rPh>
    <rPh sb="741" eb="743">
      <t>ルイジ</t>
    </rPh>
    <rPh sb="743" eb="745">
      <t>ダンタイ</t>
    </rPh>
    <rPh sb="745" eb="747">
      <t>ヘイキン</t>
    </rPh>
    <rPh sb="749" eb="750">
      <t>ヒク</t>
    </rPh>
    <rPh sb="762" eb="764">
      <t>ヨウイン</t>
    </rPh>
    <rPh sb="769" eb="772">
      <t>クイキナイ</t>
    </rPh>
    <rPh sb="773" eb="775">
      <t>ジンコウ</t>
    </rPh>
    <rPh sb="775" eb="777">
      <t>ゲンショウ</t>
    </rPh>
    <rPh sb="778" eb="781">
      <t>コウレイカ</t>
    </rPh>
    <rPh sb="782" eb="783">
      <t>トモナ</t>
    </rPh>
    <rPh sb="784" eb="786">
      <t>セツゾク</t>
    </rPh>
    <rPh sb="786" eb="787">
      <t>リツ</t>
    </rPh>
    <rPh sb="788" eb="789">
      <t>ノ</t>
    </rPh>
    <rPh sb="795" eb="796">
      <t>カンガ</t>
    </rPh>
    <rPh sb="801" eb="803">
      <t>コンゴ</t>
    </rPh>
    <rPh sb="804" eb="806">
      <t>セツゾク</t>
    </rPh>
    <rPh sb="806" eb="808">
      <t>ソクシン</t>
    </rPh>
    <rPh sb="812" eb="814">
      <t>コウホウ</t>
    </rPh>
    <rPh sb="814" eb="816">
      <t>カツドウ</t>
    </rPh>
    <rPh sb="819" eb="821">
      <t>キョウカ</t>
    </rPh>
    <rPh sb="823" eb="825">
      <t>セツゾク</t>
    </rPh>
    <rPh sb="825" eb="826">
      <t>リツ</t>
    </rPh>
    <rPh sb="827" eb="829">
      <t>コウジョウ</t>
    </rPh>
    <rPh sb="830" eb="831">
      <t>ツト</t>
    </rPh>
    <rPh sb="835" eb="837">
      <t>ヒツヨウ</t>
    </rPh>
    <phoneticPr fontId="16"/>
  </si>
  <si>
    <t>①有形固定資産減価償却率：全国平均及び類似団体平均より著しく低い9.34％となった。要因としては、法定耐用年数に近い資産が少ないことが考えられるが、今後は耐用年数の到来を見据えて更新・改良を効率的に進めていくことが必要である。
③管渠改善率：全国平均及び類似団体平均より低い0.00％となった。管渠が老朽化していないことから、更新・改良の必要が少ない状況であるが、今後の老朽化を見据えて計画的な更新に努める必要がある。</t>
    <rPh sb="1" eb="3">
      <t>ユウケイ</t>
    </rPh>
    <rPh sb="3" eb="7">
      <t>コテイシサン</t>
    </rPh>
    <rPh sb="7" eb="9">
      <t>ゲンカ</t>
    </rPh>
    <rPh sb="9" eb="12">
      <t>ショウキャクリツ</t>
    </rPh>
    <rPh sb="13" eb="15">
      <t>ゼンコク</t>
    </rPh>
    <rPh sb="15" eb="17">
      <t>ヘイキン</t>
    </rPh>
    <rPh sb="17" eb="18">
      <t>オヨ</t>
    </rPh>
    <rPh sb="19" eb="21">
      <t>ルイジ</t>
    </rPh>
    <rPh sb="21" eb="23">
      <t>ダンタイ</t>
    </rPh>
    <rPh sb="23" eb="25">
      <t>ヘイキン</t>
    </rPh>
    <rPh sb="27" eb="28">
      <t>イチジル</t>
    </rPh>
    <rPh sb="30" eb="31">
      <t>ヒク</t>
    </rPh>
    <rPh sb="42" eb="44">
      <t>ヨウイン</t>
    </rPh>
    <rPh sb="49" eb="51">
      <t>ホウテイ</t>
    </rPh>
    <rPh sb="51" eb="53">
      <t>タイヨウ</t>
    </rPh>
    <rPh sb="53" eb="55">
      <t>ネンスウ</t>
    </rPh>
    <rPh sb="56" eb="57">
      <t>チカ</t>
    </rPh>
    <rPh sb="58" eb="60">
      <t>シサン</t>
    </rPh>
    <rPh sb="61" eb="62">
      <t>スク</t>
    </rPh>
    <rPh sb="67" eb="68">
      <t>カンガ</t>
    </rPh>
    <rPh sb="74" eb="76">
      <t>コンゴ</t>
    </rPh>
    <rPh sb="77" eb="79">
      <t>タイヨウ</t>
    </rPh>
    <rPh sb="79" eb="81">
      <t>ネンスウ</t>
    </rPh>
    <rPh sb="82" eb="84">
      <t>トウライ</t>
    </rPh>
    <rPh sb="85" eb="87">
      <t>ミス</t>
    </rPh>
    <rPh sb="89" eb="91">
      <t>コウシン</t>
    </rPh>
    <rPh sb="92" eb="94">
      <t>カイリョウ</t>
    </rPh>
    <rPh sb="95" eb="98">
      <t>コウリツテキ</t>
    </rPh>
    <rPh sb="99" eb="100">
      <t>スス</t>
    </rPh>
    <rPh sb="107" eb="109">
      <t>ヒツヨウ</t>
    </rPh>
    <rPh sb="115" eb="117">
      <t>カンキョ</t>
    </rPh>
    <rPh sb="117" eb="120">
      <t>カイゼンリツ</t>
    </rPh>
    <rPh sb="121" eb="123">
      <t>ゼンコク</t>
    </rPh>
    <rPh sb="123" eb="125">
      <t>ヘイキン</t>
    </rPh>
    <rPh sb="125" eb="126">
      <t>オヨ</t>
    </rPh>
    <rPh sb="127" eb="129">
      <t>ルイジ</t>
    </rPh>
    <rPh sb="129" eb="131">
      <t>ダンタイ</t>
    </rPh>
    <rPh sb="131" eb="133">
      <t>ヘイキン</t>
    </rPh>
    <rPh sb="135" eb="136">
      <t>ヒク</t>
    </rPh>
    <rPh sb="147" eb="149">
      <t>カンキョ</t>
    </rPh>
    <rPh sb="150" eb="153">
      <t>ロウキュウカ</t>
    </rPh>
    <rPh sb="163" eb="165">
      <t>コウシン</t>
    </rPh>
    <rPh sb="166" eb="168">
      <t>カイリョウ</t>
    </rPh>
    <rPh sb="169" eb="171">
      <t>ヒツヨウ</t>
    </rPh>
    <rPh sb="172" eb="173">
      <t>スク</t>
    </rPh>
    <rPh sb="175" eb="177">
      <t>ジョウキョウ</t>
    </rPh>
    <rPh sb="182" eb="184">
      <t>コンゴ</t>
    </rPh>
    <rPh sb="185" eb="188">
      <t>ロウキュウカ</t>
    </rPh>
    <rPh sb="189" eb="191">
      <t>ミス</t>
    </rPh>
    <rPh sb="193" eb="196">
      <t>ケイカクテキ</t>
    </rPh>
    <rPh sb="197" eb="199">
      <t>コウシン</t>
    </rPh>
    <rPh sb="200" eb="201">
      <t>ツト</t>
    </rPh>
    <rPh sb="203" eb="205">
      <t>ヒツヨウ</t>
    </rPh>
    <phoneticPr fontId="16"/>
  </si>
  <si>
    <t>　　経常収支比率等の数値上は、経営の健全性という観点からは良好な状況となっている。しかしながら、独立採算を求められる公営企業としては、一般会計からの繰入金に依存している現状は必ずしも良好な経営とは言えない状況である。
　資産となる農業集落排水の処理施設及び管渠については、関連する数値については良好な状態と見える。一方で、将来的には必然的に法定耐用年数が到来し、大規模な更新・改良が必要となることから、適切な施設規模の検証を行い、広域化・共同化を進めることにより施設の効率的な運用を図る必要がある。また、区域内の人口減少が著しいことから、事業が投資規模に見合ったものであるか評価しながら、将来に渡り安定的にサービスを提供できるよう経営の健全化を図っていく必要がある。</t>
    <rPh sb="15" eb="17">
      <t>ケイエイ</t>
    </rPh>
    <rPh sb="18" eb="21">
      <t>ケンゼンセイ</t>
    </rPh>
    <rPh sb="24" eb="26">
      <t>カンテン</t>
    </rPh>
    <rPh sb="29" eb="31">
      <t>リョウコウ</t>
    </rPh>
    <rPh sb="32" eb="34">
      <t>ジョウキョウ</t>
    </rPh>
    <rPh sb="48" eb="50">
      <t>ドクリツ</t>
    </rPh>
    <rPh sb="50" eb="52">
      <t>サイサン</t>
    </rPh>
    <rPh sb="53" eb="54">
      <t>モト</t>
    </rPh>
    <rPh sb="58" eb="60">
      <t>コウエイ</t>
    </rPh>
    <rPh sb="60" eb="62">
      <t>キギョウ</t>
    </rPh>
    <rPh sb="67" eb="69">
      <t>イッパン</t>
    </rPh>
    <rPh sb="69" eb="71">
      <t>カイケイ</t>
    </rPh>
    <rPh sb="74" eb="77">
      <t>クリイレキン</t>
    </rPh>
    <rPh sb="78" eb="80">
      <t>イゾン</t>
    </rPh>
    <rPh sb="84" eb="86">
      <t>ゲンジョウ</t>
    </rPh>
    <rPh sb="87" eb="88">
      <t>カナラ</t>
    </rPh>
    <rPh sb="91" eb="93">
      <t>リョウコウ</t>
    </rPh>
    <rPh sb="94" eb="96">
      <t>ケイエイ</t>
    </rPh>
    <rPh sb="98" eb="99">
      <t>イ</t>
    </rPh>
    <rPh sb="102" eb="104">
      <t>ジョウキョウ</t>
    </rPh>
    <rPh sb="110" eb="112">
      <t>シサン</t>
    </rPh>
    <rPh sb="115" eb="117">
      <t>ノウギョウ</t>
    </rPh>
    <rPh sb="117" eb="119">
      <t>シュウラク</t>
    </rPh>
    <rPh sb="119" eb="121">
      <t>ハイスイ</t>
    </rPh>
    <rPh sb="122" eb="124">
      <t>ショリ</t>
    </rPh>
    <rPh sb="124" eb="126">
      <t>シセツ</t>
    </rPh>
    <rPh sb="126" eb="127">
      <t>オヨ</t>
    </rPh>
    <rPh sb="128" eb="130">
      <t>カンキョ</t>
    </rPh>
    <rPh sb="136" eb="138">
      <t>カンレン</t>
    </rPh>
    <rPh sb="140" eb="142">
      <t>スウチ</t>
    </rPh>
    <rPh sb="147" eb="149">
      <t>リョウコウ</t>
    </rPh>
    <rPh sb="150" eb="152">
      <t>ジョウタイ</t>
    </rPh>
    <rPh sb="153" eb="154">
      <t>ミ</t>
    </rPh>
    <rPh sb="157" eb="159">
      <t>イッポウ</t>
    </rPh>
    <rPh sb="161" eb="164">
      <t>ショウライテキ</t>
    </rPh>
    <rPh sb="166" eb="169">
      <t>ヒツゼンテキ</t>
    </rPh>
    <rPh sb="170" eb="172">
      <t>ホウテイ</t>
    </rPh>
    <rPh sb="172" eb="174">
      <t>タイヨウ</t>
    </rPh>
    <rPh sb="174" eb="176">
      <t>ネンスウ</t>
    </rPh>
    <rPh sb="177" eb="179">
      <t>トウライ</t>
    </rPh>
    <rPh sb="181" eb="184">
      <t>ダイキボ</t>
    </rPh>
    <rPh sb="185" eb="187">
      <t>コウシン</t>
    </rPh>
    <rPh sb="188" eb="190">
      <t>カイリョウ</t>
    </rPh>
    <rPh sb="191" eb="193">
      <t>ヒツヨウ</t>
    </rPh>
    <rPh sb="212" eb="213">
      <t>オコナ</t>
    </rPh>
    <rPh sb="215" eb="218">
      <t>コウイキカ</t>
    </rPh>
    <rPh sb="219" eb="222">
      <t>キョウドウカ</t>
    </rPh>
    <rPh sb="223" eb="224">
      <t>スス</t>
    </rPh>
    <rPh sb="231" eb="233">
      <t>シセツ</t>
    </rPh>
    <rPh sb="234" eb="237">
      <t>コウリツテキ</t>
    </rPh>
    <rPh sb="238" eb="240">
      <t>ウンヨウ</t>
    </rPh>
    <rPh sb="241" eb="242">
      <t>ハカ</t>
    </rPh>
    <rPh sb="243" eb="245">
      <t>ヒツヨウ</t>
    </rPh>
    <rPh sb="252" eb="255">
      <t>クイキナイ</t>
    </rPh>
    <rPh sb="256" eb="258">
      <t>ジンコウ</t>
    </rPh>
    <rPh sb="258" eb="260">
      <t>ゲンショウ</t>
    </rPh>
    <rPh sb="261" eb="262">
      <t>イチジル</t>
    </rPh>
    <rPh sb="269" eb="271">
      <t>ジギョウ</t>
    </rPh>
    <rPh sb="272" eb="274">
      <t>トウシ</t>
    </rPh>
    <rPh sb="274" eb="276">
      <t>キボ</t>
    </rPh>
    <rPh sb="277" eb="279">
      <t>ミア</t>
    </rPh>
    <rPh sb="287" eb="289">
      <t>ヒョウカ</t>
    </rPh>
    <rPh sb="294" eb="296">
      <t>ショウライ</t>
    </rPh>
    <rPh sb="297" eb="298">
      <t>ワタ</t>
    </rPh>
    <rPh sb="299" eb="301">
      <t>アンテイ</t>
    </rPh>
    <rPh sb="301" eb="302">
      <t>テキ</t>
    </rPh>
    <rPh sb="308" eb="310">
      <t>テイキョウ</t>
    </rPh>
    <rPh sb="315" eb="317">
      <t>ケイエイ</t>
    </rPh>
    <rPh sb="318" eb="321">
      <t>ケンゼンカ</t>
    </rPh>
    <rPh sb="322" eb="323">
      <t>ハカ</t>
    </rPh>
    <rPh sb="327" eb="329">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</si>
</sst>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color theme="1"/>
      <name val="ＭＳ ゴシック"/>
      <family val="3"/>
    </font>
    <font>
      <sz val="6"/>
      <name val="ＭＳ Ｐゴシック"/>
      <family val="3"/>
    </font>
    <font>
      <sz val="11"/>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7.0000000000000007E-2</c:v>
                </c:pt>
                <c:pt idx="3">
                  <c:v>0.04</c:v>
                </c:pt>
                <c:pt idx="4" formatCode="#,##0.00;&quot;△&quot;#,##0.00">
                  <c:v>0</c:v>
                </c:pt>
              </c:numCache>
            </c:numRef>
          </c:val>
          <c:extLst>
            <c:ext xmlns:c16="http://schemas.microsoft.com/office/drawing/2014/chart" uri="{C3380CC4-5D6E-409C-BE32-E72D297353CC}">
              <c16:uniqueId val="{00000000-CF1D-4B0B-AAF4-0FFE81B4F36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0.25</c:v>
                </c:pt>
                <c:pt idx="4">
                  <c:v>0.05</c:v>
                </c:pt>
              </c:numCache>
            </c:numRef>
          </c:val>
          <c:smooth val="0"/>
          <c:extLst>
            <c:ext xmlns:c16="http://schemas.microsoft.com/office/drawing/2014/chart" uri="{C3380CC4-5D6E-409C-BE32-E72D297353CC}">
              <c16:uniqueId val="{00000001-CF1D-4B0B-AAF4-0FFE81B4F36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39.83</c:v>
                </c:pt>
                <c:pt idx="3">
                  <c:v>73.78</c:v>
                </c:pt>
                <c:pt idx="4">
                  <c:v>74.17</c:v>
                </c:pt>
              </c:numCache>
            </c:numRef>
          </c:val>
          <c:extLst>
            <c:ext xmlns:c16="http://schemas.microsoft.com/office/drawing/2014/chart" uri="{C3380CC4-5D6E-409C-BE32-E72D297353CC}">
              <c16:uniqueId val="{00000000-D8A9-4C14-825C-FBD2F8FBBC4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50.14</c:v>
                </c:pt>
                <c:pt idx="3">
                  <c:v>54.83</c:v>
                </c:pt>
                <c:pt idx="4">
                  <c:v>66.53</c:v>
                </c:pt>
              </c:numCache>
            </c:numRef>
          </c:val>
          <c:smooth val="0"/>
          <c:extLst>
            <c:ext xmlns:c16="http://schemas.microsoft.com/office/drawing/2014/chart" uri="{C3380CC4-5D6E-409C-BE32-E72D297353CC}">
              <c16:uniqueId val="{00000001-D8A9-4C14-825C-FBD2F8FBBC4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79.790000000000006</c:v>
                </c:pt>
                <c:pt idx="3">
                  <c:v>80.099999999999994</c:v>
                </c:pt>
                <c:pt idx="4">
                  <c:v>80.05</c:v>
                </c:pt>
              </c:numCache>
            </c:numRef>
          </c:val>
          <c:extLst>
            <c:ext xmlns:c16="http://schemas.microsoft.com/office/drawing/2014/chart" uri="{C3380CC4-5D6E-409C-BE32-E72D297353CC}">
              <c16:uniqueId val="{00000000-2CA5-4D1F-A9B6-D529417C123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84.98</c:v>
                </c:pt>
                <c:pt idx="3">
                  <c:v>84.7</c:v>
                </c:pt>
                <c:pt idx="4">
                  <c:v>84.67</c:v>
                </c:pt>
              </c:numCache>
            </c:numRef>
          </c:val>
          <c:smooth val="0"/>
          <c:extLst>
            <c:ext xmlns:c16="http://schemas.microsoft.com/office/drawing/2014/chart" uri="{C3380CC4-5D6E-409C-BE32-E72D297353CC}">
              <c16:uniqueId val="{00000001-2CA5-4D1F-A9B6-D529417C123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123</c:v>
                </c:pt>
                <c:pt idx="3">
                  <c:v>142.81</c:v>
                </c:pt>
                <c:pt idx="4">
                  <c:v>132.03</c:v>
                </c:pt>
              </c:numCache>
            </c:numRef>
          </c:val>
          <c:extLst>
            <c:ext xmlns:c16="http://schemas.microsoft.com/office/drawing/2014/chart" uri="{C3380CC4-5D6E-409C-BE32-E72D297353CC}">
              <c16:uniqueId val="{00000000-8293-458A-8F9E-9B3A5EDBA1F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103.6</c:v>
                </c:pt>
                <c:pt idx="3">
                  <c:v>106.37</c:v>
                </c:pt>
                <c:pt idx="4">
                  <c:v>106.07</c:v>
                </c:pt>
              </c:numCache>
            </c:numRef>
          </c:val>
          <c:smooth val="0"/>
          <c:extLst>
            <c:ext xmlns:c16="http://schemas.microsoft.com/office/drawing/2014/chart" uri="{C3380CC4-5D6E-409C-BE32-E72D297353CC}">
              <c16:uniqueId val="{00000001-8293-458A-8F9E-9B3A5EDBA1F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3.41</c:v>
                </c:pt>
                <c:pt idx="3">
                  <c:v>6.2</c:v>
                </c:pt>
                <c:pt idx="4">
                  <c:v>9.34</c:v>
                </c:pt>
              </c:numCache>
            </c:numRef>
          </c:val>
          <c:extLst>
            <c:ext xmlns:c16="http://schemas.microsoft.com/office/drawing/2014/chart" uri="{C3380CC4-5D6E-409C-BE32-E72D297353CC}">
              <c16:uniqueId val="{00000000-5CF5-4A67-95D3-9C525964F1E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23.06</c:v>
                </c:pt>
                <c:pt idx="3">
                  <c:v>20.34</c:v>
                </c:pt>
                <c:pt idx="4">
                  <c:v>21.85</c:v>
                </c:pt>
              </c:numCache>
            </c:numRef>
          </c:val>
          <c:smooth val="0"/>
          <c:extLst>
            <c:ext xmlns:c16="http://schemas.microsoft.com/office/drawing/2014/chart" uri="{C3380CC4-5D6E-409C-BE32-E72D297353CC}">
              <c16:uniqueId val="{00000001-5CF5-4A67-95D3-9C525964F1E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5BB-431D-A790-03673B1D6AD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35BB-431D-A790-03673B1D6AD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953-4160-99EC-554FFC4EB50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193.99</c:v>
                </c:pt>
                <c:pt idx="3">
                  <c:v>139.02000000000001</c:v>
                </c:pt>
                <c:pt idx="4">
                  <c:v>132.04</c:v>
                </c:pt>
              </c:numCache>
            </c:numRef>
          </c:val>
          <c:smooth val="0"/>
          <c:extLst>
            <c:ext xmlns:c16="http://schemas.microsoft.com/office/drawing/2014/chart" uri="{C3380CC4-5D6E-409C-BE32-E72D297353CC}">
              <c16:uniqueId val="{00000001-0953-4160-99EC-554FFC4EB50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30.21</c:v>
                </c:pt>
                <c:pt idx="3">
                  <c:v>51.96</c:v>
                </c:pt>
                <c:pt idx="4">
                  <c:v>92.45</c:v>
                </c:pt>
              </c:numCache>
            </c:numRef>
          </c:val>
          <c:extLst>
            <c:ext xmlns:c16="http://schemas.microsoft.com/office/drawing/2014/chart" uri="{C3380CC4-5D6E-409C-BE32-E72D297353CC}">
              <c16:uniqueId val="{00000000-59E3-4B48-BE1F-9ADC2D94E90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26.99</c:v>
                </c:pt>
                <c:pt idx="3">
                  <c:v>29.13</c:v>
                </c:pt>
                <c:pt idx="4">
                  <c:v>35.69</c:v>
                </c:pt>
              </c:numCache>
            </c:numRef>
          </c:val>
          <c:smooth val="0"/>
          <c:extLst>
            <c:ext xmlns:c16="http://schemas.microsoft.com/office/drawing/2014/chart" uri="{C3380CC4-5D6E-409C-BE32-E72D297353CC}">
              <c16:uniqueId val="{00000001-59E3-4B48-BE1F-9ADC2D94E90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2762.31</c:v>
                </c:pt>
                <c:pt idx="3">
                  <c:v>2511.7199999999998</c:v>
                </c:pt>
                <c:pt idx="4">
                  <c:v>2305.9</c:v>
                </c:pt>
              </c:numCache>
            </c:numRef>
          </c:val>
          <c:extLst>
            <c:ext xmlns:c16="http://schemas.microsoft.com/office/drawing/2014/chart" uri="{C3380CC4-5D6E-409C-BE32-E72D297353CC}">
              <c16:uniqueId val="{00000000-5682-4E44-8984-E92EEDA4C89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826.83</c:v>
                </c:pt>
                <c:pt idx="3">
                  <c:v>867.83</c:v>
                </c:pt>
                <c:pt idx="4">
                  <c:v>791.76</c:v>
                </c:pt>
              </c:numCache>
            </c:numRef>
          </c:val>
          <c:smooth val="0"/>
          <c:extLst>
            <c:ext xmlns:c16="http://schemas.microsoft.com/office/drawing/2014/chart" uri="{C3380CC4-5D6E-409C-BE32-E72D297353CC}">
              <c16:uniqueId val="{00000001-5682-4E44-8984-E92EEDA4C89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49.74</c:v>
                </c:pt>
                <c:pt idx="3">
                  <c:v>48.62</c:v>
                </c:pt>
                <c:pt idx="4">
                  <c:v>55.42</c:v>
                </c:pt>
              </c:numCache>
            </c:numRef>
          </c:val>
          <c:extLst>
            <c:ext xmlns:c16="http://schemas.microsoft.com/office/drawing/2014/chart" uri="{C3380CC4-5D6E-409C-BE32-E72D297353CC}">
              <c16:uniqueId val="{00000000-28FF-4959-B499-46CCA578907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57.31</c:v>
                </c:pt>
                <c:pt idx="3">
                  <c:v>57.08</c:v>
                </c:pt>
                <c:pt idx="4">
                  <c:v>56.26</c:v>
                </c:pt>
              </c:numCache>
            </c:numRef>
          </c:val>
          <c:smooth val="0"/>
          <c:extLst>
            <c:ext xmlns:c16="http://schemas.microsoft.com/office/drawing/2014/chart" uri="{C3380CC4-5D6E-409C-BE32-E72D297353CC}">
              <c16:uniqueId val="{00000001-28FF-4959-B499-46CCA578907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309.67</c:v>
                </c:pt>
                <c:pt idx="3">
                  <c:v>319.5</c:v>
                </c:pt>
                <c:pt idx="4">
                  <c:v>283.18</c:v>
                </c:pt>
              </c:numCache>
            </c:numRef>
          </c:val>
          <c:extLst>
            <c:ext xmlns:c16="http://schemas.microsoft.com/office/drawing/2014/chart" uri="{C3380CC4-5D6E-409C-BE32-E72D297353CC}">
              <c16:uniqueId val="{00000000-0F30-4E31-8402-6DC09BE2301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273.52</c:v>
                </c:pt>
                <c:pt idx="3">
                  <c:v>274.99</c:v>
                </c:pt>
                <c:pt idx="4">
                  <c:v>282.08999999999997</c:v>
                </c:pt>
              </c:numCache>
            </c:numRef>
          </c:val>
          <c:smooth val="0"/>
          <c:extLst>
            <c:ext xmlns:c16="http://schemas.microsoft.com/office/drawing/2014/chart" uri="{C3380CC4-5D6E-409C-BE32-E72D297353CC}">
              <c16:uniqueId val="{00000001-0F30-4E31-8402-6DC09BE2301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L41" zoomScale="98" zoomScaleNormal="98"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茨城県　常陸大宮市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2" t="s">
        <v>1</v>
      </c>
      <c r="C7" s="52"/>
      <c r="D7" s="52"/>
      <c r="E7" s="52"/>
      <c r="F7" s="52"/>
      <c r="G7" s="52"/>
      <c r="H7" s="52"/>
      <c r="I7" s="52" t="s">
        <v>2</v>
      </c>
      <c r="J7" s="52"/>
      <c r="K7" s="52"/>
      <c r="L7" s="52"/>
      <c r="M7" s="52"/>
      <c r="N7" s="52"/>
      <c r="O7" s="52"/>
      <c r="P7" s="52" t="s">
        <v>3</v>
      </c>
      <c r="Q7" s="52"/>
      <c r="R7" s="52"/>
      <c r="S7" s="52"/>
      <c r="T7" s="52"/>
      <c r="U7" s="52"/>
      <c r="V7" s="52"/>
      <c r="W7" s="52" t="s">
        <v>4</v>
      </c>
      <c r="X7" s="52"/>
      <c r="Y7" s="52"/>
      <c r="Z7" s="52"/>
      <c r="AA7" s="52"/>
      <c r="AB7" s="52"/>
      <c r="AC7" s="52"/>
      <c r="AD7" s="52" t="s">
        <v>5</v>
      </c>
      <c r="AE7" s="52"/>
      <c r="AF7" s="52"/>
      <c r="AG7" s="52"/>
      <c r="AH7" s="52"/>
      <c r="AI7" s="52"/>
      <c r="AJ7" s="52"/>
      <c r="AK7" s="3"/>
      <c r="AL7" s="52" t="s">
        <v>6</v>
      </c>
      <c r="AM7" s="52"/>
      <c r="AN7" s="52"/>
      <c r="AO7" s="52"/>
      <c r="AP7" s="52"/>
      <c r="AQ7" s="52"/>
      <c r="AR7" s="52"/>
      <c r="AS7" s="52"/>
      <c r="AT7" s="52" t="s">
        <v>7</v>
      </c>
      <c r="AU7" s="52"/>
      <c r="AV7" s="52"/>
      <c r="AW7" s="52"/>
      <c r="AX7" s="52"/>
      <c r="AY7" s="52"/>
      <c r="AZ7" s="52"/>
      <c r="BA7" s="52"/>
      <c r="BB7" s="52" t="s">
        <v>8</v>
      </c>
      <c r="BC7" s="52"/>
      <c r="BD7" s="52"/>
      <c r="BE7" s="52"/>
      <c r="BF7" s="52"/>
      <c r="BG7" s="52"/>
      <c r="BH7" s="52"/>
      <c r="BI7" s="52"/>
      <c r="BJ7" s="3"/>
      <c r="BK7" s="3"/>
      <c r="BL7" s="70" t="s">
        <v>9</v>
      </c>
      <c r="BM7" s="71"/>
      <c r="BN7" s="71"/>
      <c r="BO7" s="71"/>
      <c r="BP7" s="71"/>
      <c r="BQ7" s="71"/>
      <c r="BR7" s="71"/>
      <c r="BS7" s="71"/>
      <c r="BT7" s="71"/>
      <c r="BU7" s="71"/>
      <c r="BV7" s="71"/>
      <c r="BW7" s="71"/>
      <c r="BX7" s="71"/>
      <c r="BY7" s="72"/>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46">
        <f>データ!S6</f>
        <v>40016</v>
      </c>
      <c r="AM8" s="46"/>
      <c r="AN8" s="46"/>
      <c r="AO8" s="46"/>
      <c r="AP8" s="46"/>
      <c r="AQ8" s="46"/>
      <c r="AR8" s="46"/>
      <c r="AS8" s="46"/>
      <c r="AT8" s="47">
        <f>データ!T6</f>
        <v>348.45</v>
      </c>
      <c r="AU8" s="47"/>
      <c r="AV8" s="47"/>
      <c r="AW8" s="47"/>
      <c r="AX8" s="47"/>
      <c r="AY8" s="47"/>
      <c r="AZ8" s="47"/>
      <c r="BA8" s="47"/>
      <c r="BB8" s="47">
        <f>データ!U6</f>
        <v>114.84</v>
      </c>
      <c r="BC8" s="47"/>
      <c r="BD8" s="47"/>
      <c r="BE8" s="47"/>
      <c r="BF8" s="47"/>
      <c r="BG8" s="47"/>
      <c r="BH8" s="47"/>
      <c r="BI8" s="47"/>
      <c r="BJ8" s="3"/>
      <c r="BK8" s="3"/>
      <c r="BL8" s="62" t="s">
        <v>10</v>
      </c>
      <c r="BM8" s="63"/>
      <c r="BN8" s="64" t="s">
        <v>11</v>
      </c>
      <c r="BO8" s="64"/>
      <c r="BP8" s="64"/>
      <c r="BQ8" s="64"/>
      <c r="BR8" s="64"/>
      <c r="BS8" s="64"/>
      <c r="BT8" s="64"/>
      <c r="BU8" s="64"/>
      <c r="BV8" s="64"/>
      <c r="BW8" s="64"/>
      <c r="BX8" s="64"/>
      <c r="BY8" s="65"/>
    </row>
    <row r="9" spans="1:78" ht="18.75" customHeight="1" x14ac:dyDescent="0.15">
      <c r="A9" s="2"/>
      <c r="B9" s="52" t="s">
        <v>12</v>
      </c>
      <c r="C9" s="52"/>
      <c r="D9" s="52"/>
      <c r="E9" s="52"/>
      <c r="F9" s="52"/>
      <c r="G9" s="52"/>
      <c r="H9" s="52"/>
      <c r="I9" s="52" t="s">
        <v>13</v>
      </c>
      <c r="J9" s="52"/>
      <c r="K9" s="52"/>
      <c r="L9" s="52"/>
      <c r="M9" s="52"/>
      <c r="N9" s="52"/>
      <c r="O9" s="52"/>
      <c r="P9" s="52" t="s">
        <v>14</v>
      </c>
      <c r="Q9" s="52"/>
      <c r="R9" s="52"/>
      <c r="S9" s="52"/>
      <c r="T9" s="52"/>
      <c r="U9" s="52"/>
      <c r="V9" s="52"/>
      <c r="W9" s="52" t="s">
        <v>15</v>
      </c>
      <c r="X9" s="52"/>
      <c r="Y9" s="52"/>
      <c r="Z9" s="52"/>
      <c r="AA9" s="52"/>
      <c r="AB9" s="52"/>
      <c r="AC9" s="52"/>
      <c r="AD9" s="52" t="s">
        <v>16</v>
      </c>
      <c r="AE9" s="52"/>
      <c r="AF9" s="52"/>
      <c r="AG9" s="52"/>
      <c r="AH9" s="52"/>
      <c r="AI9" s="52"/>
      <c r="AJ9" s="52"/>
      <c r="AK9" s="3"/>
      <c r="AL9" s="52" t="s">
        <v>17</v>
      </c>
      <c r="AM9" s="52"/>
      <c r="AN9" s="52"/>
      <c r="AO9" s="52"/>
      <c r="AP9" s="52"/>
      <c r="AQ9" s="52"/>
      <c r="AR9" s="52"/>
      <c r="AS9" s="52"/>
      <c r="AT9" s="52" t="s">
        <v>18</v>
      </c>
      <c r="AU9" s="52"/>
      <c r="AV9" s="52"/>
      <c r="AW9" s="52"/>
      <c r="AX9" s="52"/>
      <c r="AY9" s="52"/>
      <c r="AZ9" s="52"/>
      <c r="BA9" s="52"/>
      <c r="BB9" s="52" t="s">
        <v>19</v>
      </c>
      <c r="BC9" s="52"/>
      <c r="BD9" s="52"/>
      <c r="BE9" s="52"/>
      <c r="BF9" s="52"/>
      <c r="BG9" s="52"/>
      <c r="BH9" s="52"/>
      <c r="BI9" s="52"/>
      <c r="BJ9" s="3"/>
      <c r="BK9" s="3"/>
      <c r="BL9" s="53" t="s">
        <v>20</v>
      </c>
      <c r="BM9" s="54"/>
      <c r="BN9" s="55" t="s">
        <v>21</v>
      </c>
      <c r="BO9" s="55"/>
      <c r="BP9" s="55"/>
      <c r="BQ9" s="55"/>
      <c r="BR9" s="55"/>
      <c r="BS9" s="55"/>
      <c r="BT9" s="55"/>
      <c r="BU9" s="55"/>
      <c r="BV9" s="55"/>
      <c r="BW9" s="55"/>
      <c r="BX9" s="55"/>
      <c r="BY9" s="56"/>
    </row>
    <row r="10" spans="1:78" ht="18.75" customHeight="1" x14ac:dyDescent="0.15">
      <c r="A10" s="2"/>
      <c r="B10" s="47" t="str">
        <f>データ!N6</f>
        <v>-</v>
      </c>
      <c r="C10" s="47"/>
      <c r="D10" s="47"/>
      <c r="E10" s="47"/>
      <c r="F10" s="47"/>
      <c r="G10" s="47"/>
      <c r="H10" s="47"/>
      <c r="I10" s="47">
        <f>データ!O6</f>
        <v>83.19</v>
      </c>
      <c r="J10" s="47"/>
      <c r="K10" s="47"/>
      <c r="L10" s="47"/>
      <c r="M10" s="47"/>
      <c r="N10" s="47"/>
      <c r="O10" s="47"/>
      <c r="P10" s="47">
        <f>データ!P6</f>
        <v>17.47</v>
      </c>
      <c r="Q10" s="47"/>
      <c r="R10" s="47"/>
      <c r="S10" s="47"/>
      <c r="T10" s="47"/>
      <c r="U10" s="47"/>
      <c r="V10" s="47"/>
      <c r="W10" s="47">
        <f>データ!Q6</f>
        <v>99.57</v>
      </c>
      <c r="X10" s="47"/>
      <c r="Y10" s="47"/>
      <c r="Z10" s="47"/>
      <c r="AA10" s="47"/>
      <c r="AB10" s="47"/>
      <c r="AC10" s="47"/>
      <c r="AD10" s="46">
        <f>データ!R6</f>
        <v>3080</v>
      </c>
      <c r="AE10" s="46"/>
      <c r="AF10" s="46"/>
      <c r="AG10" s="46"/>
      <c r="AH10" s="46"/>
      <c r="AI10" s="46"/>
      <c r="AJ10" s="46"/>
      <c r="AK10" s="2"/>
      <c r="AL10" s="46">
        <f>データ!V6</f>
        <v>6968</v>
      </c>
      <c r="AM10" s="46"/>
      <c r="AN10" s="46"/>
      <c r="AO10" s="46"/>
      <c r="AP10" s="46"/>
      <c r="AQ10" s="46"/>
      <c r="AR10" s="46"/>
      <c r="AS10" s="46"/>
      <c r="AT10" s="47">
        <f>データ!W6</f>
        <v>9.1199999999999992</v>
      </c>
      <c r="AU10" s="47"/>
      <c r="AV10" s="47"/>
      <c r="AW10" s="47"/>
      <c r="AX10" s="47"/>
      <c r="AY10" s="47"/>
      <c r="AZ10" s="47"/>
      <c r="BA10" s="47"/>
      <c r="BB10" s="47">
        <f>データ!X6</f>
        <v>764.04</v>
      </c>
      <c r="BC10" s="47"/>
      <c r="BD10" s="47"/>
      <c r="BE10" s="47"/>
      <c r="BF10" s="47"/>
      <c r="BG10" s="47"/>
      <c r="BH10" s="47"/>
      <c r="BI10" s="47"/>
      <c r="BJ10" s="2"/>
      <c r="BK10" s="2"/>
      <c r="BL10" s="48" t="s">
        <v>22</v>
      </c>
      <c r="BM10" s="49"/>
      <c r="BN10" s="50" t="s">
        <v>23</v>
      </c>
      <c r="BO10" s="50"/>
      <c r="BP10" s="50"/>
      <c r="BQ10" s="50"/>
      <c r="BR10" s="50"/>
      <c r="BS10" s="50"/>
      <c r="BT10" s="50"/>
      <c r="BU10" s="50"/>
      <c r="BV10" s="50"/>
      <c r="BW10" s="50"/>
      <c r="BX10" s="50"/>
      <c r="BY10" s="5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39" t="s">
        <v>26</v>
      </c>
      <c r="BM14" s="40"/>
      <c r="BN14" s="40"/>
      <c r="BO14" s="40"/>
      <c r="BP14" s="40"/>
      <c r="BQ14" s="40"/>
      <c r="BR14" s="40"/>
      <c r="BS14" s="40"/>
      <c r="BT14" s="40"/>
      <c r="BU14" s="40"/>
      <c r="BV14" s="40"/>
      <c r="BW14" s="40"/>
      <c r="BX14" s="40"/>
      <c r="BY14" s="40"/>
      <c r="BZ14" s="41"/>
    </row>
    <row r="15" spans="1:78" ht="13.5" customHeight="1" x14ac:dyDescent="0.15">
      <c r="A15" s="2"/>
      <c r="B15" s="36"/>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8"/>
      <c r="BK15" s="2"/>
      <c r="BL15" s="42"/>
      <c r="BM15" s="43"/>
      <c r="BN15" s="43"/>
      <c r="BO15" s="43"/>
      <c r="BP15" s="43"/>
      <c r="BQ15" s="43"/>
      <c r="BR15" s="43"/>
      <c r="BS15" s="43"/>
      <c r="BT15" s="43"/>
      <c r="BU15" s="43"/>
      <c r="BV15" s="43"/>
      <c r="BW15" s="43"/>
      <c r="BX15" s="43"/>
      <c r="BY15" s="43"/>
      <c r="BZ15" s="44"/>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2"/>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2"/>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2"/>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2"/>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2"/>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2"/>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2"/>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2"/>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2"/>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2"/>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2"/>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2"/>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2"/>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2"/>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2"/>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2"/>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2"/>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2"/>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2"/>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2"/>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2"/>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2"/>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2"/>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2"/>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2"/>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2"/>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2"/>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9" t="s">
        <v>27</v>
      </c>
      <c r="BM45" s="40"/>
      <c r="BN45" s="40"/>
      <c r="BO45" s="40"/>
      <c r="BP45" s="40"/>
      <c r="BQ45" s="40"/>
      <c r="BR45" s="40"/>
      <c r="BS45" s="40"/>
      <c r="BT45" s="40"/>
      <c r="BU45" s="40"/>
      <c r="BV45" s="40"/>
      <c r="BW45" s="40"/>
      <c r="BX45" s="40"/>
      <c r="BY45" s="40"/>
      <c r="BZ45" s="41"/>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2"/>
      <c r="BM46" s="43"/>
      <c r="BN46" s="43"/>
      <c r="BO46" s="43"/>
      <c r="BP46" s="43"/>
      <c r="BQ46" s="43"/>
      <c r="BR46" s="43"/>
      <c r="BS46" s="43"/>
      <c r="BT46" s="43"/>
      <c r="BU46" s="43"/>
      <c r="BV46" s="43"/>
      <c r="BW46" s="43"/>
      <c r="BX46" s="43"/>
      <c r="BY46" s="43"/>
      <c r="BZ46" s="44"/>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2"/>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2"/>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2"/>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2"/>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2"/>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2"/>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2"/>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2"/>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2"/>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2"/>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2"/>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2"/>
      <c r="BM59" s="30"/>
      <c r="BN59" s="30"/>
      <c r="BO59" s="30"/>
      <c r="BP59" s="30"/>
      <c r="BQ59" s="30"/>
      <c r="BR59" s="30"/>
      <c r="BS59" s="30"/>
      <c r="BT59" s="30"/>
      <c r="BU59" s="30"/>
      <c r="BV59" s="30"/>
      <c r="BW59" s="30"/>
      <c r="BX59" s="30"/>
      <c r="BY59" s="30"/>
      <c r="BZ59" s="31"/>
    </row>
    <row r="60" spans="1:78" ht="13.5" customHeight="1" x14ac:dyDescent="0.15">
      <c r="A60" s="2"/>
      <c r="B60" s="36" t="s">
        <v>28</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8"/>
      <c r="BK60" s="2"/>
      <c r="BL60" s="32"/>
      <c r="BM60" s="30"/>
      <c r="BN60" s="30"/>
      <c r="BO60" s="30"/>
      <c r="BP60" s="30"/>
      <c r="BQ60" s="30"/>
      <c r="BR60" s="30"/>
      <c r="BS60" s="30"/>
      <c r="BT60" s="30"/>
      <c r="BU60" s="30"/>
      <c r="BV60" s="30"/>
      <c r="BW60" s="30"/>
      <c r="BX60" s="30"/>
      <c r="BY60" s="30"/>
      <c r="BZ60" s="31"/>
    </row>
    <row r="61" spans="1:78" ht="13.5" customHeight="1" x14ac:dyDescent="0.15">
      <c r="A61" s="2"/>
      <c r="B61" s="36"/>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8"/>
      <c r="BK61" s="2"/>
      <c r="BL61" s="32"/>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2"/>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9" t="s">
        <v>29</v>
      </c>
      <c r="BM64" s="40"/>
      <c r="BN64" s="40"/>
      <c r="BO64" s="40"/>
      <c r="BP64" s="40"/>
      <c r="BQ64" s="40"/>
      <c r="BR64" s="40"/>
      <c r="BS64" s="40"/>
      <c r="BT64" s="40"/>
      <c r="BU64" s="40"/>
      <c r="BV64" s="40"/>
      <c r="BW64" s="40"/>
      <c r="BX64" s="40"/>
      <c r="BY64" s="40"/>
      <c r="BZ64" s="41"/>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2"/>
      <c r="BM65" s="43"/>
      <c r="BN65" s="43"/>
      <c r="BO65" s="43"/>
      <c r="BP65" s="43"/>
      <c r="BQ65" s="43"/>
      <c r="BR65" s="43"/>
      <c r="BS65" s="43"/>
      <c r="BT65" s="43"/>
      <c r="BU65" s="43"/>
      <c r="BV65" s="43"/>
      <c r="BW65" s="43"/>
      <c r="BX65" s="43"/>
      <c r="BY65" s="43"/>
      <c r="BZ65" s="44"/>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2"/>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2"/>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2"/>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2"/>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2"/>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2"/>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2"/>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2"/>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2"/>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2"/>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2"/>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2"/>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2"/>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2"/>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2"/>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45" t="s">
        <v>30</v>
      </c>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t1TOwpBBH+DXWdebPfIKOX8Fg6p3/CTSgJlt8NYLnK3zyvrH1I6I4YI0fC/1g8kzGw9LrbmHTt4MkCIFbp2tfw==" saltValue="6jd/37U7yH3l7L8xE2+cy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82252</v>
      </c>
      <c r="D6" s="19">
        <f t="shared" si="3"/>
        <v>46</v>
      </c>
      <c r="E6" s="19">
        <f t="shared" si="3"/>
        <v>17</v>
      </c>
      <c r="F6" s="19">
        <f t="shared" si="3"/>
        <v>5</v>
      </c>
      <c r="G6" s="19">
        <f t="shared" si="3"/>
        <v>0</v>
      </c>
      <c r="H6" s="19" t="str">
        <f t="shared" si="3"/>
        <v>茨城県　常陸大宮市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83.19</v>
      </c>
      <c r="P6" s="20">
        <f t="shared" si="3"/>
        <v>17.47</v>
      </c>
      <c r="Q6" s="20">
        <f t="shared" si="3"/>
        <v>99.57</v>
      </c>
      <c r="R6" s="20">
        <f t="shared" si="3"/>
        <v>3080</v>
      </c>
      <c r="S6" s="20">
        <f t="shared" si="3"/>
        <v>40016</v>
      </c>
      <c r="T6" s="20">
        <f t="shared" si="3"/>
        <v>348.45</v>
      </c>
      <c r="U6" s="20">
        <f t="shared" si="3"/>
        <v>114.84</v>
      </c>
      <c r="V6" s="20">
        <f t="shared" si="3"/>
        <v>6968</v>
      </c>
      <c r="W6" s="20">
        <f t="shared" si="3"/>
        <v>9.1199999999999992</v>
      </c>
      <c r="X6" s="20">
        <f t="shared" si="3"/>
        <v>764.04</v>
      </c>
      <c r="Y6" s="21" t="str">
        <f>IF(Y7="",NA(),Y7)</f>
        <v>-</v>
      </c>
      <c r="Z6" s="21" t="str">
        <f t="shared" ref="Z6:AH6" si="4">IF(Z7="",NA(),Z7)</f>
        <v>-</v>
      </c>
      <c r="AA6" s="21">
        <f t="shared" si="4"/>
        <v>123</v>
      </c>
      <c r="AB6" s="21">
        <f t="shared" si="4"/>
        <v>142.81</v>
      </c>
      <c r="AC6" s="21">
        <f t="shared" si="4"/>
        <v>132.03</v>
      </c>
      <c r="AD6" s="21" t="str">
        <f t="shared" si="4"/>
        <v>-</v>
      </c>
      <c r="AE6" s="21" t="str">
        <f t="shared" si="4"/>
        <v>-</v>
      </c>
      <c r="AF6" s="21">
        <f t="shared" si="4"/>
        <v>103.6</v>
      </c>
      <c r="AG6" s="21">
        <f t="shared" si="4"/>
        <v>106.37</v>
      </c>
      <c r="AH6" s="21">
        <f t="shared" si="4"/>
        <v>106.07</v>
      </c>
      <c r="AI6" s="20" t="str">
        <f>IF(AI7="","",IF(AI7="-","【-】","【"&amp;SUBSTITUTE(TEXT(AI7,"#,##0.00"),"-","△")&amp;"】"))</f>
        <v>【104.16】</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193.99</v>
      </c>
      <c r="AR6" s="21">
        <f t="shared" si="5"/>
        <v>139.02000000000001</v>
      </c>
      <c r="AS6" s="21">
        <f t="shared" si="5"/>
        <v>132.04</v>
      </c>
      <c r="AT6" s="20" t="str">
        <f>IF(AT7="","",IF(AT7="-","【-】","【"&amp;SUBSTITUTE(TEXT(AT7,"#,##0.00"),"-","△")&amp;"】"))</f>
        <v>【128.23】</v>
      </c>
      <c r="AU6" s="21" t="str">
        <f>IF(AU7="",NA(),AU7)</f>
        <v>-</v>
      </c>
      <c r="AV6" s="21" t="str">
        <f t="shared" ref="AV6:BD6" si="6">IF(AV7="",NA(),AV7)</f>
        <v>-</v>
      </c>
      <c r="AW6" s="21">
        <f t="shared" si="6"/>
        <v>30.21</v>
      </c>
      <c r="AX6" s="21">
        <f t="shared" si="6"/>
        <v>51.96</v>
      </c>
      <c r="AY6" s="21">
        <f t="shared" si="6"/>
        <v>92.45</v>
      </c>
      <c r="AZ6" s="21" t="str">
        <f t="shared" si="6"/>
        <v>-</v>
      </c>
      <c r="BA6" s="21" t="str">
        <f t="shared" si="6"/>
        <v>-</v>
      </c>
      <c r="BB6" s="21">
        <f t="shared" si="6"/>
        <v>26.99</v>
      </c>
      <c r="BC6" s="21">
        <f t="shared" si="6"/>
        <v>29.13</v>
      </c>
      <c r="BD6" s="21">
        <f t="shared" si="6"/>
        <v>35.69</v>
      </c>
      <c r="BE6" s="20" t="str">
        <f>IF(BE7="","",IF(BE7="-","【-】","【"&amp;SUBSTITUTE(TEXT(BE7,"#,##0.00"),"-","△")&amp;"】"))</f>
        <v>【34.77】</v>
      </c>
      <c r="BF6" s="21" t="str">
        <f>IF(BF7="",NA(),BF7)</f>
        <v>-</v>
      </c>
      <c r="BG6" s="21" t="str">
        <f t="shared" ref="BG6:BO6" si="7">IF(BG7="",NA(),BG7)</f>
        <v>-</v>
      </c>
      <c r="BH6" s="21">
        <f t="shared" si="7"/>
        <v>2762.31</v>
      </c>
      <c r="BI6" s="21">
        <f t="shared" si="7"/>
        <v>2511.7199999999998</v>
      </c>
      <c r="BJ6" s="21">
        <f t="shared" si="7"/>
        <v>2305.9</v>
      </c>
      <c r="BK6" s="21" t="str">
        <f t="shared" si="7"/>
        <v>-</v>
      </c>
      <c r="BL6" s="21" t="str">
        <f t="shared" si="7"/>
        <v>-</v>
      </c>
      <c r="BM6" s="21">
        <f t="shared" si="7"/>
        <v>826.83</v>
      </c>
      <c r="BN6" s="21">
        <f t="shared" si="7"/>
        <v>867.83</v>
      </c>
      <c r="BO6" s="21">
        <f t="shared" si="7"/>
        <v>791.76</v>
      </c>
      <c r="BP6" s="20" t="str">
        <f>IF(BP7="","",IF(BP7="-","【-】","【"&amp;SUBSTITUTE(TEXT(BP7,"#,##0.00"),"-","△")&amp;"】"))</f>
        <v>【786.37】</v>
      </c>
      <c r="BQ6" s="21" t="str">
        <f>IF(BQ7="",NA(),BQ7)</f>
        <v>-</v>
      </c>
      <c r="BR6" s="21" t="str">
        <f t="shared" ref="BR6:BZ6" si="8">IF(BR7="",NA(),BR7)</f>
        <v>-</v>
      </c>
      <c r="BS6" s="21">
        <f t="shared" si="8"/>
        <v>49.74</v>
      </c>
      <c r="BT6" s="21">
        <f t="shared" si="8"/>
        <v>48.62</v>
      </c>
      <c r="BU6" s="21">
        <f t="shared" si="8"/>
        <v>55.42</v>
      </c>
      <c r="BV6" s="21" t="str">
        <f t="shared" si="8"/>
        <v>-</v>
      </c>
      <c r="BW6" s="21" t="str">
        <f t="shared" si="8"/>
        <v>-</v>
      </c>
      <c r="BX6" s="21">
        <f t="shared" si="8"/>
        <v>57.31</v>
      </c>
      <c r="BY6" s="21">
        <f t="shared" si="8"/>
        <v>57.08</v>
      </c>
      <c r="BZ6" s="21">
        <f t="shared" si="8"/>
        <v>56.26</v>
      </c>
      <c r="CA6" s="20" t="str">
        <f>IF(CA7="","",IF(CA7="-","【-】","【"&amp;SUBSTITUTE(TEXT(CA7,"#,##0.00"),"-","△")&amp;"】"))</f>
        <v>【60.65】</v>
      </c>
      <c r="CB6" s="21" t="str">
        <f>IF(CB7="",NA(),CB7)</f>
        <v>-</v>
      </c>
      <c r="CC6" s="21" t="str">
        <f t="shared" ref="CC6:CK6" si="9">IF(CC7="",NA(),CC7)</f>
        <v>-</v>
      </c>
      <c r="CD6" s="21">
        <f t="shared" si="9"/>
        <v>309.67</v>
      </c>
      <c r="CE6" s="21">
        <f t="shared" si="9"/>
        <v>319.5</v>
      </c>
      <c r="CF6" s="21">
        <f t="shared" si="9"/>
        <v>283.18</v>
      </c>
      <c r="CG6" s="21" t="str">
        <f t="shared" si="9"/>
        <v>-</v>
      </c>
      <c r="CH6" s="21" t="str">
        <f t="shared" si="9"/>
        <v>-</v>
      </c>
      <c r="CI6" s="21">
        <f t="shared" si="9"/>
        <v>273.52</v>
      </c>
      <c r="CJ6" s="21">
        <f t="shared" si="9"/>
        <v>274.99</v>
      </c>
      <c r="CK6" s="21">
        <f t="shared" si="9"/>
        <v>282.08999999999997</v>
      </c>
      <c r="CL6" s="20" t="str">
        <f>IF(CL7="","",IF(CL7="-","【-】","【"&amp;SUBSTITUTE(TEXT(CL7,"#,##0.00"),"-","△")&amp;"】"))</f>
        <v>【256.97】</v>
      </c>
      <c r="CM6" s="21" t="str">
        <f>IF(CM7="",NA(),CM7)</f>
        <v>-</v>
      </c>
      <c r="CN6" s="21" t="str">
        <f t="shared" ref="CN6:CV6" si="10">IF(CN7="",NA(),CN7)</f>
        <v>-</v>
      </c>
      <c r="CO6" s="21">
        <f t="shared" si="10"/>
        <v>39.83</v>
      </c>
      <c r="CP6" s="21">
        <f t="shared" si="10"/>
        <v>73.78</v>
      </c>
      <c r="CQ6" s="21">
        <f t="shared" si="10"/>
        <v>74.17</v>
      </c>
      <c r="CR6" s="21" t="str">
        <f t="shared" si="10"/>
        <v>-</v>
      </c>
      <c r="CS6" s="21" t="str">
        <f t="shared" si="10"/>
        <v>-</v>
      </c>
      <c r="CT6" s="21">
        <f t="shared" si="10"/>
        <v>50.14</v>
      </c>
      <c r="CU6" s="21">
        <f t="shared" si="10"/>
        <v>54.83</v>
      </c>
      <c r="CV6" s="21">
        <f t="shared" si="10"/>
        <v>66.53</v>
      </c>
      <c r="CW6" s="20" t="str">
        <f>IF(CW7="","",IF(CW7="-","【-】","【"&amp;SUBSTITUTE(TEXT(CW7,"#,##0.00"),"-","△")&amp;"】"))</f>
        <v>【61.14】</v>
      </c>
      <c r="CX6" s="21" t="str">
        <f>IF(CX7="",NA(),CX7)</f>
        <v>-</v>
      </c>
      <c r="CY6" s="21" t="str">
        <f t="shared" ref="CY6:DG6" si="11">IF(CY7="",NA(),CY7)</f>
        <v>-</v>
      </c>
      <c r="CZ6" s="21">
        <f t="shared" si="11"/>
        <v>79.790000000000006</v>
      </c>
      <c r="DA6" s="21">
        <f t="shared" si="11"/>
        <v>80.099999999999994</v>
      </c>
      <c r="DB6" s="21">
        <f t="shared" si="11"/>
        <v>80.05</v>
      </c>
      <c r="DC6" s="21" t="str">
        <f t="shared" si="11"/>
        <v>-</v>
      </c>
      <c r="DD6" s="21" t="str">
        <f t="shared" si="11"/>
        <v>-</v>
      </c>
      <c r="DE6" s="21">
        <f t="shared" si="11"/>
        <v>84.98</v>
      </c>
      <c r="DF6" s="21">
        <f t="shared" si="11"/>
        <v>84.7</v>
      </c>
      <c r="DG6" s="21">
        <f t="shared" si="11"/>
        <v>84.67</v>
      </c>
      <c r="DH6" s="20" t="str">
        <f>IF(DH7="","",IF(DH7="-","【-】","【"&amp;SUBSTITUTE(TEXT(DH7,"#,##0.00"),"-","△")&amp;"】"))</f>
        <v>【86.91】</v>
      </c>
      <c r="DI6" s="21" t="str">
        <f>IF(DI7="",NA(),DI7)</f>
        <v>-</v>
      </c>
      <c r="DJ6" s="21" t="str">
        <f t="shared" ref="DJ6:DR6" si="12">IF(DJ7="",NA(),DJ7)</f>
        <v>-</v>
      </c>
      <c r="DK6" s="21">
        <f t="shared" si="12"/>
        <v>3.41</v>
      </c>
      <c r="DL6" s="21">
        <f t="shared" si="12"/>
        <v>6.2</v>
      </c>
      <c r="DM6" s="21">
        <f t="shared" si="12"/>
        <v>9.34</v>
      </c>
      <c r="DN6" s="21" t="str">
        <f t="shared" si="12"/>
        <v>-</v>
      </c>
      <c r="DO6" s="21" t="str">
        <f t="shared" si="12"/>
        <v>-</v>
      </c>
      <c r="DP6" s="21">
        <f t="shared" si="12"/>
        <v>23.06</v>
      </c>
      <c r="DQ6" s="21">
        <f t="shared" si="12"/>
        <v>20.34</v>
      </c>
      <c r="DR6" s="21">
        <f t="shared" si="12"/>
        <v>21.85</v>
      </c>
      <c r="DS6" s="20" t="str">
        <f>IF(DS7="","",IF(DS7="-","【-】","【"&amp;SUBSTITUTE(TEXT(DS7,"#,##0.00"),"-","△")&amp;"】"))</f>
        <v>【24.95】</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1">
        <f t="shared" si="14"/>
        <v>7.0000000000000007E-2</v>
      </c>
      <c r="EH6" s="21">
        <f t="shared" si="14"/>
        <v>0.04</v>
      </c>
      <c r="EI6" s="20">
        <f t="shared" si="14"/>
        <v>0</v>
      </c>
      <c r="EJ6" s="21" t="str">
        <f t="shared" si="14"/>
        <v>-</v>
      </c>
      <c r="EK6" s="21" t="str">
        <f t="shared" si="14"/>
        <v>-</v>
      </c>
      <c r="EL6" s="21">
        <f t="shared" si="14"/>
        <v>0.02</v>
      </c>
      <c r="EM6" s="21">
        <f t="shared" si="14"/>
        <v>0.25</v>
      </c>
      <c r="EN6" s="21">
        <f t="shared" si="14"/>
        <v>0.05</v>
      </c>
      <c r="EO6" s="20" t="str">
        <f>IF(EO7="","",IF(EO7="-","【-】","【"&amp;SUBSTITUTE(TEXT(EO7,"#,##0.00"),"-","△")&amp;"】"))</f>
        <v>【0.03】</v>
      </c>
    </row>
    <row r="7" spans="1:148" s="22" customFormat="1" x14ac:dyDescent="0.15">
      <c r="A7" s="14"/>
      <c r="B7" s="23">
        <v>2021</v>
      </c>
      <c r="C7" s="23">
        <v>82252</v>
      </c>
      <c r="D7" s="23">
        <v>46</v>
      </c>
      <c r="E7" s="23">
        <v>17</v>
      </c>
      <c r="F7" s="23">
        <v>5</v>
      </c>
      <c r="G7" s="23">
        <v>0</v>
      </c>
      <c r="H7" s="23" t="s">
        <v>96</v>
      </c>
      <c r="I7" s="23" t="s">
        <v>97</v>
      </c>
      <c r="J7" s="23" t="s">
        <v>98</v>
      </c>
      <c r="K7" s="23" t="s">
        <v>99</v>
      </c>
      <c r="L7" s="23" t="s">
        <v>100</v>
      </c>
      <c r="M7" s="23" t="s">
        <v>101</v>
      </c>
      <c r="N7" s="24" t="s">
        <v>102</v>
      </c>
      <c r="O7" s="24">
        <v>83.19</v>
      </c>
      <c r="P7" s="24">
        <v>17.47</v>
      </c>
      <c r="Q7" s="24">
        <v>99.57</v>
      </c>
      <c r="R7" s="24">
        <v>3080</v>
      </c>
      <c r="S7" s="24">
        <v>40016</v>
      </c>
      <c r="T7" s="24">
        <v>348.45</v>
      </c>
      <c r="U7" s="24">
        <v>114.84</v>
      </c>
      <c r="V7" s="24">
        <v>6968</v>
      </c>
      <c r="W7" s="24">
        <v>9.1199999999999992</v>
      </c>
      <c r="X7" s="24">
        <v>764.04</v>
      </c>
      <c r="Y7" s="24" t="s">
        <v>102</v>
      </c>
      <c r="Z7" s="24" t="s">
        <v>102</v>
      </c>
      <c r="AA7" s="24">
        <v>123</v>
      </c>
      <c r="AB7" s="24">
        <v>142.81</v>
      </c>
      <c r="AC7" s="24">
        <v>132.03</v>
      </c>
      <c r="AD7" s="24" t="s">
        <v>102</v>
      </c>
      <c r="AE7" s="24" t="s">
        <v>102</v>
      </c>
      <c r="AF7" s="24">
        <v>103.6</v>
      </c>
      <c r="AG7" s="24">
        <v>106.37</v>
      </c>
      <c r="AH7" s="24">
        <v>106.07</v>
      </c>
      <c r="AI7" s="24">
        <v>104.16</v>
      </c>
      <c r="AJ7" s="24" t="s">
        <v>102</v>
      </c>
      <c r="AK7" s="24" t="s">
        <v>102</v>
      </c>
      <c r="AL7" s="24">
        <v>0</v>
      </c>
      <c r="AM7" s="24">
        <v>0</v>
      </c>
      <c r="AN7" s="24">
        <v>0</v>
      </c>
      <c r="AO7" s="24" t="s">
        <v>102</v>
      </c>
      <c r="AP7" s="24" t="s">
        <v>102</v>
      </c>
      <c r="AQ7" s="24">
        <v>193.99</v>
      </c>
      <c r="AR7" s="24">
        <v>139.02000000000001</v>
      </c>
      <c r="AS7" s="24">
        <v>132.04</v>
      </c>
      <c r="AT7" s="24">
        <v>128.22999999999999</v>
      </c>
      <c r="AU7" s="24" t="s">
        <v>102</v>
      </c>
      <c r="AV7" s="24" t="s">
        <v>102</v>
      </c>
      <c r="AW7" s="24">
        <v>30.21</v>
      </c>
      <c r="AX7" s="24">
        <v>51.96</v>
      </c>
      <c r="AY7" s="24">
        <v>92.45</v>
      </c>
      <c r="AZ7" s="24" t="s">
        <v>102</v>
      </c>
      <c r="BA7" s="24" t="s">
        <v>102</v>
      </c>
      <c r="BB7" s="24">
        <v>26.99</v>
      </c>
      <c r="BC7" s="24">
        <v>29.13</v>
      </c>
      <c r="BD7" s="24">
        <v>35.69</v>
      </c>
      <c r="BE7" s="24">
        <v>34.770000000000003</v>
      </c>
      <c r="BF7" s="24" t="s">
        <v>102</v>
      </c>
      <c r="BG7" s="24" t="s">
        <v>102</v>
      </c>
      <c r="BH7" s="24">
        <v>2762.31</v>
      </c>
      <c r="BI7" s="24">
        <v>2511.7199999999998</v>
      </c>
      <c r="BJ7" s="24">
        <v>2305.9</v>
      </c>
      <c r="BK7" s="24" t="s">
        <v>102</v>
      </c>
      <c r="BL7" s="24" t="s">
        <v>102</v>
      </c>
      <c r="BM7" s="24">
        <v>826.83</v>
      </c>
      <c r="BN7" s="24">
        <v>867.83</v>
      </c>
      <c r="BO7" s="24">
        <v>791.76</v>
      </c>
      <c r="BP7" s="24">
        <v>786.37</v>
      </c>
      <c r="BQ7" s="24" t="s">
        <v>102</v>
      </c>
      <c r="BR7" s="24" t="s">
        <v>102</v>
      </c>
      <c r="BS7" s="24">
        <v>49.74</v>
      </c>
      <c r="BT7" s="24">
        <v>48.62</v>
      </c>
      <c r="BU7" s="24">
        <v>55.42</v>
      </c>
      <c r="BV7" s="24" t="s">
        <v>102</v>
      </c>
      <c r="BW7" s="24" t="s">
        <v>102</v>
      </c>
      <c r="BX7" s="24">
        <v>57.31</v>
      </c>
      <c r="BY7" s="24">
        <v>57.08</v>
      </c>
      <c r="BZ7" s="24">
        <v>56.26</v>
      </c>
      <c r="CA7" s="24">
        <v>60.65</v>
      </c>
      <c r="CB7" s="24" t="s">
        <v>102</v>
      </c>
      <c r="CC7" s="24" t="s">
        <v>102</v>
      </c>
      <c r="CD7" s="24">
        <v>309.67</v>
      </c>
      <c r="CE7" s="24">
        <v>319.5</v>
      </c>
      <c r="CF7" s="24">
        <v>283.18</v>
      </c>
      <c r="CG7" s="24" t="s">
        <v>102</v>
      </c>
      <c r="CH7" s="24" t="s">
        <v>102</v>
      </c>
      <c r="CI7" s="24">
        <v>273.52</v>
      </c>
      <c r="CJ7" s="24">
        <v>274.99</v>
      </c>
      <c r="CK7" s="24">
        <v>282.08999999999997</v>
      </c>
      <c r="CL7" s="24">
        <v>256.97000000000003</v>
      </c>
      <c r="CM7" s="24" t="s">
        <v>102</v>
      </c>
      <c r="CN7" s="24" t="s">
        <v>102</v>
      </c>
      <c r="CO7" s="24">
        <v>39.83</v>
      </c>
      <c r="CP7" s="24">
        <v>73.78</v>
      </c>
      <c r="CQ7" s="24">
        <v>74.17</v>
      </c>
      <c r="CR7" s="24" t="s">
        <v>102</v>
      </c>
      <c r="CS7" s="24" t="s">
        <v>102</v>
      </c>
      <c r="CT7" s="24">
        <v>50.14</v>
      </c>
      <c r="CU7" s="24">
        <v>54.83</v>
      </c>
      <c r="CV7" s="24">
        <v>66.53</v>
      </c>
      <c r="CW7" s="24">
        <v>61.14</v>
      </c>
      <c r="CX7" s="24" t="s">
        <v>102</v>
      </c>
      <c r="CY7" s="24" t="s">
        <v>102</v>
      </c>
      <c r="CZ7" s="24">
        <v>79.790000000000006</v>
      </c>
      <c r="DA7" s="24">
        <v>80.099999999999994</v>
      </c>
      <c r="DB7" s="24">
        <v>80.05</v>
      </c>
      <c r="DC7" s="24" t="s">
        <v>102</v>
      </c>
      <c r="DD7" s="24" t="s">
        <v>102</v>
      </c>
      <c r="DE7" s="24">
        <v>84.98</v>
      </c>
      <c r="DF7" s="24">
        <v>84.7</v>
      </c>
      <c r="DG7" s="24">
        <v>84.67</v>
      </c>
      <c r="DH7" s="24">
        <v>86.91</v>
      </c>
      <c r="DI7" s="24" t="s">
        <v>102</v>
      </c>
      <c r="DJ7" s="24" t="s">
        <v>102</v>
      </c>
      <c r="DK7" s="24">
        <v>3.41</v>
      </c>
      <c r="DL7" s="24">
        <v>6.2</v>
      </c>
      <c r="DM7" s="24">
        <v>9.34</v>
      </c>
      <c r="DN7" s="24" t="s">
        <v>102</v>
      </c>
      <c r="DO7" s="24" t="s">
        <v>102</v>
      </c>
      <c r="DP7" s="24">
        <v>23.06</v>
      </c>
      <c r="DQ7" s="24">
        <v>20.34</v>
      </c>
      <c r="DR7" s="24">
        <v>21.85</v>
      </c>
      <c r="DS7" s="24">
        <v>24.95</v>
      </c>
      <c r="DT7" s="24" t="s">
        <v>102</v>
      </c>
      <c r="DU7" s="24" t="s">
        <v>102</v>
      </c>
      <c r="DV7" s="24">
        <v>0</v>
      </c>
      <c r="DW7" s="24">
        <v>0</v>
      </c>
      <c r="DX7" s="24">
        <v>0</v>
      </c>
      <c r="DY7" s="24" t="s">
        <v>102</v>
      </c>
      <c r="DZ7" s="24" t="s">
        <v>102</v>
      </c>
      <c r="EA7" s="24">
        <v>0</v>
      </c>
      <c r="EB7" s="24">
        <v>0</v>
      </c>
      <c r="EC7" s="24">
        <v>0</v>
      </c>
      <c r="ED7" s="24">
        <v>0</v>
      </c>
      <c r="EE7" s="24" t="s">
        <v>102</v>
      </c>
      <c r="EF7" s="24" t="s">
        <v>102</v>
      </c>
      <c r="EG7" s="24">
        <v>7.0000000000000007E-2</v>
      </c>
      <c r="EH7" s="24">
        <v>0.04</v>
      </c>
      <c r="EI7" s="24">
        <v>0</v>
      </c>
      <c r="EJ7" s="24" t="s">
        <v>102</v>
      </c>
      <c r="EK7" s="24" t="s">
        <v>102</v>
      </c>
      <c r="EL7" s="24">
        <v>0.02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2023-01-20T06:02:19Z</cp:lastPrinted>
  <dcterms:created xsi:type="dcterms:W3CDTF">2022-12-01T01:33:09Z</dcterms:created>
  <dcterms:modified xsi:type="dcterms:W3CDTF">2023-01-26T00:42:22Z</dcterms:modified>
  <cp:category/>
</cp:coreProperties>
</file>