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財政\理財\Ｒ４理財\05_公営企業関係\15_経営比較分析表\01経営比較分析表の分析等\04確認作業・確認後修正データ\05_公共下水道（法適）37\"/>
    </mc:Choice>
  </mc:AlternateContent>
  <workbookProtection workbookAlgorithmName="SHA-512" workbookHashValue="IEXtLT/ufWR/B+VGI/pQ1xgCpeY5o6+RtleJQzb1Dw3ZKoqasdqtg6Kjj2/VN3XHSs+1tRMcho0og6MZ1Kl0yw==" workbookSaltValue="UIB2ecDxbsYodBrUc5ljKg==" workbookSpinCount="100000" lockStructure="1"/>
  <bookViews>
    <workbookView xWindow="0" yWindow="0" windowWidth="28800" windowHeight="1221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Q6" i="5"/>
  <c r="P6" i="5"/>
  <c r="O6" i="5"/>
  <c r="N6" i="5"/>
  <c r="M6" i="5"/>
  <c r="AD8" i="4" s="1"/>
  <c r="L6" i="5"/>
  <c r="K6" i="5"/>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AD10" i="4"/>
  <c r="W10" i="4"/>
  <c r="P10" i="4"/>
  <c r="I10" i="4"/>
  <c r="B10" i="4"/>
  <c r="BB8" i="4"/>
  <c r="AT8" i="4"/>
  <c r="AL8" i="4"/>
  <c r="W8" i="4"/>
  <c r="P8" i="4"/>
  <c r="B6" i="4"/>
</calcChain>
</file>

<file path=xl/sharedStrings.xml><?xml version="1.0" encoding="utf-8"?>
<sst xmlns="http://schemas.openxmlformats.org/spreadsheetml/2006/main" count="299" uniqueCount="115">
  <si>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</si>
  <si>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</si>
  <si>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</si>
  <si>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</si>
  <si>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</si>
  <si>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</si>
  <si>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</si>
  <si>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</si>
  <si>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</si>
  <si>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</si>
  <si>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</si>
  <si>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</si>
  <si>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</si>
  <si>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</si>
  <si>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</si>
  <si>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</si>
  <si>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</si>
  <si>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</si>
  <si>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</si>
  <si>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</si>
  <si>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</si>
  <si>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</si>
  <si>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</si>
  <si>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</si>
  <si>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</si>
  <si>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</si>
  <si>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</si>
  <si>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</si>
  <si>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</si>
  <si>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</si>
  <si>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</si>
  <si>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</si>
  <si>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</si>
  <si>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</si>
  <si>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</si>
  <si>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</si>
  <si>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</si>
  <si>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</si>
  <si>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</si>
  <si>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</si>
  <si>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</si>
  <si>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</si>
  <si>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</si>
  <si>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</si>
  <si>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</si>
  <si>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</si>
  <si>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</si>
  <si>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</si>
  <si>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</si>
  <si>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</si>
  <si>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</si>
  <si>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</si>
  <si>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</si>
  <si>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</si>
  <si>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</si>
  <si>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</si>
  <si>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</si>
  <si>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</si>
  <si>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</si>
  <si>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</si>
  <si>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</si>
  <si>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</si>
  <si>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</si>
  <si>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</si>
  <si>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</si>
  <si>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</si>
  <si>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</si>
  <si>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</si>
  <si>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</si>
  <si>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</si>
  <si>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</si>
  <si>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</si>
  <si>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</si>
  <si>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</si>
  <si>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</si>
  <si>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</si>
  <si>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</si>
  <si>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</si>
  <si>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</si>
  <si>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</si>
  <si>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</si>
  <si>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</si>
  <si>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</si>
  <si>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</si>
  <si>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</si>
  <si>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</si>
  <si>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</si>
  <si>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</si>
  <si>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</si>
  <si>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</si>
  <si>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</si>
  <si>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</si>
  <si>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</si>
  <si>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</si>
  <si>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</si>
  <si>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茨城県　那珂市</t>
  </si>
  <si>
    <t>法適用</t>
  </si>
  <si>
    <t>下水道事業</t>
  </si>
  <si>
    <t>公共下水道</t>
  </si>
  <si>
    <t>Bd1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</si>
  <si>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</si>
  <si>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</si>
  <si>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</si>
  <si>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</si>
  <si>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</si>
  <si>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</si>
  <si>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</si>
  <si>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</si>
  <si>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</si>
  <si>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</si>
  <si>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</si>
  <si>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</si>
  <si>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xml:space="preserve">①、②、③
　法定耐用年数を経過している管渠は無く、法定耐用年数に近い管渠が少ない。
　管渠の老朽化を見据え、今後は、広域化・共同化、長寿命化などを踏まえた、計画的な投資を行っていく。
</t>
    <rPh sb="28" eb="30">
      <t>タイヨウ</t>
    </rPh>
    <phoneticPr fontId="4"/>
  </si>
  <si>
    <t xml:space="preserve">①経常収支比率、⑤経費回収率
　経常収支比率が100％以上、経費回収率がほぼ100％となっているのは、一般会計からの繰入金をもって、収益的収支を黒字としているためである。今後も引き続き一般会計からの繰入金をもって黒字となる。
③流動比率
　主な流動負債である令和４年度企業債償還金は、多くは当該年度に一般会計からの繰入金をもって充てることになり、流動資産である現金の一部を充てることで足りると考えられる。
④企業債残高対事業規模比率
　企業債残高については、例年減額する方向の事業規模とし、業務を進めている。
⑥汚水処理原価
　すべて流域下水道へ接続しており、効率的な汚水処理が実施されていると言える。有収率の低下がみられるため、不明水対策等を行うことで有収水量の増加を図り、汚水処理の効率化に努めていく。
⑧水洗化率
　類似団体平均値を下回っている。今後も未接続世帯に積極的に接続を促し、水洗化率の更なる向上に努めていく。
</t>
    <rPh sb="27" eb="29">
      <t>イジョウ</t>
    </rPh>
    <rPh sb="260" eb="262">
      <t>ゲンカ</t>
    </rPh>
    <rPh sb="297" eb="298">
      <t>イ</t>
    </rPh>
    <phoneticPr fontId="4"/>
  </si>
  <si>
    <t>　主な財源として、下水道使用料のほか、一般会計からの繰入金をもって、運営をしている。
　今後は、接続率の向上に努め使用料収入の増加を図りつつ、費用削減に努めることで、更新投資等に充てる財源となる留保資金を確保し、管渠の更新に備える。
　また、将来にわたって持続的な事業運営を行えるよう、公共下水道事業全体計画の見直しを行い、整備地域を縮小し、整備効率の向上を図る。
　さらには、持続的な事業運営を行えるよう、令和４年度に経営戦略を策定する。</t>
    <rPh sb="176" eb="178">
      <t>コウジョウ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</si>
</sst>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0.02</c:v>
                </c:pt>
                <c:pt idx="4" formatCode="#,##0.00;&quot;△&quot;#,##0.00">
                  <c:v>0</c:v>
                </c:pt>
              </c:numCache>
            </c:numRef>
          </c:val>
          <c:extLst>
            <c:ext xmlns:c16="http://schemas.microsoft.com/office/drawing/2014/chart" uri="{C3380CC4-5D6E-409C-BE32-E72D297353CC}">
              <c16:uniqueId val="{00000000-8107-47C7-BFD4-9155BA0B6ABC}"/>
            </c:ext>
          </c:extLst>
        </c:ser>
        <c:dLbls>
          <c:showLegendKey val="0"/>
          <c:showVal val="0"/>
          <c:showCatName val="0"/>
          <c:showSerName val="0"/>
          <c:showPercent val="0"/>
          <c:showBubbleSize val="0"/>
        </c:dLbls>
        <c:gapWidth val="150"/>
        <c:axId val="204015872"/>
        <c:axId val="204026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0.09</c:v>
                </c:pt>
                <c:pt idx="4">
                  <c:v>0.17</c:v>
                </c:pt>
              </c:numCache>
            </c:numRef>
          </c:val>
          <c:smooth val="0"/>
          <c:extLst>
            <c:ext xmlns:c16="http://schemas.microsoft.com/office/drawing/2014/chart" uri="{C3380CC4-5D6E-409C-BE32-E72D297353CC}">
              <c16:uniqueId val="{00000001-8107-47C7-BFD4-9155BA0B6ABC}"/>
            </c:ext>
          </c:extLst>
        </c:ser>
        <c:dLbls>
          <c:showLegendKey val="0"/>
          <c:showVal val="0"/>
          <c:showCatName val="0"/>
          <c:showSerName val="0"/>
          <c:showPercent val="0"/>
          <c:showBubbleSize val="0"/>
        </c:dLbls>
        <c:marker val="1"/>
        <c:smooth val="0"/>
        <c:axId val="204015872"/>
        <c:axId val="204026240"/>
      </c:lineChart>
      <c:dateAx>
        <c:axId val="204015872"/>
        <c:scaling>
          <c:orientation val="minMax"/>
        </c:scaling>
        <c:delete val="1"/>
        <c:axPos val="b"/>
        <c:numFmt formatCode="&quot;H&quot;yy" sourceLinked="1"/>
        <c:majorTickMark val="none"/>
        <c:minorTickMark val="none"/>
        <c:tickLblPos val="none"/>
        <c:crossAx val="204026240"/>
        <c:crosses val="autoZero"/>
        <c:auto val="1"/>
        <c:lblOffset val="100"/>
        <c:baseTimeUnit val="years"/>
      </c:dateAx>
      <c:valAx>
        <c:axId val="204026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015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4C3-4328-AC50-478B7F179523}"/>
            </c:ext>
          </c:extLst>
        </c:ser>
        <c:dLbls>
          <c:showLegendKey val="0"/>
          <c:showVal val="0"/>
          <c:showCatName val="0"/>
          <c:showSerName val="0"/>
          <c:showPercent val="0"/>
          <c:showBubbleSize val="0"/>
        </c:dLbls>
        <c:gapWidth val="150"/>
        <c:axId val="204519680"/>
        <c:axId val="2045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55.84</c:v>
                </c:pt>
                <c:pt idx="4">
                  <c:v>64.92</c:v>
                </c:pt>
              </c:numCache>
            </c:numRef>
          </c:val>
          <c:smooth val="0"/>
          <c:extLst>
            <c:ext xmlns:c16="http://schemas.microsoft.com/office/drawing/2014/chart" uri="{C3380CC4-5D6E-409C-BE32-E72D297353CC}">
              <c16:uniqueId val="{00000001-94C3-4328-AC50-478B7F179523}"/>
            </c:ext>
          </c:extLst>
        </c:ser>
        <c:dLbls>
          <c:showLegendKey val="0"/>
          <c:showVal val="0"/>
          <c:showCatName val="0"/>
          <c:showSerName val="0"/>
          <c:showPercent val="0"/>
          <c:showBubbleSize val="0"/>
        </c:dLbls>
        <c:marker val="1"/>
        <c:smooth val="0"/>
        <c:axId val="204519680"/>
        <c:axId val="204525952"/>
      </c:lineChart>
      <c:dateAx>
        <c:axId val="204519680"/>
        <c:scaling>
          <c:orientation val="minMax"/>
        </c:scaling>
        <c:delete val="1"/>
        <c:axPos val="b"/>
        <c:numFmt formatCode="&quot;H&quot;yy" sourceLinked="1"/>
        <c:majorTickMark val="none"/>
        <c:minorTickMark val="none"/>
        <c:tickLblPos val="none"/>
        <c:crossAx val="204525952"/>
        <c:crosses val="autoZero"/>
        <c:auto val="1"/>
        <c:lblOffset val="100"/>
        <c:baseTimeUnit val="years"/>
      </c:dateAx>
      <c:valAx>
        <c:axId val="20452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519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0</c:v>
                </c:pt>
                <c:pt idx="3">
                  <c:v>90.53</c:v>
                </c:pt>
                <c:pt idx="4">
                  <c:v>89.78</c:v>
                </c:pt>
              </c:numCache>
            </c:numRef>
          </c:val>
          <c:extLst>
            <c:ext xmlns:c16="http://schemas.microsoft.com/office/drawing/2014/chart" uri="{C3380CC4-5D6E-409C-BE32-E72D297353CC}">
              <c16:uniqueId val="{00000000-E96F-4351-9CCC-CC808E8AA781}"/>
            </c:ext>
          </c:extLst>
        </c:ser>
        <c:dLbls>
          <c:showLegendKey val="0"/>
          <c:showVal val="0"/>
          <c:showCatName val="0"/>
          <c:showSerName val="0"/>
          <c:showPercent val="0"/>
          <c:showBubbleSize val="0"/>
        </c:dLbls>
        <c:gapWidth val="150"/>
        <c:axId val="204700288"/>
        <c:axId val="20471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92.34</c:v>
                </c:pt>
                <c:pt idx="4">
                  <c:v>92.88</c:v>
                </c:pt>
              </c:numCache>
            </c:numRef>
          </c:val>
          <c:smooth val="0"/>
          <c:extLst>
            <c:ext xmlns:c16="http://schemas.microsoft.com/office/drawing/2014/chart" uri="{C3380CC4-5D6E-409C-BE32-E72D297353CC}">
              <c16:uniqueId val="{00000001-E96F-4351-9CCC-CC808E8AA781}"/>
            </c:ext>
          </c:extLst>
        </c:ser>
        <c:dLbls>
          <c:showLegendKey val="0"/>
          <c:showVal val="0"/>
          <c:showCatName val="0"/>
          <c:showSerName val="0"/>
          <c:showPercent val="0"/>
          <c:showBubbleSize val="0"/>
        </c:dLbls>
        <c:marker val="1"/>
        <c:smooth val="0"/>
        <c:axId val="204700288"/>
        <c:axId val="204710656"/>
      </c:lineChart>
      <c:dateAx>
        <c:axId val="204700288"/>
        <c:scaling>
          <c:orientation val="minMax"/>
        </c:scaling>
        <c:delete val="1"/>
        <c:axPos val="b"/>
        <c:numFmt formatCode="&quot;H&quot;yy" sourceLinked="1"/>
        <c:majorTickMark val="none"/>
        <c:minorTickMark val="none"/>
        <c:tickLblPos val="none"/>
        <c:crossAx val="204710656"/>
        <c:crosses val="autoZero"/>
        <c:auto val="1"/>
        <c:lblOffset val="100"/>
        <c:baseTimeUnit val="years"/>
      </c:dateAx>
      <c:valAx>
        <c:axId val="204710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00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0</c:v>
                </c:pt>
                <c:pt idx="3">
                  <c:v>123.59</c:v>
                </c:pt>
                <c:pt idx="4">
                  <c:v>122.19</c:v>
                </c:pt>
              </c:numCache>
            </c:numRef>
          </c:val>
          <c:extLst>
            <c:ext xmlns:c16="http://schemas.microsoft.com/office/drawing/2014/chart" uri="{C3380CC4-5D6E-409C-BE32-E72D297353CC}">
              <c16:uniqueId val="{00000000-7D0A-493D-9685-1F9F0D4D82EC}"/>
            </c:ext>
          </c:extLst>
        </c:ser>
        <c:dLbls>
          <c:showLegendKey val="0"/>
          <c:showVal val="0"/>
          <c:showCatName val="0"/>
          <c:showSerName val="0"/>
          <c:showPercent val="0"/>
          <c:showBubbleSize val="0"/>
        </c:dLbls>
        <c:gapWidth val="150"/>
        <c:axId val="204065408"/>
        <c:axId val="2040716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105.41</c:v>
                </c:pt>
                <c:pt idx="4">
                  <c:v>108.04</c:v>
                </c:pt>
              </c:numCache>
            </c:numRef>
          </c:val>
          <c:smooth val="0"/>
          <c:extLst>
            <c:ext xmlns:c16="http://schemas.microsoft.com/office/drawing/2014/chart" uri="{C3380CC4-5D6E-409C-BE32-E72D297353CC}">
              <c16:uniqueId val="{00000001-7D0A-493D-9685-1F9F0D4D82EC}"/>
            </c:ext>
          </c:extLst>
        </c:ser>
        <c:dLbls>
          <c:showLegendKey val="0"/>
          <c:showVal val="0"/>
          <c:showCatName val="0"/>
          <c:showSerName val="0"/>
          <c:showPercent val="0"/>
          <c:showBubbleSize val="0"/>
        </c:dLbls>
        <c:marker val="1"/>
        <c:smooth val="0"/>
        <c:axId val="204065408"/>
        <c:axId val="204071680"/>
      </c:lineChart>
      <c:dateAx>
        <c:axId val="204065408"/>
        <c:scaling>
          <c:orientation val="minMax"/>
        </c:scaling>
        <c:delete val="1"/>
        <c:axPos val="b"/>
        <c:numFmt formatCode="&quot;H&quot;yy" sourceLinked="1"/>
        <c:majorTickMark val="none"/>
        <c:minorTickMark val="none"/>
        <c:tickLblPos val="none"/>
        <c:crossAx val="204071680"/>
        <c:crosses val="autoZero"/>
        <c:auto val="1"/>
        <c:lblOffset val="100"/>
        <c:baseTimeUnit val="years"/>
      </c:dateAx>
      <c:valAx>
        <c:axId val="204071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065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0</c:v>
                </c:pt>
                <c:pt idx="3">
                  <c:v>2.92</c:v>
                </c:pt>
                <c:pt idx="4">
                  <c:v>5.68</c:v>
                </c:pt>
              </c:numCache>
            </c:numRef>
          </c:val>
          <c:extLst>
            <c:ext xmlns:c16="http://schemas.microsoft.com/office/drawing/2014/chart" uri="{C3380CC4-5D6E-409C-BE32-E72D297353CC}">
              <c16:uniqueId val="{00000000-7456-4629-BBC6-861A05DD83B0}"/>
            </c:ext>
          </c:extLst>
        </c:ser>
        <c:dLbls>
          <c:showLegendKey val="0"/>
          <c:showVal val="0"/>
          <c:showCatName val="0"/>
          <c:showSerName val="0"/>
          <c:showPercent val="0"/>
          <c:showBubbleSize val="0"/>
        </c:dLbls>
        <c:gapWidth val="150"/>
        <c:axId val="204221440"/>
        <c:axId val="204252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25.37</c:v>
                </c:pt>
                <c:pt idx="4">
                  <c:v>25.66</c:v>
                </c:pt>
              </c:numCache>
            </c:numRef>
          </c:val>
          <c:smooth val="0"/>
          <c:extLst>
            <c:ext xmlns:c16="http://schemas.microsoft.com/office/drawing/2014/chart" uri="{C3380CC4-5D6E-409C-BE32-E72D297353CC}">
              <c16:uniqueId val="{00000001-7456-4629-BBC6-861A05DD83B0}"/>
            </c:ext>
          </c:extLst>
        </c:ser>
        <c:dLbls>
          <c:showLegendKey val="0"/>
          <c:showVal val="0"/>
          <c:showCatName val="0"/>
          <c:showSerName val="0"/>
          <c:showPercent val="0"/>
          <c:showBubbleSize val="0"/>
        </c:dLbls>
        <c:marker val="1"/>
        <c:smooth val="0"/>
        <c:axId val="204221440"/>
        <c:axId val="204252288"/>
      </c:lineChart>
      <c:dateAx>
        <c:axId val="204221440"/>
        <c:scaling>
          <c:orientation val="minMax"/>
        </c:scaling>
        <c:delete val="1"/>
        <c:axPos val="b"/>
        <c:numFmt formatCode="&quot;H&quot;yy" sourceLinked="1"/>
        <c:majorTickMark val="none"/>
        <c:minorTickMark val="none"/>
        <c:tickLblPos val="none"/>
        <c:crossAx val="204252288"/>
        <c:crosses val="autoZero"/>
        <c:auto val="1"/>
        <c:lblOffset val="100"/>
        <c:baseTimeUnit val="years"/>
      </c:dateAx>
      <c:valAx>
        <c:axId val="204252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221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B359-4845-93B7-85586F6EED24}"/>
            </c:ext>
          </c:extLst>
        </c:ser>
        <c:dLbls>
          <c:showLegendKey val="0"/>
          <c:showVal val="0"/>
          <c:showCatName val="0"/>
          <c:showSerName val="0"/>
          <c:showPercent val="0"/>
          <c:showBubbleSize val="0"/>
        </c:dLbls>
        <c:gapWidth val="150"/>
        <c:axId val="204610944"/>
        <c:axId val="2046213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0.54</c:v>
                </c:pt>
                <c:pt idx="4">
                  <c:v>1.61</c:v>
                </c:pt>
              </c:numCache>
            </c:numRef>
          </c:val>
          <c:smooth val="0"/>
          <c:extLst>
            <c:ext xmlns:c16="http://schemas.microsoft.com/office/drawing/2014/chart" uri="{C3380CC4-5D6E-409C-BE32-E72D297353CC}">
              <c16:uniqueId val="{00000001-B359-4845-93B7-85586F6EED24}"/>
            </c:ext>
          </c:extLst>
        </c:ser>
        <c:dLbls>
          <c:showLegendKey val="0"/>
          <c:showVal val="0"/>
          <c:showCatName val="0"/>
          <c:showSerName val="0"/>
          <c:showPercent val="0"/>
          <c:showBubbleSize val="0"/>
        </c:dLbls>
        <c:marker val="1"/>
        <c:smooth val="0"/>
        <c:axId val="204610944"/>
        <c:axId val="204621312"/>
      </c:lineChart>
      <c:dateAx>
        <c:axId val="204610944"/>
        <c:scaling>
          <c:orientation val="minMax"/>
        </c:scaling>
        <c:delete val="1"/>
        <c:axPos val="b"/>
        <c:numFmt formatCode="&quot;H&quot;yy" sourceLinked="1"/>
        <c:majorTickMark val="none"/>
        <c:minorTickMark val="none"/>
        <c:tickLblPos val="none"/>
        <c:crossAx val="204621312"/>
        <c:crosses val="autoZero"/>
        <c:auto val="1"/>
        <c:lblOffset val="100"/>
        <c:baseTimeUnit val="years"/>
      </c:dateAx>
      <c:valAx>
        <c:axId val="204621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610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8F44-4ACC-A8B0-191E387200DF}"/>
            </c:ext>
          </c:extLst>
        </c:ser>
        <c:dLbls>
          <c:showLegendKey val="0"/>
          <c:showVal val="0"/>
          <c:showCatName val="0"/>
          <c:showSerName val="0"/>
          <c:showPercent val="0"/>
          <c:showBubbleSize val="0"/>
        </c:dLbls>
        <c:gapWidth val="150"/>
        <c:axId val="204659328"/>
        <c:axId val="204658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25.86</c:v>
                </c:pt>
                <c:pt idx="4">
                  <c:v>4.49</c:v>
                </c:pt>
              </c:numCache>
            </c:numRef>
          </c:val>
          <c:smooth val="0"/>
          <c:extLst>
            <c:ext xmlns:c16="http://schemas.microsoft.com/office/drawing/2014/chart" uri="{C3380CC4-5D6E-409C-BE32-E72D297353CC}">
              <c16:uniqueId val="{00000001-8F44-4ACC-A8B0-191E387200DF}"/>
            </c:ext>
          </c:extLst>
        </c:ser>
        <c:dLbls>
          <c:showLegendKey val="0"/>
          <c:showVal val="0"/>
          <c:showCatName val="0"/>
          <c:showSerName val="0"/>
          <c:showPercent val="0"/>
          <c:showBubbleSize val="0"/>
        </c:dLbls>
        <c:marker val="1"/>
        <c:smooth val="0"/>
        <c:axId val="204659328"/>
        <c:axId val="204658560"/>
      </c:lineChart>
      <c:dateAx>
        <c:axId val="204659328"/>
        <c:scaling>
          <c:orientation val="minMax"/>
        </c:scaling>
        <c:delete val="1"/>
        <c:axPos val="b"/>
        <c:numFmt formatCode="&quot;H&quot;yy" sourceLinked="1"/>
        <c:majorTickMark val="none"/>
        <c:minorTickMark val="none"/>
        <c:tickLblPos val="none"/>
        <c:crossAx val="204658560"/>
        <c:crosses val="autoZero"/>
        <c:auto val="1"/>
        <c:lblOffset val="100"/>
        <c:baseTimeUnit val="years"/>
      </c:dateAx>
      <c:valAx>
        <c:axId val="204658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659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0</c:v>
                </c:pt>
                <c:pt idx="3">
                  <c:v>74.040000000000006</c:v>
                </c:pt>
                <c:pt idx="4">
                  <c:v>74.42</c:v>
                </c:pt>
              </c:numCache>
            </c:numRef>
          </c:val>
          <c:extLst>
            <c:ext xmlns:c16="http://schemas.microsoft.com/office/drawing/2014/chart" uri="{C3380CC4-5D6E-409C-BE32-E72D297353CC}">
              <c16:uniqueId val="{00000000-7D92-4FEC-8518-F16BF1584D68}"/>
            </c:ext>
          </c:extLst>
        </c:ser>
        <c:dLbls>
          <c:showLegendKey val="0"/>
          <c:showVal val="0"/>
          <c:showCatName val="0"/>
          <c:showSerName val="0"/>
          <c:showPercent val="0"/>
          <c:showBubbleSize val="0"/>
        </c:dLbls>
        <c:gapWidth val="150"/>
        <c:axId val="204302976"/>
        <c:axId val="2043092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58.23</c:v>
                </c:pt>
                <c:pt idx="4">
                  <c:v>68.53</c:v>
                </c:pt>
              </c:numCache>
            </c:numRef>
          </c:val>
          <c:smooth val="0"/>
          <c:extLst>
            <c:ext xmlns:c16="http://schemas.microsoft.com/office/drawing/2014/chart" uri="{C3380CC4-5D6E-409C-BE32-E72D297353CC}">
              <c16:uniqueId val="{00000001-7D92-4FEC-8518-F16BF1584D68}"/>
            </c:ext>
          </c:extLst>
        </c:ser>
        <c:dLbls>
          <c:showLegendKey val="0"/>
          <c:showVal val="0"/>
          <c:showCatName val="0"/>
          <c:showSerName val="0"/>
          <c:showPercent val="0"/>
          <c:showBubbleSize val="0"/>
        </c:dLbls>
        <c:marker val="1"/>
        <c:smooth val="0"/>
        <c:axId val="204302976"/>
        <c:axId val="204309248"/>
      </c:lineChart>
      <c:dateAx>
        <c:axId val="204302976"/>
        <c:scaling>
          <c:orientation val="minMax"/>
        </c:scaling>
        <c:delete val="1"/>
        <c:axPos val="b"/>
        <c:numFmt formatCode="&quot;H&quot;yy" sourceLinked="1"/>
        <c:majorTickMark val="none"/>
        <c:minorTickMark val="none"/>
        <c:tickLblPos val="none"/>
        <c:crossAx val="204309248"/>
        <c:crosses val="autoZero"/>
        <c:auto val="1"/>
        <c:lblOffset val="100"/>
        <c:baseTimeUnit val="years"/>
      </c:dateAx>
      <c:valAx>
        <c:axId val="204309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302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718.98</c:v>
                </c:pt>
                <c:pt idx="4">
                  <c:v>692.57</c:v>
                </c:pt>
              </c:numCache>
            </c:numRef>
          </c:val>
          <c:extLst>
            <c:ext xmlns:c16="http://schemas.microsoft.com/office/drawing/2014/chart" uri="{C3380CC4-5D6E-409C-BE32-E72D297353CC}">
              <c16:uniqueId val="{00000000-37BF-4168-920E-48BAFF8A6D3B}"/>
            </c:ext>
          </c:extLst>
        </c:ser>
        <c:dLbls>
          <c:showLegendKey val="0"/>
          <c:showVal val="0"/>
          <c:showCatName val="0"/>
          <c:showSerName val="0"/>
          <c:showPercent val="0"/>
          <c:showBubbleSize val="0"/>
        </c:dLbls>
        <c:gapWidth val="150"/>
        <c:axId val="204350592"/>
        <c:axId val="204352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812.92</c:v>
                </c:pt>
                <c:pt idx="4">
                  <c:v>825.1</c:v>
                </c:pt>
              </c:numCache>
            </c:numRef>
          </c:val>
          <c:smooth val="0"/>
          <c:extLst>
            <c:ext xmlns:c16="http://schemas.microsoft.com/office/drawing/2014/chart" uri="{C3380CC4-5D6E-409C-BE32-E72D297353CC}">
              <c16:uniqueId val="{00000001-37BF-4168-920E-48BAFF8A6D3B}"/>
            </c:ext>
          </c:extLst>
        </c:ser>
        <c:dLbls>
          <c:showLegendKey val="0"/>
          <c:showVal val="0"/>
          <c:showCatName val="0"/>
          <c:showSerName val="0"/>
          <c:showPercent val="0"/>
          <c:showBubbleSize val="0"/>
        </c:dLbls>
        <c:marker val="1"/>
        <c:smooth val="0"/>
        <c:axId val="204350592"/>
        <c:axId val="204352512"/>
      </c:lineChart>
      <c:dateAx>
        <c:axId val="204350592"/>
        <c:scaling>
          <c:orientation val="minMax"/>
        </c:scaling>
        <c:delete val="1"/>
        <c:axPos val="b"/>
        <c:numFmt formatCode="&quot;H&quot;yy" sourceLinked="1"/>
        <c:majorTickMark val="none"/>
        <c:minorTickMark val="none"/>
        <c:tickLblPos val="none"/>
        <c:crossAx val="204352512"/>
        <c:crosses val="autoZero"/>
        <c:auto val="1"/>
        <c:lblOffset val="100"/>
        <c:baseTimeUnit val="years"/>
      </c:dateAx>
      <c:valAx>
        <c:axId val="204352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350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0</c:v>
                </c:pt>
                <c:pt idx="3">
                  <c:v>100</c:v>
                </c:pt>
                <c:pt idx="4">
                  <c:v>99.94</c:v>
                </c:pt>
              </c:numCache>
            </c:numRef>
          </c:val>
          <c:extLst>
            <c:ext xmlns:c16="http://schemas.microsoft.com/office/drawing/2014/chart" uri="{C3380CC4-5D6E-409C-BE32-E72D297353CC}">
              <c16:uniqueId val="{00000000-ADF4-48EF-B0FE-7EB6C092685C}"/>
            </c:ext>
          </c:extLst>
        </c:ser>
        <c:dLbls>
          <c:showLegendKey val="0"/>
          <c:showVal val="0"/>
          <c:showCatName val="0"/>
          <c:showSerName val="0"/>
          <c:showPercent val="0"/>
          <c:showBubbleSize val="0"/>
        </c:dLbls>
        <c:gapWidth val="150"/>
        <c:axId val="204383744"/>
        <c:axId val="20438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85.4</c:v>
                </c:pt>
                <c:pt idx="4">
                  <c:v>97.07</c:v>
                </c:pt>
              </c:numCache>
            </c:numRef>
          </c:val>
          <c:smooth val="0"/>
          <c:extLst>
            <c:ext xmlns:c16="http://schemas.microsoft.com/office/drawing/2014/chart" uri="{C3380CC4-5D6E-409C-BE32-E72D297353CC}">
              <c16:uniqueId val="{00000001-ADF4-48EF-B0FE-7EB6C092685C}"/>
            </c:ext>
          </c:extLst>
        </c:ser>
        <c:dLbls>
          <c:showLegendKey val="0"/>
          <c:showVal val="0"/>
          <c:showCatName val="0"/>
          <c:showSerName val="0"/>
          <c:showPercent val="0"/>
          <c:showBubbleSize val="0"/>
        </c:dLbls>
        <c:marker val="1"/>
        <c:smooth val="0"/>
        <c:axId val="204383744"/>
        <c:axId val="204385664"/>
      </c:lineChart>
      <c:dateAx>
        <c:axId val="204383744"/>
        <c:scaling>
          <c:orientation val="minMax"/>
        </c:scaling>
        <c:delete val="1"/>
        <c:axPos val="b"/>
        <c:numFmt formatCode="&quot;H&quot;yy" sourceLinked="1"/>
        <c:majorTickMark val="none"/>
        <c:minorTickMark val="none"/>
        <c:tickLblPos val="none"/>
        <c:crossAx val="204385664"/>
        <c:crosses val="autoZero"/>
        <c:auto val="1"/>
        <c:lblOffset val="100"/>
        <c:baseTimeUnit val="years"/>
      </c:dateAx>
      <c:valAx>
        <c:axId val="204385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383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0</c:v>
                </c:pt>
                <c:pt idx="3">
                  <c:v>161.34</c:v>
                </c:pt>
                <c:pt idx="4">
                  <c:v>161.59</c:v>
                </c:pt>
              </c:numCache>
            </c:numRef>
          </c:val>
          <c:extLst>
            <c:ext xmlns:c16="http://schemas.microsoft.com/office/drawing/2014/chart" uri="{C3380CC4-5D6E-409C-BE32-E72D297353CC}">
              <c16:uniqueId val="{00000000-BE33-4A6E-8E75-C714E7572B5E}"/>
            </c:ext>
          </c:extLst>
        </c:ser>
        <c:dLbls>
          <c:showLegendKey val="0"/>
          <c:showVal val="0"/>
          <c:showCatName val="0"/>
          <c:showSerName val="0"/>
          <c:showPercent val="0"/>
          <c:showBubbleSize val="0"/>
        </c:dLbls>
        <c:gapWidth val="150"/>
        <c:axId val="204494720"/>
        <c:axId val="204496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188.57</c:v>
                </c:pt>
                <c:pt idx="4">
                  <c:v>157.81</c:v>
                </c:pt>
              </c:numCache>
            </c:numRef>
          </c:val>
          <c:smooth val="0"/>
          <c:extLst>
            <c:ext xmlns:c16="http://schemas.microsoft.com/office/drawing/2014/chart" uri="{C3380CC4-5D6E-409C-BE32-E72D297353CC}">
              <c16:uniqueId val="{00000001-BE33-4A6E-8E75-C714E7572B5E}"/>
            </c:ext>
          </c:extLst>
        </c:ser>
        <c:dLbls>
          <c:showLegendKey val="0"/>
          <c:showVal val="0"/>
          <c:showCatName val="0"/>
          <c:showSerName val="0"/>
          <c:showPercent val="0"/>
          <c:showBubbleSize val="0"/>
        </c:dLbls>
        <c:marker val="1"/>
        <c:smooth val="0"/>
        <c:axId val="204494720"/>
        <c:axId val="204496896"/>
      </c:lineChart>
      <c:dateAx>
        <c:axId val="204494720"/>
        <c:scaling>
          <c:orientation val="minMax"/>
        </c:scaling>
        <c:delete val="1"/>
        <c:axPos val="b"/>
        <c:numFmt formatCode="&quot;H&quot;yy" sourceLinked="1"/>
        <c:majorTickMark val="none"/>
        <c:minorTickMark val="none"/>
        <c:tickLblPos val="none"/>
        <c:crossAx val="204496896"/>
        <c:crosses val="autoZero"/>
        <c:auto val="1"/>
        <c:lblOffset val="100"/>
        <c:baseTimeUnit val="years"/>
      </c:dateAx>
      <c:valAx>
        <c:axId val="204496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49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【107.02】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34" zoomScale="80" zoomScaleNormal="8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茨城県　那珂市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法適用</v>
      </c>
      <c r="C8" s="65"/>
      <c r="D8" s="65"/>
      <c r="E8" s="65"/>
      <c r="F8" s="65"/>
      <c r="G8" s="65"/>
      <c r="H8" s="65"/>
      <c r="I8" s="65" t="str">
        <f>データ!J6</f>
        <v>下水道事業</v>
      </c>
      <c r="J8" s="65"/>
      <c r="K8" s="65"/>
      <c r="L8" s="65"/>
      <c r="M8" s="65"/>
      <c r="N8" s="65"/>
      <c r="O8" s="65"/>
      <c r="P8" s="65" t="str">
        <f>データ!K6</f>
        <v>公共下水道</v>
      </c>
      <c r="Q8" s="65"/>
      <c r="R8" s="65"/>
      <c r="S8" s="65"/>
      <c r="T8" s="65"/>
      <c r="U8" s="65"/>
      <c r="V8" s="65"/>
      <c r="W8" s="65" t="str">
        <f>データ!L6</f>
        <v>Bd1</v>
      </c>
      <c r="X8" s="65"/>
      <c r="Y8" s="65"/>
      <c r="Z8" s="65"/>
      <c r="AA8" s="65"/>
      <c r="AB8" s="65"/>
      <c r="AC8" s="65"/>
      <c r="AD8" s="66" t="str">
        <f>データ!$M$6</f>
        <v>非設置</v>
      </c>
      <c r="AE8" s="66"/>
      <c r="AF8" s="66"/>
      <c r="AG8" s="66"/>
      <c r="AH8" s="66"/>
      <c r="AI8" s="66"/>
      <c r="AJ8" s="66"/>
      <c r="AK8" s="3"/>
      <c r="AL8" s="45">
        <f>データ!S6</f>
        <v>54279</v>
      </c>
      <c r="AM8" s="45"/>
      <c r="AN8" s="45"/>
      <c r="AO8" s="45"/>
      <c r="AP8" s="45"/>
      <c r="AQ8" s="45"/>
      <c r="AR8" s="45"/>
      <c r="AS8" s="45"/>
      <c r="AT8" s="46">
        <f>データ!T6</f>
        <v>97.82</v>
      </c>
      <c r="AU8" s="46"/>
      <c r="AV8" s="46"/>
      <c r="AW8" s="46"/>
      <c r="AX8" s="46"/>
      <c r="AY8" s="46"/>
      <c r="AZ8" s="46"/>
      <c r="BA8" s="46"/>
      <c r="BB8" s="46">
        <f>データ!U6</f>
        <v>554.89</v>
      </c>
      <c r="BC8" s="46"/>
      <c r="BD8" s="46"/>
      <c r="BE8" s="46"/>
      <c r="BF8" s="46"/>
      <c r="BG8" s="46"/>
      <c r="BH8" s="46"/>
      <c r="BI8" s="46"/>
      <c r="BJ8" s="3"/>
      <c r="BK8" s="3"/>
      <c r="BL8" s="61" t="s">
        <v>10</v>
      </c>
      <c r="BM8" s="62"/>
      <c r="BN8" s="63" t="s">
        <v>11</v>
      </c>
      <c r="BO8" s="63"/>
      <c r="BP8" s="63"/>
      <c r="BQ8" s="63"/>
      <c r="BR8" s="63"/>
      <c r="BS8" s="63"/>
      <c r="BT8" s="63"/>
      <c r="BU8" s="63"/>
      <c r="BV8" s="63"/>
      <c r="BW8" s="63"/>
      <c r="BX8" s="63"/>
      <c r="BY8" s="64"/>
    </row>
    <row r="9" spans="1:78" ht="18.75" customHeight="1" x14ac:dyDescent="0.15">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15">
      <c r="A10" s="2"/>
      <c r="B10" s="46" t="str">
        <f>データ!N6</f>
        <v>-</v>
      </c>
      <c r="C10" s="46"/>
      <c r="D10" s="46"/>
      <c r="E10" s="46"/>
      <c r="F10" s="46"/>
      <c r="G10" s="46"/>
      <c r="H10" s="46"/>
      <c r="I10" s="46">
        <f>データ!O6</f>
        <v>50.41</v>
      </c>
      <c r="J10" s="46"/>
      <c r="K10" s="46"/>
      <c r="L10" s="46"/>
      <c r="M10" s="46"/>
      <c r="N10" s="46"/>
      <c r="O10" s="46"/>
      <c r="P10" s="46">
        <f>データ!P6</f>
        <v>56.32</v>
      </c>
      <c r="Q10" s="46"/>
      <c r="R10" s="46"/>
      <c r="S10" s="46"/>
      <c r="T10" s="46"/>
      <c r="U10" s="46"/>
      <c r="V10" s="46"/>
      <c r="W10" s="46">
        <f>データ!Q6</f>
        <v>81.150000000000006</v>
      </c>
      <c r="X10" s="46"/>
      <c r="Y10" s="46"/>
      <c r="Z10" s="46"/>
      <c r="AA10" s="46"/>
      <c r="AB10" s="46"/>
      <c r="AC10" s="46"/>
      <c r="AD10" s="45">
        <f>データ!R6</f>
        <v>3080</v>
      </c>
      <c r="AE10" s="45"/>
      <c r="AF10" s="45"/>
      <c r="AG10" s="45"/>
      <c r="AH10" s="45"/>
      <c r="AI10" s="45"/>
      <c r="AJ10" s="45"/>
      <c r="AK10" s="2"/>
      <c r="AL10" s="45">
        <f>データ!V6</f>
        <v>30470</v>
      </c>
      <c r="AM10" s="45"/>
      <c r="AN10" s="45"/>
      <c r="AO10" s="45"/>
      <c r="AP10" s="45"/>
      <c r="AQ10" s="45"/>
      <c r="AR10" s="45"/>
      <c r="AS10" s="45"/>
      <c r="AT10" s="46">
        <f>データ!W6</f>
        <v>14.39</v>
      </c>
      <c r="AU10" s="46"/>
      <c r="AV10" s="46"/>
      <c r="AW10" s="46"/>
      <c r="AX10" s="46"/>
      <c r="AY10" s="46"/>
      <c r="AZ10" s="46"/>
      <c r="BA10" s="46"/>
      <c r="BB10" s="46">
        <f>データ!X6</f>
        <v>2117.44</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113</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112</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114</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【107.02】</v>
      </c>
      <c r="F85" s="12" t="str">
        <f>データ!AT6</f>
        <v>【3.09】</v>
      </c>
      <c r="G85" s="12" t="str">
        <f>データ!BE6</f>
        <v>【71.39】</v>
      </c>
      <c r="H85" s="12" t="str">
        <f>データ!BP6</f>
        <v>【669.11】</v>
      </c>
      <c r="I85" s="12" t="str">
        <f>データ!CA6</f>
        <v>【99.73】</v>
      </c>
      <c r="J85" s="12" t="str">
        <f>データ!CL6</f>
        <v>【134.98】</v>
      </c>
      <c r="K85" s="12" t="str">
        <f>データ!CW6</f>
        <v>【59.99】</v>
      </c>
      <c r="L85" s="12" t="str">
        <f>データ!DH6</f>
        <v>【95.72】</v>
      </c>
      <c r="M85" s="12" t="str">
        <f>データ!DS6</f>
        <v>【38.17】</v>
      </c>
      <c r="N85" s="12" t="str">
        <f>データ!ED6</f>
        <v>【6.54】</v>
      </c>
      <c r="O85" s="12" t="str">
        <f>データ!EO6</f>
        <v>【0.24】</v>
      </c>
    </row>
  </sheetData>
  <sheetProtection algorithmName="SHA-512" hashValue="T7wYCevTyfpdeU99XzLLPjtfaTqj1fpS6LZasrMl44kUOdfX7JRmLWwsKhFFm+5EGVcOXFdkKm6hcl9AI2ZaxQ==" saltValue="ZYi3G01QQv8c1lZnyQGJ0A=="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28</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54</v>
      </c>
      <c r="B4" s="16"/>
      <c r="C4" s="16"/>
      <c r="D4" s="16"/>
      <c r="E4" s="16"/>
      <c r="F4" s="16"/>
      <c r="G4" s="16"/>
      <c r="H4" s="76"/>
      <c r="I4" s="77"/>
      <c r="J4" s="77"/>
      <c r="K4" s="77"/>
      <c r="L4" s="77"/>
      <c r="M4" s="77"/>
      <c r="N4" s="77"/>
      <c r="O4" s="77"/>
      <c r="P4" s="77"/>
      <c r="Q4" s="77"/>
      <c r="R4" s="77"/>
      <c r="S4" s="77"/>
      <c r="T4" s="77"/>
      <c r="U4" s="77"/>
      <c r="V4" s="77"/>
      <c r="W4" s="77"/>
      <c r="X4" s="78"/>
      <c r="Y4" s="72" t="s">
        <v>55</v>
      </c>
      <c r="Z4" s="72"/>
      <c r="AA4" s="72"/>
      <c r="AB4" s="72"/>
      <c r="AC4" s="72"/>
      <c r="AD4" s="72"/>
      <c r="AE4" s="72"/>
      <c r="AF4" s="72"/>
      <c r="AG4" s="72"/>
      <c r="AH4" s="72"/>
      <c r="AI4" s="72"/>
      <c r="AJ4" s="72" t="s">
        <v>56</v>
      </c>
      <c r="AK4" s="72"/>
      <c r="AL4" s="72"/>
      <c r="AM4" s="72"/>
      <c r="AN4" s="72"/>
      <c r="AO4" s="72"/>
      <c r="AP4" s="72"/>
      <c r="AQ4" s="72"/>
      <c r="AR4" s="72"/>
      <c r="AS4" s="72"/>
      <c r="AT4" s="72"/>
      <c r="AU4" s="72" t="s">
        <v>57</v>
      </c>
      <c r="AV4" s="72"/>
      <c r="AW4" s="72"/>
      <c r="AX4" s="72"/>
      <c r="AY4" s="72"/>
      <c r="AZ4" s="72"/>
      <c r="BA4" s="72"/>
      <c r="BB4" s="72"/>
      <c r="BC4" s="72"/>
      <c r="BD4" s="72"/>
      <c r="BE4" s="72"/>
      <c r="BF4" s="72" t="s">
        <v>58</v>
      </c>
      <c r="BG4" s="72"/>
      <c r="BH4" s="72"/>
      <c r="BI4" s="72"/>
      <c r="BJ4" s="72"/>
      <c r="BK4" s="72"/>
      <c r="BL4" s="72"/>
      <c r="BM4" s="72"/>
      <c r="BN4" s="72"/>
      <c r="BO4" s="72"/>
      <c r="BP4" s="72"/>
      <c r="BQ4" s="72" t="s">
        <v>59</v>
      </c>
      <c r="BR4" s="72"/>
      <c r="BS4" s="72"/>
      <c r="BT4" s="72"/>
      <c r="BU4" s="72"/>
      <c r="BV4" s="72"/>
      <c r="BW4" s="72"/>
      <c r="BX4" s="72"/>
      <c r="BY4" s="72"/>
      <c r="BZ4" s="72"/>
      <c r="CA4" s="72"/>
      <c r="CB4" s="72" t="s">
        <v>60</v>
      </c>
      <c r="CC4" s="72"/>
      <c r="CD4" s="72"/>
      <c r="CE4" s="72"/>
      <c r="CF4" s="72"/>
      <c r="CG4" s="72"/>
      <c r="CH4" s="72"/>
      <c r="CI4" s="72"/>
      <c r="CJ4" s="72"/>
      <c r="CK4" s="72"/>
      <c r="CL4" s="72"/>
      <c r="CM4" s="72" t="s">
        <v>61</v>
      </c>
      <c r="CN4" s="72"/>
      <c r="CO4" s="72"/>
      <c r="CP4" s="72"/>
      <c r="CQ4" s="72"/>
      <c r="CR4" s="72"/>
      <c r="CS4" s="72"/>
      <c r="CT4" s="72"/>
      <c r="CU4" s="72"/>
      <c r="CV4" s="72"/>
      <c r="CW4" s="72"/>
      <c r="CX4" s="72" t="s">
        <v>62</v>
      </c>
      <c r="CY4" s="72"/>
      <c r="CZ4" s="72"/>
      <c r="DA4" s="72"/>
      <c r="DB4" s="72"/>
      <c r="DC4" s="72"/>
      <c r="DD4" s="72"/>
      <c r="DE4" s="72"/>
      <c r="DF4" s="72"/>
      <c r="DG4" s="72"/>
      <c r="DH4" s="72"/>
      <c r="DI4" s="72" t="s">
        <v>63</v>
      </c>
      <c r="DJ4" s="72"/>
      <c r="DK4" s="72"/>
      <c r="DL4" s="72"/>
      <c r="DM4" s="72"/>
      <c r="DN4" s="72"/>
      <c r="DO4" s="72"/>
      <c r="DP4" s="72"/>
      <c r="DQ4" s="72"/>
      <c r="DR4" s="72"/>
      <c r="DS4" s="72"/>
      <c r="DT4" s="72" t="s">
        <v>64</v>
      </c>
      <c r="DU4" s="72"/>
      <c r="DV4" s="72"/>
      <c r="DW4" s="72"/>
      <c r="DX4" s="72"/>
      <c r="DY4" s="72"/>
      <c r="DZ4" s="72"/>
      <c r="EA4" s="72"/>
      <c r="EB4" s="72"/>
      <c r="EC4" s="72"/>
      <c r="ED4" s="72"/>
      <c r="EE4" s="72" t="s">
        <v>65</v>
      </c>
      <c r="EF4" s="72"/>
      <c r="EG4" s="72"/>
      <c r="EH4" s="72"/>
      <c r="EI4" s="72"/>
      <c r="EJ4" s="72"/>
      <c r="EK4" s="72"/>
      <c r="EL4" s="72"/>
      <c r="EM4" s="72"/>
      <c r="EN4" s="72"/>
      <c r="EO4" s="72"/>
    </row>
    <row r="5" spans="1:148" x14ac:dyDescent="0.15">
      <c r="A5" s="14" t="s">
        <v>66</v>
      </c>
      <c r="B5" s="17"/>
      <c r="C5" s="17"/>
      <c r="D5" s="17"/>
      <c r="E5" s="17"/>
      <c r="F5" s="17"/>
      <c r="G5" s="17"/>
      <c r="H5" s="18" t="s">
        <v>67</v>
      </c>
      <c r="I5" s="18" t="s">
        <v>68</v>
      </c>
      <c r="J5" s="18" t="s">
        <v>69</v>
      </c>
      <c r="K5" s="18" t="s">
        <v>70</v>
      </c>
      <c r="L5" s="18" t="s">
        <v>71</v>
      </c>
      <c r="M5" s="18" t="s">
        <v>5</v>
      </c>
      <c r="N5" s="18" t="s">
        <v>72</v>
      </c>
      <c r="O5" s="18" t="s">
        <v>73</v>
      </c>
      <c r="P5" s="18" t="s">
        <v>74</v>
      </c>
      <c r="Q5" s="18" t="s">
        <v>75</v>
      </c>
      <c r="R5" s="18" t="s">
        <v>76</v>
      </c>
      <c r="S5" s="18" t="s">
        <v>77</v>
      </c>
      <c r="T5" s="18" t="s">
        <v>78</v>
      </c>
      <c r="U5" s="18" t="s">
        <v>79</v>
      </c>
      <c r="V5" s="18" t="s">
        <v>80</v>
      </c>
      <c r="W5" s="18" t="s">
        <v>81</v>
      </c>
      <c r="X5" s="18" t="s">
        <v>82</v>
      </c>
      <c r="Y5" s="18" t="s">
        <v>83</v>
      </c>
      <c r="Z5" s="18" t="s">
        <v>84</v>
      </c>
      <c r="AA5" s="18" t="s">
        <v>85</v>
      </c>
      <c r="AB5" s="18" t="s">
        <v>86</v>
      </c>
      <c r="AC5" s="18" t="s">
        <v>87</v>
      </c>
      <c r="AD5" s="18" t="s">
        <v>88</v>
      </c>
      <c r="AE5" s="18" t="s">
        <v>89</v>
      </c>
      <c r="AF5" s="18" t="s">
        <v>90</v>
      </c>
      <c r="AG5" s="18" t="s">
        <v>91</v>
      </c>
      <c r="AH5" s="18" t="s">
        <v>92</v>
      </c>
      <c r="AI5" s="18" t="s">
        <v>31</v>
      </c>
      <c r="AJ5" s="18" t="s">
        <v>83</v>
      </c>
      <c r="AK5" s="18" t="s">
        <v>84</v>
      </c>
      <c r="AL5" s="18" t="s">
        <v>85</v>
      </c>
      <c r="AM5" s="18" t="s">
        <v>86</v>
      </c>
      <c r="AN5" s="18" t="s">
        <v>87</v>
      </c>
      <c r="AO5" s="18" t="s">
        <v>88</v>
      </c>
      <c r="AP5" s="18" t="s">
        <v>89</v>
      </c>
      <c r="AQ5" s="18" t="s">
        <v>90</v>
      </c>
      <c r="AR5" s="18" t="s">
        <v>91</v>
      </c>
      <c r="AS5" s="18" t="s">
        <v>92</v>
      </c>
      <c r="AT5" s="18" t="s">
        <v>93</v>
      </c>
      <c r="AU5" s="18" t="s">
        <v>83</v>
      </c>
      <c r="AV5" s="18" t="s">
        <v>84</v>
      </c>
      <c r="AW5" s="18" t="s">
        <v>85</v>
      </c>
      <c r="AX5" s="18" t="s">
        <v>86</v>
      </c>
      <c r="AY5" s="18" t="s">
        <v>87</v>
      </c>
      <c r="AZ5" s="18" t="s">
        <v>88</v>
      </c>
      <c r="BA5" s="18" t="s">
        <v>89</v>
      </c>
      <c r="BB5" s="18" t="s">
        <v>90</v>
      </c>
      <c r="BC5" s="18" t="s">
        <v>91</v>
      </c>
      <c r="BD5" s="18" t="s">
        <v>92</v>
      </c>
      <c r="BE5" s="18" t="s">
        <v>93</v>
      </c>
      <c r="BF5" s="18" t="s">
        <v>83</v>
      </c>
      <c r="BG5" s="18" t="s">
        <v>84</v>
      </c>
      <c r="BH5" s="18" t="s">
        <v>85</v>
      </c>
      <c r="BI5" s="18" t="s">
        <v>86</v>
      </c>
      <c r="BJ5" s="18" t="s">
        <v>87</v>
      </c>
      <c r="BK5" s="18" t="s">
        <v>88</v>
      </c>
      <c r="BL5" s="18" t="s">
        <v>89</v>
      </c>
      <c r="BM5" s="18" t="s">
        <v>90</v>
      </c>
      <c r="BN5" s="18" t="s">
        <v>91</v>
      </c>
      <c r="BO5" s="18" t="s">
        <v>92</v>
      </c>
      <c r="BP5" s="18" t="s">
        <v>93</v>
      </c>
      <c r="BQ5" s="18" t="s">
        <v>83</v>
      </c>
      <c r="BR5" s="18" t="s">
        <v>84</v>
      </c>
      <c r="BS5" s="18" t="s">
        <v>85</v>
      </c>
      <c r="BT5" s="18" t="s">
        <v>86</v>
      </c>
      <c r="BU5" s="18" t="s">
        <v>87</v>
      </c>
      <c r="BV5" s="18" t="s">
        <v>88</v>
      </c>
      <c r="BW5" s="18" t="s">
        <v>89</v>
      </c>
      <c r="BX5" s="18" t="s">
        <v>90</v>
      </c>
      <c r="BY5" s="18" t="s">
        <v>91</v>
      </c>
      <c r="BZ5" s="18" t="s">
        <v>92</v>
      </c>
      <c r="CA5" s="18" t="s">
        <v>93</v>
      </c>
      <c r="CB5" s="18" t="s">
        <v>83</v>
      </c>
      <c r="CC5" s="18" t="s">
        <v>84</v>
      </c>
      <c r="CD5" s="18" t="s">
        <v>85</v>
      </c>
      <c r="CE5" s="18" t="s">
        <v>86</v>
      </c>
      <c r="CF5" s="18" t="s">
        <v>87</v>
      </c>
      <c r="CG5" s="18" t="s">
        <v>88</v>
      </c>
      <c r="CH5" s="18" t="s">
        <v>89</v>
      </c>
      <c r="CI5" s="18" t="s">
        <v>90</v>
      </c>
      <c r="CJ5" s="18" t="s">
        <v>91</v>
      </c>
      <c r="CK5" s="18" t="s">
        <v>92</v>
      </c>
      <c r="CL5" s="18" t="s">
        <v>93</v>
      </c>
      <c r="CM5" s="18" t="s">
        <v>83</v>
      </c>
      <c r="CN5" s="18" t="s">
        <v>84</v>
      </c>
      <c r="CO5" s="18" t="s">
        <v>85</v>
      </c>
      <c r="CP5" s="18" t="s">
        <v>86</v>
      </c>
      <c r="CQ5" s="18" t="s">
        <v>87</v>
      </c>
      <c r="CR5" s="18" t="s">
        <v>88</v>
      </c>
      <c r="CS5" s="18" t="s">
        <v>89</v>
      </c>
      <c r="CT5" s="18" t="s">
        <v>90</v>
      </c>
      <c r="CU5" s="18" t="s">
        <v>91</v>
      </c>
      <c r="CV5" s="18" t="s">
        <v>92</v>
      </c>
      <c r="CW5" s="18" t="s">
        <v>93</v>
      </c>
      <c r="CX5" s="18" t="s">
        <v>83</v>
      </c>
      <c r="CY5" s="18" t="s">
        <v>84</v>
      </c>
      <c r="CZ5" s="18" t="s">
        <v>85</v>
      </c>
      <c r="DA5" s="18" t="s">
        <v>86</v>
      </c>
      <c r="DB5" s="18" t="s">
        <v>87</v>
      </c>
      <c r="DC5" s="18" t="s">
        <v>88</v>
      </c>
      <c r="DD5" s="18" t="s">
        <v>89</v>
      </c>
      <c r="DE5" s="18" t="s">
        <v>90</v>
      </c>
      <c r="DF5" s="18" t="s">
        <v>91</v>
      </c>
      <c r="DG5" s="18" t="s">
        <v>92</v>
      </c>
      <c r="DH5" s="18" t="s">
        <v>93</v>
      </c>
      <c r="DI5" s="18" t="s">
        <v>83</v>
      </c>
      <c r="DJ5" s="18" t="s">
        <v>84</v>
      </c>
      <c r="DK5" s="18" t="s">
        <v>85</v>
      </c>
      <c r="DL5" s="18" t="s">
        <v>86</v>
      </c>
      <c r="DM5" s="18" t="s">
        <v>87</v>
      </c>
      <c r="DN5" s="18" t="s">
        <v>88</v>
      </c>
      <c r="DO5" s="18" t="s">
        <v>89</v>
      </c>
      <c r="DP5" s="18" t="s">
        <v>90</v>
      </c>
      <c r="DQ5" s="18" t="s">
        <v>91</v>
      </c>
      <c r="DR5" s="18" t="s">
        <v>92</v>
      </c>
      <c r="DS5" s="18" t="s">
        <v>93</v>
      </c>
      <c r="DT5" s="18" t="s">
        <v>83</v>
      </c>
      <c r="DU5" s="18" t="s">
        <v>84</v>
      </c>
      <c r="DV5" s="18" t="s">
        <v>85</v>
      </c>
      <c r="DW5" s="18" t="s">
        <v>86</v>
      </c>
      <c r="DX5" s="18" t="s">
        <v>87</v>
      </c>
      <c r="DY5" s="18" t="s">
        <v>88</v>
      </c>
      <c r="DZ5" s="18" t="s">
        <v>89</v>
      </c>
      <c r="EA5" s="18" t="s">
        <v>90</v>
      </c>
      <c r="EB5" s="18" t="s">
        <v>91</v>
      </c>
      <c r="EC5" s="18" t="s">
        <v>92</v>
      </c>
      <c r="ED5" s="18" t="s">
        <v>93</v>
      </c>
      <c r="EE5" s="18" t="s">
        <v>83</v>
      </c>
      <c r="EF5" s="18" t="s">
        <v>84</v>
      </c>
      <c r="EG5" s="18" t="s">
        <v>85</v>
      </c>
      <c r="EH5" s="18" t="s">
        <v>86</v>
      </c>
      <c r="EI5" s="18" t="s">
        <v>87</v>
      </c>
      <c r="EJ5" s="18" t="s">
        <v>88</v>
      </c>
      <c r="EK5" s="18" t="s">
        <v>89</v>
      </c>
      <c r="EL5" s="18" t="s">
        <v>90</v>
      </c>
      <c r="EM5" s="18" t="s">
        <v>91</v>
      </c>
      <c r="EN5" s="18" t="s">
        <v>92</v>
      </c>
      <c r="EO5" s="18" t="s">
        <v>93</v>
      </c>
    </row>
    <row r="6" spans="1:148" s="22" customFormat="1" x14ac:dyDescent="0.15">
      <c r="A6" s="14" t="s">
        <v>94</v>
      </c>
      <c r="B6" s="19">
        <f>B7</f>
        <v>2021</v>
      </c>
      <c r="C6" s="19">
        <f t="shared" ref="C6:X6" si="3">C7</f>
        <v>82261</v>
      </c>
      <c r="D6" s="19">
        <f t="shared" si="3"/>
        <v>46</v>
      </c>
      <c r="E6" s="19">
        <f t="shared" si="3"/>
        <v>17</v>
      </c>
      <c r="F6" s="19">
        <f t="shared" si="3"/>
        <v>1</v>
      </c>
      <c r="G6" s="19">
        <f t="shared" si="3"/>
        <v>0</v>
      </c>
      <c r="H6" s="19" t="str">
        <f t="shared" si="3"/>
        <v>茨城県　那珂市</v>
      </c>
      <c r="I6" s="19" t="str">
        <f t="shared" si="3"/>
        <v>法適用</v>
      </c>
      <c r="J6" s="19" t="str">
        <f t="shared" si="3"/>
        <v>下水道事業</v>
      </c>
      <c r="K6" s="19" t="str">
        <f t="shared" si="3"/>
        <v>公共下水道</v>
      </c>
      <c r="L6" s="19" t="str">
        <f t="shared" si="3"/>
        <v>Bd1</v>
      </c>
      <c r="M6" s="19" t="str">
        <f t="shared" si="3"/>
        <v>非設置</v>
      </c>
      <c r="N6" s="20" t="str">
        <f t="shared" si="3"/>
        <v>-</v>
      </c>
      <c r="O6" s="20">
        <f t="shared" si="3"/>
        <v>50.41</v>
      </c>
      <c r="P6" s="20">
        <f t="shared" si="3"/>
        <v>56.32</v>
      </c>
      <c r="Q6" s="20">
        <f t="shared" si="3"/>
        <v>81.150000000000006</v>
      </c>
      <c r="R6" s="20">
        <f t="shared" si="3"/>
        <v>3080</v>
      </c>
      <c r="S6" s="20">
        <f t="shared" si="3"/>
        <v>54279</v>
      </c>
      <c r="T6" s="20">
        <f t="shared" si="3"/>
        <v>97.82</v>
      </c>
      <c r="U6" s="20">
        <f t="shared" si="3"/>
        <v>554.89</v>
      </c>
      <c r="V6" s="20">
        <f t="shared" si="3"/>
        <v>30470</v>
      </c>
      <c r="W6" s="20">
        <f t="shared" si="3"/>
        <v>14.39</v>
      </c>
      <c r="X6" s="20">
        <f t="shared" si="3"/>
        <v>2117.44</v>
      </c>
      <c r="Y6" s="21" t="str">
        <f>IF(Y7="",NA(),Y7)</f>
        <v>-</v>
      </c>
      <c r="Z6" s="21" t="str">
        <f t="shared" ref="Z6:AH6" si="4">IF(Z7="",NA(),Z7)</f>
        <v>-</v>
      </c>
      <c r="AA6" s="21" t="str">
        <f t="shared" si="4"/>
        <v>-</v>
      </c>
      <c r="AB6" s="21">
        <f t="shared" si="4"/>
        <v>123.59</v>
      </c>
      <c r="AC6" s="21">
        <f t="shared" si="4"/>
        <v>122.19</v>
      </c>
      <c r="AD6" s="21" t="str">
        <f t="shared" si="4"/>
        <v>-</v>
      </c>
      <c r="AE6" s="21" t="str">
        <f t="shared" si="4"/>
        <v>-</v>
      </c>
      <c r="AF6" s="21" t="str">
        <f t="shared" si="4"/>
        <v>-</v>
      </c>
      <c r="AG6" s="21">
        <f t="shared" si="4"/>
        <v>105.41</v>
      </c>
      <c r="AH6" s="21">
        <f t="shared" si="4"/>
        <v>108.04</v>
      </c>
      <c r="AI6" s="20" t="str">
        <f>IF(AI7="","",IF(AI7="-","【-】","【"&amp;SUBSTITUTE(TEXT(AI7,"#,##0.00"),"-","△")&amp;"】"))</f>
        <v>【107.02】</v>
      </c>
      <c r="AJ6" s="21" t="str">
        <f>IF(AJ7="",NA(),AJ7)</f>
        <v>-</v>
      </c>
      <c r="AK6" s="21" t="str">
        <f t="shared" ref="AK6:AS6" si="5">IF(AK7="",NA(),AK7)</f>
        <v>-</v>
      </c>
      <c r="AL6" s="21" t="str">
        <f t="shared" si="5"/>
        <v>-</v>
      </c>
      <c r="AM6" s="20">
        <f t="shared" si="5"/>
        <v>0</v>
      </c>
      <c r="AN6" s="20">
        <f t="shared" si="5"/>
        <v>0</v>
      </c>
      <c r="AO6" s="21" t="str">
        <f t="shared" si="5"/>
        <v>-</v>
      </c>
      <c r="AP6" s="21" t="str">
        <f t="shared" si="5"/>
        <v>-</v>
      </c>
      <c r="AQ6" s="21" t="str">
        <f t="shared" si="5"/>
        <v>-</v>
      </c>
      <c r="AR6" s="21">
        <f t="shared" si="5"/>
        <v>25.86</v>
      </c>
      <c r="AS6" s="21">
        <f t="shared" si="5"/>
        <v>4.49</v>
      </c>
      <c r="AT6" s="20" t="str">
        <f>IF(AT7="","",IF(AT7="-","【-】","【"&amp;SUBSTITUTE(TEXT(AT7,"#,##0.00"),"-","△")&amp;"】"))</f>
        <v>【3.09】</v>
      </c>
      <c r="AU6" s="21" t="str">
        <f>IF(AU7="",NA(),AU7)</f>
        <v>-</v>
      </c>
      <c r="AV6" s="21" t="str">
        <f t="shared" ref="AV6:BD6" si="6">IF(AV7="",NA(),AV7)</f>
        <v>-</v>
      </c>
      <c r="AW6" s="21" t="str">
        <f t="shared" si="6"/>
        <v>-</v>
      </c>
      <c r="AX6" s="21">
        <f t="shared" si="6"/>
        <v>74.040000000000006</v>
      </c>
      <c r="AY6" s="21">
        <f t="shared" si="6"/>
        <v>74.42</v>
      </c>
      <c r="AZ6" s="21" t="str">
        <f t="shared" si="6"/>
        <v>-</v>
      </c>
      <c r="BA6" s="21" t="str">
        <f t="shared" si="6"/>
        <v>-</v>
      </c>
      <c r="BB6" s="21" t="str">
        <f t="shared" si="6"/>
        <v>-</v>
      </c>
      <c r="BC6" s="21">
        <f t="shared" si="6"/>
        <v>58.23</v>
      </c>
      <c r="BD6" s="21">
        <f t="shared" si="6"/>
        <v>68.53</v>
      </c>
      <c r="BE6" s="20" t="str">
        <f>IF(BE7="","",IF(BE7="-","【-】","【"&amp;SUBSTITUTE(TEXT(BE7,"#,##0.00"),"-","△")&amp;"】"))</f>
        <v>【71.39】</v>
      </c>
      <c r="BF6" s="21" t="str">
        <f>IF(BF7="",NA(),BF7)</f>
        <v>-</v>
      </c>
      <c r="BG6" s="21" t="str">
        <f t="shared" ref="BG6:BO6" si="7">IF(BG7="",NA(),BG7)</f>
        <v>-</v>
      </c>
      <c r="BH6" s="21" t="str">
        <f t="shared" si="7"/>
        <v>-</v>
      </c>
      <c r="BI6" s="21">
        <f t="shared" si="7"/>
        <v>718.98</v>
      </c>
      <c r="BJ6" s="21">
        <f t="shared" si="7"/>
        <v>692.57</v>
      </c>
      <c r="BK6" s="21" t="str">
        <f t="shared" si="7"/>
        <v>-</v>
      </c>
      <c r="BL6" s="21" t="str">
        <f t="shared" si="7"/>
        <v>-</v>
      </c>
      <c r="BM6" s="21" t="str">
        <f t="shared" si="7"/>
        <v>-</v>
      </c>
      <c r="BN6" s="21">
        <f t="shared" si="7"/>
        <v>812.92</v>
      </c>
      <c r="BO6" s="21">
        <f t="shared" si="7"/>
        <v>825.1</v>
      </c>
      <c r="BP6" s="20" t="str">
        <f>IF(BP7="","",IF(BP7="-","【-】","【"&amp;SUBSTITUTE(TEXT(BP7,"#,##0.00"),"-","△")&amp;"】"))</f>
        <v>【669.11】</v>
      </c>
      <c r="BQ6" s="21" t="str">
        <f>IF(BQ7="",NA(),BQ7)</f>
        <v>-</v>
      </c>
      <c r="BR6" s="21" t="str">
        <f t="shared" ref="BR6:BZ6" si="8">IF(BR7="",NA(),BR7)</f>
        <v>-</v>
      </c>
      <c r="BS6" s="21" t="str">
        <f t="shared" si="8"/>
        <v>-</v>
      </c>
      <c r="BT6" s="21">
        <f t="shared" si="8"/>
        <v>100</v>
      </c>
      <c r="BU6" s="21">
        <f t="shared" si="8"/>
        <v>99.94</v>
      </c>
      <c r="BV6" s="21" t="str">
        <f t="shared" si="8"/>
        <v>-</v>
      </c>
      <c r="BW6" s="21" t="str">
        <f t="shared" si="8"/>
        <v>-</v>
      </c>
      <c r="BX6" s="21" t="str">
        <f t="shared" si="8"/>
        <v>-</v>
      </c>
      <c r="BY6" s="21">
        <f t="shared" si="8"/>
        <v>85.4</v>
      </c>
      <c r="BZ6" s="21">
        <f t="shared" si="8"/>
        <v>97.07</v>
      </c>
      <c r="CA6" s="20" t="str">
        <f>IF(CA7="","",IF(CA7="-","【-】","【"&amp;SUBSTITUTE(TEXT(CA7,"#,##0.00"),"-","△")&amp;"】"))</f>
        <v>【99.73】</v>
      </c>
      <c r="CB6" s="21" t="str">
        <f>IF(CB7="",NA(),CB7)</f>
        <v>-</v>
      </c>
      <c r="CC6" s="21" t="str">
        <f t="shared" ref="CC6:CK6" si="9">IF(CC7="",NA(),CC7)</f>
        <v>-</v>
      </c>
      <c r="CD6" s="21" t="str">
        <f t="shared" si="9"/>
        <v>-</v>
      </c>
      <c r="CE6" s="21">
        <f t="shared" si="9"/>
        <v>161.34</v>
      </c>
      <c r="CF6" s="21">
        <f t="shared" si="9"/>
        <v>161.59</v>
      </c>
      <c r="CG6" s="21" t="str">
        <f t="shared" si="9"/>
        <v>-</v>
      </c>
      <c r="CH6" s="21" t="str">
        <f t="shared" si="9"/>
        <v>-</v>
      </c>
      <c r="CI6" s="21" t="str">
        <f t="shared" si="9"/>
        <v>-</v>
      </c>
      <c r="CJ6" s="21">
        <f t="shared" si="9"/>
        <v>188.57</v>
      </c>
      <c r="CK6" s="21">
        <f t="shared" si="9"/>
        <v>157.81</v>
      </c>
      <c r="CL6" s="20" t="str">
        <f>IF(CL7="","",IF(CL7="-","【-】","【"&amp;SUBSTITUTE(TEXT(CL7,"#,##0.00"),"-","△")&amp;"】"))</f>
        <v>【134.98】</v>
      </c>
      <c r="CM6" s="21" t="str">
        <f>IF(CM7="",NA(),CM7)</f>
        <v>-</v>
      </c>
      <c r="CN6" s="21" t="str">
        <f t="shared" ref="CN6:CV6" si="10">IF(CN7="",NA(),CN7)</f>
        <v>-</v>
      </c>
      <c r="CO6" s="21" t="str">
        <f t="shared" si="10"/>
        <v>-</v>
      </c>
      <c r="CP6" s="21" t="str">
        <f t="shared" si="10"/>
        <v>-</v>
      </c>
      <c r="CQ6" s="21" t="str">
        <f t="shared" si="10"/>
        <v>-</v>
      </c>
      <c r="CR6" s="21" t="str">
        <f t="shared" si="10"/>
        <v>-</v>
      </c>
      <c r="CS6" s="21" t="str">
        <f t="shared" si="10"/>
        <v>-</v>
      </c>
      <c r="CT6" s="21" t="str">
        <f t="shared" si="10"/>
        <v>-</v>
      </c>
      <c r="CU6" s="21">
        <f t="shared" si="10"/>
        <v>55.84</v>
      </c>
      <c r="CV6" s="21">
        <f t="shared" si="10"/>
        <v>64.92</v>
      </c>
      <c r="CW6" s="20" t="str">
        <f>IF(CW7="","",IF(CW7="-","【-】","【"&amp;SUBSTITUTE(TEXT(CW7,"#,##0.00"),"-","△")&amp;"】"))</f>
        <v>【59.99】</v>
      </c>
      <c r="CX6" s="21" t="str">
        <f>IF(CX7="",NA(),CX7)</f>
        <v>-</v>
      </c>
      <c r="CY6" s="21" t="str">
        <f t="shared" ref="CY6:DG6" si="11">IF(CY7="",NA(),CY7)</f>
        <v>-</v>
      </c>
      <c r="CZ6" s="21" t="str">
        <f t="shared" si="11"/>
        <v>-</v>
      </c>
      <c r="DA6" s="21">
        <f t="shared" si="11"/>
        <v>90.53</v>
      </c>
      <c r="DB6" s="21">
        <f t="shared" si="11"/>
        <v>89.78</v>
      </c>
      <c r="DC6" s="21" t="str">
        <f t="shared" si="11"/>
        <v>-</v>
      </c>
      <c r="DD6" s="21" t="str">
        <f t="shared" si="11"/>
        <v>-</v>
      </c>
      <c r="DE6" s="21" t="str">
        <f t="shared" si="11"/>
        <v>-</v>
      </c>
      <c r="DF6" s="21">
        <f t="shared" si="11"/>
        <v>92.34</v>
      </c>
      <c r="DG6" s="21">
        <f t="shared" si="11"/>
        <v>92.88</v>
      </c>
      <c r="DH6" s="20" t="str">
        <f>IF(DH7="","",IF(DH7="-","【-】","【"&amp;SUBSTITUTE(TEXT(DH7,"#,##0.00"),"-","△")&amp;"】"))</f>
        <v>【95.72】</v>
      </c>
      <c r="DI6" s="21" t="str">
        <f>IF(DI7="",NA(),DI7)</f>
        <v>-</v>
      </c>
      <c r="DJ6" s="21" t="str">
        <f t="shared" ref="DJ6:DR6" si="12">IF(DJ7="",NA(),DJ7)</f>
        <v>-</v>
      </c>
      <c r="DK6" s="21" t="str">
        <f t="shared" si="12"/>
        <v>-</v>
      </c>
      <c r="DL6" s="21">
        <f t="shared" si="12"/>
        <v>2.92</v>
      </c>
      <c r="DM6" s="21">
        <f t="shared" si="12"/>
        <v>5.68</v>
      </c>
      <c r="DN6" s="21" t="str">
        <f t="shared" si="12"/>
        <v>-</v>
      </c>
      <c r="DO6" s="21" t="str">
        <f t="shared" si="12"/>
        <v>-</v>
      </c>
      <c r="DP6" s="21" t="str">
        <f t="shared" si="12"/>
        <v>-</v>
      </c>
      <c r="DQ6" s="21">
        <f t="shared" si="12"/>
        <v>25.37</v>
      </c>
      <c r="DR6" s="21">
        <f t="shared" si="12"/>
        <v>25.66</v>
      </c>
      <c r="DS6" s="20" t="str">
        <f>IF(DS7="","",IF(DS7="-","【-】","【"&amp;SUBSTITUTE(TEXT(DS7,"#,##0.00"),"-","△")&amp;"】"))</f>
        <v>【38.17】</v>
      </c>
      <c r="DT6" s="21" t="str">
        <f>IF(DT7="",NA(),DT7)</f>
        <v>-</v>
      </c>
      <c r="DU6" s="21" t="str">
        <f t="shared" ref="DU6:EC6" si="13">IF(DU7="",NA(),DU7)</f>
        <v>-</v>
      </c>
      <c r="DV6" s="21" t="str">
        <f t="shared" si="13"/>
        <v>-</v>
      </c>
      <c r="DW6" s="20">
        <f t="shared" si="13"/>
        <v>0</v>
      </c>
      <c r="DX6" s="20">
        <f t="shared" si="13"/>
        <v>0</v>
      </c>
      <c r="DY6" s="21" t="str">
        <f t="shared" si="13"/>
        <v>-</v>
      </c>
      <c r="DZ6" s="21" t="str">
        <f t="shared" si="13"/>
        <v>-</v>
      </c>
      <c r="EA6" s="21" t="str">
        <f t="shared" si="13"/>
        <v>-</v>
      </c>
      <c r="EB6" s="21">
        <f t="shared" si="13"/>
        <v>0.54</v>
      </c>
      <c r="EC6" s="21">
        <f t="shared" si="13"/>
        <v>1.61</v>
      </c>
      <c r="ED6" s="20" t="str">
        <f>IF(ED7="","",IF(ED7="-","【-】","【"&amp;SUBSTITUTE(TEXT(ED7,"#,##0.00"),"-","△")&amp;"】"))</f>
        <v>【6.54】</v>
      </c>
      <c r="EE6" s="21" t="str">
        <f>IF(EE7="",NA(),EE7)</f>
        <v>-</v>
      </c>
      <c r="EF6" s="21" t="str">
        <f t="shared" ref="EF6:EN6" si="14">IF(EF7="",NA(),EF7)</f>
        <v>-</v>
      </c>
      <c r="EG6" s="21" t="str">
        <f t="shared" si="14"/>
        <v>-</v>
      </c>
      <c r="EH6" s="21">
        <f t="shared" si="14"/>
        <v>0.02</v>
      </c>
      <c r="EI6" s="20">
        <f t="shared" si="14"/>
        <v>0</v>
      </c>
      <c r="EJ6" s="21" t="str">
        <f t="shared" si="14"/>
        <v>-</v>
      </c>
      <c r="EK6" s="21" t="str">
        <f t="shared" si="14"/>
        <v>-</v>
      </c>
      <c r="EL6" s="21" t="str">
        <f t="shared" si="14"/>
        <v>-</v>
      </c>
      <c r="EM6" s="21">
        <f t="shared" si="14"/>
        <v>0.09</v>
      </c>
      <c r="EN6" s="21">
        <f t="shared" si="14"/>
        <v>0.17</v>
      </c>
      <c r="EO6" s="20" t="str">
        <f>IF(EO7="","",IF(EO7="-","【-】","【"&amp;SUBSTITUTE(TEXT(EO7,"#,##0.00"),"-","△")&amp;"】"))</f>
        <v>【0.24】</v>
      </c>
    </row>
    <row r="7" spans="1:148" s="22" customFormat="1" x14ac:dyDescent="0.15">
      <c r="A7" s="14"/>
      <c r="B7" s="23">
        <v>2021</v>
      </c>
      <c r="C7" s="23">
        <v>82261</v>
      </c>
      <c r="D7" s="23">
        <v>46</v>
      </c>
      <c r="E7" s="23">
        <v>17</v>
      </c>
      <c r="F7" s="23">
        <v>1</v>
      </c>
      <c r="G7" s="23">
        <v>0</v>
      </c>
      <c r="H7" s="23" t="s">
        <v>95</v>
      </c>
      <c r="I7" s="23" t="s">
        <v>96</v>
      </c>
      <c r="J7" s="23" t="s">
        <v>97</v>
      </c>
      <c r="K7" s="23" t="s">
        <v>98</v>
      </c>
      <c r="L7" s="23" t="s">
        <v>99</v>
      </c>
      <c r="M7" s="23" t="s">
        <v>100</v>
      </c>
      <c r="N7" s="24" t="s">
        <v>101</v>
      </c>
      <c r="O7" s="24">
        <v>50.41</v>
      </c>
      <c r="P7" s="24">
        <v>56.32</v>
      </c>
      <c r="Q7" s="24">
        <v>81.150000000000006</v>
      </c>
      <c r="R7" s="24">
        <v>3080</v>
      </c>
      <c r="S7" s="24">
        <v>54279</v>
      </c>
      <c r="T7" s="24">
        <v>97.82</v>
      </c>
      <c r="U7" s="24">
        <v>554.89</v>
      </c>
      <c r="V7" s="24">
        <v>30470</v>
      </c>
      <c r="W7" s="24">
        <v>14.39</v>
      </c>
      <c r="X7" s="24">
        <v>2117.44</v>
      </c>
      <c r="Y7" s="24" t="s">
        <v>101</v>
      </c>
      <c r="Z7" s="24" t="s">
        <v>101</v>
      </c>
      <c r="AA7" s="24" t="s">
        <v>101</v>
      </c>
      <c r="AB7" s="24">
        <v>123.59</v>
      </c>
      <c r="AC7" s="24">
        <v>122.19</v>
      </c>
      <c r="AD7" s="24" t="s">
        <v>101</v>
      </c>
      <c r="AE7" s="24" t="s">
        <v>101</v>
      </c>
      <c r="AF7" s="24" t="s">
        <v>101</v>
      </c>
      <c r="AG7" s="24">
        <v>105.41</v>
      </c>
      <c r="AH7" s="24">
        <v>108.04</v>
      </c>
      <c r="AI7" s="24">
        <v>107.02</v>
      </c>
      <c r="AJ7" s="24" t="s">
        <v>101</v>
      </c>
      <c r="AK7" s="24" t="s">
        <v>101</v>
      </c>
      <c r="AL7" s="24" t="s">
        <v>101</v>
      </c>
      <c r="AM7" s="24">
        <v>0</v>
      </c>
      <c r="AN7" s="24">
        <v>0</v>
      </c>
      <c r="AO7" s="24" t="s">
        <v>101</v>
      </c>
      <c r="AP7" s="24" t="s">
        <v>101</v>
      </c>
      <c r="AQ7" s="24" t="s">
        <v>101</v>
      </c>
      <c r="AR7" s="24">
        <v>25.86</v>
      </c>
      <c r="AS7" s="24">
        <v>4.49</v>
      </c>
      <c r="AT7" s="24">
        <v>3.09</v>
      </c>
      <c r="AU7" s="24" t="s">
        <v>101</v>
      </c>
      <c r="AV7" s="24" t="s">
        <v>101</v>
      </c>
      <c r="AW7" s="24" t="s">
        <v>101</v>
      </c>
      <c r="AX7" s="24">
        <v>74.040000000000006</v>
      </c>
      <c r="AY7" s="24">
        <v>74.42</v>
      </c>
      <c r="AZ7" s="24" t="s">
        <v>101</v>
      </c>
      <c r="BA7" s="24" t="s">
        <v>101</v>
      </c>
      <c r="BB7" s="24" t="s">
        <v>101</v>
      </c>
      <c r="BC7" s="24">
        <v>58.23</v>
      </c>
      <c r="BD7" s="24">
        <v>68.53</v>
      </c>
      <c r="BE7" s="24">
        <v>71.39</v>
      </c>
      <c r="BF7" s="24" t="s">
        <v>101</v>
      </c>
      <c r="BG7" s="24" t="s">
        <v>101</v>
      </c>
      <c r="BH7" s="24" t="s">
        <v>101</v>
      </c>
      <c r="BI7" s="24">
        <v>718.98</v>
      </c>
      <c r="BJ7" s="24">
        <v>692.57</v>
      </c>
      <c r="BK7" s="24" t="s">
        <v>101</v>
      </c>
      <c r="BL7" s="24" t="s">
        <v>101</v>
      </c>
      <c r="BM7" s="24" t="s">
        <v>101</v>
      </c>
      <c r="BN7" s="24">
        <v>812.92</v>
      </c>
      <c r="BO7" s="24">
        <v>825.1</v>
      </c>
      <c r="BP7" s="24">
        <v>669.11</v>
      </c>
      <c r="BQ7" s="24" t="s">
        <v>101</v>
      </c>
      <c r="BR7" s="24" t="s">
        <v>101</v>
      </c>
      <c r="BS7" s="24" t="s">
        <v>101</v>
      </c>
      <c r="BT7" s="24">
        <v>100</v>
      </c>
      <c r="BU7" s="24">
        <v>99.94</v>
      </c>
      <c r="BV7" s="24" t="s">
        <v>101</v>
      </c>
      <c r="BW7" s="24" t="s">
        <v>101</v>
      </c>
      <c r="BX7" s="24" t="s">
        <v>101</v>
      </c>
      <c r="BY7" s="24">
        <v>85.4</v>
      </c>
      <c r="BZ7" s="24">
        <v>97.07</v>
      </c>
      <c r="CA7" s="24">
        <v>99.73</v>
      </c>
      <c r="CB7" s="24" t="s">
        <v>101</v>
      </c>
      <c r="CC7" s="24" t="s">
        <v>101</v>
      </c>
      <c r="CD7" s="24" t="s">
        <v>101</v>
      </c>
      <c r="CE7" s="24">
        <v>161.34</v>
      </c>
      <c r="CF7" s="24">
        <v>161.59</v>
      </c>
      <c r="CG7" s="24" t="s">
        <v>101</v>
      </c>
      <c r="CH7" s="24" t="s">
        <v>101</v>
      </c>
      <c r="CI7" s="24" t="s">
        <v>101</v>
      </c>
      <c r="CJ7" s="24">
        <v>188.57</v>
      </c>
      <c r="CK7" s="24">
        <v>157.81</v>
      </c>
      <c r="CL7" s="24">
        <v>134.97999999999999</v>
      </c>
      <c r="CM7" s="24" t="s">
        <v>101</v>
      </c>
      <c r="CN7" s="24" t="s">
        <v>101</v>
      </c>
      <c r="CO7" s="24" t="s">
        <v>101</v>
      </c>
      <c r="CP7" s="24" t="s">
        <v>101</v>
      </c>
      <c r="CQ7" s="24" t="s">
        <v>101</v>
      </c>
      <c r="CR7" s="24" t="s">
        <v>101</v>
      </c>
      <c r="CS7" s="24" t="s">
        <v>101</v>
      </c>
      <c r="CT7" s="24" t="s">
        <v>101</v>
      </c>
      <c r="CU7" s="24">
        <v>55.84</v>
      </c>
      <c r="CV7" s="24">
        <v>64.92</v>
      </c>
      <c r="CW7" s="24">
        <v>59.99</v>
      </c>
      <c r="CX7" s="24" t="s">
        <v>101</v>
      </c>
      <c r="CY7" s="24" t="s">
        <v>101</v>
      </c>
      <c r="CZ7" s="24" t="s">
        <v>101</v>
      </c>
      <c r="DA7" s="24">
        <v>90.53</v>
      </c>
      <c r="DB7" s="24">
        <v>89.78</v>
      </c>
      <c r="DC7" s="24" t="s">
        <v>101</v>
      </c>
      <c r="DD7" s="24" t="s">
        <v>101</v>
      </c>
      <c r="DE7" s="24" t="s">
        <v>101</v>
      </c>
      <c r="DF7" s="24">
        <v>92.34</v>
      </c>
      <c r="DG7" s="24">
        <v>92.88</v>
      </c>
      <c r="DH7" s="24">
        <v>95.72</v>
      </c>
      <c r="DI7" s="24" t="s">
        <v>101</v>
      </c>
      <c r="DJ7" s="24" t="s">
        <v>101</v>
      </c>
      <c r="DK7" s="24" t="s">
        <v>101</v>
      </c>
      <c r="DL7" s="24">
        <v>2.92</v>
      </c>
      <c r="DM7" s="24">
        <v>5.68</v>
      </c>
      <c r="DN7" s="24" t="s">
        <v>101</v>
      </c>
      <c r="DO7" s="24" t="s">
        <v>101</v>
      </c>
      <c r="DP7" s="24" t="s">
        <v>101</v>
      </c>
      <c r="DQ7" s="24">
        <v>25.37</v>
      </c>
      <c r="DR7" s="24">
        <v>25.66</v>
      </c>
      <c r="DS7" s="24">
        <v>38.17</v>
      </c>
      <c r="DT7" s="24" t="s">
        <v>101</v>
      </c>
      <c r="DU7" s="24" t="s">
        <v>101</v>
      </c>
      <c r="DV7" s="24" t="s">
        <v>101</v>
      </c>
      <c r="DW7" s="24">
        <v>0</v>
      </c>
      <c r="DX7" s="24">
        <v>0</v>
      </c>
      <c r="DY7" s="24" t="s">
        <v>101</v>
      </c>
      <c r="DZ7" s="24" t="s">
        <v>101</v>
      </c>
      <c r="EA7" s="24" t="s">
        <v>101</v>
      </c>
      <c r="EB7" s="24">
        <v>0.54</v>
      </c>
      <c r="EC7" s="24">
        <v>1.61</v>
      </c>
      <c r="ED7" s="24">
        <v>6.54</v>
      </c>
      <c r="EE7" s="24" t="s">
        <v>101</v>
      </c>
      <c r="EF7" s="24" t="s">
        <v>101</v>
      </c>
      <c r="EG7" s="24" t="s">
        <v>101</v>
      </c>
      <c r="EH7" s="24">
        <v>0.02</v>
      </c>
      <c r="EI7" s="24">
        <v>0</v>
      </c>
      <c r="EJ7" s="24" t="s">
        <v>101</v>
      </c>
      <c r="EK7" s="24" t="s">
        <v>101</v>
      </c>
      <c r="EL7" s="24" t="s">
        <v>101</v>
      </c>
      <c r="EM7" s="24">
        <v>0.09</v>
      </c>
      <c r="EN7" s="24">
        <v>0.17</v>
      </c>
      <c r="EO7" s="24">
        <v>0.24</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102</v>
      </c>
      <c r="C9" s="26" t="s">
        <v>103</v>
      </c>
      <c r="D9" s="26" t="s">
        <v>104</v>
      </c>
      <c r="E9" s="26" t="s">
        <v>105</v>
      </c>
      <c r="F9" s="26" t="s">
        <v>106</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107</v>
      </c>
    </row>
    <row r="12" spans="1:148" x14ac:dyDescent="0.15">
      <c r="B12">
        <v>1</v>
      </c>
      <c r="C12">
        <v>1</v>
      </c>
      <c r="D12">
        <v>1</v>
      </c>
      <c r="E12">
        <v>2</v>
      </c>
      <c r="F12">
        <v>3</v>
      </c>
      <c r="G12" t="s">
        <v>108</v>
      </c>
    </row>
    <row r="13" spans="1:148" x14ac:dyDescent="0.15">
      <c r="B13" t="s">
        <v>109</v>
      </c>
      <c r="C13" t="s">
        <v>109</v>
      </c>
      <c r="D13" t="s">
        <v>110</v>
      </c>
      <c r="E13" t="s">
        <v>110</v>
      </c>
      <c r="F13" t="s">
        <v>110</v>
      </c>
      <c r="G13" t="s">
        <v>111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政策企画部情報システム課</cp:lastModifiedBy>
  <cp:lastPrinted>2023-01-23T03:20:18Z</cp:lastPrinted>
  <dcterms:created xsi:type="dcterms:W3CDTF">2023-01-12T23:27:33Z</dcterms:created>
  <dcterms:modified xsi:type="dcterms:W3CDTF">2023-02-08T05:22:42Z</dcterms:modified>
</cp:coreProperties>
</file>