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hiho7\理財\理財\Ｒ３理財\04_公営企業関係\15_経営比較分析表\03_★経営比較分析表の分析等\04_確認後\01_水道（簡水含む）43\23_筑西市\"/>
    </mc:Choice>
  </mc:AlternateContent>
  <workbookProtection workbookAlgorithmName="SHA-512" workbookHashValue="uxQ3agnzosB7JWInOhOp/707sbPMNsguXlPdapaWFD1yZq56sZFYbah1sMg9OCOmO2iZmiQtH5E9+18YjNVnkw==" workbookSaltValue="94hJstvBtIFuBWgFW4cL4Q==" workbookSpinCount="100000" lockStructure="1"/>
  <bookViews>
    <workbookView xWindow="0" yWindow="0" windowWidth="15360" windowHeight="7635"/>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BB8" i="4" s="1"/>
  <c r="S6" i="5"/>
  <c r="R6" i="5"/>
  <c r="AL8" i="4" s="1"/>
  <c r="Q6" i="5"/>
  <c r="P6" i="5"/>
  <c r="P10" i="4" s="1"/>
  <c r="O6" i="5"/>
  <c r="N6" i="5"/>
  <c r="M6" i="5"/>
  <c r="AD8" i="4" s="1"/>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G85" i="4"/>
  <c r="E85" i="4"/>
  <c r="BB10" i="4"/>
  <c r="AT10" i="4"/>
  <c r="AL10" i="4"/>
  <c r="W10" i="4"/>
  <c r="I10" i="4"/>
  <c r="B10" i="4"/>
  <c r="AT8" i="4"/>
  <c r="P8" i="4"/>
  <c r="B8" i="4"/>
</calcChain>
</file>

<file path=xl/sharedStrings.xml><?xml version="1.0" encoding="utf-8"?>
<sst xmlns="http://schemas.openxmlformats.org/spreadsheetml/2006/main" count="228" uniqueCount="115">
  <si>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</si>
  <si>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</si>
  <si>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</si>
  <si>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</si>
  <si>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</si>
  <si>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</si>
  <si>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</si>
  <si>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</si>
  <si>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</si>
  <si>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</si>
  <si>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</si>
  <si>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</si>
  <si>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</si>
  <si>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</si>
  <si>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</si>
  <si>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</si>
  <si>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</si>
  <si>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</si>
  <si>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</si>
  <si>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</si>
  <si>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</si>
  <si>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</si>
  <si>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</si>
  <si>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</si>
  <si>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</si>
  <si>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</si>
  <si>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</si>
  <si>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</si>
  <si>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</si>
  <si>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</si>
  <si>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</si>
  <si>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</si>
  <si>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</si>
  <si>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</si>
  <si>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</si>
  <si>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</si>
  <si>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</si>
  <si>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</si>
  <si>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</si>
  <si>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</si>
  <si>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</si>
  <si>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</si>
  <si>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</si>
  <si>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</si>
  <si>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</si>
  <si>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</si>
  <si>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</si>
  <si>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</si>
  <si>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</si>
  <si>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</si>
  <si>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</si>
  <si>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</si>
  <si>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</si>
  <si>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</si>
  <si>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</si>
  <si>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</si>
  <si>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</si>
  <si>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</si>
  <si>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</si>
  <si>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</si>
  <si>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</si>
  <si>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</si>
  <si>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</si>
  <si>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</si>
  <si>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</si>
  <si>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</si>
  <si>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</si>
  <si>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</si>
  <si>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</si>
  <si>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</si>
  <si>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</si>
  <si>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</si>
  <si>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</si>
  <si>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</si>
  <si>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</si>
  <si>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</si>
  <si>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</si>
  <si>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</si>
  <si>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</si>
  <si>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</si>
  <si>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</si>
  <si>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</si>
  <si>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</si>
  <si>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</si>
  <si>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</si>
  <si>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</si>
  <si>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</si>
  <si>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</si>
  <si>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</si>
  <si>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</si>
  <si>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</si>
  <si>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</si>
  <si>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</si>
  <si>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茨城県　筑西市</t>
  </si>
  <si>
    <t>法適用</t>
  </si>
  <si>
    <t>水道事業</t>
  </si>
  <si>
    <t>末端給水事業</t>
  </si>
  <si>
    <t>A4</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</si>
  <si>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</si>
  <si>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</si>
  <si>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</si>
  <si>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</si>
  <si>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</si>
  <si>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</si>
  <si>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</si>
  <si>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</si>
  <si>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</si>
  <si>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</si>
  <si>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</si>
  <si>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</si>
  <si>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</si>
  <si>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</si>
  <si>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人口減少に伴い給水収益の増加が見込めない一方、老朽化や耐震化に伴う施設更新費用が増加してくることから、より一層の費用削減に取り組むなど効率的な維持管理に努めるとともに、計画的に施設の延命化や更新費用の平準化を図っていく必要がある。</t>
    <phoneticPr fontId="4"/>
  </si>
  <si>
    <t>①経常収支比率は100％を超え、②累積欠損金がないことから、概ね健全な経営が行われているといえる。しかしながら、収益に対して費用が増加傾向にあり、費用の削減を図っていく必要がある。
③流動比率は、100％を超え増加傾向にあるものの、類似団体平均値を大きく下回っており、支払能力を高める必要がある。
④企業債残高対給水収益比率は、給水収益の増加が見込めない中、施設更新事業が継続することから、今後も同程度の水準で推移することが見込まれる。類似団体平均値を上回っており、より一層計画的に更新を進めていく必要がある。
⑤料金回収率は、新型コロナウイルス感染症拡大に伴う支援のため水道料金の減免を実施したことにより、100％を超えたものの減少したが一時的なものといえる。
⑥給水原価は、類似団体平均値を上回っており、有収水量の増加や費用削減に取り組む必要がある。
⑦施設利用率は、類似団体平均値を大きく上回り高い水準で推移していることから、効率の良い稼働をしているといえるが、一方で施設能力に余裕がないともいえるので、適切な施設運営を行っていく必要がある。
⑧有収率は、老朽管の更新や漏水調査の実施により若干増加したものの、類似団体平均値を下回っており、今後も継続して実施していく必要がある。</t>
    <phoneticPr fontId="4"/>
  </si>
  <si>
    <t>水道事業の開始が早かった下館地区の施設等が大半を占めることから、①有形固定資産減価償却率が高く、類似団体平均値を上回っており、老朽化が進んでいるといえる。一方、②管路経年化率は、類似団体平均値を下回っているが、2030年頃から法定耐用年数を経過する管路が増加する。③管路更新率は、重要度の高い石綿セメント管等の更新を優先して実施していることから、類似団体平均値を上回っている。
これを踏まえ、施設更新は計画的かつ効率的に取り組む必要がある。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</si>
</sst>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0.79</c:v>
                </c:pt>
                <c:pt idx="1">
                  <c:v>1.06</c:v>
                </c:pt>
                <c:pt idx="2">
                  <c:v>0.83</c:v>
                </c:pt>
                <c:pt idx="3">
                  <c:v>1.06</c:v>
                </c:pt>
                <c:pt idx="4">
                  <c:v>0.62</c:v>
                </c:pt>
              </c:numCache>
            </c:numRef>
          </c:val>
          <c:extLst>
            <c:ext xmlns:c16="http://schemas.microsoft.com/office/drawing/2014/chart" uri="{C3380CC4-5D6E-409C-BE32-E72D297353CC}">
              <c16:uniqueId val="{00000000-D3EE-46CD-9442-07A81048132F}"/>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0.75</c:v>
                </c:pt>
                <c:pt idx="2">
                  <c:v>0.63</c:v>
                </c:pt>
                <c:pt idx="3">
                  <c:v>0.63</c:v>
                </c:pt>
                <c:pt idx="4">
                  <c:v>0.6</c:v>
                </c:pt>
              </c:numCache>
            </c:numRef>
          </c:val>
          <c:smooth val="0"/>
          <c:extLst>
            <c:ext xmlns:c16="http://schemas.microsoft.com/office/drawing/2014/chart" uri="{C3380CC4-5D6E-409C-BE32-E72D297353CC}">
              <c16:uniqueId val="{00000001-D3EE-46CD-9442-07A81048132F}"/>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88.01</c:v>
                </c:pt>
                <c:pt idx="1">
                  <c:v>90.78</c:v>
                </c:pt>
                <c:pt idx="2">
                  <c:v>89.38</c:v>
                </c:pt>
                <c:pt idx="3">
                  <c:v>91.61</c:v>
                </c:pt>
                <c:pt idx="4">
                  <c:v>91.33</c:v>
                </c:pt>
              </c:numCache>
            </c:numRef>
          </c:val>
          <c:extLst>
            <c:ext xmlns:c16="http://schemas.microsoft.com/office/drawing/2014/chart" uri="{C3380CC4-5D6E-409C-BE32-E72D297353CC}">
              <c16:uniqueId val="{00000000-A309-4A29-A032-7556E3DC17E5}"/>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59.11</c:v>
                </c:pt>
                <c:pt idx="1">
                  <c:v>59.74</c:v>
                </c:pt>
                <c:pt idx="2">
                  <c:v>59.46</c:v>
                </c:pt>
                <c:pt idx="3">
                  <c:v>59.51</c:v>
                </c:pt>
                <c:pt idx="4">
                  <c:v>59.91</c:v>
                </c:pt>
              </c:numCache>
            </c:numRef>
          </c:val>
          <c:smooth val="0"/>
          <c:extLst>
            <c:ext xmlns:c16="http://schemas.microsoft.com/office/drawing/2014/chart" uri="{C3380CC4-5D6E-409C-BE32-E72D297353CC}">
              <c16:uniqueId val="{00000001-A309-4A29-A032-7556E3DC17E5}"/>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82.45</c:v>
                </c:pt>
                <c:pt idx="1">
                  <c:v>81.5</c:v>
                </c:pt>
                <c:pt idx="2">
                  <c:v>82.76</c:v>
                </c:pt>
                <c:pt idx="3">
                  <c:v>81.03</c:v>
                </c:pt>
                <c:pt idx="4">
                  <c:v>82.88</c:v>
                </c:pt>
              </c:numCache>
            </c:numRef>
          </c:val>
          <c:extLst>
            <c:ext xmlns:c16="http://schemas.microsoft.com/office/drawing/2014/chart" uri="{C3380CC4-5D6E-409C-BE32-E72D297353CC}">
              <c16:uniqueId val="{00000000-E346-4B80-B30A-56287E069C0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87.91</c:v>
                </c:pt>
                <c:pt idx="1">
                  <c:v>87.28</c:v>
                </c:pt>
                <c:pt idx="2">
                  <c:v>87.41</c:v>
                </c:pt>
                <c:pt idx="3">
                  <c:v>87.08</c:v>
                </c:pt>
                <c:pt idx="4">
                  <c:v>87.26</c:v>
                </c:pt>
              </c:numCache>
            </c:numRef>
          </c:val>
          <c:smooth val="0"/>
          <c:extLst>
            <c:ext xmlns:c16="http://schemas.microsoft.com/office/drawing/2014/chart" uri="{C3380CC4-5D6E-409C-BE32-E72D297353CC}">
              <c16:uniqueId val="{00000001-E346-4B80-B30A-56287E069C0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117.99</c:v>
                </c:pt>
                <c:pt idx="1">
                  <c:v>116.38</c:v>
                </c:pt>
                <c:pt idx="2">
                  <c:v>115.52</c:v>
                </c:pt>
                <c:pt idx="3">
                  <c:v>110.65</c:v>
                </c:pt>
                <c:pt idx="4">
                  <c:v>111.97</c:v>
                </c:pt>
              </c:numCache>
            </c:numRef>
          </c:val>
          <c:extLst>
            <c:ext xmlns:c16="http://schemas.microsoft.com/office/drawing/2014/chart" uri="{C3380CC4-5D6E-409C-BE32-E72D297353CC}">
              <c16:uniqueId val="{00000000-3FEF-447F-96A4-E7E7C1013BD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113.16</c:v>
                </c:pt>
                <c:pt idx="1">
                  <c:v>112.15</c:v>
                </c:pt>
                <c:pt idx="2">
                  <c:v>111.44</c:v>
                </c:pt>
                <c:pt idx="3">
                  <c:v>111.17</c:v>
                </c:pt>
                <c:pt idx="4">
                  <c:v>110.91</c:v>
                </c:pt>
              </c:numCache>
            </c:numRef>
          </c:val>
          <c:smooth val="0"/>
          <c:extLst>
            <c:ext xmlns:c16="http://schemas.microsoft.com/office/drawing/2014/chart" uri="{C3380CC4-5D6E-409C-BE32-E72D297353CC}">
              <c16:uniqueId val="{00000001-3FEF-447F-96A4-E7E7C1013BD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52.85</c:v>
                </c:pt>
                <c:pt idx="1">
                  <c:v>53.73</c:v>
                </c:pt>
                <c:pt idx="2">
                  <c:v>54.61</c:v>
                </c:pt>
                <c:pt idx="3">
                  <c:v>55.14</c:v>
                </c:pt>
                <c:pt idx="4">
                  <c:v>55.61</c:v>
                </c:pt>
              </c:numCache>
            </c:numRef>
          </c:val>
          <c:extLst>
            <c:ext xmlns:c16="http://schemas.microsoft.com/office/drawing/2014/chart" uri="{C3380CC4-5D6E-409C-BE32-E72D297353CC}">
              <c16:uniqueId val="{00000000-F766-48ED-AE29-11F90FD2481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46.88</c:v>
                </c:pt>
                <c:pt idx="1">
                  <c:v>46.94</c:v>
                </c:pt>
                <c:pt idx="2">
                  <c:v>47.62</c:v>
                </c:pt>
                <c:pt idx="3">
                  <c:v>48.55</c:v>
                </c:pt>
                <c:pt idx="4">
                  <c:v>49.2</c:v>
                </c:pt>
              </c:numCache>
            </c:numRef>
          </c:val>
          <c:smooth val="0"/>
          <c:extLst>
            <c:ext xmlns:c16="http://schemas.microsoft.com/office/drawing/2014/chart" uri="{C3380CC4-5D6E-409C-BE32-E72D297353CC}">
              <c16:uniqueId val="{00000001-F766-48ED-AE29-11F90FD2481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1.71</c:v>
                </c:pt>
                <c:pt idx="1">
                  <c:v>1.95</c:v>
                </c:pt>
                <c:pt idx="2">
                  <c:v>2.54</c:v>
                </c:pt>
                <c:pt idx="3">
                  <c:v>2.46</c:v>
                </c:pt>
                <c:pt idx="4">
                  <c:v>4.76</c:v>
                </c:pt>
              </c:numCache>
            </c:numRef>
          </c:val>
          <c:extLst>
            <c:ext xmlns:c16="http://schemas.microsoft.com/office/drawing/2014/chart" uri="{C3380CC4-5D6E-409C-BE32-E72D297353CC}">
              <c16:uniqueId val="{00000000-61C2-4E64-B139-2D1541F2458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14.48</c:v>
                </c:pt>
                <c:pt idx="2">
                  <c:v>16.27</c:v>
                </c:pt>
                <c:pt idx="3">
                  <c:v>17.11</c:v>
                </c:pt>
                <c:pt idx="4">
                  <c:v>18.329999999999998</c:v>
                </c:pt>
              </c:numCache>
            </c:numRef>
          </c:val>
          <c:smooth val="0"/>
          <c:extLst>
            <c:ext xmlns:c16="http://schemas.microsoft.com/office/drawing/2014/chart" uri="{C3380CC4-5D6E-409C-BE32-E72D297353CC}">
              <c16:uniqueId val="{00000001-61C2-4E64-B139-2D1541F2458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E8-445B-815F-0F473C2B640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0.68</c:v>
                </c:pt>
                <c:pt idx="1">
                  <c:v>1</c:v>
                </c:pt>
                <c:pt idx="2">
                  <c:v>1.03</c:v>
                </c:pt>
                <c:pt idx="3">
                  <c:v>0.78</c:v>
                </c:pt>
                <c:pt idx="4">
                  <c:v>0.92</c:v>
                </c:pt>
              </c:numCache>
            </c:numRef>
          </c:val>
          <c:smooth val="0"/>
          <c:extLst>
            <c:ext xmlns:c16="http://schemas.microsoft.com/office/drawing/2014/chart" uri="{C3380CC4-5D6E-409C-BE32-E72D297353CC}">
              <c16:uniqueId val="{00000001-BFE8-445B-815F-0F473C2B640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126.75</c:v>
                </c:pt>
                <c:pt idx="1">
                  <c:v>124.32</c:v>
                </c:pt>
                <c:pt idx="2">
                  <c:v>157.57</c:v>
                </c:pt>
                <c:pt idx="3">
                  <c:v>177.36</c:v>
                </c:pt>
                <c:pt idx="4">
                  <c:v>171.38</c:v>
                </c:pt>
              </c:numCache>
            </c:numRef>
          </c:val>
          <c:extLst>
            <c:ext xmlns:c16="http://schemas.microsoft.com/office/drawing/2014/chart" uri="{C3380CC4-5D6E-409C-BE32-E72D297353CC}">
              <c16:uniqueId val="{00000000-4D0D-4F1F-8ECC-AF9B78ED147F}"/>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357.82</c:v>
                </c:pt>
                <c:pt idx="1">
                  <c:v>355.5</c:v>
                </c:pt>
                <c:pt idx="2">
                  <c:v>349.83</c:v>
                </c:pt>
                <c:pt idx="3">
                  <c:v>360.86</c:v>
                </c:pt>
                <c:pt idx="4">
                  <c:v>350.79</c:v>
                </c:pt>
              </c:numCache>
            </c:numRef>
          </c:val>
          <c:smooth val="0"/>
          <c:extLst>
            <c:ext xmlns:c16="http://schemas.microsoft.com/office/drawing/2014/chart" uri="{C3380CC4-5D6E-409C-BE32-E72D297353CC}">
              <c16:uniqueId val="{00000001-4D0D-4F1F-8ECC-AF9B78ED147F}"/>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433.56</c:v>
                </c:pt>
                <c:pt idx="1">
                  <c:v>416.22</c:v>
                </c:pt>
                <c:pt idx="2">
                  <c:v>409.85</c:v>
                </c:pt>
                <c:pt idx="3">
                  <c:v>416.37</c:v>
                </c:pt>
                <c:pt idx="4">
                  <c:v>450.06</c:v>
                </c:pt>
              </c:numCache>
            </c:numRef>
          </c:val>
          <c:extLst>
            <c:ext xmlns:c16="http://schemas.microsoft.com/office/drawing/2014/chart" uri="{C3380CC4-5D6E-409C-BE32-E72D297353CC}">
              <c16:uniqueId val="{00000000-255A-4BF2-AA06-CCD3F4B1D14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307.45999999999998</c:v>
                </c:pt>
                <c:pt idx="1">
                  <c:v>312.58</c:v>
                </c:pt>
                <c:pt idx="2">
                  <c:v>314.87</c:v>
                </c:pt>
                <c:pt idx="3">
                  <c:v>309.27999999999997</c:v>
                </c:pt>
                <c:pt idx="4">
                  <c:v>322.92</c:v>
                </c:pt>
              </c:numCache>
            </c:numRef>
          </c:val>
          <c:smooth val="0"/>
          <c:extLst>
            <c:ext xmlns:c16="http://schemas.microsoft.com/office/drawing/2014/chart" uri="{C3380CC4-5D6E-409C-BE32-E72D297353CC}">
              <c16:uniqueId val="{00000001-255A-4BF2-AA06-CCD3F4B1D14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114.69</c:v>
                </c:pt>
                <c:pt idx="1">
                  <c:v>111.98</c:v>
                </c:pt>
                <c:pt idx="2">
                  <c:v>111.57</c:v>
                </c:pt>
                <c:pt idx="3">
                  <c:v>106.83</c:v>
                </c:pt>
                <c:pt idx="4">
                  <c:v>101.99</c:v>
                </c:pt>
              </c:numCache>
            </c:numRef>
          </c:val>
          <c:extLst>
            <c:ext xmlns:c16="http://schemas.microsoft.com/office/drawing/2014/chart" uri="{C3380CC4-5D6E-409C-BE32-E72D297353CC}">
              <c16:uniqueId val="{00000000-7D36-41FE-B4CC-1F04EB81519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106.01</c:v>
                </c:pt>
                <c:pt idx="1">
                  <c:v>104.57</c:v>
                </c:pt>
                <c:pt idx="2">
                  <c:v>103.54</c:v>
                </c:pt>
                <c:pt idx="3">
                  <c:v>103.32</c:v>
                </c:pt>
                <c:pt idx="4">
                  <c:v>100.85</c:v>
                </c:pt>
              </c:numCache>
            </c:numRef>
          </c:val>
          <c:smooth val="0"/>
          <c:extLst>
            <c:ext xmlns:c16="http://schemas.microsoft.com/office/drawing/2014/chart" uri="{C3380CC4-5D6E-409C-BE32-E72D297353CC}">
              <c16:uniqueId val="{00000001-7D36-41FE-B4CC-1F04EB81519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196.22</c:v>
                </c:pt>
                <c:pt idx="1">
                  <c:v>200.75</c:v>
                </c:pt>
                <c:pt idx="2">
                  <c:v>201.62</c:v>
                </c:pt>
                <c:pt idx="3">
                  <c:v>210.2</c:v>
                </c:pt>
                <c:pt idx="4">
                  <c:v>208.01</c:v>
                </c:pt>
              </c:numCache>
            </c:numRef>
          </c:val>
          <c:extLst>
            <c:ext xmlns:c16="http://schemas.microsoft.com/office/drawing/2014/chart" uri="{C3380CC4-5D6E-409C-BE32-E72D297353CC}">
              <c16:uniqueId val="{00000000-5EBC-4EA5-AF14-F1D5E574069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162.24</c:v>
                </c:pt>
                <c:pt idx="1">
                  <c:v>165.47</c:v>
                </c:pt>
                <c:pt idx="2">
                  <c:v>167.46</c:v>
                </c:pt>
                <c:pt idx="3">
                  <c:v>168.56</c:v>
                </c:pt>
                <c:pt idx="4">
                  <c:v>167.1</c:v>
                </c:pt>
              </c:numCache>
            </c:numRef>
          </c:val>
          <c:smooth val="0"/>
          <c:extLst>
            <c:ext xmlns:c16="http://schemas.microsoft.com/office/drawing/2014/chart" uri="{C3380CC4-5D6E-409C-BE32-E72D297353CC}">
              <c16:uniqueId val="{00000001-5EBC-4EA5-AF14-F1D5E574069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データ!H6</f>
        <v>茨城県　筑西市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6"/>
      <c r="AE6" s="86"/>
      <c r="AF6" s="86"/>
      <c r="AG6" s="8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6" t="s">
        <v>1</v>
      </c>
      <c r="C7" s="77"/>
      <c r="D7" s="77"/>
      <c r="E7" s="77"/>
      <c r="F7" s="77"/>
      <c r="G7" s="77"/>
      <c r="H7" s="77"/>
      <c r="I7" s="76" t="s">
        <v>2</v>
      </c>
      <c r="J7" s="77"/>
      <c r="K7" s="77"/>
      <c r="L7" s="77"/>
      <c r="M7" s="77"/>
      <c r="N7" s="77"/>
      <c r="O7" s="78"/>
      <c r="P7" s="79" t="s">
        <v>3</v>
      </c>
      <c r="Q7" s="79"/>
      <c r="R7" s="79"/>
      <c r="S7" s="79"/>
      <c r="T7" s="79"/>
      <c r="U7" s="79"/>
      <c r="V7" s="79"/>
      <c r="W7" s="79" t="s">
        <v>4</v>
      </c>
      <c r="X7" s="79"/>
      <c r="Y7" s="79"/>
      <c r="Z7" s="79"/>
      <c r="AA7" s="79"/>
      <c r="AB7" s="79"/>
      <c r="AC7" s="79"/>
      <c r="AD7" s="79" t="s">
        <v>5</v>
      </c>
      <c r="AE7" s="79"/>
      <c r="AF7" s="79"/>
      <c r="AG7" s="79"/>
      <c r="AH7" s="79"/>
      <c r="AI7" s="79"/>
      <c r="AJ7" s="79"/>
      <c r="AK7" s="4"/>
      <c r="AL7" s="79" t="s">
        <v>6</v>
      </c>
      <c r="AM7" s="79"/>
      <c r="AN7" s="79"/>
      <c r="AO7" s="79"/>
      <c r="AP7" s="79"/>
      <c r="AQ7" s="79"/>
      <c r="AR7" s="79"/>
      <c r="AS7" s="79"/>
      <c r="AT7" s="76" t="s">
        <v>7</v>
      </c>
      <c r="AU7" s="77"/>
      <c r="AV7" s="77"/>
      <c r="AW7" s="77"/>
      <c r="AX7" s="77"/>
      <c r="AY7" s="77"/>
      <c r="AZ7" s="77"/>
      <c r="BA7" s="77"/>
      <c r="BB7" s="79" t="s">
        <v>8</v>
      </c>
      <c r="BC7" s="79"/>
      <c r="BD7" s="79"/>
      <c r="BE7" s="79"/>
      <c r="BF7" s="79"/>
      <c r="BG7" s="79"/>
      <c r="BH7" s="79"/>
      <c r="BI7" s="79"/>
      <c r="BJ7" s="3"/>
      <c r="BK7" s="3"/>
      <c r="BL7" s="5" t="s">
        <v>9</v>
      </c>
      <c r="BM7" s="6"/>
      <c r="BN7" s="6"/>
      <c r="BO7" s="6"/>
      <c r="BP7" s="6"/>
      <c r="BQ7" s="6"/>
      <c r="BR7" s="6"/>
      <c r="BS7" s="6"/>
      <c r="BT7" s="6"/>
      <c r="BU7" s="6"/>
      <c r="BV7" s="6"/>
      <c r="BW7" s="6"/>
      <c r="BX7" s="6"/>
      <c r="BY7" s="7"/>
    </row>
    <row r="8" spans="1:78" ht="18.75" customHeight="1" x14ac:dyDescent="0.15">
      <c r="A8" s="2"/>
      <c r="B8" s="80" t="str">
        <f>データ!$I$6</f>
        <v>法適用</v>
      </c>
      <c r="C8" s="81"/>
      <c r="D8" s="81"/>
      <c r="E8" s="81"/>
      <c r="F8" s="81"/>
      <c r="G8" s="81"/>
      <c r="H8" s="81"/>
      <c r="I8" s="80" t="str">
        <f>データ!$J$6</f>
        <v>水道事業</v>
      </c>
      <c r="J8" s="81"/>
      <c r="K8" s="81"/>
      <c r="L8" s="81"/>
      <c r="M8" s="81"/>
      <c r="N8" s="81"/>
      <c r="O8" s="82"/>
      <c r="P8" s="83" t="str">
        <f>データ!$K$6</f>
        <v>末端給水事業</v>
      </c>
      <c r="Q8" s="83"/>
      <c r="R8" s="83"/>
      <c r="S8" s="83"/>
      <c r="T8" s="83"/>
      <c r="U8" s="83"/>
      <c r="V8" s="83"/>
      <c r="W8" s="83" t="str">
        <f>データ!$L$6</f>
        <v>A4</v>
      </c>
      <c r="X8" s="83"/>
      <c r="Y8" s="83"/>
      <c r="Z8" s="83"/>
      <c r="AA8" s="83"/>
      <c r="AB8" s="83"/>
      <c r="AC8" s="83"/>
      <c r="AD8" s="83" t="str">
        <f>データ!$M$6</f>
        <v>非設置</v>
      </c>
      <c r="AE8" s="83"/>
      <c r="AF8" s="83"/>
      <c r="AG8" s="83"/>
      <c r="AH8" s="83"/>
      <c r="AI8" s="83"/>
      <c r="AJ8" s="83"/>
      <c r="AK8" s="4"/>
      <c r="AL8" s="71">
        <f>データ!$R$6</f>
        <v>103243</v>
      </c>
      <c r="AM8" s="71"/>
      <c r="AN8" s="71"/>
      <c r="AO8" s="71"/>
      <c r="AP8" s="71"/>
      <c r="AQ8" s="71"/>
      <c r="AR8" s="71"/>
      <c r="AS8" s="71"/>
      <c r="AT8" s="67">
        <f>データ!$S$6</f>
        <v>205.3</v>
      </c>
      <c r="AU8" s="68"/>
      <c r="AV8" s="68"/>
      <c r="AW8" s="68"/>
      <c r="AX8" s="68"/>
      <c r="AY8" s="68"/>
      <c r="AZ8" s="68"/>
      <c r="BA8" s="68"/>
      <c r="BB8" s="70">
        <f>データ!$T$6</f>
        <v>502.89</v>
      </c>
      <c r="BC8" s="70"/>
      <c r="BD8" s="70"/>
      <c r="BE8" s="70"/>
      <c r="BF8" s="70"/>
      <c r="BG8" s="70"/>
      <c r="BH8" s="70"/>
      <c r="BI8" s="70"/>
      <c r="BJ8" s="3"/>
      <c r="BK8" s="3"/>
      <c r="BL8" s="74" t="s">
        <v>10</v>
      </c>
      <c r="BM8" s="75"/>
      <c r="BN8" s="8" t="s">
        <v>11</v>
      </c>
      <c r="BO8" s="9"/>
      <c r="BP8" s="9"/>
      <c r="BQ8" s="9"/>
      <c r="BR8" s="9"/>
      <c r="BS8" s="9"/>
      <c r="BT8" s="9"/>
      <c r="BU8" s="9"/>
      <c r="BV8" s="9"/>
      <c r="BW8" s="9"/>
      <c r="BX8" s="9"/>
      <c r="BY8" s="10"/>
    </row>
    <row r="9" spans="1:78" ht="18.75" customHeight="1" x14ac:dyDescent="0.15">
      <c r="A9" s="2"/>
      <c r="B9" s="76" t="s">
        <v>12</v>
      </c>
      <c r="C9" s="77"/>
      <c r="D9" s="77"/>
      <c r="E9" s="77"/>
      <c r="F9" s="77"/>
      <c r="G9" s="77"/>
      <c r="H9" s="77"/>
      <c r="I9" s="76" t="s">
        <v>13</v>
      </c>
      <c r="J9" s="77"/>
      <c r="K9" s="77"/>
      <c r="L9" s="77"/>
      <c r="M9" s="77"/>
      <c r="N9" s="77"/>
      <c r="O9" s="78"/>
      <c r="P9" s="79" t="s">
        <v>14</v>
      </c>
      <c r="Q9" s="79"/>
      <c r="R9" s="79"/>
      <c r="S9" s="79"/>
      <c r="T9" s="79"/>
      <c r="U9" s="79"/>
      <c r="V9" s="79"/>
      <c r="W9" s="79" t="s">
        <v>15</v>
      </c>
      <c r="X9" s="79"/>
      <c r="Y9" s="79"/>
      <c r="Z9" s="79"/>
      <c r="AA9" s="79"/>
      <c r="AB9" s="79"/>
      <c r="AC9" s="79"/>
      <c r="AD9" s="2"/>
      <c r="AE9" s="2"/>
      <c r="AF9" s="2"/>
      <c r="AG9" s="2"/>
      <c r="AH9" s="4"/>
      <c r="AI9" s="4"/>
      <c r="AJ9" s="4"/>
      <c r="AK9" s="4"/>
      <c r="AL9" s="79" t="s">
        <v>16</v>
      </c>
      <c r="AM9" s="79"/>
      <c r="AN9" s="79"/>
      <c r="AO9" s="79"/>
      <c r="AP9" s="79"/>
      <c r="AQ9" s="79"/>
      <c r="AR9" s="79"/>
      <c r="AS9" s="79"/>
      <c r="AT9" s="76" t="s">
        <v>17</v>
      </c>
      <c r="AU9" s="77"/>
      <c r="AV9" s="77"/>
      <c r="AW9" s="77"/>
      <c r="AX9" s="77"/>
      <c r="AY9" s="77"/>
      <c r="AZ9" s="77"/>
      <c r="BA9" s="77"/>
      <c r="BB9" s="79" t="s">
        <v>18</v>
      </c>
      <c r="BC9" s="79"/>
      <c r="BD9" s="79"/>
      <c r="BE9" s="79"/>
      <c r="BF9" s="79"/>
      <c r="BG9" s="79"/>
      <c r="BH9" s="79"/>
      <c r="BI9" s="79"/>
      <c r="BJ9" s="3"/>
      <c r="BK9" s="3"/>
      <c r="BL9" s="65" t="s">
        <v>19</v>
      </c>
      <c r="BM9" s="66"/>
      <c r="BN9" s="11" t="s">
        <v>20</v>
      </c>
      <c r="BO9" s="12"/>
      <c r="BP9" s="12"/>
      <c r="BQ9" s="12"/>
      <c r="BR9" s="12"/>
      <c r="BS9" s="12"/>
      <c r="BT9" s="12"/>
      <c r="BU9" s="12"/>
      <c r="BV9" s="12"/>
      <c r="BW9" s="12"/>
      <c r="BX9" s="12"/>
      <c r="BY9" s="13"/>
    </row>
    <row r="10" spans="1:78" ht="18.75" customHeight="1" x14ac:dyDescent="0.15">
      <c r="A10" s="2"/>
      <c r="B10" s="67" t="str">
        <f>データ!$N$6</f>
        <v>-</v>
      </c>
      <c r="C10" s="68"/>
      <c r="D10" s="68"/>
      <c r="E10" s="68"/>
      <c r="F10" s="68"/>
      <c r="G10" s="68"/>
      <c r="H10" s="68"/>
      <c r="I10" s="67">
        <f>データ!$O$6</f>
        <v>51.92</v>
      </c>
      <c r="J10" s="68"/>
      <c r="K10" s="68"/>
      <c r="L10" s="68"/>
      <c r="M10" s="68"/>
      <c r="N10" s="68"/>
      <c r="O10" s="69"/>
      <c r="P10" s="70">
        <f>データ!$P$6</f>
        <v>86.21</v>
      </c>
      <c r="Q10" s="70"/>
      <c r="R10" s="70"/>
      <c r="S10" s="70"/>
      <c r="T10" s="70"/>
      <c r="U10" s="70"/>
      <c r="V10" s="70"/>
      <c r="W10" s="71">
        <f>データ!$Q$6</f>
        <v>4290</v>
      </c>
      <c r="X10" s="71"/>
      <c r="Y10" s="71"/>
      <c r="Z10" s="71"/>
      <c r="AA10" s="71"/>
      <c r="AB10" s="71"/>
      <c r="AC10" s="71"/>
      <c r="AD10" s="2"/>
      <c r="AE10" s="2"/>
      <c r="AF10" s="2"/>
      <c r="AG10" s="2"/>
      <c r="AH10" s="4"/>
      <c r="AI10" s="4"/>
      <c r="AJ10" s="4"/>
      <c r="AK10" s="4"/>
      <c r="AL10" s="71">
        <f>データ!$U$6</f>
        <v>88755</v>
      </c>
      <c r="AM10" s="71"/>
      <c r="AN10" s="71"/>
      <c r="AO10" s="71"/>
      <c r="AP10" s="71"/>
      <c r="AQ10" s="71"/>
      <c r="AR10" s="71"/>
      <c r="AS10" s="71"/>
      <c r="AT10" s="67">
        <f>データ!$V$6</f>
        <v>205.3</v>
      </c>
      <c r="AU10" s="68"/>
      <c r="AV10" s="68"/>
      <c r="AW10" s="68"/>
      <c r="AX10" s="68"/>
      <c r="AY10" s="68"/>
      <c r="AZ10" s="68"/>
      <c r="BA10" s="68"/>
      <c r="BB10" s="70">
        <f>データ!$W$6</f>
        <v>432.32</v>
      </c>
      <c r="BC10" s="70"/>
      <c r="BD10" s="70"/>
      <c r="BE10" s="70"/>
      <c r="BF10" s="70"/>
      <c r="BG10" s="70"/>
      <c r="BH10" s="70"/>
      <c r="BI10" s="70"/>
      <c r="BJ10" s="2"/>
      <c r="BK10" s="2"/>
      <c r="BL10" s="72" t="s">
        <v>21</v>
      </c>
      <c r="BM10" s="73"/>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1" t="s">
        <v>113</v>
      </c>
      <c r="BM16" s="52"/>
      <c r="BN16" s="52"/>
      <c r="BO16" s="52"/>
      <c r="BP16" s="52"/>
      <c r="BQ16" s="52"/>
      <c r="BR16" s="52"/>
      <c r="BS16" s="52"/>
      <c r="BT16" s="52"/>
      <c r="BU16" s="52"/>
      <c r="BV16" s="52"/>
      <c r="BW16" s="52"/>
      <c r="BX16" s="52"/>
      <c r="BY16" s="52"/>
      <c r="BZ16" s="53"/>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1"/>
      <c r="BM17" s="52"/>
      <c r="BN17" s="52"/>
      <c r="BO17" s="52"/>
      <c r="BP17" s="52"/>
      <c r="BQ17" s="52"/>
      <c r="BR17" s="52"/>
      <c r="BS17" s="52"/>
      <c r="BT17" s="52"/>
      <c r="BU17" s="52"/>
      <c r="BV17" s="52"/>
      <c r="BW17" s="52"/>
      <c r="BX17" s="52"/>
      <c r="BY17" s="52"/>
      <c r="BZ17" s="53"/>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1"/>
      <c r="BM18" s="52"/>
      <c r="BN18" s="52"/>
      <c r="BO18" s="52"/>
      <c r="BP18" s="52"/>
      <c r="BQ18" s="52"/>
      <c r="BR18" s="52"/>
      <c r="BS18" s="52"/>
      <c r="BT18" s="52"/>
      <c r="BU18" s="52"/>
      <c r="BV18" s="52"/>
      <c r="BW18" s="52"/>
      <c r="BX18" s="52"/>
      <c r="BY18" s="52"/>
      <c r="BZ18" s="53"/>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1"/>
      <c r="BM19" s="52"/>
      <c r="BN19" s="52"/>
      <c r="BO19" s="52"/>
      <c r="BP19" s="52"/>
      <c r="BQ19" s="52"/>
      <c r="BR19" s="52"/>
      <c r="BS19" s="52"/>
      <c r="BT19" s="52"/>
      <c r="BU19" s="52"/>
      <c r="BV19" s="52"/>
      <c r="BW19" s="52"/>
      <c r="BX19" s="52"/>
      <c r="BY19" s="52"/>
      <c r="BZ19" s="53"/>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1"/>
      <c r="BM20" s="52"/>
      <c r="BN20" s="52"/>
      <c r="BO20" s="52"/>
      <c r="BP20" s="52"/>
      <c r="BQ20" s="52"/>
      <c r="BR20" s="52"/>
      <c r="BS20" s="52"/>
      <c r="BT20" s="52"/>
      <c r="BU20" s="52"/>
      <c r="BV20" s="52"/>
      <c r="BW20" s="52"/>
      <c r="BX20" s="52"/>
      <c r="BY20" s="52"/>
      <c r="BZ20" s="53"/>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1"/>
      <c r="BM21" s="52"/>
      <c r="BN21" s="52"/>
      <c r="BO21" s="52"/>
      <c r="BP21" s="52"/>
      <c r="BQ21" s="52"/>
      <c r="BR21" s="52"/>
      <c r="BS21" s="52"/>
      <c r="BT21" s="52"/>
      <c r="BU21" s="52"/>
      <c r="BV21" s="52"/>
      <c r="BW21" s="52"/>
      <c r="BX21" s="52"/>
      <c r="BY21" s="52"/>
      <c r="BZ21" s="53"/>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1"/>
      <c r="BM22" s="52"/>
      <c r="BN22" s="52"/>
      <c r="BO22" s="52"/>
      <c r="BP22" s="52"/>
      <c r="BQ22" s="52"/>
      <c r="BR22" s="52"/>
      <c r="BS22" s="52"/>
      <c r="BT22" s="52"/>
      <c r="BU22" s="52"/>
      <c r="BV22" s="52"/>
      <c r="BW22" s="52"/>
      <c r="BX22" s="52"/>
      <c r="BY22" s="52"/>
      <c r="BZ22" s="53"/>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1"/>
      <c r="BM23" s="52"/>
      <c r="BN23" s="52"/>
      <c r="BO23" s="52"/>
      <c r="BP23" s="52"/>
      <c r="BQ23" s="52"/>
      <c r="BR23" s="52"/>
      <c r="BS23" s="52"/>
      <c r="BT23" s="52"/>
      <c r="BU23" s="52"/>
      <c r="BV23" s="52"/>
      <c r="BW23" s="52"/>
      <c r="BX23" s="52"/>
      <c r="BY23" s="52"/>
      <c r="BZ23" s="53"/>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1"/>
      <c r="BM24" s="52"/>
      <c r="BN24" s="52"/>
      <c r="BO24" s="52"/>
      <c r="BP24" s="52"/>
      <c r="BQ24" s="52"/>
      <c r="BR24" s="52"/>
      <c r="BS24" s="52"/>
      <c r="BT24" s="52"/>
      <c r="BU24" s="52"/>
      <c r="BV24" s="52"/>
      <c r="BW24" s="52"/>
      <c r="BX24" s="52"/>
      <c r="BY24" s="52"/>
      <c r="BZ24" s="53"/>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1"/>
      <c r="BM25" s="52"/>
      <c r="BN25" s="52"/>
      <c r="BO25" s="52"/>
      <c r="BP25" s="52"/>
      <c r="BQ25" s="52"/>
      <c r="BR25" s="52"/>
      <c r="BS25" s="52"/>
      <c r="BT25" s="52"/>
      <c r="BU25" s="52"/>
      <c r="BV25" s="52"/>
      <c r="BW25" s="52"/>
      <c r="BX25" s="52"/>
      <c r="BY25" s="52"/>
      <c r="BZ25" s="53"/>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1"/>
      <c r="BM26" s="52"/>
      <c r="BN26" s="52"/>
      <c r="BO26" s="52"/>
      <c r="BP26" s="52"/>
      <c r="BQ26" s="52"/>
      <c r="BR26" s="52"/>
      <c r="BS26" s="52"/>
      <c r="BT26" s="52"/>
      <c r="BU26" s="52"/>
      <c r="BV26" s="52"/>
      <c r="BW26" s="52"/>
      <c r="BX26" s="52"/>
      <c r="BY26" s="52"/>
      <c r="BZ26" s="53"/>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1"/>
      <c r="BM27" s="52"/>
      <c r="BN27" s="52"/>
      <c r="BO27" s="52"/>
      <c r="BP27" s="52"/>
      <c r="BQ27" s="52"/>
      <c r="BR27" s="52"/>
      <c r="BS27" s="52"/>
      <c r="BT27" s="52"/>
      <c r="BU27" s="52"/>
      <c r="BV27" s="52"/>
      <c r="BW27" s="52"/>
      <c r="BX27" s="52"/>
      <c r="BY27" s="52"/>
      <c r="BZ27" s="53"/>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1"/>
      <c r="BM28" s="52"/>
      <c r="BN28" s="52"/>
      <c r="BO28" s="52"/>
      <c r="BP28" s="52"/>
      <c r="BQ28" s="52"/>
      <c r="BR28" s="52"/>
      <c r="BS28" s="52"/>
      <c r="BT28" s="52"/>
      <c r="BU28" s="52"/>
      <c r="BV28" s="52"/>
      <c r="BW28" s="52"/>
      <c r="BX28" s="52"/>
      <c r="BY28" s="52"/>
      <c r="BZ28" s="53"/>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1"/>
      <c r="BM29" s="52"/>
      <c r="BN29" s="52"/>
      <c r="BO29" s="52"/>
      <c r="BP29" s="52"/>
      <c r="BQ29" s="52"/>
      <c r="BR29" s="52"/>
      <c r="BS29" s="52"/>
      <c r="BT29" s="52"/>
      <c r="BU29" s="52"/>
      <c r="BV29" s="52"/>
      <c r="BW29" s="52"/>
      <c r="BX29" s="52"/>
      <c r="BY29" s="52"/>
      <c r="BZ29" s="53"/>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1"/>
      <c r="BM30" s="52"/>
      <c r="BN30" s="52"/>
      <c r="BO30" s="52"/>
      <c r="BP30" s="52"/>
      <c r="BQ30" s="52"/>
      <c r="BR30" s="52"/>
      <c r="BS30" s="52"/>
      <c r="BT30" s="52"/>
      <c r="BU30" s="52"/>
      <c r="BV30" s="52"/>
      <c r="BW30" s="52"/>
      <c r="BX30" s="52"/>
      <c r="BY30" s="52"/>
      <c r="BZ30" s="53"/>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1"/>
      <c r="BM31" s="52"/>
      <c r="BN31" s="52"/>
      <c r="BO31" s="52"/>
      <c r="BP31" s="52"/>
      <c r="BQ31" s="52"/>
      <c r="BR31" s="52"/>
      <c r="BS31" s="52"/>
      <c r="BT31" s="52"/>
      <c r="BU31" s="52"/>
      <c r="BV31" s="52"/>
      <c r="BW31" s="52"/>
      <c r="BX31" s="52"/>
      <c r="BY31" s="52"/>
      <c r="BZ31" s="53"/>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1"/>
      <c r="BM32" s="52"/>
      <c r="BN32" s="52"/>
      <c r="BO32" s="52"/>
      <c r="BP32" s="52"/>
      <c r="BQ32" s="52"/>
      <c r="BR32" s="52"/>
      <c r="BS32" s="52"/>
      <c r="BT32" s="52"/>
      <c r="BU32" s="52"/>
      <c r="BV32" s="52"/>
      <c r="BW32" s="52"/>
      <c r="BX32" s="52"/>
      <c r="BY32" s="52"/>
      <c r="BZ32" s="53"/>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1"/>
      <c r="BM33" s="52"/>
      <c r="BN33" s="52"/>
      <c r="BO33" s="52"/>
      <c r="BP33" s="52"/>
      <c r="BQ33" s="52"/>
      <c r="BR33" s="52"/>
      <c r="BS33" s="52"/>
      <c r="BT33" s="52"/>
      <c r="BU33" s="52"/>
      <c r="BV33" s="52"/>
      <c r="BW33" s="52"/>
      <c r="BX33" s="52"/>
      <c r="BY33" s="52"/>
      <c r="BZ33" s="53"/>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1"/>
      <c r="BM34" s="52"/>
      <c r="BN34" s="52"/>
      <c r="BO34" s="52"/>
      <c r="BP34" s="52"/>
      <c r="BQ34" s="52"/>
      <c r="BR34" s="52"/>
      <c r="BS34" s="52"/>
      <c r="BT34" s="52"/>
      <c r="BU34" s="52"/>
      <c r="BV34" s="52"/>
      <c r="BW34" s="52"/>
      <c r="BX34" s="52"/>
      <c r="BY34" s="52"/>
      <c r="BZ34" s="53"/>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1"/>
      <c r="BM35" s="52"/>
      <c r="BN35" s="52"/>
      <c r="BO35" s="52"/>
      <c r="BP35" s="52"/>
      <c r="BQ35" s="52"/>
      <c r="BR35" s="52"/>
      <c r="BS35" s="52"/>
      <c r="BT35" s="52"/>
      <c r="BU35" s="52"/>
      <c r="BV35" s="52"/>
      <c r="BW35" s="52"/>
      <c r="BX35" s="52"/>
      <c r="BY35" s="52"/>
      <c r="BZ35" s="53"/>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1"/>
      <c r="BM36" s="52"/>
      <c r="BN36" s="52"/>
      <c r="BO36" s="52"/>
      <c r="BP36" s="52"/>
      <c r="BQ36" s="52"/>
      <c r="BR36" s="52"/>
      <c r="BS36" s="52"/>
      <c r="BT36" s="52"/>
      <c r="BU36" s="52"/>
      <c r="BV36" s="52"/>
      <c r="BW36" s="52"/>
      <c r="BX36" s="52"/>
      <c r="BY36" s="52"/>
      <c r="BZ36" s="53"/>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1"/>
      <c r="BM37" s="52"/>
      <c r="BN37" s="52"/>
      <c r="BO37" s="52"/>
      <c r="BP37" s="52"/>
      <c r="BQ37" s="52"/>
      <c r="BR37" s="52"/>
      <c r="BS37" s="52"/>
      <c r="BT37" s="52"/>
      <c r="BU37" s="52"/>
      <c r="BV37" s="52"/>
      <c r="BW37" s="52"/>
      <c r="BX37" s="52"/>
      <c r="BY37" s="52"/>
      <c r="BZ37" s="53"/>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1"/>
      <c r="BM38" s="52"/>
      <c r="BN38" s="52"/>
      <c r="BO38" s="52"/>
      <c r="BP38" s="52"/>
      <c r="BQ38" s="52"/>
      <c r="BR38" s="52"/>
      <c r="BS38" s="52"/>
      <c r="BT38" s="52"/>
      <c r="BU38" s="52"/>
      <c r="BV38" s="52"/>
      <c r="BW38" s="52"/>
      <c r="BX38" s="52"/>
      <c r="BY38" s="52"/>
      <c r="BZ38" s="53"/>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1"/>
      <c r="BM39" s="52"/>
      <c r="BN39" s="52"/>
      <c r="BO39" s="52"/>
      <c r="BP39" s="52"/>
      <c r="BQ39" s="52"/>
      <c r="BR39" s="52"/>
      <c r="BS39" s="52"/>
      <c r="BT39" s="52"/>
      <c r="BU39" s="52"/>
      <c r="BV39" s="52"/>
      <c r="BW39" s="52"/>
      <c r="BX39" s="52"/>
      <c r="BY39" s="52"/>
      <c r="BZ39" s="53"/>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1"/>
      <c r="BM40" s="52"/>
      <c r="BN40" s="52"/>
      <c r="BO40" s="52"/>
      <c r="BP40" s="52"/>
      <c r="BQ40" s="52"/>
      <c r="BR40" s="52"/>
      <c r="BS40" s="52"/>
      <c r="BT40" s="52"/>
      <c r="BU40" s="52"/>
      <c r="BV40" s="52"/>
      <c r="BW40" s="52"/>
      <c r="BX40" s="52"/>
      <c r="BY40" s="52"/>
      <c r="BZ40" s="53"/>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1"/>
      <c r="BM41" s="52"/>
      <c r="BN41" s="52"/>
      <c r="BO41" s="52"/>
      <c r="BP41" s="52"/>
      <c r="BQ41" s="52"/>
      <c r="BR41" s="52"/>
      <c r="BS41" s="52"/>
      <c r="BT41" s="52"/>
      <c r="BU41" s="52"/>
      <c r="BV41" s="52"/>
      <c r="BW41" s="52"/>
      <c r="BX41" s="52"/>
      <c r="BY41" s="52"/>
      <c r="BZ41" s="53"/>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1"/>
      <c r="BM42" s="52"/>
      <c r="BN42" s="52"/>
      <c r="BO42" s="52"/>
      <c r="BP42" s="52"/>
      <c r="BQ42" s="52"/>
      <c r="BR42" s="52"/>
      <c r="BS42" s="52"/>
      <c r="BT42" s="52"/>
      <c r="BU42" s="52"/>
      <c r="BV42" s="52"/>
      <c r="BW42" s="52"/>
      <c r="BX42" s="52"/>
      <c r="BY42" s="52"/>
      <c r="BZ42" s="53"/>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1"/>
      <c r="BM43" s="52"/>
      <c r="BN43" s="52"/>
      <c r="BO43" s="52"/>
      <c r="BP43" s="52"/>
      <c r="BQ43" s="52"/>
      <c r="BR43" s="52"/>
      <c r="BS43" s="52"/>
      <c r="BT43" s="52"/>
      <c r="BU43" s="52"/>
      <c r="BV43" s="52"/>
      <c r="BW43" s="52"/>
      <c r="BX43" s="52"/>
      <c r="BY43" s="52"/>
      <c r="BZ43" s="53"/>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114</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112</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mV06SYBJzXURwmDhqXrFYdEMcoaCOFON2QscuSHQgpuZqzS+/ztuAcQsvtQPifTLMzNHTX9Dd0dK1R91Si1fhQ==" saltValue="XSqsralDtu7StL3YxO/sO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8" t="s">
        <v>50</v>
      </c>
      <c r="I3" s="89"/>
      <c r="J3" s="89"/>
      <c r="K3" s="89"/>
      <c r="L3" s="89"/>
      <c r="M3" s="89"/>
      <c r="N3" s="89"/>
      <c r="O3" s="89"/>
      <c r="P3" s="89"/>
      <c r="Q3" s="89"/>
      <c r="R3" s="89"/>
      <c r="S3" s="89"/>
      <c r="T3" s="89"/>
      <c r="U3" s="89"/>
      <c r="V3" s="89"/>
      <c r="W3" s="90"/>
      <c r="X3" s="94" t="s">
        <v>51</v>
      </c>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t="s">
        <v>52</v>
      </c>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row>
    <row r="4" spans="1:144" x14ac:dyDescent="0.15">
      <c r="A4" s="29" t="s">
        <v>53</v>
      </c>
      <c r="B4" s="31"/>
      <c r="C4" s="31"/>
      <c r="D4" s="31"/>
      <c r="E4" s="31"/>
      <c r="F4" s="31"/>
      <c r="G4" s="31"/>
      <c r="H4" s="91"/>
      <c r="I4" s="92"/>
      <c r="J4" s="92"/>
      <c r="K4" s="92"/>
      <c r="L4" s="92"/>
      <c r="M4" s="92"/>
      <c r="N4" s="92"/>
      <c r="O4" s="92"/>
      <c r="P4" s="92"/>
      <c r="Q4" s="92"/>
      <c r="R4" s="92"/>
      <c r="S4" s="92"/>
      <c r="T4" s="92"/>
      <c r="U4" s="92"/>
      <c r="V4" s="92"/>
      <c r="W4" s="93"/>
      <c r="X4" s="87" t="s">
        <v>54</v>
      </c>
      <c r="Y4" s="87"/>
      <c r="Z4" s="87"/>
      <c r="AA4" s="87"/>
      <c r="AB4" s="87"/>
      <c r="AC4" s="87"/>
      <c r="AD4" s="87"/>
      <c r="AE4" s="87"/>
      <c r="AF4" s="87"/>
      <c r="AG4" s="87"/>
      <c r="AH4" s="87"/>
      <c r="AI4" s="87" t="s">
        <v>55</v>
      </c>
      <c r="AJ4" s="87"/>
      <c r="AK4" s="87"/>
      <c r="AL4" s="87"/>
      <c r="AM4" s="87"/>
      <c r="AN4" s="87"/>
      <c r="AO4" s="87"/>
      <c r="AP4" s="87"/>
      <c r="AQ4" s="87"/>
      <c r="AR4" s="87"/>
      <c r="AS4" s="87"/>
      <c r="AT4" s="87" t="s">
        <v>56</v>
      </c>
      <c r="AU4" s="87"/>
      <c r="AV4" s="87"/>
      <c r="AW4" s="87"/>
      <c r="AX4" s="87"/>
      <c r="AY4" s="87"/>
      <c r="AZ4" s="87"/>
      <c r="BA4" s="87"/>
      <c r="BB4" s="87"/>
      <c r="BC4" s="87"/>
      <c r="BD4" s="87"/>
      <c r="BE4" s="87" t="s">
        <v>57</v>
      </c>
      <c r="BF4" s="87"/>
      <c r="BG4" s="87"/>
      <c r="BH4" s="87"/>
      <c r="BI4" s="87"/>
      <c r="BJ4" s="87"/>
      <c r="BK4" s="87"/>
      <c r="BL4" s="87"/>
      <c r="BM4" s="87"/>
      <c r="BN4" s="87"/>
      <c r="BO4" s="87"/>
      <c r="BP4" s="87" t="s">
        <v>58</v>
      </c>
      <c r="BQ4" s="87"/>
      <c r="BR4" s="87"/>
      <c r="BS4" s="87"/>
      <c r="BT4" s="87"/>
      <c r="BU4" s="87"/>
      <c r="BV4" s="87"/>
      <c r="BW4" s="87"/>
      <c r="BX4" s="87"/>
      <c r="BY4" s="87"/>
      <c r="BZ4" s="87"/>
      <c r="CA4" s="87" t="s">
        <v>59</v>
      </c>
      <c r="CB4" s="87"/>
      <c r="CC4" s="87"/>
      <c r="CD4" s="87"/>
      <c r="CE4" s="87"/>
      <c r="CF4" s="87"/>
      <c r="CG4" s="87"/>
      <c r="CH4" s="87"/>
      <c r="CI4" s="87"/>
      <c r="CJ4" s="87"/>
      <c r="CK4" s="87"/>
      <c r="CL4" s="87" t="s">
        <v>60</v>
      </c>
      <c r="CM4" s="87"/>
      <c r="CN4" s="87"/>
      <c r="CO4" s="87"/>
      <c r="CP4" s="87"/>
      <c r="CQ4" s="87"/>
      <c r="CR4" s="87"/>
      <c r="CS4" s="87"/>
      <c r="CT4" s="87"/>
      <c r="CU4" s="87"/>
      <c r="CV4" s="87"/>
      <c r="CW4" s="87" t="s">
        <v>61</v>
      </c>
      <c r="CX4" s="87"/>
      <c r="CY4" s="87"/>
      <c r="CZ4" s="87"/>
      <c r="DA4" s="87"/>
      <c r="DB4" s="87"/>
      <c r="DC4" s="87"/>
      <c r="DD4" s="87"/>
      <c r="DE4" s="87"/>
      <c r="DF4" s="87"/>
      <c r="DG4" s="87"/>
      <c r="DH4" s="87" t="s">
        <v>62</v>
      </c>
      <c r="DI4" s="87"/>
      <c r="DJ4" s="87"/>
      <c r="DK4" s="87"/>
      <c r="DL4" s="87"/>
      <c r="DM4" s="87"/>
      <c r="DN4" s="87"/>
      <c r="DO4" s="87"/>
      <c r="DP4" s="87"/>
      <c r="DQ4" s="87"/>
      <c r="DR4" s="87"/>
      <c r="DS4" s="87" t="s">
        <v>63</v>
      </c>
      <c r="DT4" s="87"/>
      <c r="DU4" s="87"/>
      <c r="DV4" s="87"/>
      <c r="DW4" s="87"/>
      <c r="DX4" s="87"/>
      <c r="DY4" s="87"/>
      <c r="DZ4" s="87"/>
      <c r="EA4" s="87"/>
      <c r="EB4" s="87"/>
      <c r="EC4" s="87"/>
      <c r="ED4" s="87" t="s">
        <v>64</v>
      </c>
      <c r="EE4" s="87"/>
      <c r="EF4" s="87"/>
      <c r="EG4" s="87"/>
      <c r="EH4" s="87"/>
      <c r="EI4" s="87"/>
      <c r="EJ4" s="87"/>
      <c r="EK4" s="87"/>
      <c r="EL4" s="87"/>
      <c r="EM4" s="87"/>
      <c r="EN4" s="87"/>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82279</v>
      </c>
      <c r="D6" s="34">
        <f t="shared" si="3"/>
        <v>46</v>
      </c>
      <c r="E6" s="34">
        <f t="shared" si="3"/>
        <v>1</v>
      </c>
      <c r="F6" s="34">
        <f t="shared" si="3"/>
        <v>0</v>
      </c>
      <c r="G6" s="34">
        <f t="shared" si="3"/>
        <v>1</v>
      </c>
      <c r="H6" s="34" t="str">
        <f t="shared" si="3"/>
        <v>茨城県　筑西市</v>
      </c>
      <c r="I6" s="34" t="str">
        <f t="shared" si="3"/>
        <v>法適用</v>
      </c>
      <c r="J6" s="34" t="str">
        <f t="shared" si="3"/>
        <v>水道事業</v>
      </c>
      <c r="K6" s="34" t="str">
        <f t="shared" si="3"/>
        <v>末端給水事業</v>
      </c>
      <c r="L6" s="34" t="str">
        <f t="shared" si="3"/>
        <v>A4</v>
      </c>
      <c r="M6" s="34" t="str">
        <f t="shared" si="3"/>
        <v>非設置</v>
      </c>
      <c r="N6" s="35" t="str">
        <f t="shared" si="3"/>
        <v>-</v>
      </c>
      <c r="O6" s="35">
        <f t="shared" si="3"/>
        <v>51.92</v>
      </c>
      <c r="P6" s="35">
        <f t="shared" si="3"/>
        <v>86.21</v>
      </c>
      <c r="Q6" s="35">
        <f t="shared" si="3"/>
        <v>4290</v>
      </c>
      <c r="R6" s="35">
        <f t="shared" si="3"/>
        <v>103243</v>
      </c>
      <c r="S6" s="35">
        <f t="shared" si="3"/>
        <v>205.3</v>
      </c>
      <c r="T6" s="35">
        <f t="shared" si="3"/>
        <v>502.89</v>
      </c>
      <c r="U6" s="35">
        <f t="shared" si="3"/>
        <v>88755</v>
      </c>
      <c r="V6" s="35">
        <f t="shared" si="3"/>
        <v>205.3</v>
      </c>
      <c r="W6" s="35">
        <f t="shared" si="3"/>
        <v>432.32</v>
      </c>
      <c r="X6" s="36">
        <f>IF(X7="",NA(),X7)</f>
        <v>117.99</v>
      </c>
      <c r="Y6" s="36">
        <f t="shared" ref="Y6:AG6" si="4">IF(Y7="",NA(),Y7)</f>
        <v>116.38</v>
      </c>
      <c r="Z6" s="36">
        <f t="shared" si="4"/>
        <v>115.52</v>
      </c>
      <c r="AA6" s="36">
        <f t="shared" si="4"/>
        <v>110.65</v>
      </c>
      <c r="AB6" s="36">
        <f t="shared" si="4"/>
        <v>111.97</v>
      </c>
      <c r="AC6" s="36">
        <f t="shared" si="4"/>
        <v>113.16</v>
      </c>
      <c r="AD6" s="36">
        <f t="shared" si="4"/>
        <v>112.15</v>
      </c>
      <c r="AE6" s="36">
        <f t="shared" si="4"/>
        <v>111.44</v>
      </c>
      <c r="AF6" s="36">
        <f t="shared" si="4"/>
        <v>111.17</v>
      </c>
      <c r="AG6" s="36">
        <f t="shared" si="4"/>
        <v>110.91</v>
      </c>
      <c r="AH6" s="35" t="str">
        <f>IF(AH7="","",IF(AH7="-","【-】","【"&amp;SUBSTITUTE(TEXT(AH7,"#,##0.00"),"-","△")&amp;"】"))</f>
        <v>【110.27】</v>
      </c>
      <c r="AI6" s="35">
        <f>IF(AI7="",NA(),AI7)</f>
        <v>0</v>
      </c>
      <c r="AJ6" s="35">
        <f t="shared" ref="AJ6:AR6" si="5">IF(AJ7="",NA(),AJ7)</f>
        <v>0</v>
      </c>
      <c r="AK6" s="35">
        <f t="shared" si="5"/>
        <v>0</v>
      </c>
      <c r="AL6" s="35">
        <f t="shared" si="5"/>
        <v>0</v>
      </c>
      <c r="AM6" s="35">
        <f t="shared" si="5"/>
        <v>0</v>
      </c>
      <c r="AN6" s="36">
        <f t="shared" si="5"/>
        <v>0.68</v>
      </c>
      <c r="AO6" s="36">
        <f t="shared" si="5"/>
        <v>1</v>
      </c>
      <c r="AP6" s="36">
        <f t="shared" si="5"/>
        <v>1.03</v>
      </c>
      <c r="AQ6" s="36">
        <f t="shared" si="5"/>
        <v>0.78</v>
      </c>
      <c r="AR6" s="36">
        <f t="shared" si="5"/>
        <v>0.92</v>
      </c>
      <c r="AS6" s="35" t="str">
        <f>IF(AS7="","",IF(AS7="-","【-】","【"&amp;SUBSTITUTE(TEXT(AS7,"#,##0.00"),"-","△")&amp;"】"))</f>
        <v>【1.15】</v>
      </c>
      <c r="AT6" s="36">
        <f>IF(AT7="",NA(),AT7)</f>
        <v>126.75</v>
      </c>
      <c r="AU6" s="36">
        <f t="shared" ref="AU6:BC6" si="6">IF(AU7="",NA(),AU7)</f>
        <v>124.32</v>
      </c>
      <c r="AV6" s="36">
        <f t="shared" si="6"/>
        <v>157.57</v>
      </c>
      <c r="AW6" s="36">
        <f t="shared" si="6"/>
        <v>177.36</v>
      </c>
      <c r="AX6" s="36">
        <f t="shared" si="6"/>
        <v>171.38</v>
      </c>
      <c r="AY6" s="36">
        <f t="shared" si="6"/>
        <v>357.82</v>
      </c>
      <c r="AZ6" s="36">
        <f t="shared" si="6"/>
        <v>355.5</v>
      </c>
      <c r="BA6" s="36">
        <f t="shared" si="6"/>
        <v>349.83</v>
      </c>
      <c r="BB6" s="36">
        <f t="shared" si="6"/>
        <v>360.86</v>
      </c>
      <c r="BC6" s="36">
        <f t="shared" si="6"/>
        <v>350.79</v>
      </c>
      <c r="BD6" s="35" t="str">
        <f>IF(BD7="","",IF(BD7="-","【-】","【"&amp;SUBSTITUTE(TEXT(BD7,"#,##0.00"),"-","△")&amp;"】"))</f>
        <v>【260.31】</v>
      </c>
      <c r="BE6" s="36">
        <f>IF(BE7="",NA(),BE7)</f>
        <v>433.56</v>
      </c>
      <c r="BF6" s="36">
        <f t="shared" ref="BF6:BN6" si="7">IF(BF7="",NA(),BF7)</f>
        <v>416.22</v>
      </c>
      <c r="BG6" s="36">
        <f t="shared" si="7"/>
        <v>409.85</v>
      </c>
      <c r="BH6" s="36">
        <f t="shared" si="7"/>
        <v>416.37</v>
      </c>
      <c r="BI6" s="36">
        <f t="shared" si="7"/>
        <v>450.06</v>
      </c>
      <c r="BJ6" s="36">
        <f t="shared" si="7"/>
        <v>307.45999999999998</v>
      </c>
      <c r="BK6" s="36">
        <f t="shared" si="7"/>
        <v>312.58</v>
      </c>
      <c r="BL6" s="36">
        <f t="shared" si="7"/>
        <v>314.87</v>
      </c>
      <c r="BM6" s="36">
        <f t="shared" si="7"/>
        <v>309.27999999999997</v>
      </c>
      <c r="BN6" s="36">
        <f t="shared" si="7"/>
        <v>322.92</v>
      </c>
      <c r="BO6" s="35" t="str">
        <f>IF(BO7="","",IF(BO7="-","【-】","【"&amp;SUBSTITUTE(TEXT(BO7,"#,##0.00"),"-","△")&amp;"】"))</f>
        <v>【275.67】</v>
      </c>
      <c r="BP6" s="36">
        <f>IF(BP7="",NA(),BP7)</f>
        <v>114.69</v>
      </c>
      <c r="BQ6" s="36">
        <f t="shared" ref="BQ6:BY6" si="8">IF(BQ7="",NA(),BQ7)</f>
        <v>111.98</v>
      </c>
      <c r="BR6" s="36">
        <f t="shared" si="8"/>
        <v>111.57</v>
      </c>
      <c r="BS6" s="36">
        <f t="shared" si="8"/>
        <v>106.83</v>
      </c>
      <c r="BT6" s="36">
        <f t="shared" si="8"/>
        <v>101.99</v>
      </c>
      <c r="BU6" s="36">
        <f t="shared" si="8"/>
        <v>106.01</v>
      </c>
      <c r="BV6" s="36">
        <f t="shared" si="8"/>
        <v>104.57</v>
      </c>
      <c r="BW6" s="36">
        <f t="shared" si="8"/>
        <v>103.54</v>
      </c>
      <c r="BX6" s="36">
        <f t="shared" si="8"/>
        <v>103.32</v>
      </c>
      <c r="BY6" s="36">
        <f t="shared" si="8"/>
        <v>100.85</v>
      </c>
      <c r="BZ6" s="35" t="str">
        <f>IF(BZ7="","",IF(BZ7="-","【-】","【"&amp;SUBSTITUTE(TEXT(BZ7,"#,##0.00"),"-","△")&amp;"】"))</f>
        <v>【100.05】</v>
      </c>
      <c r="CA6" s="36">
        <f>IF(CA7="",NA(),CA7)</f>
        <v>196.22</v>
      </c>
      <c r="CB6" s="36">
        <f t="shared" ref="CB6:CJ6" si="9">IF(CB7="",NA(),CB7)</f>
        <v>200.75</v>
      </c>
      <c r="CC6" s="36">
        <f t="shared" si="9"/>
        <v>201.62</v>
      </c>
      <c r="CD6" s="36">
        <f t="shared" si="9"/>
        <v>210.2</v>
      </c>
      <c r="CE6" s="36">
        <f t="shared" si="9"/>
        <v>208.01</v>
      </c>
      <c r="CF6" s="36">
        <f t="shared" si="9"/>
        <v>162.24</v>
      </c>
      <c r="CG6" s="36">
        <f t="shared" si="9"/>
        <v>165.47</v>
      </c>
      <c r="CH6" s="36">
        <f t="shared" si="9"/>
        <v>167.46</v>
      </c>
      <c r="CI6" s="36">
        <f t="shared" si="9"/>
        <v>168.56</v>
      </c>
      <c r="CJ6" s="36">
        <f t="shared" si="9"/>
        <v>167.1</v>
      </c>
      <c r="CK6" s="35" t="str">
        <f>IF(CK7="","",IF(CK7="-","【-】","【"&amp;SUBSTITUTE(TEXT(CK7,"#,##0.00"),"-","△")&amp;"】"))</f>
        <v>【166.40】</v>
      </c>
      <c r="CL6" s="36">
        <f>IF(CL7="",NA(),CL7)</f>
        <v>88.01</v>
      </c>
      <c r="CM6" s="36">
        <f t="shared" ref="CM6:CU6" si="10">IF(CM7="",NA(),CM7)</f>
        <v>90.78</v>
      </c>
      <c r="CN6" s="36">
        <f t="shared" si="10"/>
        <v>89.38</v>
      </c>
      <c r="CO6" s="36">
        <f t="shared" si="10"/>
        <v>91.61</v>
      </c>
      <c r="CP6" s="36">
        <f t="shared" si="10"/>
        <v>91.33</v>
      </c>
      <c r="CQ6" s="36">
        <f t="shared" si="10"/>
        <v>59.11</v>
      </c>
      <c r="CR6" s="36">
        <f t="shared" si="10"/>
        <v>59.74</v>
      </c>
      <c r="CS6" s="36">
        <f t="shared" si="10"/>
        <v>59.46</v>
      </c>
      <c r="CT6" s="36">
        <f t="shared" si="10"/>
        <v>59.51</v>
      </c>
      <c r="CU6" s="36">
        <f t="shared" si="10"/>
        <v>59.91</v>
      </c>
      <c r="CV6" s="35" t="str">
        <f>IF(CV7="","",IF(CV7="-","【-】","【"&amp;SUBSTITUTE(TEXT(CV7,"#,##0.00"),"-","△")&amp;"】"))</f>
        <v>【60.69】</v>
      </c>
      <c r="CW6" s="36">
        <f>IF(CW7="",NA(),CW7)</f>
        <v>82.45</v>
      </c>
      <c r="CX6" s="36">
        <f t="shared" ref="CX6:DF6" si="11">IF(CX7="",NA(),CX7)</f>
        <v>81.5</v>
      </c>
      <c r="CY6" s="36">
        <f t="shared" si="11"/>
        <v>82.76</v>
      </c>
      <c r="CZ6" s="36">
        <f t="shared" si="11"/>
        <v>81.03</v>
      </c>
      <c r="DA6" s="36">
        <f t="shared" si="11"/>
        <v>82.88</v>
      </c>
      <c r="DB6" s="36">
        <f t="shared" si="11"/>
        <v>87.91</v>
      </c>
      <c r="DC6" s="36">
        <f t="shared" si="11"/>
        <v>87.28</v>
      </c>
      <c r="DD6" s="36">
        <f t="shared" si="11"/>
        <v>87.41</v>
      </c>
      <c r="DE6" s="36">
        <f t="shared" si="11"/>
        <v>87.08</v>
      </c>
      <c r="DF6" s="36">
        <f t="shared" si="11"/>
        <v>87.26</v>
      </c>
      <c r="DG6" s="35" t="str">
        <f>IF(DG7="","",IF(DG7="-","【-】","【"&amp;SUBSTITUTE(TEXT(DG7,"#,##0.00"),"-","△")&amp;"】"))</f>
        <v>【89.82】</v>
      </c>
      <c r="DH6" s="36">
        <f>IF(DH7="",NA(),DH7)</f>
        <v>52.85</v>
      </c>
      <c r="DI6" s="36">
        <f t="shared" ref="DI6:DQ6" si="12">IF(DI7="",NA(),DI7)</f>
        <v>53.73</v>
      </c>
      <c r="DJ6" s="36">
        <f t="shared" si="12"/>
        <v>54.61</v>
      </c>
      <c r="DK6" s="36">
        <f t="shared" si="12"/>
        <v>55.14</v>
      </c>
      <c r="DL6" s="36">
        <f t="shared" si="12"/>
        <v>55.61</v>
      </c>
      <c r="DM6" s="36">
        <f t="shared" si="12"/>
        <v>46.88</v>
      </c>
      <c r="DN6" s="36">
        <f t="shared" si="12"/>
        <v>46.94</v>
      </c>
      <c r="DO6" s="36">
        <f t="shared" si="12"/>
        <v>47.62</v>
      </c>
      <c r="DP6" s="36">
        <f t="shared" si="12"/>
        <v>48.55</v>
      </c>
      <c r="DQ6" s="36">
        <f t="shared" si="12"/>
        <v>49.2</v>
      </c>
      <c r="DR6" s="35" t="str">
        <f>IF(DR7="","",IF(DR7="-","【-】","【"&amp;SUBSTITUTE(TEXT(DR7,"#,##0.00"),"-","△")&amp;"】"))</f>
        <v>【50.19】</v>
      </c>
      <c r="DS6" s="36">
        <f>IF(DS7="",NA(),DS7)</f>
        <v>1.71</v>
      </c>
      <c r="DT6" s="36">
        <f t="shared" ref="DT6:EB6" si="13">IF(DT7="",NA(),DT7)</f>
        <v>1.95</v>
      </c>
      <c r="DU6" s="36">
        <f t="shared" si="13"/>
        <v>2.54</v>
      </c>
      <c r="DV6" s="36">
        <f t="shared" si="13"/>
        <v>2.46</v>
      </c>
      <c r="DW6" s="36">
        <f t="shared" si="13"/>
        <v>4.76</v>
      </c>
      <c r="DX6" s="36">
        <f t="shared" si="13"/>
        <v>13.39</v>
      </c>
      <c r="DY6" s="36">
        <f t="shared" si="13"/>
        <v>14.48</v>
      </c>
      <c r="DZ6" s="36">
        <f t="shared" si="13"/>
        <v>16.27</v>
      </c>
      <c r="EA6" s="36">
        <f t="shared" si="13"/>
        <v>17.11</v>
      </c>
      <c r="EB6" s="36">
        <f t="shared" si="13"/>
        <v>18.329999999999998</v>
      </c>
      <c r="EC6" s="35" t="str">
        <f>IF(EC7="","",IF(EC7="-","【-】","【"&amp;SUBSTITUTE(TEXT(EC7,"#,##0.00"),"-","△")&amp;"】"))</f>
        <v>【20.63】</v>
      </c>
      <c r="ED6" s="36">
        <f>IF(ED7="",NA(),ED7)</f>
        <v>0.79</v>
      </c>
      <c r="EE6" s="36">
        <f t="shared" ref="EE6:EM6" si="14">IF(EE7="",NA(),EE7)</f>
        <v>1.06</v>
      </c>
      <c r="EF6" s="36">
        <f t="shared" si="14"/>
        <v>0.83</v>
      </c>
      <c r="EG6" s="36">
        <f t="shared" si="14"/>
        <v>1.06</v>
      </c>
      <c r="EH6" s="36">
        <f t="shared" si="14"/>
        <v>0.62</v>
      </c>
      <c r="EI6" s="36">
        <f t="shared" si="14"/>
        <v>0.71</v>
      </c>
      <c r="EJ6" s="36">
        <f t="shared" si="14"/>
        <v>0.75</v>
      </c>
      <c r="EK6" s="36">
        <f t="shared" si="14"/>
        <v>0.63</v>
      </c>
      <c r="EL6" s="36">
        <f t="shared" si="14"/>
        <v>0.63</v>
      </c>
      <c r="EM6" s="36">
        <f t="shared" si="14"/>
        <v>0.6</v>
      </c>
      <c r="EN6" s="35" t="str">
        <f>IF(EN7="","",IF(EN7="-","【-】","【"&amp;SUBSTITUTE(TEXT(EN7,"#,##0.00"),"-","△")&amp;"】"))</f>
        <v>【0.69】</v>
      </c>
    </row>
    <row r="7" spans="1:144" s="37" customFormat="1" x14ac:dyDescent="0.15">
      <c r="A7" s="29"/>
      <c r="B7" s="38">
        <v>2020</v>
      </c>
      <c r="C7" s="38">
        <v>82279</v>
      </c>
      <c r="D7" s="38">
        <v>46</v>
      </c>
      <c r="E7" s="38">
        <v>1</v>
      </c>
      <c r="F7" s="38">
        <v>0</v>
      </c>
      <c r="G7" s="38">
        <v>1</v>
      </c>
      <c r="H7" s="38" t="s">
        <v>93</v>
      </c>
      <c r="I7" s="38" t="s">
        <v>94</v>
      </c>
      <c r="J7" s="38" t="s">
        <v>95</v>
      </c>
      <c r="K7" s="38" t="s">
        <v>96</v>
      </c>
      <c r="L7" s="38" t="s">
        <v>97</v>
      </c>
      <c r="M7" s="38" t="s">
        <v>98</v>
      </c>
      <c r="N7" s="39" t="s">
        <v>99</v>
      </c>
      <c r="O7" s="39">
        <v>51.92</v>
      </c>
      <c r="P7" s="39">
        <v>86.21</v>
      </c>
      <c r="Q7" s="39">
        <v>4290</v>
      </c>
      <c r="R7" s="39">
        <v>103243</v>
      </c>
      <c r="S7" s="39">
        <v>205.3</v>
      </c>
      <c r="T7" s="39">
        <v>502.89</v>
      </c>
      <c r="U7" s="39">
        <v>88755</v>
      </c>
      <c r="V7" s="39">
        <v>205.3</v>
      </c>
      <c r="W7" s="39">
        <v>432.32</v>
      </c>
      <c r="X7" s="39">
        <v>117.99</v>
      </c>
      <c r="Y7" s="39">
        <v>116.38</v>
      </c>
      <c r="Z7" s="39">
        <v>115.52</v>
      </c>
      <c r="AA7" s="39">
        <v>110.65</v>
      </c>
      <c r="AB7" s="39">
        <v>111.97</v>
      </c>
      <c r="AC7" s="39">
        <v>113.16</v>
      </c>
      <c r="AD7" s="39">
        <v>112.15</v>
      </c>
      <c r="AE7" s="39">
        <v>111.44</v>
      </c>
      <c r="AF7" s="39">
        <v>111.17</v>
      </c>
      <c r="AG7" s="39">
        <v>110.91</v>
      </c>
      <c r="AH7" s="39">
        <v>110.27</v>
      </c>
      <c r="AI7" s="39">
        <v>0</v>
      </c>
      <c r="AJ7" s="39">
        <v>0</v>
      </c>
      <c r="AK7" s="39">
        <v>0</v>
      </c>
      <c r="AL7" s="39">
        <v>0</v>
      </c>
      <c r="AM7" s="39">
        <v>0</v>
      </c>
      <c r="AN7" s="39">
        <v>0.68</v>
      </c>
      <c r="AO7" s="39">
        <v>1</v>
      </c>
      <c r="AP7" s="39">
        <v>1.03</v>
      </c>
      <c r="AQ7" s="39">
        <v>0.78</v>
      </c>
      <c r="AR7" s="39">
        <v>0.92</v>
      </c>
      <c r="AS7" s="39">
        <v>1.1499999999999999</v>
      </c>
      <c r="AT7" s="39">
        <v>126.75</v>
      </c>
      <c r="AU7" s="39">
        <v>124.32</v>
      </c>
      <c r="AV7" s="39">
        <v>157.57</v>
      </c>
      <c r="AW7" s="39">
        <v>177.36</v>
      </c>
      <c r="AX7" s="39">
        <v>171.38</v>
      </c>
      <c r="AY7" s="39">
        <v>357.82</v>
      </c>
      <c r="AZ7" s="39">
        <v>355.5</v>
      </c>
      <c r="BA7" s="39">
        <v>349.83</v>
      </c>
      <c r="BB7" s="39">
        <v>360.86</v>
      </c>
      <c r="BC7" s="39">
        <v>350.79</v>
      </c>
      <c r="BD7" s="39">
        <v>260.31</v>
      </c>
      <c r="BE7" s="39">
        <v>433.56</v>
      </c>
      <c r="BF7" s="39">
        <v>416.22</v>
      </c>
      <c r="BG7" s="39">
        <v>409.85</v>
      </c>
      <c r="BH7" s="39">
        <v>416.37</v>
      </c>
      <c r="BI7" s="39">
        <v>450.06</v>
      </c>
      <c r="BJ7" s="39">
        <v>307.45999999999998</v>
      </c>
      <c r="BK7" s="39">
        <v>312.58</v>
      </c>
      <c r="BL7" s="39">
        <v>314.87</v>
      </c>
      <c r="BM7" s="39">
        <v>309.27999999999997</v>
      </c>
      <c r="BN7" s="39">
        <v>322.92</v>
      </c>
      <c r="BO7" s="39">
        <v>275.67</v>
      </c>
      <c r="BP7" s="39">
        <v>114.69</v>
      </c>
      <c r="BQ7" s="39">
        <v>111.98</v>
      </c>
      <c r="BR7" s="39">
        <v>111.57</v>
      </c>
      <c r="BS7" s="39">
        <v>106.83</v>
      </c>
      <c r="BT7" s="39">
        <v>101.99</v>
      </c>
      <c r="BU7" s="39">
        <v>106.01</v>
      </c>
      <c r="BV7" s="39">
        <v>104.57</v>
      </c>
      <c r="BW7" s="39">
        <v>103.54</v>
      </c>
      <c r="BX7" s="39">
        <v>103.32</v>
      </c>
      <c r="BY7" s="39">
        <v>100.85</v>
      </c>
      <c r="BZ7" s="39">
        <v>100.05</v>
      </c>
      <c r="CA7" s="39">
        <v>196.22</v>
      </c>
      <c r="CB7" s="39">
        <v>200.75</v>
      </c>
      <c r="CC7" s="39">
        <v>201.62</v>
      </c>
      <c r="CD7" s="39">
        <v>210.2</v>
      </c>
      <c r="CE7" s="39">
        <v>208.01</v>
      </c>
      <c r="CF7" s="39">
        <v>162.24</v>
      </c>
      <c r="CG7" s="39">
        <v>165.47</v>
      </c>
      <c r="CH7" s="39">
        <v>167.46</v>
      </c>
      <c r="CI7" s="39">
        <v>168.56</v>
      </c>
      <c r="CJ7" s="39">
        <v>167.1</v>
      </c>
      <c r="CK7" s="39">
        <v>166.4</v>
      </c>
      <c r="CL7" s="39">
        <v>88.01</v>
      </c>
      <c r="CM7" s="39">
        <v>90.78</v>
      </c>
      <c r="CN7" s="39">
        <v>89.38</v>
      </c>
      <c r="CO7" s="39">
        <v>91.61</v>
      </c>
      <c r="CP7" s="39">
        <v>91.33</v>
      </c>
      <c r="CQ7" s="39">
        <v>59.11</v>
      </c>
      <c r="CR7" s="39">
        <v>59.74</v>
      </c>
      <c r="CS7" s="39">
        <v>59.46</v>
      </c>
      <c r="CT7" s="39">
        <v>59.51</v>
      </c>
      <c r="CU7" s="39">
        <v>59.91</v>
      </c>
      <c r="CV7" s="39">
        <v>60.69</v>
      </c>
      <c r="CW7" s="39">
        <v>82.45</v>
      </c>
      <c r="CX7" s="39">
        <v>81.5</v>
      </c>
      <c r="CY7" s="39">
        <v>82.76</v>
      </c>
      <c r="CZ7" s="39">
        <v>81.03</v>
      </c>
      <c r="DA7" s="39">
        <v>82.88</v>
      </c>
      <c r="DB7" s="39">
        <v>87.91</v>
      </c>
      <c r="DC7" s="39">
        <v>87.28</v>
      </c>
      <c r="DD7" s="39">
        <v>87.41</v>
      </c>
      <c r="DE7" s="39">
        <v>87.08</v>
      </c>
      <c r="DF7" s="39">
        <v>87.26</v>
      </c>
      <c r="DG7" s="39">
        <v>89.82</v>
      </c>
      <c r="DH7" s="39">
        <v>52.85</v>
      </c>
      <c r="DI7" s="39">
        <v>53.73</v>
      </c>
      <c r="DJ7" s="39">
        <v>54.61</v>
      </c>
      <c r="DK7" s="39">
        <v>55.14</v>
      </c>
      <c r="DL7" s="39">
        <v>55.61</v>
      </c>
      <c r="DM7" s="39">
        <v>46.88</v>
      </c>
      <c r="DN7" s="39">
        <v>46.94</v>
      </c>
      <c r="DO7" s="39">
        <v>47.62</v>
      </c>
      <c r="DP7" s="39">
        <v>48.55</v>
      </c>
      <c r="DQ7" s="39">
        <v>49.2</v>
      </c>
      <c r="DR7" s="39">
        <v>50.19</v>
      </c>
      <c r="DS7" s="39">
        <v>1.71</v>
      </c>
      <c r="DT7" s="39">
        <v>1.95</v>
      </c>
      <c r="DU7" s="39">
        <v>2.54</v>
      </c>
      <c r="DV7" s="39">
        <v>2.46</v>
      </c>
      <c r="DW7" s="39">
        <v>4.76</v>
      </c>
      <c r="DX7" s="39">
        <v>13.39</v>
      </c>
      <c r="DY7" s="39">
        <v>14.48</v>
      </c>
      <c r="DZ7" s="39">
        <v>16.27</v>
      </c>
      <c r="EA7" s="39">
        <v>17.11</v>
      </c>
      <c r="EB7" s="39">
        <v>18.329999999999998</v>
      </c>
      <c r="EC7" s="39">
        <v>20.63</v>
      </c>
      <c r="ED7" s="39">
        <v>0.79</v>
      </c>
      <c r="EE7" s="39">
        <v>1.06</v>
      </c>
      <c r="EF7" s="39">
        <v>0.83</v>
      </c>
      <c r="EG7" s="39">
        <v>1.06</v>
      </c>
      <c r="EH7" s="39">
        <v>0.62</v>
      </c>
      <c r="EI7" s="39">
        <v>0.71</v>
      </c>
      <c r="EJ7" s="39">
        <v>0.75</v>
      </c>
      <c r="EK7" s="39">
        <v>0.63</v>
      </c>
      <c r="EL7" s="39">
        <v>0.63</v>
      </c>
      <c r="EM7" s="39">
        <v>0.6</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107</v>
      </c>
      <c r="D13" t="s">
        <v>108</v>
      </c>
      <c r="E13" t="s">
        <v>109</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2022-01-26T07:18:19Z</cp:lastPrinted>
  <dcterms:created xsi:type="dcterms:W3CDTF">2021-12-03T06:45:15Z</dcterms:created>
  <dcterms:modified xsi:type="dcterms:W3CDTF">2022-02-10T11:33:47Z</dcterms:modified>
  <cp:category/>
</cp:coreProperties>
</file>