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TEzefGzPAhOeywbZhTnTNt+PXZrZzW7l0OzWOktbrd7M47U+btXBJjvUmVu3eFQjm7zUaCu+Q2y6fyvcSUkvxw==" workbookSaltValue="sYEOAO02j00me6CqTbcZIg=="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<sst xmlns="http://schemas.openxmlformats.org/spreadsheetml/2006/main" count="228" uniqueCount="114">
  <si>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</si>
  <si>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</si>
  <si>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</si>
  <si>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</si>
  <si>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</si>
  <si>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</si>
  <si>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</si>
  <si>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</si>
  <si>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</si>
  <si>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</si>
  <si>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</si>
  <si>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</si>
  <si>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</si>
  <si>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</si>
  <si>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</si>
  <si>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</si>
  <si>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</si>
  <si>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</si>
  <si>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</si>
  <si>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</si>
  <si>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</si>
  <si>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</si>
  <si>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</si>
  <si>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</si>
  <si>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</si>
  <si>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</si>
  <si>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</si>
  <si>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</si>
  <si>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</si>
  <si>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</si>
  <si>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</si>
  <si>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</si>
  <si>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</si>
  <si>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</si>
  <si>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</si>
  <si>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</si>
  <si>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</si>
  <si>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</si>
  <si>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</si>
  <si>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</si>
  <si>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</si>
  <si>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</si>
  <si>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</si>
  <si>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</si>
  <si>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</si>
  <si>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</si>
  <si>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</si>
  <si>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</si>
  <si>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</si>
  <si>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</si>
  <si>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</si>
  <si>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</si>
  <si>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</si>
  <si>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</si>
  <si>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</si>
  <si>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</si>
  <si>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</si>
  <si>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</si>
  <si>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</si>
  <si>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</si>
  <si>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</si>
  <si>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</si>
  <si>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</si>
  <si>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</si>
  <si>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</si>
  <si>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</si>
  <si>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</si>
  <si>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</si>
  <si>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</si>
  <si>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</si>
  <si>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</si>
  <si>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</si>
  <si>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</si>
  <si>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</si>
  <si>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</si>
  <si>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</si>
  <si>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</si>
  <si>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</si>
  <si>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</si>
  <si>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</si>
  <si>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</si>
  <si>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</si>
  <si>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</si>
  <si>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</si>
  <si>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</si>
  <si>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</si>
  <si>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</si>
  <si>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</si>
  <si>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</si>
  <si>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</si>
  <si>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</si>
  <si>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</si>
  <si>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</si>
  <si>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</si>
  <si>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</si>
  <si>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</si>
  <si>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</si>
  <si>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</si>
  <si>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</si>
  <si>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</si>
  <si>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</si>
  <si>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</si>
  <si>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</si>
  <si>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</si>
  <si>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</si>
  <si>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</si>
  <si>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</si>
  <si>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</si>
  <si>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</si>
  <si>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</si>
  <si>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</si>
  <si>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平成28年度より、法定耐用年数を超えた管路が発生している。
　今後は、年々法定耐用年数を超えた管路が増える状況にあり、計画的に施設及び管路の更新を進めていく必要がある。
　漏水事故等に対しては、事後対応ではなく出来る限り予防的に対応するべきである。
　また、老朽管の更新と併せて耐震化を進める必要がある。　
　</t>
    <rPh sb="10" eb="12">
      <t>ホウテイ</t>
    </rPh>
    <rPh sb="12" eb="14">
      <t>タイヨウ</t>
    </rPh>
    <rPh sb="14" eb="16">
      <t>ネンスウ</t>
    </rPh>
    <rPh sb="17" eb="18">
      <t>コ</t>
    </rPh>
    <rPh sb="20" eb="22">
      <t>カンロ</t>
    </rPh>
    <rPh sb="23" eb="25">
      <t>ハッセイ</t>
    </rPh>
    <rPh sb="32" eb="34">
      <t>コンゴ</t>
    </rPh>
    <rPh sb="36" eb="38">
      <t>ネンネン</t>
    </rPh>
    <rPh sb="38" eb="44">
      <t>ホウテイタイヨウネンスウ</t>
    </rPh>
    <rPh sb="45" eb="46">
      <t>コ</t>
    </rPh>
    <rPh sb="48" eb="50">
      <t>カンロ</t>
    </rPh>
    <rPh sb="54" eb="56">
      <t>ジョウキョウ</t>
    </rPh>
    <rPh sb="64" eb="66">
      <t>シセツ</t>
    </rPh>
    <rPh sb="66" eb="67">
      <t>オヨ</t>
    </rPh>
    <rPh sb="68" eb="70">
      <t>カンロ</t>
    </rPh>
    <rPh sb="79" eb="81">
      <t>ヒツヨウ</t>
    </rPh>
    <rPh sb="87" eb="89">
      <t>ロウスイ</t>
    </rPh>
    <rPh sb="89" eb="91">
      <t>ジコ</t>
    </rPh>
    <rPh sb="91" eb="92">
      <t>トウ</t>
    </rPh>
    <rPh sb="93" eb="94">
      <t>タイ</t>
    </rPh>
    <rPh sb="98" eb="100">
      <t>ジゴ</t>
    </rPh>
    <rPh sb="100" eb="102">
      <t>タイオウ</t>
    </rPh>
    <rPh sb="106" eb="108">
      <t>デキ</t>
    </rPh>
    <rPh sb="109" eb="110">
      <t>カギ</t>
    </rPh>
    <rPh sb="111" eb="114">
      <t>ヨボウテキ</t>
    </rPh>
    <rPh sb="115" eb="117">
      <t>タイオウ</t>
    </rPh>
    <rPh sb="130" eb="132">
      <t>ロウキュウ</t>
    </rPh>
    <rPh sb="132" eb="133">
      <t>カン</t>
    </rPh>
    <rPh sb="134" eb="136">
      <t>コウシン</t>
    </rPh>
    <rPh sb="137" eb="138">
      <t>アワ</t>
    </rPh>
    <rPh sb="140" eb="143">
      <t>タイシンカ</t>
    </rPh>
    <rPh sb="144" eb="145">
      <t>スス</t>
    </rPh>
    <rPh sb="147" eb="149">
      <t>ヒツヨウ</t>
    </rPh>
    <phoneticPr fontId="4"/>
  </si>
  <si>
    <t>　今後、法定耐用年数を超える管路等が年々増加する状況にあり、更新工事及び修繕等で費用が増加することが見込まれる。
　健全な水道事業経営を行うために経営戦略及び管路更新計画に沿いながら事業を実施することが重要である。
　以上のことから、経費の更なる削減を考えていくことは勿論、事業運営に必要になる適切な料金収入を確保するため、料金改定も視野に入れ、事業を行う必要がある。</t>
    <rPh sb="1" eb="3">
      <t>コンゴ</t>
    </rPh>
    <rPh sb="4" eb="10">
      <t>ホウテイタイヨウネンスウ</t>
    </rPh>
    <rPh sb="11" eb="12">
      <t>コ</t>
    </rPh>
    <rPh sb="14" eb="16">
      <t>カンロ</t>
    </rPh>
    <rPh sb="16" eb="17">
      <t>トウ</t>
    </rPh>
    <rPh sb="18" eb="20">
      <t>ネンネン</t>
    </rPh>
    <rPh sb="20" eb="22">
      <t>ゾウカ</t>
    </rPh>
    <rPh sb="24" eb="26">
      <t>ジョウキョウ</t>
    </rPh>
    <rPh sb="30" eb="32">
      <t>コウシン</t>
    </rPh>
    <rPh sb="32" eb="34">
      <t>コウジ</t>
    </rPh>
    <rPh sb="34" eb="35">
      <t>オヨ</t>
    </rPh>
    <rPh sb="36" eb="38">
      <t>シュウゼン</t>
    </rPh>
    <rPh sb="38" eb="39">
      <t>トウ</t>
    </rPh>
    <rPh sb="40" eb="42">
      <t>ヒヨウ</t>
    </rPh>
    <rPh sb="43" eb="45">
      <t>ゾウカ</t>
    </rPh>
    <rPh sb="50" eb="52">
      <t>ミコ</t>
    </rPh>
    <rPh sb="58" eb="60">
      <t>ケンゼン</t>
    </rPh>
    <rPh sb="61" eb="63">
      <t>スイドウ</t>
    </rPh>
    <rPh sb="63" eb="65">
      <t>ジギョウ</t>
    </rPh>
    <rPh sb="65" eb="67">
      <t>ケイエイ</t>
    </rPh>
    <rPh sb="68" eb="69">
      <t>オコナ</t>
    </rPh>
    <rPh sb="73" eb="75">
      <t>ケイエイ</t>
    </rPh>
    <rPh sb="75" eb="77">
      <t>センリャク</t>
    </rPh>
    <rPh sb="77" eb="78">
      <t>オヨ</t>
    </rPh>
    <rPh sb="79" eb="81">
      <t>カンロ</t>
    </rPh>
    <rPh sb="81" eb="83">
      <t>コウシン</t>
    </rPh>
    <rPh sb="83" eb="85">
      <t>ケイカク</t>
    </rPh>
    <rPh sb="86" eb="87">
      <t>ソ</t>
    </rPh>
    <rPh sb="91" eb="93">
      <t>ジギョウ</t>
    </rPh>
    <rPh sb="94" eb="96">
      <t>ジッシ</t>
    </rPh>
    <rPh sb="101" eb="103">
      <t>ジュウヨウ</t>
    </rPh>
    <rPh sb="109" eb="111">
      <t>イジョウ</t>
    </rPh>
    <rPh sb="117" eb="119">
      <t>ケイヒ</t>
    </rPh>
    <rPh sb="120" eb="121">
      <t>サラ</t>
    </rPh>
    <rPh sb="123" eb="125">
      <t>サクゲン</t>
    </rPh>
    <rPh sb="126" eb="127">
      <t>カンガ</t>
    </rPh>
    <rPh sb="134" eb="136">
      <t>モチロン</t>
    </rPh>
    <rPh sb="137" eb="139">
      <t>ジギョウ</t>
    </rPh>
    <rPh sb="139" eb="141">
      <t>ウンエイ</t>
    </rPh>
    <rPh sb="142" eb="144">
      <t>ヒツヨウ</t>
    </rPh>
    <rPh sb="147" eb="149">
      <t>テキセツ</t>
    </rPh>
    <rPh sb="150" eb="152">
      <t>リョウキン</t>
    </rPh>
    <rPh sb="152" eb="154">
      <t>シュウニュウ</t>
    </rPh>
    <rPh sb="155" eb="157">
      <t>カクホ</t>
    </rPh>
    <rPh sb="162" eb="164">
      <t>リョウキン</t>
    </rPh>
    <rPh sb="164" eb="166">
      <t>カイテイ</t>
    </rPh>
    <rPh sb="167" eb="169">
      <t>シヤ</t>
    </rPh>
    <rPh sb="170" eb="171">
      <t>イ</t>
    </rPh>
    <rPh sb="173" eb="175">
      <t>ジギョウ</t>
    </rPh>
    <rPh sb="176" eb="177">
      <t>オコナ</t>
    </rPh>
    <rPh sb="178" eb="180">
      <t>ヒツヨウ</t>
    </rPh>
    <phoneticPr fontId="4"/>
  </si>
  <si>
    <r>
      <rPr>
        <sz val="11"/>
        <color theme="1"/>
        <rFont val="ＭＳ ゴシック"/>
        <family val="3"/>
        <charset val="128"/>
      </rPr>
      <t>①経常収支比率は、100%を上回っているが類似団体平均と比較しても低い傾向にあり、経営が厳しい状況にあると考えられる。その要因としては、給水原価が類似団体よりも17％程度高いこと及び施設利用率の低迷が影響している。今後の施設更新に充てる財源を確保するため、経営改善を図る必要がある。</t>
    </r>
    <r>
      <rPr>
        <sz val="11"/>
        <color rgb="FFFF0000"/>
        <rFont val="ＭＳ ゴシック"/>
        <family val="3"/>
        <charset val="128"/>
      </rPr>
      <t xml:space="preserve">
</t>
    </r>
    <r>
      <rPr>
        <sz val="11"/>
        <color theme="1"/>
        <rFont val="ＭＳ ゴシック"/>
        <family val="3"/>
        <charset val="128"/>
      </rPr>
      <t>②累積欠損金比率は、平成25年度まで発生していたが、平成26年度の会計制度改正により解消されている。</t>
    </r>
    <r>
      <rPr>
        <sz val="11"/>
        <color rgb="FFFF0000"/>
        <rFont val="ＭＳ ゴシック"/>
        <family val="3"/>
        <charset val="128"/>
      </rPr>
      <t xml:space="preserve">
</t>
    </r>
    <r>
      <rPr>
        <sz val="11"/>
        <color theme="1"/>
        <rFont val="ＭＳ ゴシック"/>
        <family val="3"/>
        <charset val="128"/>
      </rPr>
      <t>⑤料金回収率は、類似団体平均よりも高が、令和3年度は100％を下回っている。今後の更新投資にに充てる財源を確保するため、更なる経費節減等を図る必要がある。</t>
    </r>
    <r>
      <rPr>
        <sz val="11"/>
        <color rgb="FFFF0000"/>
        <rFont val="ＭＳ ゴシック"/>
        <family val="3"/>
        <charset val="128"/>
      </rPr>
      <t xml:space="preserve">
</t>
    </r>
    <r>
      <rPr>
        <sz val="11"/>
        <color theme="1"/>
        <rFont val="ＭＳ ゴシック"/>
        <family val="3"/>
        <charset val="128"/>
      </rPr>
      <t>⑥給水原価は、220円から230円前後で推移しており、類似団体平均と比較しても高い傾向にある。要因として受水費の占める割合が高いことが挙げられる。また、今後、給水人口の減少に伴って有収水量が減少し、給水原価が更に高くなることが予想されるため、投資・維持管理費の抑制及び水道料金の改定も視野に入れる必要がある。</t>
    </r>
    <r>
      <rPr>
        <sz val="11"/>
        <color rgb="FFFF0000"/>
        <rFont val="ＭＳ ゴシック"/>
        <family val="3"/>
        <charset val="128"/>
      </rPr>
      <t xml:space="preserve">
</t>
    </r>
    <r>
      <rPr>
        <sz val="11"/>
        <color theme="1"/>
        <rFont val="ＭＳ ゴシック"/>
        <family val="3"/>
        <charset val="128"/>
      </rPr>
      <t>⑦施設利用率は、類似団体平均と比較して低くなっている。給水人口が今後も減少することが予想されることから、施設更新時のダウンサイジング等を検討する必要がある。</t>
    </r>
    <r>
      <rPr>
        <sz val="11"/>
        <color rgb="FFFF0000"/>
        <rFont val="ＭＳ ゴシック"/>
        <family val="3"/>
        <charset val="128"/>
      </rPr>
      <t xml:space="preserve">
</t>
    </r>
    <r>
      <rPr>
        <sz val="11"/>
        <color theme="1"/>
        <rFont val="ＭＳ ゴシック"/>
        <family val="3"/>
        <charset val="128"/>
      </rPr>
      <t>⑧有収率は97％から99％台で推移しており、類似団体平均と比較しても高い数値である。しかしながら、法定対応年数を超えた管路が増えてきているため、漏水等を注視していく必要がある。</t>
    </r>
    <rPh sb="1" eb="3">
      <t>ケイジョウ</t>
    </rPh>
    <rPh sb="3" eb="5">
      <t>シュウシ</t>
    </rPh>
    <rPh sb="5" eb="7">
      <t>ヒリツ</t>
    </rPh>
    <rPh sb="14" eb="16">
      <t>ウワマワ</t>
    </rPh>
    <rPh sb="21" eb="23">
      <t>ルイジ</t>
    </rPh>
    <rPh sb="23" eb="25">
      <t>ダンタイ</t>
    </rPh>
    <rPh sb="25" eb="27">
      <t>ヘイキン</t>
    </rPh>
    <rPh sb="28" eb="30">
      <t>ヒカク</t>
    </rPh>
    <rPh sb="33" eb="34">
      <t>ヒク</t>
    </rPh>
    <rPh sb="35" eb="37">
      <t>ケイコウ</t>
    </rPh>
    <rPh sb="41" eb="43">
      <t>ケイエイ</t>
    </rPh>
    <rPh sb="44" eb="45">
      <t>キビ</t>
    </rPh>
    <rPh sb="47" eb="49">
      <t>ジョウキョウ</t>
    </rPh>
    <rPh sb="53" eb="54">
      <t>カンガ</t>
    </rPh>
    <rPh sb="61" eb="63">
      <t>ヨウイン</t>
    </rPh>
    <rPh sb="68" eb="70">
      <t>キュウスイ</t>
    </rPh>
    <rPh sb="70" eb="72">
      <t>ゲンカ</t>
    </rPh>
    <rPh sb="73" eb="75">
      <t>ルイジ</t>
    </rPh>
    <rPh sb="75" eb="77">
      <t>ダンタイ</t>
    </rPh>
    <rPh sb="83" eb="85">
      <t>テイド</t>
    </rPh>
    <rPh sb="85" eb="86">
      <t>タカ</t>
    </rPh>
    <rPh sb="89" eb="90">
      <t>オヨ</t>
    </rPh>
    <rPh sb="91" eb="93">
      <t>シセツ</t>
    </rPh>
    <rPh sb="93" eb="95">
      <t>リヨウ</t>
    </rPh>
    <rPh sb="95" eb="96">
      <t>リツ</t>
    </rPh>
    <rPh sb="97" eb="99">
      <t>テイメイ</t>
    </rPh>
    <rPh sb="100" eb="102">
      <t>エイキョウ</t>
    </rPh>
    <rPh sb="107" eb="109">
      <t>コンゴ</t>
    </rPh>
    <rPh sb="110" eb="112">
      <t>シセツ</t>
    </rPh>
    <rPh sb="112" eb="114">
      <t>コウシン</t>
    </rPh>
    <rPh sb="115" eb="116">
      <t>ア</t>
    </rPh>
    <rPh sb="118" eb="120">
      <t>ザイゲン</t>
    </rPh>
    <rPh sb="121" eb="123">
      <t>カクホ</t>
    </rPh>
    <rPh sb="128" eb="130">
      <t>ケイエイ</t>
    </rPh>
    <rPh sb="130" eb="132">
      <t>カイゼン</t>
    </rPh>
    <rPh sb="133" eb="134">
      <t>ハカ</t>
    </rPh>
    <rPh sb="135" eb="137">
      <t>ヒツヨウ</t>
    </rPh>
    <rPh sb="143" eb="145">
      <t>ルイセキ</t>
    </rPh>
    <rPh sb="145" eb="147">
      <t>ケッソン</t>
    </rPh>
    <rPh sb="147" eb="148">
      <t>キン</t>
    </rPh>
    <rPh sb="148" eb="150">
      <t>ヒリツ</t>
    </rPh>
    <rPh sb="152" eb="154">
      <t>ヘイセイ</t>
    </rPh>
    <rPh sb="156" eb="158">
      <t>ネンド</t>
    </rPh>
    <rPh sb="160" eb="162">
      <t>ハッセイ</t>
    </rPh>
    <rPh sb="168" eb="170">
      <t>ヘイセイ</t>
    </rPh>
    <rPh sb="172" eb="174">
      <t>ネンド</t>
    </rPh>
    <rPh sb="175" eb="177">
      <t>カイケイ</t>
    </rPh>
    <rPh sb="177" eb="179">
      <t>セイド</t>
    </rPh>
    <rPh sb="179" eb="181">
      <t>カイセイ</t>
    </rPh>
    <rPh sb="184" eb="186">
      <t>カイショウ</t>
    </rPh>
    <rPh sb="194" eb="196">
      <t>リョウキン</t>
    </rPh>
    <rPh sb="196" eb="198">
      <t>カイシュウ</t>
    </rPh>
    <rPh sb="198" eb="199">
      <t>リツ</t>
    </rPh>
    <rPh sb="201" eb="203">
      <t>ルイジ</t>
    </rPh>
    <rPh sb="203" eb="205">
      <t>ダンタイ</t>
    </rPh>
    <rPh sb="205" eb="207">
      <t>ヘイキン</t>
    </rPh>
    <rPh sb="210" eb="211">
      <t>タカ</t>
    </rPh>
    <rPh sb="213" eb="215">
      <t>レイワ</t>
    </rPh>
    <rPh sb="216" eb="218">
      <t>ネンド</t>
    </rPh>
    <rPh sb="224" eb="225">
      <t>シタ</t>
    </rPh>
    <rPh sb="231" eb="233">
      <t>コンゴ</t>
    </rPh>
    <rPh sb="234" eb="236">
      <t>コウシン</t>
    </rPh>
    <rPh sb="236" eb="238">
      <t>トウシ</t>
    </rPh>
    <rPh sb="240" eb="241">
      <t>ア</t>
    </rPh>
    <rPh sb="243" eb="245">
      <t>ザイゲン</t>
    </rPh>
    <rPh sb="246" eb="248">
      <t>カクホ</t>
    </rPh>
    <rPh sb="253" eb="254">
      <t>サラ</t>
    </rPh>
    <rPh sb="256" eb="258">
      <t>ケイヒ</t>
    </rPh>
    <rPh sb="258" eb="260">
      <t>セツゲン</t>
    </rPh>
    <rPh sb="260" eb="261">
      <t>トウ</t>
    </rPh>
    <rPh sb="262" eb="263">
      <t>ハカ</t>
    </rPh>
    <rPh sb="264" eb="266">
      <t>ヒツヨウ</t>
    </rPh>
    <rPh sb="272" eb="274">
      <t>キュウスイ</t>
    </rPh>
    <rPh sb="274" eb="276">
      <t>ゲンカ</t>
    </rPh>
    <rPh sb="281" eb="282">
      <t>エン</t>
    </rPh>
    <rPh sb="287" eb="288">
      <t>エン</t>
    </rPh>
    <rPh sb="288" eb="290">
      <t>ゼンゴ</t>
    </rPh>
    <rPh sb="291" eb="293">
      <t>スイイ</t>
    </rPh>
    <rPh sb="298" eb="300">
      <t>ルイジ</t>
    </rPh>
    <rPh sb="300" eb="302">
      <t>ダンタイ</t>
    </rPh>
    <rPh sb="302" eb="304">
      <t>ヘイキン</t>
    </rPh>
    <rPh sb="305" eb="307">
      <t>ヒカク</t>
    </rPh>
    <rPh sb="310" eb="311">
      <t>タカ</t>
    </rPh>
    <rPh sb="312" eb="314">
      <t>ケイコウ</t>
    </rPh>
    <rPh sb="318" eb="320">
      <t>ヨウイン</t>
    </rPh>
    <rPh sb="323" eb="325">
      <t>ジュスイ</t>
    </rPh>
    <rPh sb="325" eb="326">
      <t>ヒ</t>
    </rPh>
    <rPh sb="327" eb="328">
      <t>シ</t>
    </rPh>
    <rPh sb="330" eb="332">
      <t>ワリアイ</t>
    </rPh>
    <rPh sb="333" eb="334">
      <t>タカ</t>
    </rPh>
    <rPh sb="338" eb="339">
      <t>ア</t>
    </rPh>
    <rPh sb="347" eb="349">
      <t>コンゴ</t>
    </rPh>
    <rPh sb="350" eb="352">
      <t>キュウスイ</t>
    </rPh>
    <rPh sb="352" eb="354">
      <t>ジンコウ</t>
    </rPh>
    <rPh sb="355" eb="357">
      <t>ゲンショウ</t>
    </rPh>
    <rPh sb="358" eb="359">
      <t>トモナ</t>
    </rPh>
    <rPh sb="361" eb="362">
      <t>ユウ</t>
    </rPh>
    <rPh sb="362" eb="363">
      <t>シュウ</t>
    </rPh>
    <rPh sb="363" eb="365">
      <t>スイリョウ</t>
    </rPh>
    <rPh sb="366" eb="368">
      <t>ゲンショウ</t>
    </rPh>
    <rPh sb="370" eb="372">
      <t>キュウスイ</t>
    </rPh>
    <rPh sb="372" eb="374">
      <t>ゲンカ</t>
    </rPh>
    <rPh sb="375" eb="376">
      <t>サラ</t>
    </rPh>
    <rPh sb="377" eb="378">
      <t>タカ</t>
    </rPh>
    <rPh sb="384" eb="386">
      <t>ヨソウ</t>
    </rPh>
    <rPh sb="392" eb="394">
      <t>トウシ</t>
    </rPh>
    <rPh sb="395" eb="397">
      <t>イジ</t>
    </rPh>
    <rPh sb="397" eb="400">
      <t>カンリヒ</t>
    </rPh>
    <rPh sb="401" eb="403">
      <t>ヨクセイ</t>
    </rPh>
    <rPh sb="403" eb="404">
      <t>オヨ</t>
    </rPh>
    <rPh sb="405" eb="407">
      <t>スイドウ</t>
    </rPh>
    <rPh sb="407" eb="409">
      <t>リョウキン</t>
    </rPh>
    <rPh sb="410" eb="412">
      <t>カイテイ</t>
    </rPh>
    <rPh sb="413" eb="415">
      <t>シヤ</t>
    </rPh>
    <rPh sb="416" eb="417">
      <t>イ</t>
    </rPh>
    <rPh sb="419" eb="421">
      <t>ヒツヨウ</t>
    </rPh>
    <rPh sb="427" eb="429">
      <t>シセツ</t>
    </rPh>
    <rPh sb="429" eb="431">
      <t>リヨウ</t>
    </rPh>
    <rPh sb="431" eb="432">
      <t>リツ</t>
    </rPh>
    <rPh sb="434" eb="436">
      <t>ルイジ</t>
    </rPh>
    <rPh sb="436" eb="438">
      <t>ダンタイ</t>
    </rPh>
    <rPh sb="438" eb="440">
      <t>ヘイキン</t>
    </rPh>
    <rPh sb="441" eb="443">
      <t>ヒカク</t>
    </rPh>
    <rPh sb="445" eb="446">
      <t>ヒク</t>
    </rPh>
    <rPh sb="453" eb="455">
      <t>キュウスイ</t>
    </rPh>
    <rPh sb="455" eb="457">
      <t>ジンコウ</t>
    </rPh>
    <rPh sb="458" eb="460">
      <t>コンゴ</t>
    </rPh>
    <rPh sb="461" eb="463">
      <t>ゲンショウ</t>
    </rPh>
    <rPh sb="468" eb="470">
      <t>ヨソウ</t>
    </rPh>
    <rPh sb="478" eb="480">
      <t>シセツ</t>
    </rPh>
    <rPh sb="480" eb="482">
      <t>コウシン</t>
    </rPh>
    <rPh sb="482" eb="483">
      <t>ジ</t>
    </rPh>
    <rPh sb="492" eb="493">
      <t>トウ</t>
    </rPh>
    <rPh sb="494" eb="496">
      <t>ケントウ</t>
    </rPh>
    <rPh sb="498" eb="500">
      <t>ヒツヨウ</t>
    </rPh>
    <rPh sb="506" eb="507">
      <t>ユウ</t>
    </rPh>
    <rPh sb="507" eb="508">
      <t>シュウ</t>
    </rPh>
    <rPh sb="508" eb="509">
      <t>リツ</t>
    </rPh>
    <rPh sb="518" eb="519">
      <t>ダイ</t>
    </rPh>
    <rPh sb="520" eb="522">
      <t>スイイ</t>
    </rPh>
    <rPh sb="527" eb="529">
      <t>ルイジ</t>
    </rPh>
    <rPh sb="529" eb="531">
      <t>ダンタイ</t>
    </rPh>
    <rPh sb="531" eb="533">
      <t>ヘイキン</t>
    </rPh>
    <rPh sb="534" eb="536">
      <t>ヒカク</t>
    </rPh>
    <rPh sb="539" eb="540">
      <t>タカ</t>
    </rPh>
    <rPh sb="541" eb="543">
      <t>スウチ</t>
    </rPh>
    <rPh sb="554" eb="556">
      <t>ホウテイ</t>
    </rPh>
    <rPh sb="556" eb="558">
      <t>タイオウ</t>
    </rPh>
    <rPh sb="558" eb="560">
      <t>ネンスウ</t>
    </rPh>
    <rPh sb="561" eb="562">
      <t>コ</t>
    </rPh>
    <rPh sb="564" eb="566">
      <t>カンロ</t>
    </rPh>
    <rPh sb="567" eb="568">
      <t>フ</t>
    </rPh>
    <rPh sb="577" eb="579">
      <t>ロウスイ</t>
    </rPh>
    <rPh sb="579" eb="580">
      <t>トウ</t>
    </rPh>
    <rPh sb="581" eb="583">
      <t>チュウシ</t>
    </rPh>
    <rPh sb="587" eb="5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</si>
</sst>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9-4EB3-922D-44861E2046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AA99-4EB3-922D-44861E2046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55.01</c:v>
                </c:pt>
                <c:pt idx="1">
                  <c:v>53.85</c:v>
                </c:pt>
                <c:pt idx="2">
                  <c:v>51.97</c:v>
                </c:pt>
                <c:pt idx="3">
                  <c:v>53.02</c:v>
                </c:pt>
                <c:pt idx="4">
                  <c:v>52.9</c:v>
                </c:pt>
              </c:numCache>
            </c:numRef>
          </c:val>
          <c:extLst>
            <c:ext xmlns:c16="http://schemas.microsoft.com/office/drawing/2014/chart" uri="{C3380CC4-5D6E-409C-BE32-E72D297353CC}">
              <c16:uniqueId val="{00000000-F0A7-4224-A233-11E6F38632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F0A7-4224-A233-11E6F38632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97.78</c:v>
                </c:pt>
                <c:pt idx="1">
                  <c:v>98.13</c:v>
                </c:pt>
                <c:pt idx="2">
                  <c:v>98.17</c:v>
                </c:pt>
                <c:pt idx="3">
                  <c:v>97.13</c:v>
                </c:pt>
                <c:pt idx="4">
                  <c:v>95.91</c:v>
                </c:pt>
              </c:numCache>
            </c:numRef>
          </c:val>
          <c:extLst>
            <c:ext xmlns:c16="http://schemas.microsoft.com/office/drawing/2014/chart" uri="{C3380CC4-5D6E-409C-BE32-E72D297353CC}">
              <c16:uniqueId val="{00000000-E49C-411E-B812-B909751D8C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E49C-411E-B812-B909751D8C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102.72</c:v>
                </c:pt>
                <c:pt idx="1">
                  <c:v>103.4</c:v>
                </c:pt>
                <c:pt idx="2">
                  <c:v>100.27</c:v>
                </c:pt>
                <c:pt idx="3">
                  <c:v>102.96</c:v>
                </c:pt>
                <c:pt idx="4">
                  <c:v>100.34</c:v>
                </c:pt>
              </c:numCache>
            </c:numRef>
          </c:val>
          <c:extLst>
            <c:ext xmlns:c16="http://schemas.microsoft.com/office/drawing/2014/chart" uri="{C3380CC4-5D6E-409C-BE32-E72D297353CC}">
              <c16:uniqueId val="{00000000-34B0-4172-8568-CE3FC3305C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34B0-4172-8568-CE3FC3305C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58.37</c:v>
                </c:pt>
                <c:pt idx="1">
                  <c:v>60.7</c:v>
                </c:pt>
                <c:pt idx="2">
                  <c:v>63.06</c:v>
                </c:pt>
                <c:pt idx="3">
                  <c:v>65.290000000000006</c:v>
                </c:pt>
                <c:pt idx="4">
                  <c:v>67.56</c:v>
                </c:pt>
              </c:numCache>
            </c:numRef>
          </c:val>
          <c:extLst>
            <c:ext xmlns:c16="http://schemas.microsoft.com/office/drawing/2014/chart" uri="{C3380CC4-5D6E-409C-BE32-E72D297353CC}">
              <c16:uniqueId val="{00000000-4C5D-4EC9-B32A-34C49FEBBE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4C5D-4EC9-B32A-34C49FEBBE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8.61</c:v>
                </c:pt>
                <c:pt idx="1">
                  <c:v>8.6</c:v>
                </c:pt>
                <c:pt idx="2">
                  <c:v>8.6</c:v>
                </c:pt>
                <c:pt idx="3">
                  <c:v>11.66</c:v>
                </c:pt>
                <c:pt idx="4">
                  <c:v>12.83</c:v>
                </c:pt>
              </c:numCache>
            </c:numRef>
          </c:val>
          <c:extLst>
            <c:ext xmlns:c16="http://schemas.microsoft.com/office/drawing/2014/chart" uri="{C3380CC4-5D6E-409C-BE32-E72D297353CC}">
              <c16:uniqueId val="{00000000-A7AC-4B6A-86D2-F9607AD3F6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A7AC-4B6A-86D2-F9607AD3F6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EA-4266-9539-151B3FF755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9EA-4266-9539-151B3FF755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561.41999999999996</c:v>
                </c:pt>
                <c:pt idx="1">
                  <c:v>622.83000000000004</c:v>
                </c:pt>
                <c:pt idx="2">
                  <c:v>584.54999999999995</c:v>
                </c:pt>
                <c:pt idx="3">
                  <c:v>572.44000000000005</c:v>
                </c:pt>
                <c:pt idx="4">
                  <c:v>622.05999999999995</c:v>
                </c:pt>
              </c:numCache>
            </c:numRef>
          </c:val>
          <c:extLst>
            <c:ext xmlns:c16="http://schemas.microsoft.com/office/drawing/2014/chart" uri="{C3380CC4-5D6E-409C-BE32-E72D297353CC}">
              <c16:uniqueId val="{00000000-1E17-44B2-AC81-E0E02632099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1E17-44B2-AC81-E0E02632099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185</c:v>
                </c:pt>
                <c:pt idx="1">
                  <c:v>173.78</c:v>
                </c:pt>
                <c:pt idx="2">
                  <c:v>165.23</c:v>
                </c:pt>
                <c:pt idx="3">
                  <c:v>149.24</c:v>
                </c:pt>
                <c:pt idx="4">
                  <c:v>136.41</c:v>
                </c:pt>
              </c:numCache>
            </c:numRef>
          </c:val>
          <c:extLst>
            <c:ext xmlns:c16="http://schemas.microsoft.com/office/drawing/2014/chart" uri="{C3380CC4-5D6E-409C-BE32-E72D297353CC}">
              <c16:uniqueId val="{00000000-36C6-4000-B579-F8A186C64D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36C6-4000-B579-F8A186C64D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102.34</c:v>
                </c:pt>
                <c:pt idx="1">
                  <c:v>102.98</c:v>
                </c:pt>
                <c:pt idx="2">
                  <c:v>99.69</c:v>
                </c:pt>
                <c:pt idx="3">
                  <c:v>102.09</c:v>
                </c:pt>
                <c:pt idx="4">
                  <c:v>99.09</c:v>
                </c:pt>
              </c:numCache>
            </c:numRef>
          </c:val>
          <c:extLst>
            <c:ext xmlns:c16="http://schemas.microsoft.com/office/drawing/2014/chart" uri="{C3380CC4-5D6E-409C-BE32-E72D297353CC}">
              <c16:uniqueId val="{00000000-600B-42F3-9EF6-788C8F0370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600B-42F3-9EF6-788C8F0370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226.86</c:v>
                </c:pt>
                <c:pt idx="1">
                  <c:v>225.12</c:v>
                </c:pt>
                <c:pt idx="2">
                  <c:v>231.86</c:v>
                </c:pt>
                <c:pt idx="3">
                  <c:v>226</c:v>
                </c:pt>
                <c:pt idx="4">
                  <c:v>231.48</c:v>
                </c:pt>
              </c:numCache>
            </c:numRef>
          </c:val>
          <c:extLst>
            <c:ext xmlns:c16="http://schemas.microsoft.com/office/drawing/2014/chart" uri="{C3380CC4-5D6E-409C-BE32-E72D297353CC}">
              <c16:uniqueId val="{00000000-F95F-4638-8435-901D763360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F95F-4638-8435-901D763360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茨城県　美浦村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14745</v>
      </c>
      <c r="AM8" s="69"/>
      <c r="AN8" s="69"/>
      <c r="AO8" s="69"/>
      <c r="AP8" s="69"/>
      <c r="AQ8" s="69"/>
      <c r="AR8" s="69"/>
      <c r="AS8" s="69"/>
      <c r="AT8" s="37">
        <f>データ!$S$6</f>
        <v>66.61</v>
      </c>
      <c r="AU8" s="38"/>
      <c r="AV8" s="38"/>
      <c r="AW8" s="38"/>
      <c r="AX8" s="38"/>
      <c r="AY8" s="38"/>
      <c r="AZ8" s="38"/>
      <c r="BA8" s="38"/>
      <c r="BB8" s="58">
        <f>データ!$T$6</f>
        <v>221.36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72.36</v>
      </c>
      <c r="J10" s="38"/>
      <c r="K10" s="38"/>
      <c r="L10" s="38"/>
      <c r="M10" s="38"/>
      <c r="N10" s="38"/>
      <c r="O10" s="68"/>
      <c r="P10" s="58">
        <f>データ!$P$6</f>
        <v>91.79</v>
      </c>
      <c r="Q10" s="58"/>
      <c r="R10" s="58"/>
      <c r="S10" s="58"/>
      <c r="T10" s="58"/>
      <c r="U10" s="58"/>
      <c r="V10" s="58"/>
      <c r="W10" s="69">
        <f>データ!$Q$6</f>
        <v>3740</v>
      </c>
      <c r="X10" s="69"/>
      <c r="Y10" s="69"/>
      <c r="Z10" s="69"/>
      <c r="AA10" s="69"/>
      <c r="AB10" s="69"/>
      <c r="AC10" s="69"/>
      <c r="AD10" s="2"/>
      <c r="AE10" s="2"/>
      <c r="AF10" s="2"/>
      <c r="AG10" s="2"/>
      <c r="AH10" s="2"/>
      <c r="AI10" s="2"/>
      <c r="AJ10" s="2"/>
      <c r="AK10" s="2"/>
      <c r="AL10" s="69">
        <f>データ!$U$6</f>
        <v>13492</v>
      </c>
      <c r="AM10" s="69"/>
      <c r="AN10" s="69"/>
      <c r="AO10" s="69"/>
      <c r="AP10" s="69"/>
      <c r="AQ10" s="69"/>
      <c r="AR10" s="69"/>
      <c r="AS10" s="69"/>
      <c r="AT10" s="37">
        <f>データ!$V$6</f>
        <v>32.53</v>
      </c>
      <c r="AU10" s="38"/>
      <c r="AV10" s="38"/>
      <c r="AW10" s="38"/>
      <c r="AX10" s="38"/>
      <c r="AY10" s="38"/>
      <c r="AZ10" s="38"/>
      <c r="BA10" s="38"/>
      <c r="BB10" s="58">
        <f>データ!$W$6</f>
        <v>414.76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zyQceICGb8om3YeSKn40TNZ07kPwICEOvl/V267HeIdYSzF1dYI9H1V3zT2bI0vVkVs1Qj8cIhrdPGnhHXW2Q==" saltValue="eTV9kMpXAHbN2APj6r3d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84425</v>
      </c>
      <c r="D6" s="20">
        <f t="shared" si="3"/>
        <v>46</v>
      </c>
      <c r="E6" s="20">
        <f t="shared" si="3"/>
        <v>1</v>
      </c>
      <c r="F6" s="20">
        <f t="shared" si="3"/>
        <v>0</v>
      </c>
      <c r="G6" s="20">
        <f t="shared" si="3"/>
        <v>1</v>
      </c>
      <c r="H6" s="20" t="str">
        <f t="shared" si="3"/>
        <v>茨城県　美浦村</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72.36</v>
      </c>
      <c r="P6" s="21">
        <f t="shared" si="3"/>
        <v>91.79</v>
      </c>
      <c r="Q6" s="21">
        <f t="shared" si="3"/>
        <v>3740</v>
      </c>
      <c r="R6" s="21">
        <f t="shared" si="3"/>
        <v>14745</v>
      </c>
      <c r="S6" s="21">
        <f t="shared" si="3"/>
        <v>66.61</v>
      </c>
      <c r="T6" s="21">
        <f t="shared" si="3"/>
        <v>221.36</v>
      </c>
      <c r="U6" s="21">
        <f t="shared" si="3"/>
        <v>13492</v>
      </c>
      <c r="V6" s="21">
        <f t="shared" si="3"/>
        <v>32.53</v>
      </c>
      <c r="W6" s="21">
        <f t="shared" si="3"/>
        <v>414.76</v>
      </c>
      <c r="X6" s="22">
        <f>IF(X7="",NA(),X7)</f>
        <v>102.72</v>
      </c>
      <c r="Y6" s="22">
        <f t="shared" ref="Y6:AG6" si="4">IF(Y7="",NA(),Y7)</f>
        <v>103.4</v>
      </c>
      <c r="Z6" s="22">
        <f t="shared" si="4"/>
        <v>100.27</v>
      </c>
      <c r="AA6" s="22">
        <f t="shared" si="4"/>
        <v>102.96</v>
      </c>
      <c r="AB6" s="22">
        <f t="shared" si="4"/>
        <v>100.34</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561.41999999999996</v>
      </c>
      <c r="AU6" s="22">
        <f t="shared" ref="AU6:BC6" si="6">IF(AU7="",NA(),AU7)</f>
        <v>622.83000000000004</v>
      </c>
      <c r="AV6" s="22">
        <f t="shared" si="6"/>
        <v>584.54999999999995</v>
      </c>
      <c r="AW6" s="22">
        <f t="shared" si="6"/>
        <v>572.44000000000005</v>
      </c>
      <c r="AX6" s="22">
        <f t="shared" si="6"/>
        <v>622.05999999999995</v>
      </c>
      <c r="AY6" s="22">
        <f t="shared" si="6"/>
        <v>355.27</v>
      </c>
      <c r="AZ6" s="22">
        <f t="shared" si="6"/>
        <v>359.7</v>
      </c>
      <c r="BA6" s="22">
        <f t="shared" si="6"/>
        <v>362.93</v>
      </c>
      <c r="BB6" s="22">
        <f t="shared" si="6"/>
        <v>371.81</v>
      </c>
      <c r="BC6" s="22">
        <f t="shared" si="6"/>
        <v>384.23</v>
      </c>
      <c r="BD6" s="21" t="str">
        <f>IF(BD7="","",IF(BD7="-","【-】","【"&amp;SUBSTITUTE(TEXT(BD7,"#,##0.00"),"-","△")&amp;"】"))</f>
        <v>【261.51】</v>
      </c>
      <c r="BE6" s="22">
        <f>IF(BE7="",NA(),BE7)</f>
        <v>185</v>
      </c>
      <c r="BF6" s="22">
        <f t="shared" ref="BF6:BN6" si="7">IF(BF7="",NA(),BF7)</f>
        <v>173.78</v>
      </c>
      <c r="BG6" s="22">
        <f t="shared" si="7"/>
        <v>165.23</v>
      </c>
      <c r="BH6" s="22">
        <f t="shared" si="7"/>
        <v>149.24</v>
      </c>
      <c r="BI6" s="22">
        <f t="shared" si="7"/>
        <v>136.41</v>
      </c>
      <c r="BJ6" s="22">
        <f t="shared" si="7"/>
        <v>458.27</v>
      </c>
      <c r="BK6" s="22">
        <f t="shared" si="7"/>
        <v>447.01</v>
      </c>
      <c r="BL6" s="22">
        <f t="shared" si="7"/>
        <v>439.05</v>
      </c>
      <c r="BM6" s="22">
        <f t="shared" si="7"/>
        <v>465.85</v>
      </c>
      <c r="BN6" s="22">
        <f t="shared" si="7"/>
        <v>439.43</v>
      </c>
      <c r="BO6" s="21" t="str">
        <f>IF(BO7="","",IF(BO7="-","【-】","【"&amp;SUBSTITUTE(TEXT(BO7,"#,##0.00"),"-","△")&amp;"】"))</f>
        <v>【265.16】</v>
      </c>
      <c r="BP6" s="22">
        <f>IF(BP7="",NA(),BP7)</f>
        <v>102.34</v>
      </c>
      <c r="BQ6" s="22">
        <f t="shared" ref="BQ6:BY6" si="8">IF(BQ7="",NA(),BQ7)</f>
        <v>102.98</v>
      </c>
      <c r="BR6" s="22">
        <f t="shared" si="8"/>
        <v>99.69</v>
      </c>
      <c r="BS6" s="22">
        <f t="shared" si="8"/>
        <v>102.09</v>
      </c>
      <c r="BT6" s="22">
        <f t="shared" si="8"/>
        <v>99.09</v>
      </c>
      <c r="BU6" s="22">
        <f t="shared" si="8"/>
        <v>96.77</v>
      </c>
      <c r="BV6" s="22">
        <f t="shared" si="8"/>
        <v>95.81</v>
      </c>
      <c r="BW6" s="22">
        <f t="shared" si="8"/>
        <v>95.26</v>
      </c>
      <c r="BX6" s="22">
        <f t="shared" si="8"/>
        <v>92.39</v>
      </c>
      <c r="BY6" s="22">
        <f t="shared" si="8"/>
        <v>94.41</v>
      </c>
      <c r="BZ6" s="21" t="str">
        <f>IF(BZ7="","",IF(BZ7="-","【-】","【"&amp;SUBSTITUTE(TEXT(BZ7,"#,##0.00"),"-","△")&amp;"】"))</f>
        <v>【102.35】</v>
      </c>
      <c r="CA6" s="22">
        <f>IF(CA7="",NA(),CA7)</f>
        <v>226.86</v>
      </c>
      <c r="CB6" s="22">
        <f t="shared" ref="CB6:CJ6" si="9">IF(CB7="",NA(),CB7)</f>
        <v>225.12</v>
      </c>
      <c r="CC6" s="22">
        <f t="shared" si="9"/>
        <v>231.86</v>
      </c>
      <c r="CD6" s="22">
        <f t="shared" si="9"/>
        <v>226</v>
      </c>
      <c r="CE6" s="22">
        <f t="shared" si="9"/>
        <v>231.48</v>
      </c>
      <c r="CF6" s="22">
        <f t="shared" si="9"/>
        <v>187.18</v>
      </c>
      <c r="CG6" s="22">
        <f t="shared" si="9"/>
        <v>189.58</v>
      </c>
      <c r="CH6" s="22">
        <f t="shared" si="9"/>
        <v>192.82</v>
      </c>
      <c r="CI6" s="22">
        <f t="shared" si="9"/>
        <v>192.98</v>
      </c>
      <c r="CJ6" s="22">
        <f t="shared" si="9"/>
        <v>192.13</v>
      </c>
      <c r="CK6" s="21" t="str">
        <f>IF(CK7="","",IF(CK7="-","【-】","【"&amp;SUBSTITUTE(TEXT(CK7,"#,##0.00"),"-","△")&amp;"】"))</f>
        <v>【167.74】</v>
      </c>
      <c r="CL6" s="22">
        <f>IF(CL7="",NA(),CL7)</f>
        <v>55.01</v>
      </c>
      <c r="CM6" s="22">
        <f t="shared" ref="CM6:CU6" si="10">IF(CM7="",NA(),CM7)</f>
        <v>53.85</v>
      </c>
      <c r="CN6" s="22">
        <f t="shared" si="10"/>
        <v>51.97</v>
      </c>
      <c r="CO6" s="22">
        <f t="shared" si="10"/>
        <v>53.02</v>
      </c>
      <c r="CP6" s="22">
        <f t="shared" si="10"/>
        <v>52.9</v>
      </c>
      <c r="CQ6" s="22">
        <f t="shared" si="10"/>
        <v>55.88</v>
      </c>
      <c r="CR6" s="22">
        <f t="shared" si="10"/>
        <v>55.22</v>
      </c>
      <c r="CS6" s="22">
        <f t="shared" si="10"/>
        <v>54.05</v>
      </c>
      <c r="CT6" s="22">
        <f t="shared" si="10"/>
        <v>54.43</v>
      </c>
      <c r="CU6" s="22">
        <f t="shared" si="10"/>
        <v>53.87</v>
      </c>
      <c r="CV6" s="21" t="str">
        <f>IF(CV7="","",IF(CV7="-","【-】","【"&amp;SUBSTITUTE(TEXT(CV7,"#,##0.00"),"-","△")&amp;"】"))</f>
        <v>【60.29】</v>
      </c>
      <c r="CW6" s="22">
        <f>IF(CW7="",NA(),CW7)</f>
        <v>97.78</v>
      </c>
      <c r="CX6" s="22">
        <f t="shared" ref="CX6:DF6" si="11">IF(CX7="",NA(),CX7)</f>
        <v>98.13</v>
      </c>
      <c r="CY6" s="22">
        <f t="shared" si="11"/>
        <v>98.17</v>
      </c>
      <c r="CZ6" s="22">
        <f t="shared" si="11"/>
        <v>97.13</v>
      </c>
      <c r="DA6" s="22">
        <f t="shared" si="11"/>
        <v>95.91</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58.37</v>
      </c>
      <c r="DI6" s="22">
        <f t="shared" ref="DI6:DQ6" si="12">IF(DI7="",NA(),DI7)</f>
        <v>60.7</v>
      </c>
      <c r="DJ6" s="22">
        <f t="shared" si="12"/>
        <v>63.06</v>
      </c>
      <c r="DK6" s="22">
        <f t="shared" si="12"/>
        <v>65.290000000000006</v>
      </c>
      <c r="DL6" s="22">
        <f t="shared" si="12"/>
        <v>67.56</v>
      </c>
      <c r="DM6" s="22">
        <f t="shared" si="12"/>
        <v>46.61</v>
      </c>
      <c r="DN6" s="22">
        <f t="shared" si="12"/>
        <v>47.97</v>
      </c>
      <c r="DO6" s="22">
        <f t="shared" si="12"/>
        <v>49.12</v>
      </c>
      <c r="DP6" s="22">
        <f t="shared" si="12"/>
        <v>49.39</v>
      </c>
      <c r="DQ6" s="22">
        <f t="shared" si="12"/>
        <v>50.75</v>
      </c>
      <c r="DR6" s="21" t="str">
        <f>IF(DR7="","",IF(DR7="-","【-】","【"&amp;SUBSTITUTE(TEXT(DR7,"#,##0.00"),"-","△")&amp;"】"))</f>
        <v>【50.88】</v>
      </c>
      <c r="DS6" s="22">
        <f>IF(DS7="",NA(),DS7)</f>
        <v>8.61</v>
      </c>
      <c r="DT6" s="22">
        <f t="shared" ref="DT6:EB6" si="13">IF(DT7="",NA(),DT7)</f>
        <v>8.6</v>
      </c>
      <c r="DU6" s="22">
        <f t="shared" si="13"/>
        <v>8.6</v>
      </c>
      <c r="DV6" s="22">
        <f t="shared" si="13"/>
        <v>11.66</v>
      </c>
      <c r="DW6" s="22">
        <f t="shared" si="13"/>
        <v>12.83</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84425</v>
      </c>
      <c r="D7" s="24">
        <v>46</v>
      </c>
      <c r="E7" s="24">
        <v>1</v>
      </c>
      <c r="F7" s="24">
        <v>0</v>
      </c>
      <c r="G7" s="24">
        <v>1</v>
      </c>
      <c r="H7" s="24" t="s">
        <v>93</v>
      </c>
      <c r="I7" s="24" t="s">
        <v>94</v>
      </c>
      <c r="J7" s="24" t="s">
        <v>95</v>
      </c>
      <c r="K7" s="24" t="s">
        <v>96</v>
      </c>
      <c r="L7" s="24" t="s">
        <v>97</v>
      </c>
      <c r="M7" s="24" t="s">
        <v>98</v>
      </c>
      <c r="N7" s="25" t="s">
        <v>99</v>
      </c>
      <c r="O7" s="25">
        <v>72.36</v>
      </c>
      <c r="P7" s="25">
        <v>91.79</v>
      </c>
      <c r="Q7" s="25">
        <v>3740</v>
      </c>
      <c r="R7" s="25">
        <v>14745</v>
      </c>
      <c r="S7" s="25">
        <v>66.61</v>
      </c>
      <c r="T7" s="25">
        <v>221.36</v>
      </c>
      <c r="U7" s="25">
        <v>13492</v>
      </c>
      <c r="V7" s="25">
        <v>32.53</v>
      </c>
      <c r="W7" s="25">
        <v>414.76</v>
      </c>
      <c r="X7" s="25">
        <v>102.72</v>
      </c>
      <c r="Y7" s="25">
        <v>103.4</v>
      </c>
      <c r="Z7" s="25">
        <v>100.27</v>
      </c>
      <c r="AA7" s="25">
        <v>102.96</v>
      </c>
      <c r="AB7" s="25">
        <v>100.34</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561.41999999999996</v>
      </c>
      <c r="AU7" s="25">
        <v>622.83000000000004</v>
      </c>
      <c r="AV7" s="25">
        <v>584.54999999999995</v>
      </c>
      <c r="AW7" s="25">
        <v>572.44000000000005</v>
      </c>
      <c r="AX7" s="25">
        <v>622.05999999999995</v>
      </c>
      <c r="AY7" s="25">
        <v>355.27</v>
      </c>
      <c r="AZ7" s="25">
        <v>359.7</v>
      </c>
      <c r="BA7" s="25">
        <v>362.93</v>
      </c>
      <c r="BB7" s="25">
        <v>371.81</v>
      </c>
      <c r="BC7" s="25">
        <v>384.23</v>
      </c>
      <c r="BD7" s="25">
        <v>261.51</v>
      </c>
      <c r="BE7" s="25">
        <v>185</v>
      </c>
      <c r="BF7" s="25">
        <v>173.78</v>
      </c>
      <c r="BG7" s="25">
        <v>165.23</v>
      </c>
      <c r="BH7" s="25">
        <v>149.24</v>
      </c>
      <c r="BI7" s="25">
        <v>136.41</v>
      </c>
      <c r="BJ7" s="25">
        <v>458.27</v>
      </c>
      <c r="BK7" s="25">
        <v>447.01</v>
      </c>
      <c r="BL7" s="25">
        <v>439.05</v>
      </c>
      <c r="BM7" s="25">
        <v>465.85</v>
      </c>
      <c r="BN7" s="25">
        <v>439.43</v>
      </c>
      <c r="BO7" s="25">
        <v>265.16000000000003</v>
      </c>
      <c r="BP7" s="25">
        <v>102.34</v>
      </c>
      <c r="BQ7" s="25">
        <v>102.98</v>
      </c>
      <c r="BR7" s="25">
        <v>99.69</v>
      </c>
      <c r="BS7" s="25">
        <v>102.09</v>
      </c>
      <c r="BT7" s="25">
        <v>99.09</v>
      </c>
      <c r="BU7" s="25">
        <v>96.77</v>
      </c>
      <c r="BV7" s="25">
        <v>95.81</v>
      </c>
      <c r="BW7" s="25">
        <v>95.26</v>
      </c>
      <c r="BX7" s="25">
        <v>92.39</v>
      </c>
      <c r="BY7" s="25">
        <v>94.41</v>
      </c>
      <c r="BZ7" s="25">
        <v>102.35</v>
      </c>
      <c r="CA7" s="25">
        <v>226.86</v>
      </c>
      <c r="CB7" s="25">
        <v>225.12</v>
      </c>
      <c r="CC7" s="25">
        <v>231.86</v>
      </c>
      <c r="CD7" s="25">
        <v>226</v>
      </c>
      <c r="CE7" s="25">
        <v>231.48</v>
      </c>
      <c r="CF7" s="25">
        <v>187.18</v>
      </c>
      <c r="CG7" s="25">
        <v>189.58</v>
      </c>
      <c r="CH7" s="25">
        <v>192.82</v>
      </c>
      <c r="CI7" s="25">
        <v>192.98</v>
      </c>
      <c r="CJ7" s="25">
        <v>192.13</v>
      </c>
      <c r="CK7" s="25">
        <v>167.74</v>
      </c>
      <c r="CL7" s="25">
        <v>55.01</v>
      </c>
      <c r="CM7" s="25">
        <v>53.85</v>
      </c>
      <c r="CN7" s="25">
        <v>51.97</v>
      </c>
      <c r="CO7" s="25">
        <v>53.02</v>
      </c>
      <c r="CP7" s="25">
        <v>52.9</v>
      </c>
      <c r="CQ7" s="25">
        <v>55.88</v>
      </c>
      <c r="CR7" s="25">
        <v>55.22</v>
      </c>
      <c r="CS7" s="25">
        <v>54.05</v>
      </c>
      <c r="CT7" s="25">
        <v>54.43</v>
      </c>
      <c r="CU7" s="25">
        <v>53.87</v>
      </c>
      <c r="CV7" s="25">
        <v>60.29</v>
      </c>
      <c r="CW7" s="25">
        <v>97.78</v>
      </c>
      <c r="CX7" s="25">
        <v>98.13</v>
      </c>
      <c r="CY7" s="25">
        <v>98.17</v>
      </c>
      <c r="CZ7" s="25">
        <v>97.13</v>
      </c>
      <c r="DA7" s="25">
        <v>95.91</v>
      </c>
      <c r="DB7" s="25">
        <v>80.989999999999995</v>
      </c>
      <c r="DC7" s="25">
        <v>80.930000000000007</v>
      </c>
      <c r="DD7" s="25">
        <v>80.510000000000005</v>
      </c>
      <c r="DE7" s="25">
        <v>79.44</v>
      </c>
      <c r="DF7" s="25">
        <v>79.489999999999995</v>
      </c>
      <c r="DG7" s="25">
        <v>90.12</v>
      </c>
      <c r="DH7" s="25">
        <v>58.37</v>
      </c>
      <c r="DI7" s="25">
        <v>60.7</v>
      </c>
      <c r="DJ7" s="25">
        <v>63.06</v>
      </c>
      <c r="DK7" s="25">
        <v>65.290000000000006</v>
      </c>
      <c r="DL7" s="25">
        <v>67.56</v>
      </c>
      <c r="DM7" s="25">
        <v>46.61</v>
      </c>
      <c r="DN7" s="25">
        <v>47.97</v>
      </c>
      <c r="DO7" s="25">
        <v>49.12</v>
      </c>
      <c r="DP7" s="25">
        <v>49.39</v>
      </c>
      <c r="DQ7" s="25">
        <v>50.75</v>
      </c>
      <c r="DR7" s="25">
        <v>50.88</v>
      </c>
      <c r="DS7" s="25">
        <v>8.61</v>
      </c>
      <c r="DT7" s="25">
        <v>8.6</v>
      </c>
      <c r="DU7" s="25">
        <v>8.6</v>
      </c>
      <c r="DV7" s="25">
        <v>11.66</v>
      </c>
      <c r="DW7" s="25">
        <v>12.83</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2023-01-25T00:24:08Z</cp:lastPrinted>
  <dcterms:created xsi:type="dcterms:W3CDTF">2022-12-01T00:54:49Z</dcterms:created>
  <dcterms:modified xsi:type="dcterms:W3CDTF">2023-02-13T09:49:43Z</dcterms:modified>
  <cp:category/>
</cp:coreProperties>
</file>