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11_特定環境保全公共下水道（法非適）4\40_河内町\"/>
    </mc:Choice>
  </mc:AlternateContent>
  <workbookProtection workbookAlgorithmName="SHA-512" workbookHashValue="hVxQuIhrAZIgSVcP0J4U/7b2z0SHcgRfLVKwIU8H0lOXesgE0vaGSsxUCkx97PpKvOcAF2BtVkdPmDrOlz9C4w==" workbookSaltValue="A7sRSGKajSPrQdg7Uqu2p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<sst xmlns="http://schemas.openxmlformats.org/spreadsheetml/2006/main" count="241" uniqueCount="120">
  <si>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</si>
  <si>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</si>
  <si>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</si>
  <si>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</si>
  <si>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</si>
  <si>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</si>
  <si>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</si>
  <si>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</si>
  <si>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</si>
  <si>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</si>
  <si>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</si>
  <si>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</si>
  <si>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</si>
  <si>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</si>
  <si>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</si>
  <si>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</si>
  <si>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</si>
  <si>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</si>
  <si>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</si>
  <si>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</si>
  <si>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</si>
  <si>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</si>
  <si>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</si>
  <si>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</si>
  <si>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</si>
  <si>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</si>
  <si>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</si>
  <si>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</si>
  <si>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</si>
  <si>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</si>
  <si>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</si>
  <si>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</si>
  <si>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</si>
  <si>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</si>
  <si>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</si>
  <si>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</si>
  <si>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</si>
  <si>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</si>
  <si>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</si>
  <si>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</si>
  <si>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</si>
  <si>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</si>
  <si>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</si>
  <si>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</si>
  <si>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</si>
  <si>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</si>
  <si>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</si>
  <si>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</si>
  <si>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</si>
  <si>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</si>
  <si>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</si>
  <si>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</si>
  <si>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</si>
  <si>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</si>
  <si>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</si>
  <si>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</si>
  <si>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</si>
  <si>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</si>
  <si>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</si>
  <si>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</si>
  <si>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</si>
  <si>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</si>
  <si>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</si>
  <si>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</si>
  <si>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</si>
  <si>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</si>
  <si>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</si>
  <si>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</si>
  <si>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</si>
  <si>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</si>
  <si>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</si>
  <si>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</si>
  <si>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</si>
  <si>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</si>
  <si>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</si>
  <si>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</si>
  <si>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</si>
  <si>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</si>
  <si>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</si>
  <si>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</si>
  <si>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</si>
  <si>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</si>
  <si>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</si>
  <si>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</si>
  <si>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</si>
  <si>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</si>
  <si>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</si>
  <si>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</si>
  <si>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</si>
  <si>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</si>
  <si>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</si>
  <si>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</si>
  <si>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</si>
  <si>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</si>
  <si>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</si>
  <si>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</si>
  <si>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</si>
  <si>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河内町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</si>
  <si>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</si>
  <si>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</si>
  <si>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</si>
  <si>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</si>
  <si>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</si>
  <si>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</si>
  <si>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</si>
  <si>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</si>
  <si>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</si>
  <si>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</si>
  <si>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</si>
  <si>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</si>
  <si>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</si>
  <si>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</si>
  <si>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</si>
  <si>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</si>
  <si>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</si>
  <si>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</si>
  <si>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</si>
  <si>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各年度とも100％を下回っていますが、収支不足は前年度からの繰越金にて対応しており、経営の健全性に支障はない。
④企業債残高対事業規模比率
　地方債償還金の全部を一般会計繰入金により賄っているため０となっており、料金収入の更なる確保のため、引き続き接続推進をはかる必要がある。
⑤経費回収率
　平成２９年度以降、使用料にて回収すべき経費を賄えていないが、今後、汚水処理費に含まれる支払利息が逓減していくこと、また、現在整備中の区域が令和５年度に供用開始される事及び、継続した接続推進を行うことにより、使用料金の増による経費回収率の向上を見込んでいます。
⑥汚水処理原価
　今後、汚水処理費に含まれる支払利息が逓減していくこと及び、年間有収水量は、増えることにより、汚水処理原価は逓減していく見込みです。
⑧水洗化率
　類似団体平均より下回っているが、年々上昇しており、更なる上昇を目指し接続推進に取り組んでいきたい。
　</t>
    <rPh sb="1" eb="8">
      <t>シュウエキテキシュウシヒリツ</t>
    </rPh>
    <rPh sb="10" eb="13">
      <t>カクネンド</t>
    </rPh>
    <rPh sb="20" eb="22">
      <t>シタマワ</t>
    </rPh>
    <rPh sb="29" eb="33">
      <t>シュウシブソク</t>
    </rPh>
    <rPh sb="34" eb="37">
      <t>ゼンネンド</t>
    </rPh>
    <rPh sb="40" eb="43">
      <t>クリコシキン</t>
    </rPh>
    <rPh sb="45" eb="47">
      <t>タイオウ</t>
    </rPh>
    <rPh sb="52" eb="54">
      <t>ケイエイ</t>
    </rPh>
    <rPh sb="55" eb="58">
      <t>ケンゼンセイ</t>
    </rPh>
    <rPh sb="59" eb="61">
      <t>シショウ</t>
    </rPh>
    <rPh sb="68" eb="73">
      <t>キギョウサイザンダカ</t>
    </rPh>
    <rPh sb="73" eb="74">
      <t>タイ</t>
    </rPh>
    <rPh sb="74" eb="76">
      <t>ジギョウ</t>
    </rPh>
    <rPh sb="76" eb="80">
      <t>キボヒリツ</t>
    </rPh>
    <rPh sb="82" eb="88">
      <t>チホウサイショウカンキン</t>
    </rPh>
    <rPh sb="89" eb="91">
      <t>ゼンブ</t>
    </rPh>
    <rPh sb="92" eb="99">
      <t>イッパンカイケイクリイレキン</t>
    </rPh>
    <rPh sb="102" eb="103">
      <t>マカナ</t>
    </rPh>
    <rPh sb="117" eb="121">
      <t>リョウキンシュウニュウ</t>
    </rPh>
    <rPh sb="122" eb="123">
      <t>サラ</t>
    </rPh>
    <rPh sb="125" eb="127">
      <t>カクホ</t>
    </rPh>
    <rPh sb="159" eb="161">
      <t>ヘイセイ</t>
    </rPh>
    <rPh sb="163" eb="165">
      <t>ネンド</t>
    </rPh>
    <rPh sb="165" eb="167">
      <t>イコウ</t>
    </rPh>
    <rPh sb="168" eb="171">
      <t>シヨウリョウ</t>
    </rPh>
    <rPh sb="173" eb="175">
      <t>カイシュウ</t>
    </rPh>
    <rPh sb="178" eb="180">
      <t>ケイヒ</t>
    </rPh>
    <rPh sb="181" eb="182">
      <t>マカナ</t>
    </rPh>
    <rPh sb="189" eb="191">
      <t>コンゴ</t>
    </rPh>
    <rPh sb="192" eb="197">
      <t>オスイショリヒ</t>
    </rPh>
    <rPh sb="198" eb="199">
      <t>フク</t>
    </rPh>
    <rPh sb="202" eb="206">
      <t>シハライリソク</t>
    </rPh>
    <rPh sb="207" eb="209">
      <t>テイゲン</t>
    </rPh>
    <rPh sb="219" eb="221">
      <t>ゲンザイ</t>
    </rPh>
    <rPh sb="221" eb="223">
      <t>セイビ</t>
    </rPh>
    <rPh sb="223" eb="224">
      <t>チュウ</t>
    </rPh>
    <rPh sb="225" eb="227">
      <t>クイキ</t>
    </rPh>
    <rPh sb="228" eb="230">
      <t>レイワ</t>
    </rPh>
    <rPh sb="231" eb="233">
      <t>ネンド</t>
    </rPh>
    <rPh sb="234" eb="238">
      <t>キョウヨウカイシ</t>
    </rPh>
    <rPh sb="241" eb="242">
      <t>コト</t>
    </rPh>
    <rPh sb="242" eb="243">
      <t>オヨ</t>
    </rPh>
    <rPh sb="245" eb="247">
      <t>ケイゾク</t>
    </rPh>
    <rPh sb="249" eb="253">
      <t>セツゾクスイシン</t>
    </rPh>
    <rPh sb="254" eb="255">
      <t>オコナ</t>
    </rPh>
    <rPh sb="262" eb="265">
      <t>シヨウリョウ</t>
    </rPh>
    <rPh sb="265" eb="266">
      <t>キン</t>
    </rPh>
    <rPh sb="267" eb="268">
      <t>ゾウ</t>
    </rPh>
    <rPh sb="271" eb="276">
      <t>ケイヒカイシュウリツ</t>
    </rPh>
    <rPh sb="277" eb="279">
      <t>コウジョウ</t>
    </rPh>
    <rPh sb="280" eb="282">
      <t>ミコ</t>
    </rPh>
    <rPh sb="291" eb="297">
      <t>オスイショリゲンカ</t>
    </rPh>
    <rPh sb="299" eb="301">
      <t>コンゴ</t>
    </rPh>
    <rPh sb="302" eb="307">
      <t>オスイショリヒ</t>
    </rPh>
    <rPh sb="308" eb="309">
      <t>フク</t>
    </rPh>
    <rPh sb="312" eb="316">
      <t>シハライリソク</t>
    </rPh>
    <rPh sb="317" eb="319">
      <t>テイゲン</t>
    </rPh>
    <rPh sb="325" eb="326">
      <t>オヨ</t>
    </rPh>
    <rPh sb="328" eb="330">
      <t>ネンカン</t>
    </rPh>
    <rPh sb="330" eb="334">
      <t>ユウシュウスイリョウ</t>
    </rPh>
    <rPh sb="336" eb="337">
      <t>フ</t>
    </rPh>
    <rPh sb="345" eb="351">
      <t>オスイショリゲンカ</t>
    </rPh>
    <rPh sb="352" eb="354">
      <t>テイゲン</t>
    </rPh>
    <rPh sb="358" eb="360">
      <t>ミコ</t>
    </rPh>
    <rPh sb="367" eb="371">
      <t>スイセンカリツ</t>
    </rPh>
    <rPh sb="373" eb="379">
      <t>ルイジダンタイヘイキン</t>
    </rPh>
    <rPh sb="381" eb="383">
      <t>シタマワ</t>
    </rPh>
    <rPh sb="389" eb="393">
      <t>ネンネンジョウショウ</t>
    </rPh>
    <rPh sb="398" eb="399">
      <t>サラ</t>
    </rPh>
    <rPh sb="401" eb="403">
      <t>ジョウショウ</t>
    </rPh>
    <rPh sb="404" eb="406">
      <t>メザ</t>
    </rPh>
    <rPh sb="407" eb="411">
      <t>セツゾクスイシン</t>
    </rPh>
    <rPh sb="412" eb="413">
      <t>ト</t>
    </rPh>
    <rPh sb="414" eb="415">
      <t>ク</t>
    </rPh>
    <phoneticPr fontId="4"/>
  </si>
  <si>
    <t>③管渠改善率
　耐用年数内であるため大規模な修繕工事はない。今後は策定予定のストックマネジメント計画に基づき、維持管理に取り組む必要がある。</t>
    <rPh sb="1" eb="3">
      <t>カンキョ</t>
    </rPh>
    <rPh sb="3" eb="6">
      <t>カイゼンリツ</t>
    </rPh>
    <rPh sb="8" eb="12">
      <t>タイヨウネンスウ</t>
    </rPh>
    <rPh sb="12" eb="13">
      <t>ナイ</t>
    </rPh>
    <rPh sb="18" eb="21">
      <t>ダイキボ</t>
    </rPh>
    <rPh sb="22" eb="26">
      <t>シュウゼンコウジ</t>
    </rPh>
    <rPh sb="30" eb="32">
      <t>コンゴ</t>
    </rPh>
    <rPh sb="33" eb="37">
      <t>サクテイヨテイ</t>
    </rPh>
    <rPh sb="48" eb="50">
      <t>ケイカク</t>
    </rPh>
    <rPh sb="51" eb="52">
      <t>モト</t>
    </rPh>
    <rPh sb="55" eb="57">
      <t>イジ</t>
    </rPh>
    <rPh sb="57" eb="59">
      <t>カンリ</t>
    </rPh>
    <rPh sb="60" eb="61">
      <t>ト</t>
    </rPh>
    <rPh sb="62" eb="63">
      <t>ク</t>
    </rPh>
    <rPh sb="64" eb="66">
      <t>ヒツヨウ</t>
    </rPh>
    <phoneticPr fontId="4"/>
  </si>
  <si>
    <t>　現在、認可済の事業は令和４年度に終了予定となっており、今後は、管渠などの老朽化に伴う修繕に向けた財源確保のため、ストックマネジメント計画を策定活用し、維持管理のコスト削減及び、使用料収入増に向け接続推進を図ることが必要と思われる。</t>
    <rPh sb="1" eb="3">
      <t>ゲンザイ</t>
    </rPh>
    <rPh sb="4" eb="6">
      <t>ニンカ</t>
    </rPh>
    <rPh sb="6" eb="7">
      <t>スミ</t>
    </rPh>
    <rPh sb="8" eb="10">
      <t>ジギョウ</t>
    </rPh>
    <rPh sb="11" eb="13">
      <t>レイワ</t>
    </rPh>
    <rPh sb="14" eb="16">
      <t>ネンド</t>
    </rPh>
    <rPh sb="17" eb="19">
      <t>シュウリョウ</t>
    </rPh>
    <rPh sb="19" eb="21">
      <t>ヨテイ</t>
    </rPh>
    <rPh sb="28" eb="30">
      <t>コンゴ</t>
    </rPh>
    <rPh sb="32" eb="34">
      <t>カンキョ</t>
    </rPh>
    <rPh sb="37" eb="40">
      <t>ロウキュウカ</t>
    </rPh>
    <rPh sb="41" eb="42">
      <t>トモナ</t>
    </rPh>
    <rPh sb="43" eb="45">
      <t>シュウゼン</t>
    </rPh>
    <rPh sb="46" eb="47">
      <t>ム</t>
    </rPh>
    <rPh sb="49" eb="53">
      <t>ザイゲンカクホ</t>
    </rPh>
    <rPh sb="67" eb="69">
      <t>ケイカク</t>
    </rPh>
    <rPh sb="70" eb="72">
      <t>サクテイ</t>
    </rPh>
    <rPh sb="72" eb="74">
      <t>カツヨウ</t>
    </rPh>
    <rPh sb="76" eb="80">
      <t>イジカンリ</t>
    </rPh>
    <rPh sb="84" eb="86">
      <t>サクゲン</t>
    </rPh>
    <rPh sb="86" eb="87">
      <t>オヨ</t>
    </rPh>
    <rPh sb="89" eb="92">
      <t>シヨウリョウ</t>
    </rPh>
    <rPh sb="92" eb="94">
      <t>シュウニュウ</t>
    </rPh>
    <rPh sb="94" eb="95">
      <t>ゾウ</t>
    </rPh>
    <rPh sb="96" eb="97">
      <t>ム</t>
    </rPh>
    <rPh sb="98" eb="102">
      <t>セツゾクスイシン</t>
    </rPh>
    <rPh sb="103" eb="104">
      <t>ハカ</t>
    </rPh>
    <rPh sb="108" eb="110">
      <t>ヒツヨウ</t>
    </rPh>
    <rPh sb="111" eb="112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</si>
</sst>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1.02</c:v>
                </c:pt>
                <c:pt idx="2">
                  <c:v>0.11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4-43A9-BE58-E8A4DC220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4-43A9-BE58-E8A4DC220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7-4FBF-BFB3-36597D62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7-4FBF-BFB3-36597D627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57.09</c:v>
                </c:pt>
                <c:pt idx="1">
                  <c:v>56.69</c:v>
                </c:pt>
                <c:pt idx="2">
                  <c:v>60.44</c:v>
                </c:pt>
                <c:pt idx="3">
                  <c:v>62.57</c:v>
                </c:pt>
                <c:pt idx="4">
                  <c:v>66.989999999999995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8-4190-B7FD-89258A942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8-4190-B7FD-89258A942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100.63</c:v>
                </c:pt>
                <c:pt idx="1">
                  <c:v>99.62</c:v>
                </c:pt>
                <c:pt idx="2">
                  <c:v>94.92</c:v>
                </c:pt>
                <c:pt idx="3">
                  <c:v>98.45</c:v>
                </c:pt>
                <c:pt idx="4">
                  <c:v>96.31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2-47CE-A3B6-EC12777E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2-47CE-A3B6-EC12777E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E-43FB-8670-A9148C6B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E-43FB-8670-A9148C6B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5-4CBF-8549-1CF4810C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5-4CBF-8549-1CF4810C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9-4E4F-BA67-87328DBA9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9-4E4F-BA67-87328DBA9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9-42E4-90B2-703D561D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9-42E4-90B2-703D561D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A-4B39-A1B0-9B11B8F4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A-4B39-A1B0-9B11B8F4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104.44</c:v>
                </c:pt>
                <c:pt idx="1">
                  <c:v>57.39</c:v>
                </c:pt>
                <c:pt idx="2">
                  <c:v>70.27</c:v>
                </c:pt>
                <c:pt idx="3">
                  <c:v>82.82</c:v>
                </c:pt>
                <c:pt idx="4">
                  <c:v>61.75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B-4B66-B5D8-65AC8109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B-4B66-B5D8-65AC8109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150.25</c:v>
                </c:pt>
                <c:pt idx="1">
                  <c:v>253.01</c:v>
                </c:pt>
                <c:pt idx="2">
                  <c:v>223.75</c:v>
                </c:pt>
                <c:pt idx="3">
                  <c:v>194.54</c:v>
                </c:pt>
                <c:pt idx="4">
                  <c:v>256.89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82B-82E6-7416A0D5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F-482B-82E6-7416A0D5B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6" sqref="B6:AC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茨城県　河内町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8578</v>
      </c>
      <c r="AM8" s="51"/>
      <c r="AN8" s="51"/>
      <c r="AO8" s="51"/>
      <c r="AP8" s="51"/>
      <c r="AQ8" s="51"/>
      <c r="AR8" s="51"/>
      <c r="AS8" s="51"/>
      <c r="AT8" s="46">
        <f>データ!T6</f>
        <v>44.3</v>
      </c>
      <c r="AU8" s="46"/>
      <c r="AV8" s="46"/>
      <c r="AW8" s="46"/>
      <c r="AX8" s="46"/>
      <c r="AY8" s="46"/>
      <c r="AZ8" s="46"/>
      <c r="BA8" s="46"/>
      <c r="BB8" s="46">
        <f>データ!U6</f>
        <v>193.63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38.81</v>
      </c>
      <c r="Q10" s="46"/>
      <c r="R10" s="46"/>
      <c r="S10" s="46"/>
      <c r="T10" s="46"/>
      <c r="U10" s="46"/>
      <c r="V10" s="46"/>
      <c r="W10" s="46">
        <f>データ!Q6</f>
        <v>101</v>
      </c>
      <c r="X10" s="46"/>
      <c r="Y10" s="46"/>
      <c r="Z10" s="46"/>
      <c r="AA10" s="46"/>
      <c r="AB10" s="46"/>
      <c r="AC10" s="46"/>
      <c r="AD10" s="51">
        <f>データ!R6</f>
        <v>2860</v>
      </c>
      <c r="AE10" s="51"/>
      <c r="AF10" s="51"/>
      <c r="AG10" s="51"/>
      <c r="AH10" s="51"/>
      <c r="AI10" s="51"/>
      <c r="AJ10" s="51"/>
      <c r="AK10" s="2"/>
      <c r="AL10" s="51">
        <f>データ!V6</f>
        <v>3305</v>
      </c>
      <c r="AM10" s="51"/>
      <c r="AN10" s="51"/>
      <c r="AO10" s="51"/>
      <c r="AP10" s="51"/>
      <c r="AQ10" s="51"/>
      <c r="AR10" s="51"/>
      <c r="AS10" s="51"/>
      <c r="AT10" s="46">
        <f>データ!W6</f>
        <v>1.91</v>
      </c>
      <c r="AU10" s="46"/>
      <c r="AV10" s="46"/>
      <c r="AW10" s="46"/>
      <c r="AX10" s="46"/>
      <c r="AY10" s="46"/>
      <c r="AZ10" s="46"/>
      <c r="BA10" s="46"/>
      <c r="BB10" s="46">
        <f>データ!X6</f>
        <v>1730.37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9+no+Z62ifsqtrwiFFBk0MDzfLe3T40sphpH7nsWS9lOYlDOGvlZ0aNmtNEdAsc0Wl0Gm85UXWoZ1mLrbwtOvQ==" saltValue="xk9fjon8gow77H5F3JxEl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84476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茨城県　河内町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38.81</v>
      </c>
      <c r="Q6" s="34">
        <f t="shared" si="3"/>
        <v>101</v>
      </c>
      <c r="R6" s="34">
        <f t="shared" si="3"/>
        <v>2860</v>
      </c>
      <c r="S6" s="34">
        <f t="shared" si="3"/>
        <v>8578</v>
      </c>
      <c r="T6" s="34">
        <f t="shared" si="3"/>
        <v>44.3</v>
      </c>
      <c r="U6" s="34">
        <f t="shared" si="3"/>
        <v>193.63</v>
      </c>
      <c r="V6" s="34">
        <f t="shared" si="3"/>
        <v>3305</v>
      </c>
      <c r="W6" s="34">
        <f t="shared" si="3"/>
        <v>1.91</v>
      </c>
      <c r="X6" s="34">
        <f t="shared" si="3"/>
        <v>1730.37</v>
      </c>
      <c r="Y6" s="35">
        <f>IF(Y7="",NA(),Y7)</f>
        <v>100.63</v>
      </c>
      <c r="Z6" s="35">
        <f t="shared" ref="Z6:AH6" si="4">IF(Z7="",NA(),Z7)</f>
        <v>99.62</v>
      </c>
      <c r="AA6" s="35">
        <f t="shared" si="4"/>
        <v>94.92</v>
      </c>
      <c r="AB6" s="35">
        <f t="shared" si="4"/>
        <v>98.45</v>
      </c>
      <c r="AC6" s="35">
        <f t="shared" si="4"/>
        <v>96.31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104.44</v>
      </c>
      <c r="BR6" s="35">
        <f t="shared" ref="BR6:BZ6" si="8">IF(BR7="",NA(),BR7)</f>
        <v>57.39</v>
      </c>
      <c r="BS6" s="35">
        <f t="shared" si="8"/>
        <v>70.27</v>
      </c>
      <c r="BT6" s="35">
        <f t="shared" si="8"/>
        <v>82.82</v>
      </c>
      <c r="BU6" s="35">
        <f t="shared" si="8"/>
        <v>61.75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150.25</v>
      </c>
      <c r="CC6" s="35">
        <f t="shared" ref="CC6:CK6" si="9">IF(CC7="",NA(),CC7)</f>
        <v>253.01</v>
      </c>
      <c r="CD6" s="35">
        <f t="shared" si="9"/>
        <v>223.75</v>
      </c>
      <c r="CE6" s="35">
        <f t="shared" si="9"/>
        <v>194.54</v>
      </c>
      <c r="CF6" s="35">
        <f t="shared" si="9"/>
        <v>256.89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57.09</v>
      </c>
      <c r="CY6" s="35">
        <f t="shared" ref="CY6:DG6" si="11">IF(CY7="",NA(),CY7)</f>
        <v>56.69</v>
      </c>
      <c r="CZ6" s="35">
        <f t="shared" si="11"/>
        <v>60.44</v>
      </c>
      <c r="DA6" s="35">
        <f t="shared" si="11"/>
        <v>62.57</v>
      </c>
      <c r="DB6" s="35">
        <f t="shared" si="11"/>
        <v>66.989999999999995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0.05</v>
      </c>
      <c r="EF6" s="35">
        <f t="shared" ref="EF6:EN6" si="14">IF(EF7="",NA(),EF7)</f>
        <v>1.02</v>
      </c>
      <c r="EG6" s="35">
        <f t="shared" si="14"/>
        <v>0.11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84476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38.81</v>
      </c>
      <c r="Q7" s="38">
        <v>101</v>
      </c>
      <c r="R7" s="38">
        <v>2860</v>
      </c>
      <c r="S7" s="38">
        <v>8578</v>
      </c>
      <c r="T7" s="38">
        <v>44.3</v>
      </c>
      <c r="U7" s="38">
        <v>193.63</v>
      </c>
      <c r="V7" s="38">
        <v>3305</v>
      </c>
      <c r="W7" s="38">
        <v>1.91</v>
      </c>
      <c r="X7" s="38">
        <v>1730.37</v>
      </c>
      <c r="Y7" s="38">
        <v>100.63</v>
      </c>
      <c r="Z7" s="38">
        <v>99.62</v>
      </c>
      <c r="AA7" s="38">
        <v>94.92</v>
      </c>
      <c r="AB7" s="38">
        <v>98.45</v>
      </c>
      <c r="AC7" s="38">
        <v>96.31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104.44</v>
      </c>
      <c r="BR7" s="38">
        <v>57.39</v>
      </c>
      <c r="BS7" s="38">
        <v>70.27</v>
      </c>
      <c r="BT7" s="38">
        <v>82.82</v>
      </c>
      <c r="BU7" s="38">
        <v>61.75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150.25</v>
      </c>
      <c r="CC7" s="38">
        <v>253.01</v>
      </c>
      <c r="CD7" s="38">
        <v>223.75</v>
      </c>
      <c r="CE7" s="38">
        <v>194.54</v>
      </c>
      <c r="CF7" s="38">
        <v>256.89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57.09</v>
      </c>
      <c r="CY7" s="38">
        <v>56.69</v>
      </c>
      <c r="CZ7" s="38">
        <v>60.44</v>
      </c>
      <c r="DA7" s="38">
        <v>62.57</v>
      </c>
      <c r="DB7" s="38">
        <v>66.989999999999995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0.05</v>
      </c>
      <c r="EF7" s="38">
        <v>1.02</v>
      </c>
      <c r="EG7" s="38">
        <v>0.11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2022-01-27T05:38:13Z</cp:lastPrinted>
  <dcterms:created xsi:type="dcterms:W3CDTF">2021-12-03T07:50:13Z</dcterms:created>
  <dcterms:modified xsi:type="dcterms:W3CDTF">2022-02-10T05:42:39Z</dcterms:modified>
  <cp:category/>
</cp:coreProperties>
</file>