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6fyEcSGLWpXxTzAUipPOTpK/YPNkm3bwj+i5eb9ov8VWjj8OTFP7gS3bvzZTMWQLoPRlIcJHUDSP/5cYE+FrCA==" workbookSaltValue="Rsp/nUopC9ELNBSVQTrvlg==" workbookSpinCount="100000" lockStructure="1"/>
  <bookViews>
    <workbookView xWindow="0" yWindow="0" windowWidth="28800" windowHeight="114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AL10" i="4"/>
  <c r="W10" i="4"/>
  <c r="I10" i="4"/>
  <c r="B10" i="4"/>
  <c r="BB8" i="4"/>
  <c r="AT8" i="4"/>
  <c r="W8" i="4"/>
  <c r="P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<sst xmlns="http://schemas.openxmlformats.org/spreadsheetml/2006/main" count="228" uniqueCount="113">
  <si>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</si>
  <si>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</si>
  <si>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</si>
  <si>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</si>
  <si>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</si>
  <si>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</si>
  <si>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</si>
  <si>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</si>
  <si>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</si>
  <si>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</si>
  <si>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</si>
  <si>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</si>
  <si>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</si>
  <si>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</si>
  <si>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</si>
  <si>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</si>
  <si>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</si>
  <si>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</si>
  <si>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</si>
  <si>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</si>
  <si>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</si>
  <si>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</si>
  <si>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</si>
  <si>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</si>
  <si>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</si>
  <si>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</si>
  <si>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</si>
  <si>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</si>
  <si>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</si>
  <si>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</si>
  <si>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</si>
  <si>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</si>
  <si>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</si>
  <si>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</si>
  <si>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</si>
  <si>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</si>
  <si>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</si>
  <si>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</si>
  <si>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</si>
  <si>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</si>
  <si>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</si>
  <si>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</si>
  <si>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</si>
  <si>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</si>
  <si>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</si>
  <si>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</si>
  <si>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</si>
  <si>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</si>
  <si>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</si>
  <si>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</si>
  <si>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</si>
  <si>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</si>
  <si>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</si>
  <si>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</si>
  <si>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</si>
  <si>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</si>
  <si>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</si>
  <si>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</si>
  <si>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</si>
  <si>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</si>
  <si>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</si>
  <si>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</si>
  <si>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</si>
  <si>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</si>
  <si>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</si>
  <si>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</si>
  <si>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</si>
  <si>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</si>
  <si>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</si>
  <si>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</si>
  <si>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</si>
  <si>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</si>
  <si>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</si>
  <si>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</si>
  <si>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</si>
  <si>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</si>
  <si>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</si>
  <si>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</si>
  <si>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</si>
  <si>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</si>
  <si>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</si>
  <si>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</si>
  <si>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</si>
  <si>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</si>
  <si>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</si>
  <si>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</si>
  <si>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</si>
  <si>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</si>
  <si>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</si>
  <si>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</si>
  <si>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</si>
  <si>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</si>
  <si>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常総市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</si>
  <si>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</si>
  <si>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</si>
  <si>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</si>
  <si>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</si>
  <si>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</si>
  <si>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</si>
  <si>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</si>
  <si>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</si>
  <si>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</si>
  <si>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</si>
  <si>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</si>
  <si>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</si>
  <si>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</si>
  <si>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</si>
  <si>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</si>
  <si>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</si>
  <si>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</si>
  <si>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①有形固定資産減価償却率は，年々増加しており，施設や配水管の老朽化が進んできている。
②管路経年化率は，類似団体平均値を大きく下回っているが，年々増加している。
③管路更新率は，類似団体平均値を下回っている。
また，令和3年度から重要給水施設耐震管布設工事を行っている。
　将来の老朽化について，水道ビジョンや経営戦略に基づき，施設のダウンサイジング・廃止等を検討し，水道の安定供給と健全な経営の両立を図っていきたい。</t>
    <rPh sb="108" eb="110">
      <t>レイワ</t>
    </rPh>
    <rPh sb="111" eb="113">
      <t>ネンド</t>
    </rPh>
    <rPh sb="115" eb="121">
      <t>ジュウヨウキュウスイシセツ</t>
    </rPh>
    <rPh sb="121" eb="124">
      <t>タイシンカン</t>
    </rPh>
    <rPh sb="124" eb="128">
      <t>フセツコウジ</t>
    </rPh>
    <rPh sb="129" eb="130">
      <t>オコナ</t>
    </rPh>
    <phoneticPr fontId="4"/>
  </si>
  <si>
    <t>　各指標は少しずつ改善傾向にあったが，動力費や薬品費の高騰の影響を受けて悪化した指標もあった。依然として不安定な社会情勢のため，今後も物価の高騰が懸念される。さらに，人口減少や節水意識の向上により給水収益は減少していくことが予想される。また，水道施設の更新の時期が近付いているなど，経営は依然として厳しい状況が続いている。
　今後の健全な経営を維持していくためには，加入促進による給水人口の増加や料金の適正化を検討していく必要がある。さらに，広域化・共同化，施設のダウンサイジング・廃止等についても検討を行い，中長期的な視点に立って運営を行っていく。</t>
    <rPh sb="11" eb="13">
      <t>ケイコウ</t>
    </rPh>
    <rPh sb="19" eb="22">
      <t>ドウリョクヒ</t>
    </rPh>
    <rPh sb="23" eb="26">
      <t>ヤクヒンヒ</t>
    </rPh>
    <rPh sb="27" eb="29">
      <t>コウトウ</t>
    </rPh>
    <rPh sb="30" eb="32">
      <t>エイキョウ</t>
    </rPh>
    <rPh sb="33" eb="34">
      <t>ウ</t>
    </rPh>
    <rPh sb="36" eb="38">
      <t>アッカ</t>
    </rPh>
    <rPh sb="40" eb="42">
      <t>シヒョウ</t>
    </rPh>
    <rPh sb="47" eb="49">
      <t>イゼン</t>
    </rPh>
    <rPh sb="52" eb="55">
      <t>フアンテイ</t>
    </rPh>
    <rPh sb="56" eb="60">
      <t>シャカイジョウセイ</t>
    </rPh>
    <rPh sb="64" eb="66">
      <t>コンゴ</t>
    </rPh>
    <rPh sb="67" eb="69">
      <t>ブッカ</t>
    </rPh>
    <rPh sb="70" eb="72">
      <t>コウトウ</t>
    </rPh>
    <rPh sb="73" eb="75">
      <t>ケネン</t>
    </rPh>
    <phoneticPr fontId="4"/>
  </si>
  <si>
    <t>①経常収支比率は，ほぼ横ばいで推移していたが，令和4年度に動力費や薬品費などの高騰により減少した。今後も加入促進事業等を実施し，給水人口及び給水収益の増加に務める。
②累積欠損金比率は，令和元年度に0となって以降生じていない。今後も繰越利益剰余金を計上していきたい。
③流動比率は，100%以上であり年々増加しているが，類似団体平均値を大きく下回っている。将来の施設の老朽化等に備えるため，ダウンサイジング等を行い維持費を減らして資金を確保していきたい。
④企業債残高対給水収益比率は，減少傾向にあり，類似団体平均値を下回った。しかし，今後は耐震管布設工事等による増加が見込まれる。
⑤料金回収率は，令和3年度に初めて100%を超えたが，動力費や薬品費などの高騰により再度100％を下回った。今後もこのような状況が続けば，料金の適正化を検討していく必要がある。
⑥給水原価は，微減傾向であったが動力費や薬品費などの高騰のため令和4年度は上昇した。
⑦施設利用率は，類似団体平均値より高い数値を維持している。今後もこのような状態を維持していくために，広域化等を検討していく。
⑧有収率は，類似団体平均値より高い数値を維持している。令和元年度は，大規模火災のため減少した。今後も高い数値を維持していくために早急な漏水修繕などを心掛ける。</t>
    <rPh sb="1" eb="7">
      <t>ケイジョウシュウシヒリツ</t>
    </rPh>
    <rPh sb="11" eb="12">
      <t>ヨコ</t>
    </rPh>
    <rPh sb="15" eb="17">
      <t>スイイ</t>
    </rPh>
    <rPh sb="23" eb="25">
      <t>レイワ</t>
    </rPh>
    <rPh sb="26" eb="28">
      <t>ネンド</t>
    </rPh>
    <rPh sb="29" eb="32">
      <t>ドウリョクヒ</t>
    </rPh>
    <rPh sb="33" eb="36">
      <t>ヤクヒンヒ</t>
    </rPh>
    <rPh sb="39" eb="41">
      <t>コウトウ</t>
    </rPh>
    <rPh sb="44" eb="46">
      <t>ゲンショウ</t>
    </rPh>
    <rPh sb="49" eb="51">
      <t>コンゴ</t>
    </rPh>
    <rPh sb="52" eb="58">
      <t>カニュウソクシンジギョウ</t>
    </rPh>
    <rPh sb="58" eb="59">
      <t>トウ</t>
    </rPh>
    <rPh sb="60" eb="62">
      <t>ジッシ</t>
    </rPh>
    <rPh sb="64" eb="68">
      <t>キュウスイジンコウ</t>
    </rPh>
    <rPh sb="68" eb="69">
      <t>オヨ</t>
    </rPh>
    <rPh sb="70" eb="74">
      <t>キュウスイシュウエキ</t>
    </rPh>
    <rPh sb="75" eb="77">
      <t>ゾウカ</t>
    </rPh>
    <rPh sb="78" eb="79">
      <t>ツト</t>
    </rPh>
    <rPh sb="84" eb="91">
      <t>ルイセキケッソンキンヒリツ</t>
    </rPh>
    <rPh sb="93" eb="95">
      <t>レイワ</t>
    </rPh>
    <rPh sb="95" eb="96">
      <t>モト</t>
    </rPh>
    <rPh sb="96" eb="98">
      <t>ネンド</t>
    </rPh>
    <rPh sb="104" eb="106">
      <t>イコウ</t>
    </rPh>
    <rPh sb="106" eb="107">
      <t>ショウ</t>
    </rPh>
    <rPh sb="113" eb="115">
      <t>コンゴ</t>
    </rPh>
    <rPh sb="116" eb="123">
      <t>クリコシリエキジョウヨキン</t>
    </rPh>
    <rPh sb="124" eb="126">
      <t>ケイジョウ</t>
    </rPh>
    <rPh sb="135" eb="139">
      <t>リュウドウヒリツ</t>
    </rPh>
    <rPh sb="145" eb="147">
      <t>イジョウ</t>
    </rPh>
    <rPh sb="150" eb="152">
      <t>ネンネン</t>
    </rPh>
    <rPh sb="152" eb="154">
      <t>ゾウカ</t>
    </rPh>
    <rPh sb="160" eb="167">
      <t>ルイジダンタイヘイキンチ</t>
    </rPh>
    <rPh sb="168" eb="169">
      <t>オオ</t>
    </rPh>
    <rPh sb="171" eb="173">
      <t>シタマワ</t>
    </rPh>
    <rPh sb="178" eb="180">
      <t>ショウライ</t>
    </rPh>
    <rPh sb="181" eb="183">
      <t>シセツ</t>
    </rPh>
    <rPh sb="184" eb="187">
      <t>ロウキュウカ</t>
    </rPh>
    <rPh sb="187" eb="188">
      <t>トウ</t>
    </rPh>
    <rPh sb="189" eb="190">
      <t>ソナ</t>
    </rPh>
    <rPh sb="203" eb="204">
      <t>トウ</t>
    </rPh>
    <rPh sb="205" eb="206">
      <t>オコナ</t>
    </rPh>
    <rPh sb="207" eb="210">
      <t>イジヒ</t>
    </rPh>
    <rPh sb="211" eb="212">
      <t>ヘ</t>
    </rPh>
    <rPh sb="215" eb="217">
      <t>シキン</t>
    </rPh>
    <rPh sb="218" eb="220">
      <t>カクホ</t>
    </rPh>
    <rPh sb="229" eb="232">
      <t>キギョウサイ</t>
    </rPh>
    <rPh sb="232" eb="234">
      <t>ザンダカ</t>
    </rPh>
    <rPh sb="234" eb="235">
      <t>タイ</t>
    </rPh>
    <rPh sb="235" eb="237">
      <t>キュウスイ</t>
    </rPh>
    <rPh sb="268" eb="270">
      <t>コンゴ</t>
    </rPh>
    <rPh sb="271" eb="273">
      <t>タイシン</t>
    </rPh>
    <rPh sb="273" eb="274">
      <t>カン</t>
    </rPh>
    <rPh sb="274" eb="276">
      <t>フセツ</t>
    </rPh>
    <rPh sb="276" eb="279">
      <t>コウジトウ</t>
    </rPh>
    <rPh sb="282" eb="284">
      <t>ゾウカ</t>
    </rPh>
    <rPh sb="285" eb="287">
      <t>ミコ</t>
    </rPh>
    <rPh sb="293" eb="298">
      <t>リョウキンカイシュウリツ</t>
    </rPh>
    <rPh sb="300" eb="302">
      <t>レイワ</t>
    </rPh>
    <rPh sb="303" eb="305">
      <t>ネンド</t>
    </rPh>
    <rPh sb="306" eb="307">
      <t>ハジ</t>
    </rPh>
    <rPh sb="314" eb="315">
      <t>コ</t>
    </rPh>
    <rPh sb="319" eb="322">
      <t>ドウリョクヒ</t>
    </rPh>
    <rPh sb="323" eb="326">
      <t>ヤクヒンヒ</t>
    </rPh>
    <rPh sb="329" eb="331">
      <t>コウトウ</t>
    </rPh>
    <rPh sb="334" eb="336">
      <t>サイド</t>
    </rPh>
    <rPh sb="341" eb="343">
      <t>シタマワ</t>
    </rPh>
    <rPh sb="346" eb="348">
      <t>コンゴ</t>
    </rPh>
    <rPh sb="354" eb="356">
      <t>ジョウキョウ</t>
    </rPh>
    <rPh sb="357" eb="358">
      <t>ツヅ</t>
    </rPh>
    <rPh sb="361" eb="363">
      <t>リョウキン</t>
    </rPh>
    <rPh sb="364" eb="367">
      <t>テキセイカ</t>
    </rPh>
    <rPh sb="368" eb="370">
      <t>ケントウ</t>
    </rPh>
    <rPh sb="374" eb="376">
      <t>ヒツヨウ</t>
    </rPh>
    <rPh sb="382" eb="386">
      <t>キュウスイゲンカ</t>
    </rPh>
    <rPh sb="388" eb="392">
      <t>ビゲンケイコウ</t>
    </rPh>
    <rPh sb="412" eb="414">
      <t>レイワ</t>
    </rPh>
    <rPh sb="415" eb="417">
      <t>ネンド</t>
    </rPh>
    <rPh sb="418" eb="420">
      <t>ジョウショウ</t>
    </rPh>
    <rPh sb="425" eb="430">
      <t>シセツリヨウリツ</t>
    </rPh>
    <rPh sb="432" eb="439">
      <t>ルイジダンタイヘイキンチ</t>
    </rPh>
    <rPh sb="441" eb="442">
      <t>タカ</t>
    </rPh>
    <rPh sb="443" eb="445">
      <t>スウチ</t>
    </rPh>
    <rPh sb="446" eb="448">
      <t>イジ</t>
    </rPh>
    <rPh sb="453" eb="455">
      <t>コンゴ</t>
    </rPh>
    <rPh sb="461" eb="463">
      <t>ジョウタイ</t>
    </rPh>
    <rPh sb="464" eb="466">
      <t>イジ</t>
    </rPh>
    <rPh sb="474" eb="477">
      <t>コウイキカ</t>
    </rPh>
    <rPh sb="477" eb="478">
      <t>トウ</t>
    </rPh>
    <rPh sb="479" eb="481">
      <t>ケントウ</t>
    </rPh>
    <rPh sb="488" eb="491">
      <t>ユウシュウリツ</t>
    </rPh>
    <rPh sb="493" eb="502">
      <t>ルイジダンタイ</t>
    </rPh>
    <rPh sb="502" eb="503">
      <t>タカ</t>
    </rPh>
    <rPh sb="504" eb="506">
      <t>スウチ</t>
    </rPh>
    <rPh sb="507" eb="509">
      <t>イジ</t>
    </rPh>
    <rPh sb="514" eb="516">
      <t>レイワ</t>
    </rPh>
    <rPh sb="516" eb="517">
      <t>モト</t>
    </rPh>
    <rPh sb="517" eb="519">
      <t>ネンド</t>
    </rPh>
    <rPh sb="521" eb="524">
      <t>ダイキボ</t>
    </rPh>
    <rPh sb="524" eb="526">
      <t>カサイ</t>
    </rPh>
    <rPh sb="534" eb="536">
      <t>コンゴ</t>
    </rPh>
    <rPh sb="537" eb="538">
      <t>タカ</t>
    </rPh>
    <rPh sb="539" eb="541">
      <t>スウチ</t>
    </rPh>
    <rPh sb="542" eb="544">
      <t>イジ</t>
    </rPh>
    <rPh sb="551" eb="553">
      <t>ソウキュウ</t>
    </rPh>
    <rPh sb="554" eb="558">
      <t>ロウスイシュウゼン</t>
    </rPh>
    <rPh sb="561" eb="563">
      <t>ココロガ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</si>
</sst>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7.0000000000000007E-2</c:v>
                </c:pt>
                <c:pt idx="1">
                  <c:v>0.06</c:v>
                </c:pt>
                <c:pt idx="2">
                  <c:v>0.04</c:v>
                </c:pt>
                <c:pt idx="3">
                  <c:v>0.24</c:v>
                </c:pt>
                <c:pt idx="4">
                  <c:v>0.3</c:v>
                </c:pt>
              </c:numCache>
            </c:numRef>
          </c:val>
          <c:extLst>
            <c:ext xmlns:c16="http://schemas.microsoft.com/office/drawing/2014/chart" uri="{C3380CC4-5D6E-409C-BE32-E72D297353CC}">
              <c16:uniqueId val="{00000000-AFC9-4018-8151-A3294C8813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FC9-4018-8151-A3294C8813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73.260000000000005</c:v>
                </c:pt>
                <c:pt idx="1">
                  <c:v>75.52</c:v>
                </c:pt>
                <c:pt idx="2">
                  <c:v>73.78</c:v>
                </c:pt>
                <c:pt idx="3">
                  <c:v>75.349999999999994</c:v>
                </c:pt>
                <c:pt idx="4">
                  <c:v>74.349999999999994</c:v>
                </c:pt>
              </c:numCache>
            </c:numRef>
          </c:val>
          <c:extLst>
            <c:ext xmlns:c16="http://schemas.microsoft.com/office/drawing/2014/chart" uri="{C3380CC4-5D6E-409C-BE32-E72D297353CC}">
              <c16:uniqueId val="{00000000-571B-427C-BCA0-7861838ED7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571B-427C-BCA0-7861838ED7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91.81</c:v>
                </c:pt>
                <c:pt idx="1">
                  <c:v>88.19</c:v>
                </c:pt>
                <c:pt idx="2">
                  <c:v>93.12</c:v>
                </c:pt>
                <c:pt idx="3">
                  <c:v>91.36</c:v>
                </c:pt>
                <c:pt idx="4">
                  <c:v>91.86</c:v>
                </c:pt>
              </c:numCache>
            </c:numRef>
          </c:val>
          <c:extLst>
            <c:ext xmlns:c16="http://schemas.microsoft.com/office/drawing/2014/chart" uri="{C3380CC4-5D6E-409C-BE32-E72D297353CC}">
              <c16:uniqueId val="{00000000-D8A7-43A8-860A-B8F603CF07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D8A7-43A8-860A-B8F603CF07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107.05</c:v>
                </c:pt>
                <c:pt idx="1">
                  <c:v>106.01</c:v>
                </c:pt>
                <c:pt idx="2">
                  <c:v>106.38</c:v>
                </c:pt>
                <c:pt idx="3">
                  <c:v>106.86</c:v>
                </c:pt>
                <c:pt idx="4">
                  <c:v>103.91</c:v>
                </c:pt>
              </c:numCache>
            </c:numRef>
          </c:val>
          <c:extLst>
            <c:ext xmlns:c16="http://schemas.microsoft.com/office/drawing/2014/chart" uri="{C3380CC4-5D6E-409C-BE32-E72D297353CC}">
              <c16:uniqueId val="{00000000-86C2-488E-8690-1F174DA73B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86C2-488E-8690-1F174DA73B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50.22</c:v>
                </c:pt>
                <c:pt idx="1">
                  <c:v>52.25</c:v>
                </c:pt>
                <c:pt idx="2">
                  <c:v>54.18</c:v>
                </c:pt>
                <c:pt idx="3">
                  <c:v>55.88</c:v>
                </c:pt>
                <c:pt idx="4">
                  <c:v>57.49</c:v>
                </c:pt>
              </c:numCache>
            </c:numRef>
          </c:val>
          <c:extLst>
            <c:ext xmlns:c16="http://schemas.microsoft.com/office/drawing/2014/chart" uri="{C3380CC4-5D6E-409C-BE32-E72D297353CC}">
              <c16:uniqueId val="{00000000-5F2C-4348-BAB4-4ED5A25E53F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5F2C-4348-BAB4-4ED5A25E53F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0.38</c:v>
                </c:pt>
                <c:pt idx="1">
                  <c:v>1.62</c:v>
                </c:pt>
                <c:pt idx="2">
                  <c:v>2.33</c:v>
                </c:pt>
                <c:pt idx="3">
                  <c:v>2.46</c:v>
                </c:pt>
                <c:pt idx="4">
                  <c:v>2.5299999999999998</c:v>
                </c:pt>
              </c:numCache>
            </c:numRef>
          </c:val>
          <c:extLst>
            <c:ext xmlns:c16="http://schemas.microsoft.com/office/drawing/2014/chart" uri="{C3380CC4-5D6E-409C-BE32-E72D297353CC}">
              <c16:uniqueId val="{00000000-632F-4811-ACEF-36A0AB1567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632F-4811-ACEF-36A0AB1567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5.61</c:v>
                </c:pt>
                <c:pt idx="1">
                  <c:v>0</c:v>
                </c:pt>
                <c:pt idx="2">
                  <c:v>0</c:v>
                </c:pt>
                <c:pt idx="3">
                  <c:v>0</c:v>
                </c:pt>
                <c:pt idx="4">
                  <c:v>0</c:v>
                </c:pt>
              </c:numCache>
            </c:numRef>
          </c:val>
          <c:extLst>
            <c:ext xmlns:c16="http://schemas.microsoft.com/office/drawing/2014/chart" uri="{C3380CC4-5D6E-409C-BE32-E72D297353CC}">
              <c16:uniqueId val="{00000000-746B-4D50-A067-40F05357825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746B-4D50-A067-40F05357825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173.02</c:v>
                </c:pt>
                <c:pt idx="1">
                  <c:v>182.49</c:v>
                </c:pt>
                <c:pt idx="2">
                  <c:v>197.89</c:v>
                </c:pt>
                <c:pt idx="3">
                  <c:v>221.54</c:v>
                </c:pt>
                <c:pt idx="4">
                  <c:v>240.46</c:v>
                </c:pt>
              </c:numCache>
            </c:numRef>
          </c:val>
          <c:extLst>
            <c:ext xmlns:c16="http://schemas.microsoft.com/office/drawing/2014/chart" uri="{C3380CC4-5D6E-409C-BE32-E72D297353CC}">
              <c16:uniqueId val="{00000000-8BC4-4C3A-BF70-8B9C16601B6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8BC4-4C3A-BF70-8B9C16601B6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363.71</c:v>
                </c:pt>
                <c:pt idx="1">
                  <c:v>342.35</c:v>
                </c:pt>
                <c:pt idx="2">
                  <c:v>313.55</c:v>
                </c:pt>
                <c:pt idx="3">
                  <c:v>296.8</c:v>
                </c:pt>
                <c:pt idx="4">
                  <c:v>288.79000000000002</c:v>
                </c:pt>
              </c:numCache>
            </c:numRef>
          </c:val>
          <c:extLst>
            <c:ext xmlns:c16="http://schemas.microsoft.com/office/drawing/2014/chart" uri="{C3380CC4-5D6E-409C-BE32-E72D297353CC}">
              <c16:uniqueId val="{00000000-340C-49CB-8709-F26ABEBAE6C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340C-49CB-8709-F26ABEBAE6C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97.9</c:v>
                </c:pt>
                <c:pt idx="1">
                  <c:v>97.22</c:v>
                </c:pt>
                <c:pt idx="2">
                  <c:v>99.73</c:v>
                </c:pt>
                <c:pt idx="3">
                  <c:v>101.16</c:v>
                </c:pt>
                <c:pt idx="4">
                  <c:v>98.13</c:v>
                </c:pt>
              </c:numCache>
            </c:numRef>
          </c:val>
          <c:extLst>
            <c:ext xmlns:c16="http://schemas.microsoft.com/office/drawing/2014/chart" uri="{C3380CC4-5D6E-409C-BE32-E72D297353CC}">
              <c16:uniqueId val="{00000000-714D-4229-A000-B9F4EA3228A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14D-4229-A000-B9F4EA3228A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228.87</c:v>
                </c:pt>
                <c:pt idx="1">
                  <c:v>229.98</c:v>
                </c:pt>
                <c:pt idx="2">
                  <c:v>222.98</c:v>
                </c:pt>
                <c:pt idx="3">
                  <c:v>221.24</c:v>
                </c:pt>
                <c:pt idx="4">
                  <c:v>228.8</c:v>
                </c:pt>
              </c:numCache>
            </c:numRef>
          </c:val>
          <c:extLst>
            <c:ext xmlns:c16="http://schemas.microsoft.com/office/drawing/2014/chart" uri="{C3380CC4-5D6E-409C-BE32-E72D297353CC}">
              <c16:uniqueId val="{00000000-A6DD-4F07-AAB4-D28EA9F16A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6DD-4F07-AAB4-D28EA9F16A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常総市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61562</v>
      </c>
      <c r="AM8" s="45"/>
      <c r="AN8" s="45"/>
      <c r="AO8" s="45"/>
      <c r="AP8" s="45"/>
      <c r="AQ8" s="45"/>
      <c r="AR8" s="45"/>
      <c r="AS8" s="45"/>
      <c r="AT8" s="46">
        <f>データ!$S$6</f>
        <v>123.64</v>
      </c>
      <c r="AU8" s="47"/>
      <c r="AV8" s="47"/>
      <c r="AW8" s="47"/>
      <c r="AX8" s="47"/>
      <c r="AY8" s="47"/>
      <c r="AZ8" s="47"/>
      <c r="BA8" s="47"/>
      <c r="BB8" s="48">
        <f>データ!$T$6</f>
        <v>497.91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69.319999999999993</v>
      </c>
      <c r="J10" s="47"/>
      <c r="K10" s="47"/>
      <c r="L10" s="47"/>
      <c r="M10" s="47"/>
      <c r="N10" s="47"/>
      <c r="O10" s="81"/>
      <c r="P10" s="48">
        <f>データ!$P$6</f>
        <v>90.4</v>
      </c>
      <c r="Q10" s="48"/>
      <c r="R10" s="48"/>
      <c r="S10" s="48"/>
      <c r="T10" s="48"/>
      <c r="U10" s="48"/>
      <c r="V10" s="48"/>
      <c r="W10" s="45">
        <f>データ!$Q$6</f>
        <v>4305</v>
      </c>
      <c r="X10" s="45"/>
      <c r="Y10" s="45"/>
      <c r="Z10" s="45"/>
      <c r="AA10" s="45"/>
      <c r="AB10" s="45"/>
      <c r="AC10" s="45"/>
      <c r="AD10" s="2"/>
      <c r="AE10" s="2"/>
      <c r="AF10" s="2"/>
      <c r="AG10" s="2"/>
      <c r="AH10" s="2"/>
      <c r="AI10" s="2"/>
      <c r="AJ10" s="2"/>
      <c r="AK10" s="2"/>
      <c r="AL10" s="45">
        <f>データ!$U$6</f>
        <v>55469</v>
      </c>
      <c r="AM10" s="45"/>
      <c r="AN10" s="45"/>
      <c r="AO10" s="45"/>
      <c r="AP10" s="45"/>
      <c r="AQ10" s="45"/>
      <c r="AR10" s="45"/>
      <c r="AS10" s="45"/>
      <c r="AT10" s="46">
        <f>データ!$V$6</f>
        <v>123.64</v>
      </c>
      <c r="AU10" s="47"/>
      <c r="AV10" s="47"/>
      <c r="AW10" s="47"/>
      <c r="AX10" s="47"/>
      <c r="AY10" s="47"/>
      <c r="AZ10" s="47"/>
      <c r="BA10" s="47"/>
      <c r="BB10" s="48">
        <f>データ!$W$6</f>
        <v>448.63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DSLp70xcv6yw2uEHp0TO8Z81h8avixs+BJ8IICz3PIqK7JEZZ3k1InuszPOF+tzUhIxEfz8q1x2yfeh7zaimw==" saltValue="XKxLAk6Ga2BYhTL282Sk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82112</v>
      </c>
      <c r="D6" s="20">
        <f t="shared" si="3"/>
        <v>46</v>
      </c>
      <c r="E6" s="20">
        <f t="shared" si="3"/>
        <v>1</v>
      </c>
      <c r="F6" s="20">
        <f t="shared" si="3"/>
        <v>0</v>
      </c>
      <c r="G6" s="20">
        <f t="shared" si="3"/>
        <v>1</v>
      </c>
      <c r="H6" s="20" t="str">
        <f t="shared" si="3"/>
        <v>茨城県　常総市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69.319999999999993</v>
      </c>
      <c r="P6" s="21">
        <f t="shared" si="3"/>
        <v>90.4</v>
      </c>
      <c r="Q6" s="21">
        <f t="shared" si="3"/>
        <v>4305</v>
      </c>
      <c r="R6" s="21">
        <f t="shared" si="3"/>
        <v>61562</v>
      </c>
      <c r="S6" s="21">
        <f t="shared" si="3"/>
        <v>123.64</v>
      </c>
      <c r="T6" s="21">
        <f t="shared" si="3"/>
        <v>497.91</v>
      </c>
      <c r="U6" s="21">
        <f t="shared" si="3"/>
        <v>55469</v>
      </c>
      <c r="V6" s="21">
        <f t="shared" si="3"/>
        <v>123.64</v>
      </c>
      <c r="W6" s="21">
        <f t="shared" si="3"/>
        <v>448.63</v>
      </c>
      <c r="X6" s="22">
        <f>IF(X7="",NA(),X7)</f>
        <v>107.05</v>
      </c>
      <c r="Y6" s="22">
        <f t="shared" ref="Y6:AG6" si="4">IF(Y7="",NA(),Y7)</f>
        <v>106.01</v>
      </c>
      <c r="Z6" s="22">
        <f t="shared" si="4"/>
        <v>106.38</v>
      </c>
      <c r="AA6" s="22">
        <f t="shared" si="4"/>
        <v>106.86</v>
      </c>
      <c r="AB6" s="22">
        <f t="shared" si="4"/>
        <v>103.91</v>
      </c>
      <c r="AC6" s="22">
        <f t="shared" si="4"/>
        <v>111.44</v>
      </c>
      <c r="AD6" s="22">
        <f t="shared" si="4"/>
        <v>111.17</v>
      </c>
      <c r="AE6" s="22">
        <f t="shared" si="4"/>
        <v>110.91</v>
      </c>
      <c r="AF6" s="22">
        <f t="shared" si="4"/>
        <v>111.49</v>
      </c>
      <c r="AG6" s="22">
        <f t="shared" si="4"/>
        <v>109.09</v>
      </c>
      <c r="AH6" s="21" t="str">
        <f>IF(AH7="","",IF(AH7="-","【-】","【"&amp;SUBSTITUTE(TEXT(AH7,"#,##0.00"),"-","△")&amp;"】"))</f>
        <v>【108.70】</v>
      </c>
      <c r="AI6" s="22">
        <f>IF(AI7="",NA(),AI7)</f>
        <v>5.61</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173.02</v>
      </c>
      <c r="AU6" s="22">
        <f t="shared" ref="AU6:BC6" si="6">IF(AU7="",NA(),AU7)</f>
        <v>182.49</v>
      </c>
      <c r="AV6" s="22">
        <f t="shared" si="6"/>
        <v>197.89</v>
      </c>
      <c r="AW6" s="22">
        <f t="shared" si="6"/>
        <v>221.54</v>
      </c>
      <c r="AX6" s="22">
        <f t="shared" si="6"/>
        <v>240.46</v>
      </c>
      <c r="AY6" s="22">
        <f t="shared" si="6"/>
        <v>349.83</v>
      </c>
      <c r="AZ6" s="22">
        <f t="shared" si="6"/>
        <v>360.86</v>
      </c>
      <c r="BA6" s="22">
        <f t="shared" si="6"/>
        <v>350.79</v>
      </c>
      <c r="BB6" s="22">
        <f t="shared" si="6"/>
        <v>354.57</v>
      </c>
      <c r="BC6" s="22">
        <f t="shared" si="6"/>
        <v>357.74</v>
      </c>
      <c r="BD6" s="21" t="str">
        <f>IF(BD7="","",IF(BD7="-","【-】","【"&amp;SUBSTITUTE(TEXT(BD7,"#,##0.00"),"-","△")&amp;"】"))</f>
        <v>【252.29】</v>
      </c>
      <c r="BE6" s="22">
        <f>IF(BE7="",NA(),BE7)</f>
        <v>363.71</v>
      </c>
      <c r="BF6" s="22">
        <f t="shared" ref="BF6:BN6" si="7">IF(BF7="",NA(),BF7)</f>
        <v>342.35</v>
      </c>
      <c r="BG6" s="22">
        <f t="shared" si="7"/>
        <v>313.55</v>
      </c>
      <c r="BH6" s="22">
        <f t="shared" si="7"/>
        <v>296.8</v>
      </c>
      <c r="BI6" s="22">
        <f t="shared" si="7"/>
        <v>288.79000000000002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97.9</v>
      </c>
      <c r="BQ6" s="22">
        <f t="shared" ref="BQ6:BY6" si="8">IF(BQ7="",NA(),BQ7)</f>
        <v>97.22</v>
      </c>
      <c r="BR6" s="22">
        <f t="shared" si="8"/>
        <v>99.73</v>
      </c>
      <c r="BS6" s="22">
        <f t="shared" si="8"/>
        <v>101.16</v>
      </c>
      <c r="BT6" s="22">
        <f t="shared" si="8"/>
        <v>98.13</v>
      </c>
      <c r="BU6" s="22">
        <f t="shared" si="8"/>
        <v>103.54</v>
      </c>
      <c r="BV6" s="22">
        <f t="shared" si="8"/>
        <v>103.32</v>
      </c>
      <c r="BW6" s="22">
        <f t="shared" si="8"/>
        <v>100.85</v>
      </c>
      <c r="BX6" s="22">
        <f t="shared" si="8"/>
        <v>103.79</v>
      </c>
      <c r="BY6" s="22">
        <f t="shared" si="8"/>
        <v>98.3</v>
      </c>
      <c r="BZ6" s="21" t="str">
        <f>IF(BZ7="","",IF(BZ7="-","【-】","【"&amp;SUBSTITUTE(TEXT(BZ7,"#,##0.00"),"-","△")&amp;"】"))</f>
        <v>【97.47】</v>
      </c>
      <c r="CA6" s="22">
        <f>IF(CA7="",NA(),CA7)</f>
        <v>228.87</v>
      </c>
      <c r="CB6" s="22">
        <f t="shared" ref="CB6:CJ6" si="9">IF(CB7="",NA(),CB7)</f>
        <v>229.98</v>
      </c>
      <c r="CC6" s="22">
        <f t="shared" si="9"/>
        <v>222.98</v>
      </c>
      <c r="CD6" s="22">
        <f t="shared" si="9"/>
        <v>221.24</v>
      </c>
      <c r="CE6" s="22">
        <f t="shared" si="9"/>
        <v>228.8</v>
      </c>
      <c r="CF6" s="22">
        <f t="shared" si="9"/>
        <v>167.46</v>
      </c>
      <c r="CG6" s="22">
        <f t="shared" si="9"/>
        <v>168.56</v>
      </c>
      <c r="CH6" s="22">
        <f t="shared" si="9"/>
        <v>167.1</v>
      </c>
      <c r="CI6" s="22">
        <f t="shared" si="9"/>
        <v>167.86</v>
      </c>
      <c r="CJ6" s="22">
        <f t="shared" si="9"/>
        <v>173.68</v>
      </c>
      <c r="CK6" s="21" t="str">
        <f>IF(CK7="","",IF(CK7="-","【-】","【"&amp;SUBSTITUTE(TEXT(CK7,"#,##0.00"),"-","△")&amp;"】"))</f>
        <v>【174.75】</v>
      </c>
      <c r="CL6" s="22">
        <f>IF(CL7="",NA(),CL7)</f>
        <v>73.260000000000005</v>
      </c>
      <c r="CM6" s="22">
        <f t="shared" ref="CM6:CU6" si="10">IF(CM7="",NA(),CM7)</f>
        <v>75.52</v>
      </c>
      <c r="CN6" s="22">
        <f t="shared" si="10"/>
        <v>73.78</v>
      </c>
      <c r="CO6" s="22">
        <f t="shared" si="10"/>
        <v>75.349999999999994</v>
      </c>
      <c r="CP6" s="22">
        <f t="shared" si="10"/>
        <v>74.349999999999994</v>
      </c>
      <c r="CQ6" s="22">
        <f t="shared" si="10"/>
        <v>59.46</v>
      </c>
      <c r="CR6" s="22">
        <f t="shared" si="10"/>
        <v>59.51</v>
      </c>
      <c r="CS6" s="22">
        <f t="shared" si="10"/>
        <v>59.91</v>
      </c>
      <c r="CT6" s="22">
        <f t="shared" si="10"/>
        <v>59.4</v>
      </c>
      <c r="CU6" s="22">
        <f t="shared" si="10"/>
        <v>59.24</v>
      </c>
      <c r="CV6" s="21" t="str">
        <f>IF(CV7="","",IF(CV7="-","【-】","【"&amp;SUBSTITUTE(TEXT(CV7,"#,##0.00"),"-","△")&amp;"】"))</f>
        <v>【59.97】</v>
      </c>
      <c r="CW6" s="22">
        <f>IF(CW7="",NA(),CW7)</f>
        <v>91.81</v>
      </c>
      <c r="CX6" s="22">
        <f t="shared" ref="CX6:DF6" si="11">IF(CX7="",NA(),CX7)</f>
        <v>88.19</v>
      </c>
      <c r="CY6" s="22">
        <f t="shared" si="11"/>
        <v>93.12</v>
      </c>
      <c r="CZ6" s="22">
        <f t="shared" si="11"/>
        <v>91.36</v>
      </c>
      <c r="DA6" s="22">
        <f t="shared" si="11"/>
        <v>91.86</v>
      </c>
      <c r="DB6" s="22">
        <f t="shared" si="11"/>
        <v>87.41</v>
      </c>
      <c r="DC6" s="22">
        <f t="shared" si="11"/>
        <v>87.08</v>
      </c>
      <c r="DD6" s="22">
        <f t="shared" si="11"/>
        <v>87.26</v>
      </c>
      <c r="DE6" s="22">
        <f t="shared" si="11"/>
        <v>87.57</v>
      </c>
      <c r="DF6" s="22">
        <f t="shared" si="11"/>
        <v>87.26</v>
      </c>
      <c r="DG6" s="21" t="str">
        <f>IF(DG7="","",IF(DG7="-","【-】","【"&amp;SUBSTITUTE(TEXT(DG7,"#,##0.00"),"-","△")&amp;"】"))</f>
        <v>【89.76】</v>
      </c>
      <c r="DH6" s="22">
        <f>IF(DH7="",NA(),DH7)</f>
        <v>50.22</v>
      </c>
      <c r="DI6" s="22">
        <f t="shared" ref="DI6:DQ6" si="12">IF(DI7="",NA(),DI7)</f>
        <v>52.25</v>
      </c>
      <c r="DJ6" s="22">
        <f t="shared" si="12"/>
        <v>54.18</v>
      </c>
      <c r="DK6" s="22">
        <f t="shared" si="12"/>
        <v>55.88</v>
      </c>
      <c r="DL6" s="22">
        <f t="shared" si="12"/>
        <v>57.49</v>
      </c>
      <c r="DM6" s="22">
        <f t="shared" si="12"/>
        <v>47.62</v>
      </c>
      <c r="DN6" s="22">
        <f t="shared" si="12"/>
        <v>48.55</v>
      </c>
      <c r="DO6" s="22">
        <f t="shared" si="12"/>
        <v>49.2</v>
      </c>
      <c r="DP6" s="22">
        <f t="shared" si="12"/>
        <v>50.01</v>
      </c>
      <c r="DQ6" s="22">
        <f t="shared" si="12"/>
        <v>50.99</v>
      </c>
      <c r="DR6" s="21" t="str">
        <f>IF(DR7="","",IF(DR7="-","【-】","【"&amp;SUBSTITUTE(TEXT(DR7,"#,##0.00"),"-","△")&amp;"】"))</f>
        <v>【51.51】</v>
      </c>
      <c r="DS6" s="22">
        <f>IF(DS7="",NA(),DS7)</f>
        <v>0.38</v>
      </c>
      <c r="DT6" s="22">
        <f t="shared" ref="DT6:EB6" si="13">IF(DT7="",NA(),DT7)</f>
        <v>1.62</v>
      </c>
      <c r="DU6" s="22">
        <f t="shared" si="13"/>
        <v>2.33</v>
      </c>
      <c r="DV6" s="22">
        <f t="shared" si="13"/>
        <v>2.46</v>
      </c>
      <c r="DW6" s="22">
        <f t="shared" si="13"/>
        <v>2.5299999999999998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7.0000000000000007E-2</v>
      </c>
      <c r="EE6" s="22">
        <f t="shared" ref="EE6:EM6" si="14">IF(EE7="",NA(),EE7)</f>
        <v>0.06</v>
      </c>
      <c r="EF6" s="22">
        <f t="shared" si="14"/>
        <v>0.04</v>
      </c>
      <c r="EG6" s="22">
        <f t="shared" si="14"/>
        <v>0.24</v>
      </c>
      <c r="EH6" s="22">
        <f t="shared" si="14"/>
        <v>0.3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82112</v>
      </c>
      <c r="D7" s="24">
        <v>46</v>
      </c>
      <c r="E7" s="24">
        <v>1</v>
      </c>
      <c r="F7" s="24">
        <v>0</v>
      </c>
      <c r="G7" s="24">
        <v>1</v>
      </c>
      <c r="H7" s="24" t="s">
        <v>92</v>
      </c>
      <c r="I7" s="24" t="s">
        <v>93</v>
      </c>
      <c r="J7" s="24" t="s">
        <v>94</v>
      </c>
      <c r="K7" s="24" t="s">
        <v>95</v>
      </c>
      <c r="L7" s="24" t="s">
        <v>96</v>
      </c>
      <c r="M7" s="24" t="s">
        <v>97</v>
      </c>
      <c r="N7" s="25" t="s">
        <v>98</v>
      </c>
      <c r="O7" s="25">
        <v>69.319999999999993</v>
      </c>
      <c r="P7" s="25">
        <v>90.4</v>
      </c>
      <c r="Q7" s="25">
        <v>4305</v>
      </c>
      <c r="R7" s="25">
        <v>61562</v>
      </c>
      <c r="S7" s="25">
        <v>123.64</v>
      </c>
      <c r="T7" s="25">
        <v>497.91</v>
      </c>
      <c r="U7" s="25">
        <v>55469</v>
      </c>
      <c r="V7" s="25">
        <v>123.64</v>
      </c>
      <c r="W7" s="25">
        <v>448.63</v>
      </c>
      <c r="X7" s="25">
        <v>107.05</v>
      </c>
      <c r="Y7" s="25">
        <v>106.01</v>
      </c>
      <c r="Z7" s="25">
        <v>106.38</v>
      </c>
      <c r="AA7" s="25">
        <v>106.86</v>
      </c>
      <c r="AB7" s="25">
        <v>103.91</v>
      </c>
      <c r="AC7" s="25">
        <v>111.44</v>
      </c>
      <c r="AD7" s="25">
        <v>111.17</v>
      </c>
      <c r="AE7" s="25">
        <v>110.91</v>
      </c>
      <c r="AF7" s="25">
        <v>111.49</v>
      </c>
      <c r="AG7" s="25">
        <v>109.09</v>
      </c>
      <c r="AH7" s="25">
        <v>108.7</v>
      </c>
      <c r="AI7" s="25">
        <v>5.61</v>
      </c>
      <c r="AJ7" s="25">
        <v>0</v>
      </c>
      <c r="AK7" s="25">
        <v>0</v>
      </c>
      <c r="AL7" s="25">
        <v>0</v>
      </c>
      <c r="AM7" s="25">
        <v>0</v>
      </c>
      <c r="AN7" s="25">
        <v>1.03</v>
      </c>
      <c r="AO7" s="25">
        <v>0.78</v>
      </c>
      <c r="AP7" s="25">
        <v>0.92</v>
      </c>
      <c r="AQ7" s="25">
        <v>0.87</v>
      </c>
      <c r="AR7" s="25">
        <v>0.93</v>
      </c>
      <c r="AS7" s="25">
        <v>1.34</v>
      </c>
      <c r="AT7" s="25">
        <v>173.02</v>
      </c>
      <c r="AU7" s="25">
        <v>182.49</v>
      </c>
      <c r="AV7" s="25">
        <v>197.89</v>
      </c>
      <c r="AW7" s="25">
        <v>221.54</v>
      </c>
      <c r="AX7" s="25">
        <v>240.46</v>
      </c>
      <c r="AY7" s="25">
        <v>349.83</v>
      </c>
      <c r="AZ7" s="25">
        <v>360.86</v>
      </c>
      <c r="BA7" s="25">
        <v>350.79</v>
      </c>
      <c r="BB7" s="25">
        <v>354.57</v>
      </c>
      <c r="BC7" s="25">
        <v>357.74</v>
      </c>
      <c r="BD7" s="25">
        <v>252.29</v>
      </c>
      <c r="BE7" s="25">
        <v>363.71</v>
      </c>
      <c r="BF7" s="25">
        <v>342.35</v>
      </c>
      <c r="BG7" s="25">
        <v>313.55</v>
      </c>
      <c r="BH7" s="25">
        <v>296.8</v>
      </c>
      <c r="BI7" s="25">
        <v>288.79000000000002</v>
      </c>
      <c r="BJ7" s="25">
        <v>314.87</v>
      </c>
      <c r="BK7" s="25">
        <v>309.27999999999997</v>
      </c>
      <c r="BL7" s="25">
        <v>322.92</v>
      </c>
      <c r="BM7" s="25">
        <v>303.45999999999998</v>
      </c>
      <c r="BN7" s="25">
        <v>307.27999999999997</v>
      </c>
      <c r="BO7" s="25">
        <v>268.07</v>
      </c>
      <c r="BP7" s="25">
        <v>97.9</v>
      </c>
      <c r="BQ7" s="25">
        <v>97.22</v>
      </c>
      <c r="BR7" s="25">
        <v>99.73</v>
      </c>
      <c r="BS7" s="25">
        <v>101.16</v>
      </c>
      <c r="BT7" s="25">
        <v>98.13</v>
      </c>
      <c r="BU7" s="25">
        <v>103.54</v>
      </c>
      <c r="BV7" s="25">
        <v>103.32</v>
      </c>
      <c r="BW7" s="25">
        <v>100.85</v>
      </c>
      <c r="BX7" s="25">
        <v>103.79</v>
      </c>
      <c r="BY7" s="25">
        <v>98.3</v>
      </c>
      <c r="BZ7" s="25">
        <v>97.47</v>
      </c>
      <c r="CA7" s="25">
        <v>228.87</v>
      </c>
      <c r="CB7" s="25">
        <v>229.98</v>
      </c>
      <c r="CC7" s="25">
        <v>222.98</v>
      </c>
      <c r="CD7" s="25">
        <v>221.24</v>
      </c>
      <c r="CE7" s="25">
        <v>228.8</v>
      </c>
      <c r="CF7" s="25">
        <v>167.46</v>
      </c>
      <c r="CG7" s="25">
        <v>168.56</v>
      </c>
      <c r="CH7" s="25">
        <v>167.1</v>
      </c>
      <c r="CI7" s="25">
        <v>167.86</v>
      </c>
      <c r="CJ7" s="25">
        <v>173.68</v>
      </c>
      <c r="CK7" s="25">
        <v>174.75</v>
      </c>
      <c r="CL7" s="25">
        <v>73.260000000000005</v>
      </c>
      <c r="CM7" s="25">
        <v>75.52</v>
      </c>
      <c r="CN7" s="25">
        <v>73.78</v>
      </c>
      <c r="CO7" s="25">
        <v>75.349999999999994</v>
      </c>
      <c r="CP7" s="25">
        <v>74.349999999999994</v>
      </c>
      <c r="CQ7" s="25">
        <v>59.46</v>
      </c>
      <c r="CR7" s="25">
        <v>59.51</v>
      </c>
      <c r="CS7" s="25">
        <v>59.91</v>
      </c>
      <c r="CT7" s="25">
        <v>59.4</v>
      </c>
      <c r="CU7" s="25">
        <v>59.24</v>
      </c>
      <c r="CV7" s="25">
        <v>59.97</v>
      </c>
      <c r="CW7" s="25">
        <v>91.81</v>
      </c>
      <c r="CX7" s="25">
        <v>88.19</v>
      </c>
      <c r="CY7" s="25">
        <v>93.12</v>
      </c>
      <c r="CZ7" s="25">
        <v>91.36</v>
      </c>
      <c r="DA7" s="25">
        <v>91.86</v>
      </c>
      <c r="DB7" s="25">
        <v>87.41</v>
      </c>
      <c r="DC7" s="25">
        <v>87.08</v>
      </c>
      <c r="DD7" s="25">
        <v>87.26</v>
      </c>
      <c r="DE7" s="25">
        <v>87.57</v>
      </c>
      <c r="DF7" s="25">
        <v>87.26</v>
      </c>
      <c r="DG7" s="25">
        <v>89.76</v>
      </c>
      <c r="DH7" s="25">
        <v>50.22</v>
      </c>
      <c r="DI7" s="25">
        <v>52.25</v>
      </c>
      <c r="DJ7" s="25">
        <v>54.18</v>
      </c>
      <c r="DK7" s="25">
        <v>55.88</v>
      </c>
      <c r="DL7" s="25">
        <v>57.49</v>
      </c>
      <c r="DM7" s="25">
        <v>47.62</v>
      </c>
      <c r="DN7" s="25">
        <v>48.55</v>
      </c>
      <c r="DO7" s="25">
        <v>49.2</v>
      </c>
      <c r="DP7" s="25">
        <v>50.01</v>
      </c>
      <c r="DQ7" s="25">
        <v>50.99</v>
      </c>
      <c r="DR7" s="25">
        <v>51.51</v>
      </c>
      <c r="DS7" s="25">
        <v>0.38</v>
      </c>
      <c r="DT7" s="25">
        <v>1.62</v>
      </c>
      <c r="DU7" s="25">
        <v>2.33</v>
      </c>
      <c r="DV7" s="25">
        <v>2.46</v>
      </c>
      <c r="DW7" s="25">
        <v>2.5299999999999998</v>
      </c>
      <c r="DX7" s="25">
        <v>16.27</v>
      </c>
      <c r="DY7" s="25">
        <v>17.11</v>
      </c>
      <c r="DZ7" s="25">
        <v>18.329999999999998</v>
      </c>
      <c r="EA7" s="25">
        <v>20.27</v>
      </c>
      <c r="EB7" s="25">
        <v>21.69</v>
      </c>
      <c r="EC7" s="25">
        <v>23.75</v>
      </c>
      <c r="ED7" s="25">
        <v>7.0000000000000007E-2</v>
      </c>
      <c r="EE7" s="25">
        <v>0.06</v>
      </c>
      <c r="EF7" s="25">
        <v>0.04</v>
      </c>
      <c r="EG7" s="25">
        <v>0.24</v>
      </c>
      <c r="EH7" s="25">
        <v>0.3</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2023-12-05T00:49:59Z</dcterms:created>
  <dcterms:modified xsi:type="dcterms:W3CDTF">2024-02-21T06:24:38Z</dcterms:modified>
  <cp:category/>
</cp:coreProperties>
</file>