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５理財\05_公営企業関係\15_経営比較分析表\99【総務省：対応依頼】経営比較分析表の掲載HPの確認について\05_確認作業・確認後修正データ\05_公共下水道（法適）37\"/>
    </mc:Choice>
  </mc:AlternateContent>
  <workbookProtection workbookAlgorithmName="SHA-512" workbookHashValue="1tk8tYIFH5v+Wia+SkFK7CMDWIJOaCikoVhjjF59kMqtKcL0r/wo++gJqFdnWrLV24NzDJA2ZrqzvjdlITr55g==" workbookSaltValue="I29sRyc+Cp6IH52EaBCieA==" workbookSpinCount="100000" lockStructure="1"/>
  <bookViews>
    <workbookView xWindow="0" yWindow="0" windowWidth="28800" windowHeight="1146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I10" i="4" s="1"/>
  <c r="N6" i="5"/>
  <c r="B10" i="4" s="1"/>
  <c r="M6" i="5"/>
  <c r="AD8" i="4" s="1"/>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K85" i="4"/>
  <c r="J85" i="4"/>
  <c r="I85" i="4"/>
  <c r="G85" i="4"/>
  <c r="F85" i="4"/>
  <c r="E85" i="4"/>
  <c r="AT10" i="4"/>
  <c r="AL10" i="4"/>
  <c r="AD10" i="4"/>
  <c r="AL8" i="4"/>
  <c r="P8" i="4"/>
  <c r="I8" i="4"/>
  <c r="B8" i="4"/>
</calcChain>
</file>

<file path=xl/sharedStrings.xml><?xml version="1.0" encoding="utf-8"?>
<sst xmlns="http://schemas.openxmlformats.org/spreadsheetml/2006/main" count="278" uniqueCount="116">
  <si>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</si>
  <si>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</si>
  <si>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</si>
  <si>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</si>
  <si>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</si>
  <si>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</si>
  <si>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</si>
  <si>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</si>
  <si>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</si>
  <si>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</si>
  <si>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</si>
  <si>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</si>
  <si>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</si>
  <si>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</si>
  <si>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</si>
  <si>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</si>
  <si>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</si>
  <si>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</si>
  <si>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</si>
  <si>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</si>
  <si>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</si>
  <si>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</si>
  <si>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</si>
  <si>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</si>
  <si>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</si>
  <si>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</si>
  <si>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</si>
  <si>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</si>
  <si>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</si>
  <si>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</si>
  <si>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</si>
  <si>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</si>
  <si>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</si>
  <si>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</si>
  <si>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</si>
  <si>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</si>
  <si>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</si>
  <si>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</si>
  <si>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</si>
  <si>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</si>
  <si>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</si>
  <si>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</si>
  <si>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</si>
  <si>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</si>
  <si>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</si>
  <si>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</si>
  <si>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</si>
  <si>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</si>
  <si>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</si>
  <si>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</si>
  <si>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</si>
  <si>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</si>
  <si>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</si>
  <si>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</si>
  <si>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</si>
  <si>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</si>
  <si>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</si>
  <si>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</si>
  <si>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</si>
  <si>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</si>
  <si>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</si>
  <si>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</si>
  <si>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</si>
  <si>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</si>
  <si>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</si>
  <si>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</si>
  <si>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</si>
  <si>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</si>
  <si>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</si>
  <si>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</si>
  <si>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</si>
  <si>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</si>
  <si>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</si>
  <si>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</si>
  <si>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</si>
  <si>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</si>
  <si>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</si>
  <si>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</si>
  <si>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</si>
  <si>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</si>
  <si>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</si>
  <si>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</si>
  <si>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</si>
  <si>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</si>
  <si>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</si>
  <si>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</si>
  <si>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</si>
  <si>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</si>
  <si>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</si>
  <si>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</si>
  <si>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</si>
  <si>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</si>
  <si>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</si>
  <si>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</si>
  <si>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</si>
  <si>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</si>
  <si>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牛久市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</si>
  <si>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</si>
  <si>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</si>
  <si>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</si>
  <si>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</si>
  <si>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</si>
  <si>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</si>
  <si>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</si>
  <si>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</si>
  <si>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</si>
  <si>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</si>
  <si>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</si>
  <si>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</si>
  <si>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</si>
  <si>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</si>
  <si>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</si>
  <si>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</si>
  <si>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①有形固定資産減価償却率は、令和２年度から法適用企業となったことから数値としては小さいが、個々の耐用年数に留意する必要がある。
②管渠老朽化率は、耐用年数を経過した管渠がないことから0.00％となっているが、昭和５０年に事業を着手して以降、古い施設は既に４０年を経過しており、特に民間開発により帰属を受けた団地内の施設は、老朽化の他に造成後の沈下等による逆勾配やクラック、侵入水等の問題が多数見られるため、調査等により状況を把握していく必要がある。
③管渠改善率は、類似団体を上回っている。前述のとおり問題が見られる個所もあるため、老朽化の恐れのある管渠やポンプ場施設等の点検を実施しているところであり、調査結果を踏まえて計画的に改築を進めていく。</t>
    <rPh sb="1" eb="3">
      <t>ユウケイ</t>
    </rPh>
    <rPh sb="3" eb="5">
      <t>コテイ</t>
    </rPh>
    <rPh sb="5" eb="7">
      <t>シサン</t>
    </rPh>
    <rPh sb="7" eb="9">
      <t>ゲンカ</t>
    </rPh>
    <rPh sb="9" eb="11">
      <t>ショウキャク</t>
    </rPh>
    <rPh sb="11" eb="12">
      <t>リツ</t>
    </rPh>
    <rPh sb="14" eb="16">
      <t>レイワ</t>
    </rPh>
    <rPh sb="17" eb="19">
      <t>ネンド</t>
    </rPh>
    <rPh sb="21" eb="22">
      <t>ホウ</t>
    </rPh>
    <rPh sb="22" eb="24">
      <t>テキヨウ</t>
    </rPh>
    <rPh sb="24" eb="26">
      <t>キギョウ</t>
    </rPh>
    <rPh sb="34" eb="36">
      <t>スウチ</t>
    </rPh>
    <rPh sb="40" eb="41">
      <t>チイ</t>
    </rPh>
    <rPh sb="45" eb="47">
      <t>ココ</t>
    </rPh>
    <rPh sb="48" eb="50">
      <t>タイヨウ</t>
    </rPh>
    <rPh sb="50" eb="52">
      <t>ネンスウ</t>
    </rPh>
    <rPh sb="53" eb="55">
      <t>リュウイ</t>
    </rPh>
    <rPh sb="57" eb="59">
      <t>ヒツヨウ</t>
    </rPh>
    <rPh sb="65" eb="67">
      <t>カンキョ</t>
    </rPh>
    <rPh sb="67" eb="70">
      <t>ロウキュウカ</t>
    </rPh>
    <rPh sb="70" eb="71">
      <t>リツ</t>
    </rPh>
    <rPh sb="73" eb="75">
      <t>タイヨウ</t>
    </rPh>
    <rPh sb="75" eb="77">
      <t>ネンスウ</t>
    </rPh>
    <rPh sb="78" eb="80">
      <t>ケイカ</t>
    </rPh>
    <rPh sb="82" eb="84">
      <t>カンキョ</t>
    </rPh>
    <rPh sb="104" eb="106">
      <t>ショウワ</t>
    </rPh>
    <rPh sb="108" eb="109">
      <t>ネン</t>
    </rPh>
    <rPh sb="110" eb="112">
      <t>ジギョウ</t>
    </rPh>
    <rPh sb="113" eb="115">
      <t>チャクシュ</t>
    </rPh>
    <rPh sb="117" eb="119">
      <t>イコウ</t>
    </rPh>
    <rPh sb="120" eb="121">
      <t>フル</t>
    </rPh>
    <rPh sb="122" eb="124">
      <t>シセツ</t>
    </rPh>
    <rPh sb="125" eb="126">
      <t>スデ</t>
    </rPh>
    <rPh sb="129" eb="130">
      <t>ネン</t>
    </rPh>
    <rPh sb="131" eb="133">
      <t>ケイカ</t>
    </rPh>
    <rPh sb="138" eb="139">
      <t>トク</t>
    </rPh>
    <rPh sb="140" eb="142">
      <t>ミンカン</t>
    </rPh>
    <rPh sb="142" eb="144">
      <t>カイハツ</t>
    </rPh>
    <rPh sb="147" eb="149">
      <t>キゾク</t>
    </rPh>
    <rPh sb="150" eb="151">
      <t>ウ</t>
    </rPh>
    <rPh sb="153" eb="155">
      <t>ダンチ</t>
    </rPh>
    <rPh sb="155" eb="156">
      <t>ナイ</t>
    </rPh>
    <rPh sb="157" eb="159">
      <t>シセツ</t>
    </rPh>
    <rPh sb="161" eb="164">
      <t>ロウキュウカ</t>
    </rPh>
    <rPh sb="165" eb="166">
      <t>ホカ</t>
    </rPh>
    <rPh sb="167" eb="169">
      <t>ゾウセイ</t>
    </rPh>
    <rPh sb="169" eb="170">
      <t>ゴ</t>
    </rPh>
    <rPh sb="171" eb="173">
      <t>チンカ</t>
    </rPh>
    <rPh sb="173" eb="174">
      <t>トウ</t>
    </rPh>
    <rPh sb="177" eb="178">
      <t>ギャク</t>
    </rPh>
    <rPh sb="178" eb="180">
      <t>コウバイ</t>
    </rPh>
    <rPh sb="186" eb="188">
      <t>シンニュウ</t>
    </rPh>
    <rPh sb="188" eb="189">
      <t>スイ</t>
    </rPh>
    <rPh sb="189" eb="190">
      <t>トウ</t>
    </rPh>
    <rPh sb="191" eb="193">
      <t>モンダイ</t>
    </rPh>
    <rPh sb="194" eb="196">
      <t>タスウ</t>
    </rPh>
    <rPh sb="196" eb="197">
      <t>ミ</t>
    </rPh>
    <rPh sb="203" eb="205">
      <t>チョウサ</t>
    </rPh>
    <rPh sb="205" eb="206">
      <t>トウ</t>
    </rPh>
    <rPh sb="209" eb="211">
      <t>ジョウキョウ</t>
    </rPh>
    <rPh sb="212" eb="214">
      <t>ハアク</t>
    </rPh>
    <rPh sb="218" eb="220">
      <t>ヒツヨウ</t>
    </rPh>
    <rPh sb="226" eb="228">
      <t>カンキョ</t>
    </rPh>
    <rPh sb="228" eb="230">
      <t>カイゼン</t>
    </rPh>
    <rPh sb="230" eb="231">
      <t>リツ</t>
    </rPh>
    <rPh sb="233" eb="235">
      <t>ルイジ</t>
    </rPh>
    <rPh sb="235" eb="237">
      <t>ダンタイ</t>
    </rPh>
    <rPh sb="238" eb="240">
      <t>ウワマワ</t>
    </rPh>
    <rPh sb="245" eb="247">
      <t>ゼンジュツ</t>
    </rPh>
    <rPh sb="251" eb="253">
      <t>モンダイ</t>
    </rPh>
    <rPh sb="254" eb="255">
      <t>ミ</t>
    </rPh>
    <rPh sb="258" eb="260">
      <t>カショ</t>
    </rPh>
    <rPh sb="266" eb="269">
      <t>ロウキュウカ</t>
    </rPh>
    <rPh sb="270" eb="271">
      <t>オソ</t>
    </rPh>
    <rPh sb="275" eb="277">
      <t>カンキョ</t>
    </rPh>
    <rPh sb="281" eb="282">
      <t>ジョウ</t>
    </rPh>
    <rPh sb="282" eb="284">
      <t>シセツ</t>
    </rPh>
    <rPh sb="284" eb="285">
      <t>トウ</t>
    </rPh>
    <rPh sb="286" eb="288">
      <t>テンケン</t>
    </rPh>
    <rPh sb="289" eb="291">
      <t>ジッシ</t>
    </rPh>
    <rPh sb="302" eb="304">
      <t>チョウサ</t>
    </rPh>
    <rPh sb="304" eb="306">
      <t>ケッカ</t>
    </rPh>
    <rPh sb="307" eb="308">
      <t>フ</t>
    </rPh>
    <rPh sb="311" eb="314">
      <t>ケイカクテキ</t>
    </rPh>
    <rPh sb="315" eb="317">
      <t>カイチク</t>
    </rPh>
    <rPh sb="318" eb="319">
      <t>スス</t>
    </rPh>
    <phoneticPr fontId="4"/>
  </si>
  <si>
    <t>①経常収支比率が105.90%と類似団体を下回っているが、一般会計からの補助金により100％を超えている状況となっている。使用料収入については将来的にも減少が見込まれ、維持修繕にかかる費用の増加も見込まれることから、経営の健全化、効率化を図った上で使用料収入の見直しが必要であると考える。
③流動比率において流動負債は主に企業債であり、一般会計繰入金により支払能力は確保されている。
④企業債残高対事業規模比率は、類似団体を下回っているが、投資規模の適正化と営業収益の向上を図っていくことが必要であると考える。
⑤⑥維持管理費、資本費の増額により汚水処理原価の増加、経費回収率の減少となった。一般会計繰入金に依存している状況であるため、経営の健全化・効率化を図り、適正な使用料の検討を進めていく。
⑧水洗化率の指標は高く、類似団体と比較しても高めである。その要因として、早期から下水道の整備を進めてきたことが考えられる。しかし、使用料収入については、将来的に減少が見込まれているので、未接続家屋の接続推進対策が必要になると考える。</t>
    <rPh sb="1" eb="3">
      <t>ケイジョウ</t>
    </rPh>
    <rPh sb="3" eb="5">
      <t>シュウシ</t>
    </rPh>
    <rPh sb="5" eb="7">
      <t>ヒリツ</t>
    </rPh>
    <rPh sb="16" eb="18">
      <t>ルイジ</t>
    </rPh>
    <rPh sb="18" eb="20">
      <t>ダンタイ</t>
    </rPh>
    <rPh sb="21" eb="23">
      <t>シタマワ</t>
    </rPh>
    <rPh sb="29" eb="31">
      <t>イッパン</t>
    </rPh>
    <rPh sb="31" eb="33">
      <t>カイケイ</t>
    </rPh>
    <rPh sb="36" eb="39">
      <t>ホジョキン</t>
    </rPh>
    <rPh sb="47" eb="48">
      <t>コ</t>
    </rPh>
    <rPh sb="52" eb="54">
      <t>ジョウキョウ</t>
    </rPh>
    <rPh sb="61" eb="64">
      <t>シヨウリョウ</t>
    </rPh>
    <rPh sb="64" eb="66">
      <t>シュウニュウ</t>
    </rPh>
    <rPh sb="71" eb="74">
      <t>ショウライテキ</t>
    </rPh>
    <rPh sb="76" eb="78">
      <t>ゲンショウ</t>
    </rPh>
    <rPh sb="79" eb="81">
      <t>ミコ</t>
    </rPh>
    <rPh sb="84" eb="86">
      <t>イジ</t>
    </rPh>
    <rPh sb="86" eb="88">
      <t>シュウゼン</t>
    </rPh>
    <rPh sb="92" eb="94">
      <t>ヒヨウ</t>
    </rPh>
    <rPh sb="95" eb="97">
      <t>ゾウカ</t>
    </rPh>
    <rPh sb="98" eb="100">
      <t>ミコ</t>
    </rPh>
    <rPh sb="108" eb="110">
      <t>ケイエイ</t>
    </rPh>
    <rPh sb="111" eb="114">
      <t>ケンゼンカ</t>
    </rPh>
    <rPh sb="115" eb="118">
      <t>コウリツカ</t>
    </rPh>
    <rPh sb="119" eb="120">
      <t>ハカ</t>
    </rPh>
    <rPh sb="122" eb="123">
      <t>ウエ</t>
    </rPh>
    <rPh sb="124" eb="127">
      <t>シヨウリョウ</t>
    </rPh>
    <rPh sb="127" eb="129">
      <t>シュウニュウ</t>
    </rPh>
    <rPh sb="130" eb="132">
      <t>ミナオ</t>
    </rPh>
    <rPh sb="134" eb="136">
      <t>ヒツヨウ</t>
    </rPh>
    <rPh sb="140" eb="141">
      <t>カンガ</t>
    </rPh>
    <rPh sb="146" eb="148">
      <t>リュウドウ</t>
    </rPh>
    <rPh sb="148" eb="150">
      <t>ヒリツ</t>
    </rPh>
    <rPh sb="154" eb="156">
      <t>リュウドウ</t>
    </rPh>
    <rPh sb="156" eb="158">
      <t>フサイ</t>
    </rPh>
    <rPh sb="159" eb="160">
      <t>オモ</t>
    </rPh>
    <rPh sb="161" eb="163">
      <t>キギョウ</t>
    </rPh>
    <rPh sb="163" eb="164">
      <t>サイ</t>
    </rPh>
    <rPh sb="168" eb="170">
      <t>イッパン</t>
    </rPh>
    <rPh sb="170" eb="172">
      <t>カイケイ</t>
    </rPh>
    <rPh sb="172" eb="174">
      <t>クリイレ</t>
    </rPh>
    <rPh sb="174" eb="175">
      <t>キン</t>
    </rPh>
    <rPh sb="178" eb="180">
      <t>シハラ</t>
    </rPh>
    <rPh sb="180" eb="182">
      <t>ノウリョク</t>
    </rPh>
    <rPh sb="183" eb="185">
      <t>カクホ</t>
    </rPh>
    <rPh sb="193" eb="195">
      <t>キギョウ</t>
    </rPh>
    <rPh sb="195" eb="196">
      <t>サイ</t>
    </rPh>
    <rPh sb="196" eb="198">
      <t>ザンダカ</t>
    </rPh>
    <rPh sb="198" eb="199">
      <t>タイ</t>
    </rPh>
    <rPh sb="199" eb="201">
      <t>ジギョウ</t>
    </rPh>
    <rPh sb="201" eb="203">
      <t>キボ</t>
    </rPh>
    <rPh sb="203" eb="205">
      <t>ヒリツ</t>
    </rPh>
    <rPh sb="207" eb="209">
      <t>ルイジ</t>
    </rPh>
    <rPh sb="209" eb="211">
      <t>ダンタイ</t>
    </rPh>
    <rPh sb="212" eb="214">
      <t>シタマワ</t>
    </rPh>
    <rPh sb="220" eb="222">
      <t>トウシ</t>
    </rPh>
    <rPh sb="222" eb="224">
      <t>キボ</t>
    </rPh>
    <rPh sb="225" eb="228">
      <t>テキセイカ</t>
    </rPh>
    <rPh sb="229" eb="231">
      <t>エイギョウ</t>
    </rPh>
    <rPh sb="231" eb="233">
      <t>シュウエキ</t>
    </rPh>
    <rPh sb="234" eb="236">
      <t>コウジョウ</t>
    </rPh>
    <rPh sb="237" eb="238">
      <t>ハカ</t>
    </rPh>
    <rPh sb="245" eb="247">
      <t>ヒツヨウ</t>
    </rPh>
    <rPh sb="251" eb="252">
      <t>カンガ</t>
    </rPh>
    <rPh sb="268" eb="270">
      <t>ゾウガク</t>
    </rPh>
    <rPh sb="273" eb="275">
      <t>オスイ</t>
    </rPh>
    <rPh sb="275" eb="277">
      <t>ショリ</t>
    </rPh>
    <rPh sb="277" eb="279">
      <t>ゲンカ</t>
    </rPh>
    <rPh sb="280" eb="282">
      <t>ゾウカ</t>
    </rPh>
    <rPh sb="283" eb="285">
      <t>ケイヒ</t>
    </rPh>
    <rPh sb="285" eb="287">
      <t>カイシュウ</t>
    </rPh>
    <rPh sb="287" eb="288">
      <t>リツ</t>
    </rPh>
    <rPh sb="289" eb="291">
      <t>ゲンショウ</t>
    </rPh>
    <rPh sb="296" eb="298">
      <t>イッパン</t>
    </rPh>
    <rPh sb="298" eb="300">
      <t>カイケイ</t>
    </rPh>
    <rPh sb="300" eb="302">
      <t>クリイレ</t>
    </rPh>
    <rPh sb="302" eb="303">
      <t>キン</t>
    </rPh>
    <rPh sb="304" eb="306">
      <t>イゾン</t>
    </rPh>
    <rPh sb="310" eb="312">
      <t>ジョウキョウ</t>
    </rPh>
    <rPh sb="318" eb="320">
      <t>ケイエイ</t>
    </rPh>
    <rPh sb="321" eb="324">
      <t>ケンゼンカ</t>
    </rPh>
    <rPh sb="325" eb="328">
      <t>コウリツカ</t>
    </rPh>
    <rPh sb="329" eb="330">
      <t>ハカ</t>
    </rPh>
    <rPh sb="332" eb="334">
      <t>テキセイ</t>
    </rPh>
    <rPh sb="335" eb="338">
      <t>シヨウリョウ</t>
    </rPh>
    <rPh sb="339" eb="341">
      <t>ケントウ</t>
    </rPh>
    <rPh sb="342" eb="343">
      <t>スス</t>
    </rPh>
    <rPh sb="350" eb="352">
      <t>スイセン</t>
    </rPh>
    <rPh sb="352" eb="353">
      <t>カ</t>
    </rPh>
    <rPh sb="353" eb="354">
      <t>リツ</t>
    </rPh>
    <rPh sb="355" eb="357">
      <t>シヒョウ</t>
    </rPh>
    <rPh sb="358" eb="359">
      <t>タカ</t>
    </rPh>
    <rPh sb="361" eb="363">
      <t>ルイジ</t>
    </rPh>
    <rPh sb="363" eb="365">
      <t>ダンタイ</t>
    </rPh>
    <rPh sb="366" eb="368">
      <t>ヒカク</t>
    </rPh>
    <rPh sb="371" eb="372">
      <t>タカ</t>
    </rPh>
    <rPh sb="379" eb="381">
      <t>ヨウイン</t>
    </rPh>
    <rPh sb="385" eb="387">
      <t>ソウキ</t>
    </rPh>
    <rPh sb="389" eb="392">
      <t>ゲスイドウ</t>
    </rPh>
    <rPh sb="393" eb="395">
      <t>セイビ</t>
    </rPh>
    <rPh sb="396" eb="397">
      <t>スス</t>
    </rPh>
    <rPh sb="404" eb="405">
      <t>カンガ</t>
    </rPh>
    <rPh sb="414" eb="417">
      <t>シヨウリョウ</t>
    </rPh>
    <rPh sb="417" eb="419">
      <t>シュウニュウ</t>
    </rPh>
    <rPh sb="425" eb="427">
      <t>ショウライ</t>
    </rPh>
    <rPh sb="427" eb="428">
      <t>テキ</t>
    </rPh>
    <rPh sb="429" eb="431">
      <t>ゲンショウ</t>
    </rPh>
    <rPh sb="432" eb="434">
      <t>ミコ</t>
    </rPh>
    <rPh sb="442" eb="445">
      <t>ミセツゾク</t>
    </rPh>
    <rPh sb="445" eb="447">
      <t>カオク</t>
    </rPh>
    <rPh sb="448" eb="450">
      <t>セツゾク</t>
    </rPh>
    <rPh sb="450" eb="452">
      <t>スイシン</t>
    </rPh>
    <rPh sb="452" eb="454">
      <t>タイサク</t>
    </rPh>
    <rPh sb="455" eb="457">
      <t>ヒツヨウ</t>
    </rPh>
    <rPh sb="461" eb="462">
      <t>カンガ</t>
    </rPh>
    <phoneticPr fontId="4"/>
  </si>
  <si>
    <t>　今後の下水道事業においては、人口減少に伴う料金収入の減少や、昭和５０年代以降に集中的に整備された施設・設備の老朽化に伴う更新費用の増大により、経営環境の悪化が懸念される。
　下水道事業という住民生活に密着したサービスを安定して提供していくため、ストックマネジメント計画に基づいた施設の更新や、公営企業会計の適用による貸借対照表や損益計算書等の財務書類作成等を通じて、下水道事業の経営・資産の状況を的確に把握し、これまで以上に中長期的視点に立った経営基盤の健全化・効率化に取り組んでいく。
　現在、適正な使用料の検討を行っている最中であることから、結果を踏まえ、経営環境の改善を進めていく。</t>
    <rPh sb="1" eb="3">
      <t>コンゴ</t>
    </rPh>
    <rPh sb="4" eb="7">
      <t>ゲスイドウ</t>
    </rPh>
    <rPh sb="7" eb="9">
      <t>ジギョウ</t>
    </rPh>
    <rPh sb="15" eb="17">
      <t>ジンコウ</t>
    </rPh>
    <rPh sb="17" eb="19">
      <t>ゲンショウ</t>
    </rPh>
    <rPh sb="20" eb="21">
      <t>トモナ</t>
    </rPh>
    <rPh sb="22" eb="24">
      <t>リョウキン</t>
    </rPh>
    <rPh sb="24" eb="26">
      <t>シュウニュウ</t>
    </rPh>
    <rPh sb="27" eb="29">
      <t>ゲンショウ</t>
    </rPh>
    <rPh sb="31" eb="33">
      <t>ショウワ</t>
    </rPh>
    <rPh sb="35" eb="36">
      <t>ネン</t>
    </rPh>
    <rPh sb="36" eb="37">
      <t>ダイ</t>
    </rPh>
    <rPh sb="37" eb="39">
      <t>イコウ</t>
    </rPh>
    <rPh sb="40" eb="43">
      <t>シュウチュウテキ</t>
    </rPh>
    <rPh sb="44" eb="46">
      <t>セイビ</t>
    </rPh>
    <rPh sb="49" eb="51">
      <t>シセツ</t>
    </rPh>
    <rPh sb="52" eb="54">
      <t>セツビ</t>
    </rPh>
    <rPh sb="55" eb="58">
      <t>ロウキュウカ</t>
    </rPh>
    <rPh sb="59" eb="60">
      <t>トモナ</t>
    </rPh>
    <rPh sb="61" eb="63">
      <t>コウシン</t>
    </rPh>
    <rPh sb="63" eb="65">
      <t>ヒヨウ</t>
    </rPh>
    <rPh sb="66" eb="68">
      <t>ゾウダイ</t>
    </rPh>
    <rPh sb="72" eb="74">
      <t>ケイエイ</t>
    </rPh>
    <rPh sb="74" eb="76">
      <t>カンキョウ</t>
    </rPh>
    <rPh sb="77" eb="79">
      <t>アッカ</t>
    </rPh>
    <rPh sb="80" eb="82">
      <t>ケネン</t>
    </rPh>
    <rPh sb="88" eb="91">
      <t>ゲスイドウ</t>
    </rPh>
    <rPh sb="91" eb="93">
      <t>ジギョウ</t>
    </rPh>
    <rPh sb="96" eb="98">
      <t>ジュウミン</t>
    </rPh>
    <rPh sb="98" eb="100">
      <t>セイカツ</t>
    </rPh>
    <rPh sb="101" eb="103">
      <t>ミッチャク</t>
    </rPh>
    <rPh sb="110" eb="112">
      <t>アンテイ</t>
    </rPh>
    <rPh sb="114" eb="116">
      <t>テイキョウ</t>
    </rPh>
    <rPh sb="133" eb="135">
      <t>ケイカク</t>
    </rPh>
    <rPh sb="136" eb="137">
      <t>モト</t>
    </rPh>
    <rPh sb="140" eb="142">
      <t>シセツ</t>
    </rPh>
    <rPh sb="143" eb="145">
      <t>コウシン</t>
    </rPh>
    <rPh sb="147" eb="149">
      <t>コウエイ</t>
    </rPh>
    <rPh sb="149" eb="151">
      <t>キギョウ</t>
    </rPh>
    <rPh sb="151" eb="153">
      <t>カイケイ</t>
    </rPh>
    <rPh sb="154" eb="156">
      <t>テキヨウ</t>
    </rPh>
    <rPh sb="159" eb="164">
      <t>タイシャクタイショウヒョウ</t>
    </rPh>
    <rPh sb="165" eb="167">
      <t>ソンエキ</t>
    </rPh>
    <rPh sb="167" eb="170">
      <t>ケイサンショ</t>
    </rPh>
    <rPh sb="170" eb="171">
      <t>トウ</t>
    </rPh>
    <rPh sb="172" eb="174">
      <t>ザイム</t>
    </rPh>
    <rPh sb="174" eb="176">
      <t>ショルイ</t>
    </rPh>
    <rPh sb="176" eb="178">
      <t>サクセイ</t>
    </rPh>
    <rPh sb="178" eb="179">
      <t>トウ</t>
    </rPh>
    <rPh sb="180" eb="181">
      <t>ツウ</t>
    </rPh>
    <rPh sb="184" eb="187">
      <t>ゲスイドウ</t>
    </rPh>
    <rPh sb="187" eb="189">
      <t>ジギョウ</t>
    </rPh>
    <rPh sb="190" eb="192">
      <t>ケイエイ</t>
    </rPh>
    <rPh sb="193" eb="195">
      <t>シサン</t>
    </rPh>
    <rPh sb="196" eb="198">
      <t>ジョウキョウ</t>
    </rPh>
    <rPh sb="199" eb="201">
      <t>テキカク</t>
    </rPh>
    <rPh sb="202" eb="204">
      <t>ハアク</t>
    </rPh>
    <rPh sb="210" eb="212">
      <t>イジョウ</t>
    </rPh>
    <rPh sb="213" eb="217">
      <t>チュウチョウキテキ</t>
    </rPh>
    <rPh sb="217" eb="219">
      <t>シテン</t>
    </rPh>
    <rPh sb="220" eb="221">
      <t>タ</t>
    </rPh>
    <rPh sb="223" eb="225">
      <t>ケイエイ</t>
    </rPh>
    <rPh sb="225" eb="227">
      <t>キバン</t>
    </rPh>
    <rPh sb="228" eb="231">
      <t>ケンゼンカ</t>
    </rPh>
    <rPh sb="232" eb="235">
      <t>コウリツカ</t>
    </rPh>
    <rPh sb="236" eb="237">
      <t>ト</t>
    </rPh>
    <rPh sb="238" eb="239">
      <t>ク</t>
    </rPh>
    <rPh sb="246" eb="248">
      <t>ゲンザイ</t>
    </rPh>
    <rPh sb="249" eb="251">
      <t>テキセイ</t>
    </rPh>
    <rPh sb="252" eb="255">
      <t>シヨウリョウ</t>
    </rPh>
    <rPh sb="256" eb="258">
      <t>ケントウ</t>
    </rPh>
    <rPh sb="259" eb="260">
      <t>オコナ</t>
    </rPh>
    <rPh sb="264" eb="266">
      <t>サイチュウ</t>
    </rPh>
    <rPh sb="274" eb="276">
      <t>ケッカ</t>
    </rPh>
    <rPh sb="277" eb="278">
      <t>フ</t>
    </rPh>
    <rPh sb="281" eb="283">
      <t>ケイエイ</t>
    </rPh>
    <rPh sb="283" eb="285">
      <t>カンキョウ</t>
    </rPh>
    <rPh sb="286" eb="288">
      <t>カイゼン</t>
    </rPh>
    <rPh sb="289" eb="290">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</si>
</sst>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0.52</c:v>
                </c:pt>
                <c:pt idx="3">
                  <c:v>0.4</c:v>
                </c:pt>
                <c:pt idx="4">
                  <c:v>0.18</c:v>
                </c:pt>
              </c:numCache>
            </c:numRef>
          </c:val>
          <c:extLst>
            <c:ext xmlns:c16="http://schemas.microsoft.com/office/drawing/2014/chart" uri="{C3380CC4-5D6E-409C-BE32-E72D297353CC}">
              <c16:uniqueId val="{00000000-47D2-4AC6-B407-D5318E3E0C9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0.08</c:v>
                </c:pt>
                <c:pt idx="3">
                  <c:v>0.24</c:v>
                </c:pt>
                <c:pt idx="4">
                  <c:v>0.14000000000000001</c:v>
                </c:pt>
              </c:numCache>
            </c:numRef>
          </c:val>
          <c:smooth val="0"/>
          <c:extLst>
            <c:ext xmlns:c16="http://schemas.microsoft.com/office/drawing/2014/chart" uri="{C3380CC4-5D6E-409C-BE32-E72D297353CC}">
              <c16:uniqueId val="{00000001-47D2-4AC6-B407-D5318E3E0C9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52D-49EF-BCB0-0458C54C818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60.78</c:v>
                </c:pt>
                <c:pt idx="3">
                  <c:v>59.96</c:v>
                </c:pt>
                <c:pt idx="4">
                  <c:v>59.9</c:v>
                </c:pt>
              </c:numCache>
            </c:numRef>
          </c:val>
          <c:smooth val="0"/>
          <c:extLst>
            <c:ext xmlns:c16="http://schemas.microsoft.com/office/drawing/2014/chart" uri="{C3380CC4-5D6E-409C-BE32-E72D297353CC}">
              <c16:uniqueId val="{00000001-B52D-49EF-BCB0-0458C54C818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97.92</c:v>
                </c:pt>
                <c:pt idx="3">
                  <c:v>98.05</c:v>
                </c:pt>
                <c:pt idx="4">
                  <c:v>98.46</c:v>
                </c:pt>
              </c:numCache>
            </c:numRef>
          </c:val>
          <c:extLst>
            <c:ext xmlns:c16="http://schemas.microsoft.com/office/drawing/2014/chart" uri="{C3380CC4-5D6E-409C-BE32-E72D297353CC}">
              <c16:uniqueId val="{00000000-7CAD-4946-8BFD-A539992B437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94.17</c:v>
                </c:pt>
                <c:pt idx="3">
                  <c:v>94.27</c:v>
                </c:pt>
                <c:pt idx="4">
                  <c:v>94.46</c:v>
                </c:pt>
              </c:numCache>
            </c:numRef>
          </c:val>
          <c:smooth val="0"/>
          <c:extLst>
            <c:ext xmlns:c16="http://schemas.microsoft.com/office/drawing/2014/chart" uri="{C3380CC4-5D6E-409C-BE32-E72D297353CC}">
              <c16:uniqueId val="{00000001-7CAD-4946-8BFD-A539992B437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102.07</c:v>
                </c:pt>
                <c:pt idx="3">
                  <c:v>104.57</c:v>
                </c:pt>
                <c:pt idx="4">
                  <c:v>105.9</c:v>
                </c:pt>
              </c:numCache>
            </c:numRef>
          </c:val>
          <c:extLst>
            <c:ext xmlns:c16="http://schemas.microsoft.com/office/drawing/2014/chart" uri="{C3380CC4-5D6E-409C-BE32-E72D297353CC}">
              <c16:uniqueId val="{00000000-853D-4C96-978A-5359598441C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106.67</c:v>
                </c:pt>
                <c:pt idx="3">
                  <c:v>106.9</c:v>
                </c:pt>
                <c:pt idx="4">
                  <c:v>106.74</c:v>
                </c:pt>
              </c:numCache>
            </c:numRef>
          </c:val>
          <c:smooth val="0"/>
          <c:extLst>
            <c:ext xmlns:c16="http://schemas.microsoft.com/office/drawing/2014/chart" uri="{C3380CC4-5D6E-409C-BE32-E72D297353CC}">
              <c16:uniqueId val="{00000001-853D-4C96-978A-5359598441C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3.25</c:v>
                </c:pt>
                <c:pt idx="3">
                  <c:v>6.41</c:v>
                </c:pt>
                <c:pt idx="4">
                  <c:v>9.51</c:v>
                </c:pt>
              </c:numCache>
            </c:numRef>
          </c:val>
          <c:extLst>
            <c:ext xmlns:c16="http://schemas.microsoft.com/office/drawing/2014/chart" uri="{C3380CC4-5D6E-409C-BE32-E72D297353CC}">
              <c16:uniqueId val="{00000000-52A1-4922-BBAF-188B4C75482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23.25</c:v>
                </c:pt>
                <c:pt idx="3">
                  <c:v>25.2</c:v>
                </c:pt>
                <c:pt idx="4">
                  <c:v>27.42</c:v>
                </c:pt>
              </c:numCache>
            </c:numRef>
          </c:val>
          <c:smooth val="0"/>
          <c:extLst>
            <c:ext xmlns:c16="http://schemas.microsoft.com/office/drawing/2014/chart" uri="{C3380CC4-5D6E-409C-BE32-E72D297353CC}">
              <c16:uniqueId val="{00000001-52A1-4922-BBAF-188B4C75482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137-470F-94EF-83E1FE963EA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1.06</c:v>
                </c:pt>
                <c:pt idx="3">
                  <c:v>2.02</c:v>
                </c:pt>
                <c:pt idx="4">
                  <c:v>2.67</c:v>
                </c:pt>
              </c:numCache>
            </c:numRef>
          </c:val>
          <c:smooth val="0"/>
          <c:extLst>
            <c:ext xmlns:c16="http://schemas.microsoft.com/office/drawing/2014/chart" uri="{C3380CC4-5D6E-409C-BE32-E72D297353CC}">
              <c16:uniqueId val="{00000001-F137-470F-94EF-83E1FE963EA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0F9-4973-A5BB-11C85F3B44E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3.68</c:v>
                </c:pt>
                <c:pt idx="3">
                  <c:v>5.3</c:v>
                </c:pt>
                <c:pt idx="4">
                  <c:v>6.49</c:v>
                </c:pt>
              </c:numCache>
            </c:numRef>
          </c:val>
          <c:smooth val="0"/>
          <c:extLst>
            <c:ext xmlns:c16="http://schemas.microsoft.com/office/drawing/2014/chart" uri="{C3380CC4-5D6E-409C-BE32-E72D297353CC}">
              <c16:uniqueId val="{00000001-D0F9-4973-A5BB-11C85F3B44E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58.71</c:v>
                </c:pt>
                <c:pt idx="3">
                  <c:v>54.56</c:v>
                </c:pt>
                <c:pt idx="4">
                  <c:v>49.96</c:v>
                </c:pt>
              </c:numCache>
            </c:numRef>
          </c:val>
          <c:extLst>
            <c:ext xmlns:c16="http://schemas.microsoft.com/office/drawing/2014/chart" uri="{C3380CC4-5D6E-409C-BE32-E72D297353CC}">
              <c16:uniqueId val="{00000000-7F3F-44E0-8210-FA676EE9AC4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67.86</c:v>
                </c:pt>
                <c:pt idx="3">
                  <c:v>72.92</c:v>
                </c:pt>
                <c:pt idx="4">
                  <c:v>81.19</c:v>
                </c:pt>
              </c:numCache>
            </c:numRef>
          </c:val>
          <c:smooth val="0"/>
          <c:extLst>
            <c:ext xmlns:c16="http://schemas.microsoft.com/office/drawing/2014/chart" uri="{C3380CC4-5D6E-409C-BE32-E72D297353CC}">
              <c16:uniqueId val="{00000001-7F3F-44E0-8210-FA676EE9AC4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653.51</c:v>
                </c:pt>
                <c:pt idx="3">
                  <c:v>546.30999999999995</c:v>
                </c:pt>
                <c:pt idx="4">
                  <c:v>518.46</c:v>
                </c:pt>
              </c:numCache>
            </c:numRef>
          </c:val>
          <c:extLst>
            <c:ext xmlns:c16="http://schemas.microsoft.com/office/drawing/2014/chart" uri="{C3380CC4-5D6E-409C-BE32-E72D297353CC}">
              <c16:uniqueId val="{00000000-7F7B-4662-8776-0E6C482B679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709.4</c:v>
                </c:pt>
                <c:pt idx="3">
                  <c:v>734.47</c:v>
                </c:pt>
                <c:pt idx="4">
                  <c:v>720.89</c:v>
                </c:pt>
              </c:numCache>
            </c:numRef>
          </c:val>
          <c:smooth val="0"/>
          <c:extLst>
            <c:ext xmlns:c16="http://schemas.microsoft.com/office/drawing/2014/chart" uri="{C3380CC4-5D6E-409C-BE32-E72D297353CC}">
              <c16:uniqueId val="{00000001-7F7B-4662-8776-0E6C482B679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109.19</c:v>
                </c:pt>
                <c:pt idx="3">
                  <c:v>86.67</c:v>
                </c:pt>
                <c:pt idx="4">
                  <c:v>81.55</c:v>
                </c:pt>
              </c:numCache>
            </c:numRef>
          </c:val>
          <c:extLst>
            <c:ext xmlns:c16="http://schemas.microsoft.com/office/drawing/2014/chart" uri="{C3380CC4-5D6E-409C-BE32-E72D297353CC}">
              <c16:uniqueId val="{00000000-4BAC-4907-82AA-CF1897FC2E5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91.14</c:v>
                </c:pt>
                <c:pt idx="3">
                  <c:v>90.69</c:v>
                </c:pt>
                <c:pt idx="4">
                  <c:v>90.5</c:v>
                </c:pt>
              </c:numCache>
            </c:numRef>
          </c:val>
          <c:smooth val="0"/>
          <c:extLst>
            <c:ext xmlns:c16="http://schemas.microsoft.com/office/drawing/2014/chart" uri="{C3380CC4-5D6E-409C-BE32-E72D297353CC}">
              <c16:uniqueId val="{00000001-4BAC-4907-82AA-CF1897FC2E5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102.43</c:v>
                </c:pt>
                <c:pt idx="3">
                  <c:v>129.66999999999999</c:v>
                </c:pt>
                <c:pt idx="4">
                  <c:v>138.97999999999999</c:v>
                </c:pt>
              </c:numCache>
            </c:numRef>
          </c:val>
          <c:extLst>
            <c:ext xmlns:c16="http://schemas.microsoft.com/office/drawing/2014/chart" uri="{C3380CC4-5D6E-409C-BE32-E72D297353CC}">
              <c16:uniqueId val="{00000000-E079-4575-9C7E-E221CCFE2BC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136.86000000000001</c:v>
                </c:pt>
                <c:pt idx="3">
                  <c:v>138.52000000000001</c:v>
                </c:pt>
                <c:pt idx="4">
                  <c:v>138.66999999999999</c:v>
                </c:pt>
              </c:numCache>
            </c:numRef>
          </c:val>
          <c:smooth val="0"/>
          <c:extLst>
            <c:ext xmlns:c16="http://schemas.microsoft.com/office/drawing/2014/chart" uri="{C3380CC4-5D6E-409C-BE32-E72D297353CC}">
              <c16:uniqueId val="{00000001-E079-4575-9C7E-E221CCFE2BC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6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茨城県　牛久市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Bc1</v>
      </c>
      <c r="X8" s="65"/>
      <c r="Y8" s="65"/>
      <c r="Z8" s="65"/>
      <c r="AA8" s="65"/>
      <c r="AB8" s="65"/>
      <c r="AC8" s="65"/>
      <c r="AD8" s="66" t="str">
        <f>データ!$M$6</f>
        <v>非設置</v>
      </c>
      <c r="AE8" s="66"/>
      <c r="AF8" s="66"/>
      <c r="AG8" s="66"/>
      <c r="AH8" s="66"/>
      <c r="AI8" s="66"/>
      <c r="AJ8" s="66"/>
      <c r="AK8" s="3"/>
      <c r="AL8" s="46">
        <f>データ!S6</f>
        <v>84293</v>
      </c>
      <c r="AM8" s="46"/>
      <c r="AN8" s="46"/>
      <c r="AO8" s="46"/>
      <c r="AP8" s="46"/>
      <c r="AQ8" s="46"/>
      <c r="AR8" s="46"/>
      <c r="AS8" s="46"/>
      <c r="AT8" s="45">
        <f>データ!T6</f>
        <v>58.92</v>
      </c>
      <c r="AU8" s="45"/>
      <c r="AV8" s="45"/>
      <c r="AW8" s="45"/>
      <c r="AX8" s="45"/>
      <c r="AY8" s="45"/>
      <c r="AZ8" s="45"/>
      <c r="BA8" s="45"/>
      <c r="BB8" s="45">
        <f>データ!U6</f>
        <v>1430.63</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73.83</v>
      </c>
      <c r="J10" s="45"/>
      <c r="K10" s="45"/>
      <c r="L10" s="45"/>
      <c r="M10" s="45"/>
      <c r="N10" s="45"/>
      <c r="O10" s="45"/>
      <c r="P10" s="45">
        <f>データ!P6</f>
        <v>88.22</v>
      </c>
      <c r="Q10" s="45"/>
      <c r="R10" s="45"/>
      <c r="S10" s="45"/>
      <c r="T10" s="45"/>
      <c r="U10" s="45"/>
      <c r="V10" s="45"/>
      <c r="W10" s="45">
        <f>データ!Q6</f>
        <v>90.43</v>
      </c>
      <c r="X10" s="45"/>
      <c r="Y10" s="45"/>
      <c r="Z10" s="45"/>
      <c r="AA10" s="45"/>
      <c r="AB10" s="45"/>
      <c r="AC10" s="45"/>
      <c r="AD10" s="46">
        <f>データ!R6</f>
        <v>2200</v>
      </c>
      <c r="AE10" s="46"/>
      <c r="AF10" s="46"/>
      <c r="AG10" s="46"/>
      <c r="AH10" s="46"/>
      <c r="AI10" s="46"/>
      <c r="AJ10" s="46"/>
      <c r="AK10" s="2"/>
      <c r="AL10" s="46">
        <f>データ!V6</f>
        <v>74203</v>
      </c>
      <c r="AM10" s="46"/>
      <c r="AN10" s="46"/>
      <c r="AO10" s="46"/>
      <c r="AP10" s="46"/>
      <c r="AQ10" s="46"/>
      <c r="AR10" s="46"/>
      <c r="AS10" s="46"/>
      <c r="AT10" s="45">
        <f>データ!W6</f>
        <v>11.4</v>
      </c>
      <c r="AU10" s="45"/>
      <c r="AV10" s="45"/>
      <c r="AW10" s="45"/>
      <c r="AX10" s="45"/>
      <c r="AY10" s="45"/>
      <c r="AZ10" s="45"/>
      <c r="BA10" s="45"/>
      <c r="BB10" s="45">
        <f>データ!X6</f>
        <v>6509.04</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XA28EmHx8SRXMD3EQLZeQPfSJgRcYTw7AZXKwHPRtFnl2YRhBszxJwCFlYOAsXuSOeb56xzxalD7VtqUL32Jtg==" saltValue="YAAOuae5OPMO5HWCVPDHU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82198</v>
      </c>
      <c r="D6" s="19">
        <f t="shared" si="3"/>
        <v>46</v>
      </c>
      <c r="E6" s="19">
        <f t="shared" si="3"/>
        <v>17</v>
      </c>
      <c r="F6" s="19">
        <f t="shared" si="3"/>
        <v>1</v>
      </c>
      <c r="G6" s="19">
        <f t="shared" si="3"/>
        <v>0</v>
      </c>
      <c r="H6" s="19" t="str">
        <f t="shared" si="3"/>
        <v>茨城県　牛久市</v>
      </c>
      <c r="I6" s="19" t="str">
        <f t="shared" si="3"/>
        <v>法適用</v>
      </c>
      <c r="J6" s="19" t="str">
        <f t="shared" si="3"/>
        <v>下水道事業</v>
      </c>
      <c r="K6" s="19" t="str">
        <f t="shared" si="3"/>
        <v>公共下水道</v>
      </c>
      <c r="L6" s="19" t="str">
        <f t="shared" si="3"/>
        <v>Bc1</v>
      </c>
      <c r="M6" s="19" t="str">
        <f t="shared" si="3"/>
        <v>非設置</v>
      </c>
      <c r="N6" s="20" t="str">
        <f t="shared" si="3"/>
        <v>-</v>
      </c>
      <c r="O6" s="20">
        <f t="shared" si="3"/>
        <v>73.83</v>
      </c>
      <c r="P6" s="20">
        <f t="shared" si="3"/>
        <v>88.22</v>
      </c>
      <c r="Q6" s="20">
        <f t="shared" si="3"/>
        <v>90.43</v>
      </c>
      <c r="R6" s="20">
        <f t="shared" si="3"/>
        <v>2200</v>
      </c>
      <c r="S6" s="20">
        <f t="shared" si="3"/>
        <v>84293</v>
      </c>
      <c r="T6" s="20">
        <f t="shared" si="3"/>
        <v>58.92</v>
      </c>
      <c r="U6" s="20">
        <f t="shared" si="3"/>
        <v>1430.63</v>
      </c>
      <c r="V6" s="20">
        <f t="shared" si="3"/>
        <v>74203</v>
      </c>
      <c r="W6" s="20">
        <f t="shared" si="3"/>
        <v>11.4</v>
      </c>
      <c r="X6" s="20">
        <f t="shared" si="3"/>
        <v>6509.04</v>
      </c>
      <c r="Y6" s="21" t="str">
        <f>IF(Y7="",NA(),Y7)</f>
        <v>-</v>
      </c>
      <c r="Z6" s="21" t="str">
        <f t="shared" ref="Z6:AH6" si="4">IF(Z7="",NA(),Z7)</f>
        <v>-</v>
      </c>
      <c r="AA6" s="21">
        <f t="shared" si="4"/>
        <v>102.07</v>
      </c>
      <c r="AB6" s="21">
        <f t="shared" si="4"/>
        <v>104.57</v>
      </c>
      <c r="AC6" s="21">
        <f t="shared" si="4"/>
        <v>105.9</v>
      </c>
      <c r="AD6" s="21" t="str">
        <f t="shared" si="4"/>
        <v>-</v>
      </c>
      <c r="AE6" s="21" t="str">
        <f t="shared" si="4"/>
        <v>-</v>
      </c>
      <c r="AF6" s="21">
        <f t="shared" si="4"/>
        <v>106.67</v>
      </c>
      <c r="AG6" s="21">
        <f t="shared" si="4"/>
        <v>106.9</v>
      </c>
      <c r="AH6" s="21">
        <f t="shared" si="4"/>
        <v>106.74</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3.68</v>
      </c>
      <c r="AR6" s="21">
        <f t="shared" si="5"/>
        <v>5.3</v>
      </c>
      <c r="AS6" s="21">
        <f t="shared" si="5"/>
        <v>6.49</v>
      </c>
      <c r="AT6" s="20" t="str">
        <f>IF(AT7="","",IF(AT7="-","【-】","【"&amp;SUBSTITUTE(TEXT(AT7,"#,##0.00"),"-","△")&amp;"】"))</f>
        <v>【3.15】</v>
      </c>
      <c r="AU6" s="21" t="str">
        <f>IF(AU7="",NA(),AU7)</f>
        <v>-</v>
      </c>
      <c r="AV6" s="21" t="str">
        <f t="shared" ref="AV6:BD6" si="6">IF(AV7="",NA(),AV7)</f>
        <v>-</v>
      </c>
      <c r="AW6" s="21">
        <f t="shared" si="6"/>
        <v>58.71</v>
      </c>
      <c r="AX6" s="21">
        <f t="shared" si="6"/>
        <v>54.56</v>
      </c>
      <c r="AY6" s="21">
        <f t="shared" si="6"/>
        <v>49.96</v>
      </c>
      <c r="AZ6" s="21" t="str">
        <f t="shared" si="6"/>
        <v>-</v>
      </c>
      <c r="BA6" s="21" t="str">
        <f t="shared" si="6"/>
        <v>-</v>
      </c>
      <c r="BB6" s="21">
        <f t="shared" si="6"/>
        <v>67.86</v>
      </c>
      <c r="BC6" s="21">
        <f t="shared" si="6"/>
        <v>72.92</v>
      </c>
      <c r="BD6" s="21">
        <f t="shared" si="6"/>
        <v>81.19</v>
      </c>
      <c r="BE6" s="20" t="str">
        <f>IF(BE7="","",IF(BE7="-","【-】","【"&amp;SUBSTITUTE(TEXT(BE7,"#,##0.00"),"-","△")&amp;"】"))</f>
        <v>【73.44】</v>
      </c>
      <c r="BF6" s="21" t="str">
        <f>IF(BF7="",NA(),BF7)</f>
        <v>-</v>
      </c>
      <c r="BG6" s="21" t="str">
        <f t="shared" ref="BG6:BO6" si="7">IF(BG7="",NA(),BG7)</f>
        <v>-</v>
      </c>
      <c r="BH6" s="21">
        <f t="shared" si="7"/>
        <v>653.51</v>
      </c>
      <c r="BI6" s="21">
        <f t="shared" si="7"/>
        <v>546.30999999999995</v>
      </c>
      <c r="BJ6" s="21">
        <f t="shared" si="7"/>
        <v>518.46</v>
      </c>
      <c r="BK6" s="21" t="str">
        <f t="shared" si="7"/>
        <v>-</v>
      </c>
      <c r="BL6" s="21" t="str">
        <f t="shared" si="7"/>
        <v>-</v>
      </c>
      <c r="BM6" s="21">
        <f t="shared" si="7"/>
        <v>709.4</v>
      </c>
      <c r="BN6" s="21">
        <f t="shared" si="7"/>
        <v>734.47</v>
      </c>
      <c r="BO6" s="21">
        <f t="shared" si="7"/>
        <v>720.89</v>
      </c>
      <c r="BP6" s="20" t="str">
        <f>IF(BP7="","",IF(BP7="-","【-】","【"&amp;SUBSTITUTE(TEXT(BP7,"#,##0.00"),"-","△")&amp;"】"))</f>
        <v>【652.82】</v>
      </c>
      <c r="BQ6" s="21" t="str">
        <f>IF(BQ7="",NA(),BQ7)</f>
        <v>-</v>
      </c>
      <c r="BR6" s="21" t="str">
        <f t="shared" ref="BR6:BZ6" si="8">IF(BR7="",NA(),BR7)</f>
        <v>-</v>
      </c>
      <c r="BS6" s="21">
        <f t="shared" si="8"/>
        <v>109.19</v>
      </c>
      <c r="BT6" s="21">
        <f t="shared" si="8"/>
        <v>86.67</v>
      </c>
      <c r="BU6" s="21">
        <f t="shared" si="8"/>
        <v>81.55</v>
      </c>
      <c r="BV6" s="21" t="str">
        <f t="shared" si="8"/>
        <v>-</v>
      </c>
      <c r="BW6" s="21" t="str">
        <f t="shared" si="8"/>
        <v>-</v>
      </c>
      <c r="BX6" s="21">
        <f t="shared" si="8"/>
        <v>91.14</v>
      </c>
      <c r="BY6" s="21">
        <f t="shared" si="8"/>
        <v>90.69</v>
      </c>
      <c r="BZ6" s="21">
        <f t="shared" si="8"/>
        <v>90.5</v>
      </c>
      <c r="CA6" s="20" t="str">
        <f>IF(CA7="","",IF(CA7="-","【-】","【"&amp;SUBSTITUTE(TEXT(CA7,"#,##0.00"),"-","△")&amp;"】"))</f>
        <v>【97.61】</v>
      </c>
      <c r="CB6" s="21" t="str">
        <f>IF(CB7="",NA(),CB7)</f>
        <v>-</v>
      </c>
      <c r="CC6" s="21" t="str">
        <f t="shared" ref="CC6:CK6" si="9">IF(CC7="",NA(),CC7)</f>
        <v>-</v>
      </c>
      <c r="CD6" s="21">
        <f t="shared" si="9"/>
        <v>102.43</v>
      </c>
      <c r="CE6" s="21">
        <f t="shared" si="9"/>
        <v>129.66999999999999</v>
      </c>
      <c r="CF6" s="21">
        <f t="shared" si="9"/>
        <v>138.97999999999999</v>
      </c>
      <c r="CG6" s="21" t="str">
        <f t="shared" si="9"/>
        <v>-</v>
      </c>
      <c r="CH6" s="21" t="str">
        <f t="shared" si="9"/>
        <v>-</v>
      </c>
      <c r="CI6" s="21">
        <f t="shared" si="9"/>
        <v>136.86000000000001</v>
      </c>
      <c r="CJ6" s="21">
        <f t="shared" si="9"/>
        <v>138.52000000000001</v>
      </c>
      <c r="CK6" s="21">
        <f t="shared" si="9"/>
        <v>138.66999999999999</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60.78</v>
      </c>
      <c r="CU6" s="21">
        <f t="shared" si="10"/>
        <v>59.96</v>
      </c>
      <c r="CV6" s="21">
        <f t="shared" si="10"/>
        <v>59.9</v>
      </c>
      <c r="CW6" s="20" t="str">
        <f>IF(CW7="","",IF(CW7="-","【-】","【"&amp;SUBSTITUTE(TEXT(CW7,"#,##0.00"),"-","△")&amp;"】"))</f>
        <v>【59.10】</v>
      </c>
      <c r="CX6" s="21" t="str">
        <f>IF(CX7="",NA(),CX7)</f>
        <v>-</v>
      </c>
      <c r="CY6" s="21" t="str">
        <f t="shared" ref="CY6:DG6" si="11">IF(CY7="",NA(),CY7)</f>
        <v>-</v>
      </c>
      <c r="CZ6" s="21">
        <f t="shared" si="11"/>
        <v>97.92</v>
      </c>
      <c r="DA6" s="21">
        <f t="shared" si="11"/>
        <v>98.05</v>
      </c>
      <c r="DB6" s="21">
        <f t="shared" si="11"/>
        <v>98.46</v>
      </c>
      <c r="DC6" s="21" t="str">
        <f t="shared" si="11"/>
        <v>-</v>
      </c>
      <c r="DD6" s="21" t="str">
        <f t="shared" si="11"/>
        <v>-</v>
      </c>
      <c r="DE6" s="21">
        <f t="shared" si="11"/>
        <v>94.17</v>
      </c>
      <c r="DF6" s="21">
        <f t="shared" si="11"/>
        <v>94.27</v>
      </c>
      <c r="DG6" s="21">
        <f t="shared" si="11"/>
        <v>94.46</v>
      </c>
      <c r="DH6" s="20" t="str">
        <f>IF(DH7="","",IF(DH7="-","【-】","【"&amp;SUBSTITUTE(TEXT(DH7,"#,##0.00"),"-","△")&amp;"】"))</f>
        <v>【95.82】</v>
      </c>
      <c r="DI6" s="21" t="str">
        <f>IF(DI7="",NA(),DI7)</f>
        <v>-</v>
      </c>
      <c r="DJ6" s="21" t="str">
        <f t="shared" ref="DJ6:DR6" si="12">IF(DJ7="",NA(),DJ7)</f>
        <v>-</v>
      </c>
      <c r="DK6" s="21">
        <f t="shared" si="12"/>
        <v>3.25</v>
      </c>
      <c r="DL6" s="21">
        <f t="shared" si="12"/>
        <v>6.41</v>
      </c>
      <c r="DM6" s="21">
        <f t="shared" si="12"/>
        <v>9.51</v>
      </c>
      <c r="DN6" s="21" t="str">
        <f t="shared" si="12"/>
        <v>-</v>
      </c>
      <c r="DO6" s="21" t="str">
        <f t="shared" si="12"/>
        <v>-</v>
      </c>
      <c r="DP6" s="21">
        <f t="shared" si="12"/>
        <v>23.25</v>
      </c>
      <c r="DQ6" s="21">
        <f t="shared" si="12"/>
        <v>25.2</v>
      </c>
      <c r="DR6" s="21">
        <f t="shared" si="12"/>
        <v>27.42</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1.06</v>
      </c>
      <c r="EB6" s="21">
        <f t="shared" si="13"/>
        <v>2.02</v>
      </c>
      <c r="EC6" s="21">
        <f t="shared" si="13"/>
        <v>2.67</v>
      </c>
      <c r="ED6" s="20" t="str">
        <f>IF(ED7="","",IF(ED7="-","【-】","【"&amp;SUBSTITUTE(TEXT(ED7,"#,##0.00"),"-","△")&amp;"】"))</f>
        <v>【7.62】</v>
      </c>
      <c r="EE6" s="21" t="str">
        <f>IF(EE7="",NA(),EE7)</f>
        <v>-</v>
      </c>
      <c r="EF6" s="21" t="str">
        <f t="shared" ref="EF6:EN6" si="14">IF(EF7="",NA(),EF7)</f>
        <v>-</v>
      </c>
      <c r="EG6" s="21">
        <f t="shared" si="14"/>
        <v>0.52</v>
      </c>
      <c r="EH6" s="21">
        <f t="shared" si="14"/>
        <v>0.4</v>
      </c>
      <c r="EI6" s="21">
        <f t="shared" si="14"/>
        <v>0.18</v>
      </c>
      <c r="EJ6" s="21" t="str">
        <f t="shared" si="14"/>
        <v>-</v>
      </c>
      <c r="EK6" s="21" t="str">
        <f t="shared" si="14"/>
        <v>-</v>
      </c>
      <c r="EL6" s="21">
        <f t="shared" si="14"/>
        <v>0.08</v>
      </c>
      <c r="EM6" s="21">
        <f t="shared" si="14"/>
        <v>0.24</v>
      </c>
      <c r="EN6" s="21">
        <f t="shared" si="14"/>
        <v>0.14000000000000001</v>
      </c>
      <c r="EO6" s="20" t="str">
        <f>IF(EO7="","",IF(EO7="-","【-】","【"&amp;SUBSTITUTE(TEXT(EO7,"#,##0.00"),"-","△")&amp;"】"))</f>
        <v>【0.23】</v>
      </c>
    </row>
    <row r="7" spans="1:148" s="22" customFormat="1" x14ac:dyDescent="0.15">
      <c r="A7" s="14"/>
      <c r="B7" s="23">
        <v>2022</v>
      </c>
      <c r="C7" s="23">
        <v>82198</v>
      </c>
      <c r="D7" s="23">
        <v>46</v>
      </c>
      <c r="E7" s="23">
        <v>17</v>
      </c>
      <c r="F7" s="23">
        <v>1</v>
      </c>
      <c r="G7" s="23">
        <v>0</v>
      </c>
      <c r="H7" s="23" t="s">
        <v>96</v>
      </c>
      <c r="I7" s="23" t="s">
        <v>97</v>
      </c>
      <c r="J7" s="23" t="s">
        <v>98</v>
      </c>
      <c r="K7" s="23" t="s">
        <v>99</v>
      </c>
      <c r="L7" s="23" t="s">
        <v>100</v>
      </c>
      <c r="M7" s="23" t="s">
        <v>101</v>
      </c>
      <c r="N7" s="24" t="s">
        <v>102</v>
      </c>
      <c r="O7" s="24">
        <v>73.83</v>
      </c>
      <c r="P7" s="24">
        <v>88.22</v>
      </c>
      <c r="Q7" s="24">
        <v>90.43</v>
      </c>
      <c r="R7" s="24">
        <v>2200</v>
      </c>
      <c r="S7" s="24">
        <v>84293</v>
      </c>
      <c r="T7" s="24">
        <v>58.92</v>
      </c>
      <c r="U7" s="24">
        <v>1430.63</v>
      </c>
      <c r="V7" s="24">
        <v>74203</v>
      </c>
      <c r="W7" s="24">
        <v>11.4</v>
      </c>
      <c r="X7" s="24">
        <v>6509.04</v>
      </c>
      <c r="Y7" s="24" t="s">
        <v>102</v>
      </c>
      <c r="Z7" s="24" t="s">
        <v>102</v>
      </c>
      <c r="AA7" s="24">
        <v>102.07</v>
      </c>
      <c r="AB7" s="24">
        <v>104.57</v>
      </c>
      <c r="AC7" s="24">
        <v>105.9</v>
      </c>
      <c r="AD7" s="24" t="s">
        <v>102</v>
      </c>
      <c r="AE7" s="24" t="s">
        <v>102</v>
      </c>
      <c r="AF7" s="24">
        <v>106.67</v>
      </c>
      <c r="AG7" s="24">
        <v>106.9</v>
      </c>
      <c r="AH7" s="24">
        <v>106.74</v>
      </c>
      <c r="AI7" s="24">
        <v>106.11</v>
      </c>
      <c r="AJ7" s="24" t="s">
        <v>102</v>
      </c>
      <c r="AK7" s="24" t="s">
        <v>102</v>
      </c>
      <c r="AL7" s="24">
        <v>0</v>
      </c>
      <c r="AM7" s="24">
        <v>0</v>
      </c>
      <c r="AN7" s="24">
        <v>0</v>
      </c>
      <c r="AO7" s="24" t="s">
        <v>102</v>
      </c>
      <c r="AP7" s="24" t="s">
        <v>102</v>
      </c>
      <c r="AQ7" s="24">
        <v>3.68</v>
      </c>
      <c r="AR7" s="24">
        <v>5.3</v>
      </c>
      <c r="AS7" s="24">
        <v>6.49</v>
      </c>
      <c r="AT7" s="24">
        <v>3.15</v>
      </c>
      <c r="AU7" s="24" t="s">
        <v>102</v>
      </c>
      <c r="AV7" s="24" t="s">
        <v>102</v>
      </c>
      <c r="AW7" s="24">
        <v>58.71</v>
      </c>
      <c r="AX7" s="24">
        <v>54.56</v>
      </c>
      <c r="AY7" s="24">
        <v>49.96</v>
      </c>
      <c r="AZ7" s="24" t="s">
        <v>102</v>
      </c>
      <c r="BA7" s="24" t="s">
        <v>102</v>
      </c>
      <c r="BB7" s="24">
        <v>67.86</v>
      </c>
      <c r="BC7" s="24">
        <v>72.92</v>
      </c>
      <c r="BD7" s="24">
        <v>81.19</v>
      </c>
      <c r="BE7" s="24">
        <v>73.44</v>
      </c>
      <c r="BF7" s="24" t="s">
        <v>102</v>
      </c>
      <c r="BG7" s="24" t="s">
        <v>102</v>
      </c>
      <c r="BH7" s="24">
        <v>653.51</v>
      </c>
      <c r="BI7" s="24">
        <v>546.30999999999995</v>
      </c>
      <c r="BJ7" s="24">
        <v>518.46</v>
      </c>
      <c r="BK7" s="24" t="s">
        <v>102</v>
      </c>
      <c r="BL7" s="24" t="s">
        <v>102</v>
      </c>
      <c r="BM7" s="24">
        <v>709.4</v>
      </c>
      <c r="BN7" s="24">
        <v>734.47</v>
      </c>
      <c r="BO7" s="24">
        <v>720.89</v>
      </c>
      <c r="BP7" s="24">
        <v>652.82000000000005</v>
      </c>
      <c r="BQ7" s="24" t="s">
        <v>102</v>
      </c>
      <c r="BR7" s="24" t="s">
        <v>102</v>
      </c>
      <c r="BS7" s="24">
        <v>109.19</v>
      </c>
      <c r="BT7" s="24">
        <v>86.67</v>
      </c>
      <c r="BU7" s="24">
        <v>81.55</v>
      </c>
      <c r="BV7" s="24" t="s">
        <v>102</v>
      </c>
      <c r="BW7" s="24" t="s">
        <v>102</v>
      </c>
      <c r="BX7" s="24">
        <v>91.14</v>
      </c>
      <c r="BY7" s="24">
        <v>90.69</v>
      </c>
      <c r="BZ7" s="24">
        <v>90.5</v>
      </c>
      <c r="CA7" s="24">
        <v>97.61</v>
      </c>
      <c r="CB7" s="24" t="s">
        <v>102</v>
      </c>
      <c r="CC7" s="24" t="s">
        <v>102</v>
      </c>
      <c r="CD7" s="24">
        <v>102.43</v>
      </c>
      <c r="CE7" s="24">
        <v>129.66999999999999</v>
      </c>
      <c r="CF7" s="24">
        <v>138.97999999999999</v>
      </c>
      <c r="CG7" s="24" t="s">
        <v>102</v>
      </c>
      <c r="CH7" s="24" t="s">
        <v>102</v>
      </c>
      <c r="CI7" s="24">
        <v>136.86000000000001</v>
      </c>
      <c r="CJ7" s="24">
        <v>138.52000000000001</v>
      </c>
      <c r="CK7" s="24">
        <v>138.66999999999999</v>
      </c>
      <c r="CL7" s="24">
        <v>138.29</v>
      </c>
      <c r="CM7" s="24" t="s">
        <v>102</v>
      </c>
      <c r="CN7" s="24" t="s">
        <v>102</v>
      </c>
      <c r="CO7" s="24" t="s">
        <v>102</v>
      </c>
      <c r="CP7" s="24" t="s">
        <v>102</v>
      </c>
      <c r="CQ7" s="24" t="s">
        <v>102</v>
      </c>
      <c r="CR7" s="24" t="s">
        <v>102</v>
      </c>
      <c r="CS7" s="24" t="s">
        <v>102</v>
      </c>
      <c r="CT7" s="24">
        <v>60.78</v>
      </c>
      <c r="CU7" s="24">
        <v>59.96</v>
      </c>
      <c r="CV7" s="24">
        <v>59.9</v>
      </c>
      <c r="CW7" s="24">
        <v>59.1</v>
      </c>
      <c r="CX7" s="24" t="s">
        <v>102</v>
      </c>
      <c r="CY7" s="24" t="s">
        <v>102</v>
      </c>
      <c r="CZ7" s="24">
        <v>97.92</v>
      </c>
      <c r="DA7" s="24">
        <v>98.05</v>
      </c>
      <c r="DB7" s="24">
        <v>98.46</v>
      </c>
      <c r="DC7" s="24" t="s">
        <v>102</v>
      </c>
      <c r="DD7" s="24" t="s">
        <v>102</v>
      </c>
      <c r="DE7" s="24">
        <v>94.17</v>
      </c>
      <c r="DF7" s="24">
        <v>94.27</v>
      </c>
      <c r="DG7" s="24">
        <v>94.46</v>
      </c>
      <c r="DH7" s="24">
        <v>95.82</v>
      </c>
      <c r="DI7" s="24" t="s">
        <v>102</v>
      </c>
      <c r="DJ7" s="24" t="s">
        <v>102</v>
      </c>
      <c r="DK7" s="24">
        <v>3.25</v>
      </c>
      <c r="DL7" s="24">
        <v>6.41</v>
      </c>
      <c r="DM7" s="24">
        <v>9.51</v>
      </c>
      <c r="DN7" s="24" t="s">
        <v>102</v>
      </c>
      <c r="DO7" s="24" t="s">
        <v>102</v>
      </c>
      <c r="DP7" s="24">
        <v>23.25</v>
      </c>
      <c r="DQ7" s="24">
        <v>25.2</v>
      </c>
      <c r="DR7" s="24">
        <v>27.42</v>
      </c>
      <c r="DS7" s="24">
        <v>39.74</v>
      </c>
      <c r="DT7" s="24" t="s">
        <v>102</v>
      </c>
      <c r="DU7" s="24" t="s">
        <v>102</v>
      </c>
      <c r="DV7" s="24">
        <v>0</v>
      </c>
      <c r="DW7" s="24">
        <v>0</v>
      </c>
      <c r="DX7" s="24">
        <v>0</v>
      </c>
      <c r="DY7" s="24" t="s">
        <v>102</v>
      </c>
      <c r="DZ7" s="24" t="s">
        <v>102</v>
      </c>
      <c r="EA7" s="24">
        <v>1.06</v>
      </c>
      <c r="EB7" s="24">
        <v>2.02</v>
      </c>
      <c r="EC7" s="24">
        <v>2.67</v>
      </c>
      <c r="ED7" s="24">
        <v>7.62</v>
      </c>
      <c r="EE7" s="24" t="s">
        <v>102</v>
      </c>
      <c r="EF7" s="24" t="s">
        <v>102</v>
      </c>
      <c r="EG7" s="24">
        <v>0.52</v>
      </c>
      <c r="EH7" s="24">
        <v>0.4</v>
      </c>
      <c r="EI7" s="24">
        <v>0.18</v>
      </c>
      <c r="EJ7" s="24" t="s">
        <v>102</v>
      </c>
      <c r="EK7" s="24" t="s">
        <v>102</v>
      </c>
      <c r="EL7" s="24">
        <v>0.08</v>
      </c>
      <c r="EM7" s="24">
        <v>0.24</v>
      </c>
      <c r="EN7" s="24">
        <v>0.14000000000000001</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2024-01-25T05:50:31Z</cp:lastPrinted>
  <dcterms:created xsi:type="dcterms:W3CDTF">2023-12-12T00:43:33Z</dcterms:created>
  <dcterms:modified xsi:type="dcterms:W3CDTF">2024-02-21T06:25:18Z</dcterms:modified>
  <cp:category/>
</cp:coreProperties>
</file>