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jfc1821.city.kashima\情報系ファイルサーバ\016500_下水道課\99_共通文書(新)\01_課内庶務\01_回覧文書\02_庁内報告\R5\財政課\経営比較分析表（R5調査）\"/>
    </mc:Choice>
  </mc:AlternateContent>
  <workbookProtection workbookAlgorithmName="SHA-512" workbookHashValue="kqvmv0lyYp9CwFFEeQe2Ydff+VNEeBufInIsC4hRhKDKnY3F8wkLcXh6LkyQMxFdQkZ/koC6abxax5Za1vL06A==" workbookSaltValue="xoSKtWNviNTaA3e97waAQg==" workbookSpinCount="100000" lockStructure="1"/>
  <bookViews>
    <workbookView xWindow="0" yWindow="0" windowWidth="28800" windowHeight="123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<sst xmlns="http://schemas.openxmlformats.org/spreadsheetml/2006/main" count="231" uniqueCount="117">
  <si>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</si>
  <si>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</si>
  <si>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</si>
  <si>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</si>
  <si>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</si>
  <si>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</si>
  <si>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</si>
  <si>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</si>
  <si>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</si>
  <si>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</si>
  <si>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</si>
  <si>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</si>
  <si>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</si>
  <si>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</si>
  <si>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</si>
  <si>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</si>
  <si>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</si>
  <si>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</si>
  <si>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</si>
  <si>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</si>
  <si>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</si>
  <si>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</si>
  <si>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</si>
  <si>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</si>
  <si>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</si>
  <si>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</si>
  <si>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</si>
  <si>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</si>
  <si>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</si>
  <si>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</si>
  <si>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</si>
  <si>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</si>
  <si>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</si>
  <si>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</si>
  <si>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</si>
  <si>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</si>
  <si>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</si>
  <si>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</si>
  <si>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</si>
  <si>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</si>
  <si>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</si>
  <si>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</si>
  <si>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</si>
  <si>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</si>
  <si>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</si>
  <si>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</si>
  <si>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</si>
  <si>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</si>
  <si>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</si>
  <si>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</si>
  <si>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</si>
  <si>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</si>
  <si>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</si>
  <si>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</si>
  <si>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</si>
  <si>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</si>
  <si>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</si>
  <si>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</si>
  <si>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</si>
  <si>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</si>
  <si>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</si>
  <si>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</si>
  <si>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</si>
  <si>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</si>
  <si>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</si>
  <si>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</si>
  <si>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</si>
  <si>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</si>
  <si>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</si>
  <si>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</si>
  <si>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</si>
  <si>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</si>
  <si>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</si>
  <si>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</si>
  <si>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</si>
  <si>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</si>
  <si>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</si>
  <si>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</si>
  <si>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</si>
  <si>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</si>
  <si>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</si>
  <si>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</si>
  <si>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</si>
  <si>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</si>
  <si>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</si>
  <si>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</si>
  <si>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</si>
  <si>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</si>
  <si>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</si>
  <si>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</si>
  <si>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</si>
  <si>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</si>
  <si>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</si>
  <si>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</si>
  <si>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</si>
  <si>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</si>
  <si>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鹿嶋市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</si>
  <si>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</si>
  <si>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</si>
  <si>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</si>
  <si>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</si>
  <si>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</si>
  <si>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</si>
  <si>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</si>
  <si>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</si>
  <si>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</si>
  <si>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</si>
  <si>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</si>
  <si>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</si>
  <si>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</si>
  <si>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</si>
  <si>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</si>
  <si>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</si>
  <si>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</si>
  <si>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①経常収支比率については，前年度に比べ悪化している。今後も更新投資に係る減価償却費の増大が見込まれるため，更なる費用削減が求められるとともに，使用料見直しの検討を進めていく必要がある。
②累積欠損比率については，今年度も0％であるが，維持管理費等が今後も増加していく見込みであるため，引き続き注視が必要である。
③流動比率については，昨年度に続き100％を下回っている。預金残高を増やすためにも，使用料収入を増やしていく必要がある。
④企業債残高対事業規模比率については，類似団体平均値を上回っている。使用料見直しの検討とともに，無駄のない投資計画を策定し企業債残高を圧縮していく必要がある。
⑤経費回収率については，100%を下回っていることから引き続き接続推進活動にも力を入れるとともに，使用料見直しの検討を進めていく必要がある。
⑥汚水処理原価については，分流式下水道に要する経費として一般会計補助金を満額繰入できていることから，公費負担分を除く原価は昨年と同額となっている。
⑦施設利用率に関しては，適切な施設規模となっていると考えられる。しかし，将来の人口減少等の課題等を鑑み，下水処理の広域化・共同化を検討していく必要がある。
⑧水洗化率については，昨年度から微増であるものの，県内平均値を下回っているため，積極的に接続推進活動を行っていくことが必要である。
</t>
    <rPh sb="13" eb="16">
      <t>ゼンネンド</t>
    </rPh>
    <rPh sb="17" eb="18">
      <t>クラ</t>
    </rPh>
    <rPh sb="19" eb="21">
      <t>アッカ</t>
    </rPh>
    <rPh sb="29" eb="31">
      <t>コウシン</t>
    </rPh>
    <rPh sb="34" eb="35">
      <t>カカワ</t>
    </rPh>
    <rPh sb="36" eb="38">
      <t>ゲンカ</t>
    </rPh>
    <rPh sb="38" eb="40">
      <t>ショウキャク</t>
    </rPh>
    <rPh sb="40" eb="41">
      <t>ヒ</t>
    </rPh>
    <rPh sb="42" eb="44">
      <t>ゾウダイ</t>
    </rPh>
    <rPh sb="45" eb="47">
      <t>ミコ</t>
    </rPh>
    <rPh sb="71" eb="74">
      <t>シヨウリョウ</t>
    </rPh>
    <rPh sb="74" eb="76">
      <t>ミナオ</t>
    </rPh>
    <rPh sb="78" eb="80">
      <t>ケントウ</t>
    </rPh>
    <rPh sb="81" eb="82">
      <t>スス</t>
    </rPh>
    <rPh sb="86" eb="88">
      <t>ヒツヨウ</t>
    </rPh>
    <rPh sb="106" eb="109">
      <t>コンネンド</t>
    </rPh>
    <rPh sb="133" eb="135">
      <t>ミコ</t>
    </rPh>
    <rPh sb="142" eb="143">
      <t>ヒ</t>
    </rPh>
    <rPh sb="144" eb="145">
      <t>ツヅ</t>
    </rPh>
    <rPh sb="167" eb="169">
      <t>サクネン</t>
    </rPh>
    <rPh sb="169" eb="170">
      <t>ド</t>
    </rPh>
    <rPh sb="171" eb="172">
      <t>ツヅ</t>
    </rPh>
    <rPh sb="178" eb="180">
      <t>シタマワ</t>
    </rPh>
    <rPh sb="185" eb="187">
      <t>ヨキン</t>
    </rPh>
    <rPh sb="187" eb="189">
      <t>ザンダカ</t>
    </rPh>
    <rPh sb="210" eb="212">
      <t>ヒツヨウ</t>
    </rPh>
    <rPh sb="236" eb="238">
      <t>ルイジ</t>
    </rPh>
    <rPh sb="238" eb="240">
      <t>ダンタイ</t>
    </rPh>
    <rPh sb="240" eb="242">
      <t>ヘイキン</t>
    </rPh>
    <rPh sb="242" eb="243">
      <t>チ</t>
    </rPh>
    <rPh sb="244" eb="246">
      <t>ウワマワ</t>
    </rPh>
    <rPh sb="254" eb="256">
      <t>ミナオ</t>
    </rPh>
    <rPh sb="265" eb="267">
      <t>ムダ</t>
    </rPh>
    <rPh sb="270" eb="272">
      <t>トウシ</t>
    </rPh>
    <rPh sb="272" eb="274">
      <t>ケイカク</t>
    </rPh>
    <rPh sb="275" eb="277">
      <t>サクテイ</t>
    </rPh>
    <rPh sb="278" eb="280">
      <t>キギョウ</t>
    </rPh>
    <rPh sb="280" eb="281">
      <t>サイ</t>
    </rPh>
    <rPh sb="281" eb="283">
      <t>ザンダカ</t>
    </rPh>
    <rPh sb="284" eb="286">
      <t>アッシュク</t>
    </rPh>
    <rPh sb="314" eb="316">
      <t>シタマワ</t>
    </rPh>
    <rPh sb="324" eb="325">
      <t>ヒ</t>
    </rPh>
    <rPh sb="326" eb="327">
      <t>ツヅ</t>
    </rPh>
    <rPh sb="328" eb="330">
      <t>セツゾク</t>
    </rPh>
    <rPh sb="330" eb="332">
      <t>スイシン</t>
    </rPh>
    <rPh sb="332" eb="334">
      <t>カツドウ</t>
    </rPh>
    <rPh sb="336" eb="337">
      <t>チカラ</t>
    </rPh>
    <rPh sb="338" eb="339">
      <t>イ</t>
    </rPh>
    <rPh sb="346" eb="349">
      <t>シヨウリョウ</t>
    </rPh>
    <rPh sb="349" eb="351">
      <t>ミナオ</t>
    </rPh>
    <rPh sb="353" eb="355">
      <t>ケントウ</t>
    </rPh>
    <rPh sb="369" eb="371">
      <t>オスイ</t>
    </rPh>
    <rPh sb="371" eb="373">
      <t>ショリ</t>
    </rPh>
    <rPh sb="373" eb="375">
      <t>ゲンカ</t>
    </rPh>
    <rPh sb="381" eb="383">
      <t>ブンリュウ</t>
    </rPh>
    <rPh sb="383" eb="384">
      <t>シキ</t>
    </rPh>
    <rPh sb="384" eb="387">
      <t>ゲスイドウ</t>
    </rPh>
    <rPh sb="388" eb="389">
      <t>ヨウ</t>
    </rPh>
    <rPh sb="391" eb="393">
      <t>ケイヒ</t>
    </rPh>
    <rPh sb="396" eb="398">
      <t>イッパン</t>
    </rPh>
    <rPh sb="398" eb="400">
      <t>カイケイ</t>
    </rPh>
    <rPh sb="400" eb="403">
      <t>ホジョキン</t>
    </rPh>
    <rPh sb="404" eb="406">
      <t>マンガク</t>
    </rPh>
    <rPh sb="406" eb="408">
      <t>クリイレ</t>
    </rPh>
    <rPh sb="418" eb="420">
      <t>コウヒ</t>
    </rPh>
    <rPh sb="420" eb="422">
      <t>フタン</t>
    </rPh>
    <rPh sb="422" eb="423">
      <t>ブン</t>
    </rPh>
    <rPh sb="424" eb="425">
      <t>ノゾ</t>
    </rPh>
    <rPh sb="426" eb="428">
      <t>ゲンカ</t>
    </rPh>
    <rPh sb="429" eb="431">
      <t>サクネン</t>
    </rPh>
    <rPh sb="432" eb="434">
      <t>ドウガク</t>
    </rPh>
    <rPh sb="445" eb="448">
      <t>リヨウリツ</t>
    </rPh>
    <rPh sb="478" eb="480">
      <t>ショウライ</t>
    </rPh>
    <rPh sb="494" eb="496">
      <t>ゲスイ</t>
    </rPh>
    <rPh sb="496" eb="498">
      <t>ショリ</t>
    </rPh>
    <rPh sb="521" eb="524">
      <t>スイセンカ</t>
    </rPh>
    <rPh sb="524" eb="525">
      <t>リツ</t>
    </rPh>
    <rPh sb="531" eb="533">
      <t>サクネン</t>
    </rPh>
    <rPh sb="533" eb="534">
      <t>ド</t>
    </rPh>
    <rPh sb="536" eb="538">
      <t>ビゾウ</t>
    </rPh>
    <rPh sb="545" eb="547">
      <t>ケンナイ</t>
    </rPh>
    <rPh sb="547" eb="549">
      <t>ヘイキン</t>
    </rPh>
    <rPh sb="549" eb="550">
      <t>チ</t>
    </rPh>
    <rPh sb="551" eb="553">
      <t>シタマワ</t>
    </rPh>
    <rPh sb="579" eb="581">
      <t>ヒツヨウ</t>
    </rPh>
    <phoneticPr fontId="4"/>
  </si>
  <si>
    <t>①有形固定資産減価償却率については，平均値より低いものの，施設の老朽化は徐々に数値として表れてきている。今後もストックマネジメント計画に基づく，計画的な改修に努めるとともに，適切な維持管理を行うことが求められる。
②管渠老朽化率については，現時点では0であるものの，管渠ストックマネジメント計画に基づき計画的に改修を進めていく必要がある。
③管渠改善率については，法定耐用年数を経過した管渠がないため0であるが，今後，計画的に維持修繕ができるよう，管渠ストックマネジメント計画に基づき，計画的に改修を進めていく必要がある。</t>
    <rPh sb="1" eb="3">
      <t>ユウケイ</t>
    </rPh>
    <rPh sb="3" eb="5">
      <t>コテイ</t>
    </rPh>
    <rPh sb="5" eb="7">
      <t>シサン</t>
    </rPh>
    <rPh sb="7" eb="9">
      <t>ゲンカ</t>
    </rPh>
    <rPh sb="9" eb="11">
      <t>ショウキャク</t>
    </rPh>
    <rPh sb="11" eb="12">
      <t>リツ</t>
    </rPh>
    <rPh sb="18" eb="20">
      <t>ヘイキン</t>
    </rPh>
    <rPh sb="20" eb="21">
      <t>チ</t>
    </rPh>
    <rPh sb="23" eb="24">
      <t>ヒク</t>
    </rPh>
    <rPh sb="29" eb="31">
      <t>シセツ</t>
    </rPh>
    <rPh sb="32" eb="35">
      <t>ロウキュウカ</t>
    </rPh>
    <rPh sb="36" eb="38">
      <t>ジョジョ</t>
    </rPh>
    <rPh sb="39" eb="41">
      <t>スウチ</t>
    </rPh>
    <rPh sb="44" eb="45">
      <t>アラワ</t>
    </rPh>
    <rPh sb="52" eb="54">
      <t>コンゴ</t>
    </rPh>
    <rPh sb="68" eb="69">
      <t>モト</t>
    </rPh>
    <rPh sb="72" eb="75">
      <t>ケイカクテキ</t>
    </rPh>
    <rPh sb="76" eb="78">
      <t>カイシュウ</t>
    </rPh>
    <rPh sb="79" eb="80">
      <t>ツト</t>
    </rPh>
    <rPh sb="87" eb="89">
      <t>テキセツ</t>
    </rPh>
    <rPh sb="90" eb="92">
      <t>イジ</t>
    </rPh>
    <rPh sb="92" eb="94">
      <t>カンリ</t>
    </rPh>
    <rPh sb="95" eb="96">
      <t>オコナ</t>
    </rPh>
    <rPh sb="100" eb="101">
      <t>モト</t>
    </rPh>
    <rPh sb="108" eb="110">
      <t>カンキョ</t>
    </rPh>
    <rPh sb="110" eb="113">
      <t>ロウキュウカ</t>
    </rPh>
    <rPh sb="113" eb="114">
      <t>リツ</t>
    </rPh>
    <rPh sb="120" eb="123">
      <t>ゲンジテン</t>
    </rPh>
    <rPh sb="133" eb="135">
      <t>カンキョ</t>
    </rPh>
    <rPh sb="145" eb="147">
      <t>ケイカク</t>
    </rPh>
    <rPh sb="148" eb="149">
      <t>モト</t>
    </rPh>
    <rPh sb="151" eb="154">
      <t>ケイカクテキ</t>
    </rPh>
    <rPh sb="155" eb="157">
      <t>カイシュウ</t>
    </rPh>
    <rPh sb="158" eb="159">
      <t>スス</t>
    </rPh>
    <rPh sb="163" eb="165">
      <t>ヒツヨウ</t>
    </rPh>
    <rPh sb="171" eb="173">
      <t>カンキョ</t>
    </rPh>
    <rPh sb="173" eb="175">
      <t>カイゼン</t>
    </rPh>
    <rPh sb="175" eb="176">
      <t>リツ</t>
    </rPh>
    <rPh sb="182" eb="184">
      <t>ホウテイ</t>
    </rPh>
    <rPh sb="184" eb="186">
      <t>タイヨウ</t>
    </rPh>
    <rPh sb="186" eb="188">
      <t>ネンスウ</t>
    </rPh>
    <rPh sb="189" eb="191">
      <t>ケイカ</t>
    </rPh>
    <rPh sb="193" eb="195">
      <t>カンキョ</t>
    </rPh>
    <rPh sb="206" eb="208">
      <t>コンゴ</t>
    </rPh>
    <rPh sb="209" eb="212">
      <t>ケイカクテキ</t>
    </rPh>
    <rPh sb="213" eb="215">
      <t>イジ</t>
    </rPh>
    <rPh sb="215" eb="217">
      <t>シュウゼン</t>
    </rPh>
    <rPh sb="224" eb="226">
      <t>カンキョ</t>
    </rPh>
    <rPh sb="236" eb="238">
      <t>ケイカク</t>
    </rPh>
    <phoneticPr fontId="4"/>
  </si>
  <si>
    <t>　有収水量が減少しているにも関わらず，維持管理費は増大しており厳しい経営状況となっている。水洗化率向上の取組を強化するとともに，使用料見直しの検討を進め，一般会計からの繰入金抑制に努める必要がある。
　老朽化に伴う施設の改修については，経営状況と事業規模のバランスを考慮しながら，計画的に進めていくことが必要である。</t>
    <rPh sb="1" eb="3">
      <t>ユウシュウ</t>
    </rPh>
    <rPh sb="3" eb="5">
      <t>スイリョウ</t>
    </rPh>
    <rPh sb="6" eb="8">
      <t>ゲンショウ</t>
    </rPh>
    <rPh sb="14" eb="15">
      <t>カカ</t>
    </rPh>
    <rPh sb="19" eb="21">
      <t>イジ</t>
    </rPh>
    <rPh sb="21" eb="24">
      <t>カンリヒ</t>
    </rPh>
    <rPh sb="25" eb="27">
      <t>ゾウダイ</t>
    </rPh>
    <rPh sb="31" eb="32">
      <t>キビ</t>
    </rPh>
    <rPh sb="34" eb="36">
      <t>ケイエイ</t>
    </rPh>
    <rPh sb="36" eb="38">
      <t>ジョウキョウ</t>
    </rPh>
    <rPh sb="45" eb="48">
      <t>スイセンカ</t>
    </rPh>
    <rPh sb="48" eb="49">
      <t>リツ</t>
    </rPh>
    <rPh sb="49" eb="51">
      <t>コウジョウ</t>
    </rPh>
    <rPh sb="52" eb="54">
      <t>トリクミ</t>
    </rPh>
    <rPh sb="55" eb="57">
      <t>キョウカ</t>
    </rPh>
    <rPh sb="74" eb="75">
      <t>スス</t>
    </rPh>
    <rPh sb="77" eb="79">
      <t>イッパン</t>
    </rPh>
    <rPh sb="79" eb="81">
      <t>カイケイ</t>
    </rPh>
    <rPh sb="84" eb="86">
      <t>クリイレ</t>
    </rPh>
    <rPh sb="86" eb="87">
      <t>キン</t>
    </rPh>
    <rPh sb="87" eb="89">
      <t>ヨクセイ</t>
    </rPh>
    <rPh sb="90" eb="91">
      <t>ツト</t>
    </rPh>
    <rPh sb="93" eb="95">
      <t>ヒツヨウ</t>
    </rPh>
    <rPh sb="101" eb="104">
      <t>ロウキュウカ</t>
    </rPh>
    <rPh sb="105" eb="106">
      <t>トモナ</t>
    </rPh>
    <rPh sb="107" eb="109">
      <t>シセツ</t>
    </rPh>
    <rPh sb="110" eb="112">
      <t>カイシュウ</t>
    </rPh>
    <rPh sb="118" eb="120">
      <t>ケイエイ</t>
    </rPh>
    <rPh sb="120" eb="122">
      <t>ジョウキョウ</t>
    </rPh>
    <rPh sb="123" eb="125">
      <t>ジギョウ</t>
    </rPh>
    <rPh sb="125" eb="127">
      <t>キボ</t>
    </rPh>
    <rPh sb="133" eb="135">
      <t>コウリョ</t>
    </rPh>
    <rPh sb="140" eb="143">
      <t>ケイカクテキ</t>
    </rPh>
    <rPh sb="144" eb="145">
      <t>スス</t>
    </rPh>
    <rPh sb="152" eb="15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</si>
</sst>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0.03</c:v>
                </c:pt>
                <c:pt idx="3">
                  <c:v>0</c:v>
                </c:pt>
                <c:pt idx="4">
                  <c:v>0</c:v>
                </c:pt>
              </c:numCache>
            </c:numRef>
          </c:val>
          <c:extLst>
            <c:ext xmlns:c16="http://schemas.microsoft.com/office/drawing/2014/chart" uri="{C3380CC4-5D6E-409C-BE32-E72D297353CC}">
              <c16:uniqueId val="{00000000-35A8-46FC-B862-A5FBCD4AC05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35A8-46FC-B862-A5FBCD4AC05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78.430000000000007</c:v>
                </c:pt>
                <c:pt idx="1">
                  <c:v>83.3</c:v>
                </c:pt>
                <c:pt idx="2">
                  <c:v>79.97</c:v>
                </c:pt>
                <c:pt idx="3">
                  <c:v>80.260000000000005</c:v>
                </c:pt>
                <c:pt idx="4">
                  <c:v>80.03</c:v>
                </c:pt>
              </c:numCache>
            </c:numRef>
          </c:val>
          <c:extLst>
            <c:ext xmlns:c16="http://schemas.microsoft.com/office/drawing/2014/chart" uri="{C3380CC4-5D6E-409C-BE32-E72D297353CC}">
              <c16:uniqueId val="{00000000-79EF-444B-A16E-2A91903E5F4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79EF-444B-A16E-2A91903E5F4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90.39</c:v>
                </c:pt>
                <c:pt idx="1">
                  <c:v>90.41</c:v>
                </c:pt>
                <c:pt idx="2">
                  <c:v>90.47</c:v>
                </c:pt>
                <c:pt idx="3">
                  <c:v>90.53</c:v>
                </c:pt>
                <c:pt idx="4">
                  <c:v>90.59</c:v>
                </c:pt>
              </c:numCache>
            </c:numRef>
          </c:val>
          <c:extLst>
            <c:ext xmlns:c16="http://schemas.microsoft.com/office/drawing/2014/chart" uri="{C3380CC4-5D6E-409C-BE32-E72D297353CC}">
              <c16:uniqueId val="{00000000-787C-4E97-9949-E930392A5C7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787C-4E97-9949-E930392A5C7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105.24</c:v>
                </c:pt>
                <c:pt idx="1">
                  <c:v>102.84</c:v>
                </c:pt>
                <c:pt idx="2">
                  <c:v>108.94</c:v>
                </c:pt>
                <c:pt idx="3">
                  <c:v>105.76</c:v>
                </c:pt>
                <c:pt idx="4">
                  <c:v>101.96</c:v>
                </c:pt>
              </c:numCache>
            </c:numRef>
          </c:val>
          <c:extLst>
            <c:ext xmlns:c16="http://schemas.microsoft.com/office/drawing/2014/chart" uri="{C3380CC4-5D6E-409C-BE32-E72D297353CC}">
              <c16:uniqueId val="{00000000-C4EB-4E0A-B699-166A5957039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C4EB-4E0A-B699-166A5957039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3.94</c:v>
                </c:pt>
                <c:pt idx="1">
                  <c:v>7.7</c:v>
                </c:pt>
                <c:pt idx="2">
                  <c:v>11.38</c:v>
                </c:pt>
                <c:pt idx="3">
                  <c:v>14.86</c:v>
                </c:pt>
                <c:pt idx="4">
                  <c:v>18.14</c:v>
                </c:pt>
              </c:numCache>
            </c:numRef>
          </c:val>
          <c:extLst>
            <c:ext xmlns:c16="http://schemas.microsoft.com/office/drawing/2014/chart" uri="{C3380CC4-5D6E-409C-BE32-E72D297353CC}">
              <c16:uniqueId val="{00000000-FE81-4E30-9E64-4BEE138B317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FE81-4E30-9E64-4BEE138B317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D0-4D69-987F-CB6F7E0D5B5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C5D0-4D69-987F-CB6F7E0D5B5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15-43ED-B748-014B6A873D5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B915-43ED-B748-014B6A873D5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53.12</c:v>
                </c:pt>
                <c:pt idx="1">
                  <c:v>30.63</c:v>
                </c:pt>
                <c:pt idx="2">
                  <c:v>35.04</c:v>
                </c:pt>
                <c:pt idx="3">
                  <c:v>60.67</c:v>
                </c:pt>
                <c:pt idx="4">
                  <c:v>39.57</c:v>
                </c:pt>
              </c:numCache>
            </c:numRef>
          </c:val>
          <c:extLst>
            <c:ext xmlns:c16="http://schemas.microsoft.com/office/drawing/2014/chart" uri="{C3380CC4-5D6E-409C-BE32-E72D297353CC}">
              <c16:uniqueId val="{00000000-D3CB-4EEC-80E4-14F0ECAD0F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D3CB-4EEC-80E4-14F0ECAD0F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1511.4</c:v>
                </c:pt>
                <c:pt idx="1">
                  <c:v>1506.51</c:v>
                </c:pt>
                <c:pt idx="2">
                  <c:v>1478.68</c:v>
                </c:pt>
                <c:pt idx="3">
                  <c:v>1345.57</c:v>
                </c:pt>
                <c:pt idx="4">
                  <c:v>1392.91</c:v>
                </c:pt>
              </c:numCache>
            </c:numRef>
          </c:val>
          <c:extLst>
            <c:ext xmlns:c16="http://schemas.microsoft.com/office/drawing/2014/chart" uri="{C3380CC4-5D6E-409C-BE32-E72D297353CC}">
              <c16:uniqueId val="{00000000-D41F-42A7-8654-6E89B0341CD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D41F-42A7-8654-6E89B0341CD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99.95</c:v>
                </c:pt>
                <c:pt idx="1">
                  <c:v>98.25</c:v>
                </c:pt>
                <c:pt idx="2">
                  <c:v>97.21</c:v>
                </c:pt>
                <c:pt idx="3">
                  <c:v>97.12</c:v>
                </c:pt>
                <c:pt idx="4">
                  <c:v>97.96</c:v>
                </c:pt>
              </c:numCache>
            </c:numRef>
          </c:val>
          <c:extLst>
            <c:ext xmlns:c16="http://schemas.microsoft.com/office/drawing/2014/chart" uri="{C3380CC4-5D6E-409C-BE32-E72D297353CC}">
              <c16:uniqueId val="{00000000-CB59-4F25-AE49-F8C2BE8973E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CB59-4F25-AE49-F8C2BE8973E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147.13</c:v>
                </c:pt>
                <c:pt idx="1">
                  <c:v>150</c:v>
                </c:pt>
                <c:pt idx="2">
                  <c:v>150</c:v>
                </c:pt>
                <c:pt idx="3">
                  <c:v>150</c:v>
                </c:pt>
                <c:pt idx="4">
                  <c:v>150</c:v>
                </c:pt>
              </c:numCache>
            </c:numRef>
          </c:val>
          <c:extLst>
            <c:ext xmlns:c16="http://schemas.microsoft.com/office/drawing/2014/chart" uri="{C3380CC4-5D6E-409C-BE32-E72D297353CC}">
              <c16:uniqueId val="{00000000-E190-4E40-A92C-89356DB23DD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E190-4E40-A92C-89356DB23DD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4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鹿嶋市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f>データ!S6</f>
        <v>66274</v>
      </c>
      <c r="AM8" s="46"/>
      <c r="AN8" s="46"/>
      <c r="AO8" s="46"/>
      <c r="AP8" s="46"/>
      <c r="AQ8" s="46"/>
      <c r="AR8" s="46"/>
      <c r="AS8" s="46"/>
      <c r="AT8" s="45">
        <f>データ!T6</f>
        <v>106.04</v>
      </c>
      <c r="AU8" s="45"/>
      <c r="AV8" s="45"/>
      <c r="AW8" s="45"/>
      <c r="AX8" s="45"/>
      <c r="AY8" s="45"/>
      <c r="AZ8" s="45"/>
      <c r="BA8" s="45"/>
      <c r="BB8" s="45">
        <f>データ!U6</f>
        <v>624.99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65.44</v>
      </c>
      <c r="J10" s="45"/>
      <c r="K10" s="45"/>
      <c r="L10" s="45"/>
      <c r="M10" s="45"/>
      <c r="N10" s="45"/>
      <c r="O10" s="45"/>
      <c r="P10" s="45">
        <f>データ!P6</f>
        <v>51.9</v>
      </c>
      <c r="Q10" s="45"/>
      <c r="R10" s="45"/>
      <c r="S10" s="45"/>
      <c r="T10" s="45"/>
      <c r="U10" s="45"/>
      <c r="V10" s="45"/>
      <c r="W10" s="45">
        <f>データ!Q6</f>
        <v>83.52</v>
      </c>
      <c r="X10" s="45"/>
      <c r="Y10" s="45"/>
      <c r="Z10" s="45"/>
      <c r="AA10" s="45"/>
      <c r="AB10" s="45"/>
      <c r="AC10" s="45"/>
      <c r="AD10" s="46">
        <f>データ!R6</f>
        <v>2805</v>
      </c>
      <c r="AE10" s="46"/>
      <c r="AF10" s="46"/>
      <c r="AG10" s="46"/>
      <c r="AH10" s="46"/>
      <c r="AI10" s="46"/>
      <c r="AJ10" s="46"/>
      <c r="AK10" s="2"/>
      <c r="AL10" s="46">
        <f>データ!V6</f>
        <v>34265</v>
      </c>
      <c r="AM10" s="46"/>
      <c r="AN10" s="46"/>
      <c r="AO10" s="46"/>
      <c r="AP10" s="46"/>
      <c r="AQ10" s="46"/>
      <c r="AR10" s="46"/>
      <c r="AS10" s="46"/>
      <c r="AT10" s="45">
        <f>データ!W6</f>
        <v>13.44</v>
      </c>
      <c r="AU10" s="45"/>
      <c r="AV10" s="45"/>
      <c r="AW10" s="45"/>
      <c r="AX10" s="45"/>
      <c r="AY10" s="45"/>
      <c r="AZ10" s="45"/>
      <c r="BA10" s="45"/>
      <c r="BB10" s="45">
        <f>データ!X6</f>
        <v>2549.48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3TKOFlMqyNpZ0SY5fT/8tOOLZXOoee62EO+hQelqG/k1pjib2uvVXZbE3Qgw/uEk7BBCmRMBqkL2OnjefXPog==" saltValue="Owy/B/O948NlM2/2IIgfR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82228</v>
      </c>
      <c r="D6" s="19">
        <f t="shared" si="3"/>
        <v>46</v>
      </c>
      <c r="E6" s="19">
        <f t="shared" si="3"/>
        <v>17</v>
      </c>
      <c r="F6" s="19">
        <f t="shared" si="3"/>
        <v>1</v>
      </c>
      <c r="G6" s="19">
        <f t="shared" si="3"/>
        <v>0</v>
      </c>
      <c r="H6" s="19" t="str">
        <f t="shared" si="3"/>
        <v>茨城県　鹿嶋市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65.44</v>
      </c>
      <c r="P6" s="20">
        <f t="shared" si="3"/>
        <v>51.9</v>
      </c>
      <c r="Q6" s="20">
        <f t="shared" si="3"/>
        <v>83.52</v>
      </c>
      <c r="R6" s="20">
        <f t="shared" si="3"/>
        <v>2805</v>
      </c>
      <c r="S6" s="20">
        <f t="shared" si="3"/>
        <v>66274</v>
      </c>
      <c r="T6" s="20">
        <f t="shared" si="3"/>
        <v>106.04</v>
      </c>
      <c r="U6" s="20">
        <f t="shared" si="3"/>
        <v>624.99</v>
      </c>
      <c r="V6" s="20">
        <f t="shared" si="3"/>
        <v>34265</v>
      </c>
      <c r="W6" s="20">
        <f t="shared" si="3"/>
        <v>13.44</v>
      </c>
      <c r="X6" s="20">
        <f t="shared" si="3"/>
        <v>2549.48</v>
      </c>
      <c r="Y6" s="21">
        <f>IF(Y7="",NA(),Y7)</f>
        <v>105.24</v>
      </c>
      <c r="Z6" s="21">
        <f t="shared" ref="Z6:AH6" si="4">IF(Z7="",NA(),Z7)</f>
        <v>102.84</v>
      </c>
      <c r="AA6" s="21">
        <f t="shared" si="4"/>
        <v>108.94</v>
      </c>
      <c r="AB6" s="21">
        <f t="shared" si="4"/>
        <v>105.76</v>
      </c>
      <c r="AC6" s="21">
        <f t="shared" si="4"/>
        <v>101.96</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53.12</v>
      </c>
      <c r="AV6" s="21">
        <f t="shared" ref="AV6:BD6" si="6">IF(AV7="",NA(),AV7)</f>
        <v>30.63</v>
      </c>
      <c r="AW6" s="21">
        <f t="shared" si="6"/>
        <v>35.04</v>
      </c>
      <c r="AX6" s="21">
        <f t="shared" si="6"/>
        <v>60.67</v>
      </c>
      <c r="AY6" s="21">
        <f t="shared" si="6"/>
        <v>39.57</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1511.4</v>
      </c>
      <c r="BG6" s="21">
        <f t="shared" ref="BG6:BO6" si="7">IF(BG7="",NA(),BG7)</f>
        <v>1506.51</v>
      </c>
      <c r="BH6" s="21">
        <f t="shared" si="7"/>
        <v>1478.68</v>
      </c>
      <c r="BI6" s="21">
        <f t="shared" si="7"/>
        <v>1345.57</v>
      </c>
      <c r="BJ6" s="21">
        <f t="shared" si="7"/>
        <v>1392.91</v>
      </c>
      <c r="BK6" s="21">
        <f t="shared" si="7"/>
        <v>820.36</v>
      </c>
      <c r="BL6" s="21">
        <f t="shared" si="7"/>
        <v>847.44</v>
      </c>
      <c r="BM6" s="21">
        <f t="shared" si="7"/>
        <v>857.88</v>
      </c>
      <c r="BN6" s="21">
        <f t="shared" si="7"/>
        <v>825.1</v>
      </c>
      <c r="BO6" s="21">
        <f t="shared" si="7"/>
        <v>789.87</v>
      </c>
      <c r="BP6" s="20" t="str">
        <f>IF(BP7="","",IF(BP7="-","【-】","【"&amp;SUBSTITUTE(TEXT(BP7,"#,##0.00"),"-","△")&amp;"】"))</f>
        <v>【652.82】</v>
      </c>
      <c r="BQ6" s="21">
        <f>IF(BQ7="",NA(),BQ7)</f>
        <v>99.95</v>
      </c>
      <c r="BR6" s="21">
        <f t="shared" ref="BR6:BZ6" si="8">IF(BR7="",NA(),BR7)</f>
        <v>98.25</v>
      </c>
      <c r="BS6" s="21">
        <f t="shared" si="8"/>
        <v>97.21</v>
      </c>
      <c r="BT6" s="21">
        <f t="shared" si="8"/>
        <v>97.12</v>
      </c>
      <c r="BU6" s="21">
        <f t="shared" si="8"/>
        <v>97.96</v>
      </c>
      <c r="BV6" s="21">
        <f t="shared" si="8"/>
        <v>95.4</v>
      </c>
      <c r="BW6" s="21">
        <f t="shared" si="8"/>
        <v>94.69</v>
      </c>
      <c r="BX6" s="21">
        <f t="shared" si="8"/>
        <v>94.97</v>
      </c>
      <c r="BY6" s="21">
        <f t="shared" si="8"/>
        <v>97.07</v>
      </c>
      <c r="BZ6" s="21">
        <f t="shared" si="8"/>
        <v>98.06</v>
      </c>
      <c r="CA6" s="20" t="str">
        <f>IF(CA7="","",IF(CA7="-","【-】","【"&amp;SUBSTITUTE(TEXT(CA7,"#,##0.00"),"-","△")&amp;"】"))</f>
        <v>【97.61】</v>
      </c>
      <c r="CB6" s="21">
        <f>IF(CB7="",NA(),CB7)</f>
        <v>147.13</v>
      </c>
      <c r="CC6" s="21">
        <f t="shared" ref="CC6:CK6" si="9">IF(CC7="",NA(),CC7)</f>
        <v>150</v>
      </c>
      <c r="CD6" s="21">
        <f t="shared" si="9"/>
        <v>150</v>
      </c>
      <c r="CE6" s="21">
        <f t="shared" si="9"/>
        <v>150</v>
      </c>
      <c r="CF6" s="21">
        <f t="shared" si="9"/>
        <v>150</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78.430000000000007</v>
      </c>
      <c r="CN6" s="21">
        <f t="shared" ref="CN6:CV6" si="10">IF(CN7="",NA(),CN7)</f>
        <v>83.3</v>
      </c>
      <c r="CO6" s="21">
        <f t="shared" si="10"/>
        <v>79.97</v>
      </c>
      <c r="CP6" s="21">
        <f t="shared" si="10"/>
        <v>80.260000000000005</v>
      </c>
      <c r="CQ6" s="21">
        <f t="shared" si="10"/>
        <v>80.03</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90.39</v>
      </c>
      <c r="CY6" s="21">
        <f t="shared" ref="CY6:DG6" si="11">IF(CY7="",NA(),CY7)</f>
        <v>90.41</v>
      </c>
      <c r="CZ6" s="21">
        <f t="shared" si="11"/>
        <v>90.47</v>
      </c>
      <c r="DA6" s="21">
        <f t="shared" si="11"/>
        <v>90.53</v>
      </c>
      <c r="DB6" s="21">
        <f t="shared" si="11"/>
        <v>90.59</v>
      </c>
      <c r="DC6" s="21">
        <f t="shared" si="11"/>
        <v>92.55</v>
      </c>
      <c r="DD6" s="21">
        <f t="shared" si="11"/>
        <v>92.62</v>
      </c>
      <c r="DE6" s="21">
        <f t="shared" si="11"/>
        <v>92.72</v>
      </c>
      <c r="DF6" s="21">
        <f t="shared" si="11"/>
        <v>92.88</v>
      </c>
      <c r="DG6" s="21">
        <f t="shared" si="11"/>
        <v>92.9</v>
      </c>
      <c r="DH6" s="20" t="str">
        <f>IF(DH7="","",IF(DH7="-","【-】","【"&amp;SUBSTITUTE(TEXT(DH7,"#,##0.00"),"-","△")&amp;"】"))</f>
        <v>【95.82】</v>
      </c>
      <c r="DI6" s="21">
        <f>IF(DI7="",NA(),DI7)</f>
        <v>3.94</v>
      </c>
      <c r="DJ6" s="21">
        <f t="shared" ref="DJ6:DR6" si="12">IF(DJ7="",NA(),DJ7)</f>
        <v>7.7</v>
      </c>
      <c r="DK6" s="21">
        <f t="shared" si="12"/>
        <v>11.38</v>
      </c>
      <c r="DL6" s="21">
        <f t="shared" si="12"/>
        <v>14.86</v>
      </c>
      <c r="DM6" s="21">
        <f t="shared" si="12"/>
        <v>18.14</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0">
        <f>IF(EE7="",NA(),EE7)</f>
        <v>0</v>
      </c>
      <c r="EF6" s="20">
        <f t="shared" ref="EF6:EN6" si="14">IF(EF7="",NA(),EF7)</f>
        <v>0</v>
      </c>
      <c r="EG6" s="21">
        <f t="shared" si="14"/>
        <v>0.03</v>
      </c>
      <c r="EH6" s="20">
        <f t="shared" si="14"/>
        <v>0</v>
      </c>
      <c r="EI6" s="20">
        <f t="shared" si="14"/>
        <v>0</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82228</v>
      </c>
      <c r="D7" s="23">
        <v>46</v>
      </c>
      <c r="E7" s="23">
        <v>17</v>
      </c>
      <c r="F7" s="23">
        <v>1</v>
      </c>
      <c r="G7" s="23">
        <v>0</v>
      </c>
      <c r="H7" s="23" t="s">
        <v>96</v>
      </c>
      <c r="I7" s="23" t="s">
        <v>97</v>
      </c>
      <c r="J7" s="23" t="s">
        <v>98</v>
      </c>
      <c r="K7" s="23" t="s">
        <v>99</v>
      </c>
      <c r="L7" s="23" t="s">
        <v>100</v>
      </c>
      <c r="M7" s="23" t="s">
        <v>101</v>
      </c>
      <c r="N7" s="24" t="s">
        <v>102</v>
      </c>
      <c r="O7" s="24">
        <v>65.44</v>
      </c>
      <c r="P7" s="24">
        <v>51.9</v>
      </c>
      <c r="Q7" s="24">
        <v>83.52</v>
      </c>
      <c r="R7" s="24">
        <v>2805</v>
      </c>
      <c r="S7" s="24">
        <v>66274</v>
      </c>
      <c r="T7" s="24">
        <v>106.04</v>
      </c>
      <c r="U7" s="24">
        <v>624.99</v>
      </c>
      <c r="V7" s="24">
        <v>34265</v>
      </c>
      <c r="W7" s="24">
        <v>13.44</v>
      </c>
      <c r="X7" s="24">
        <v>2549.48</v>
      </c>
      <c r="Y7" s="24">
        <v>105.24</v>
      </c>
      <c r="Z7" s="24">
        <v>102.84</v>
      </c>
      <c r="AA7" s="24">
        <v>108.94</v>
      </c>
      <c r="AB7" s="24">
        <v>105.76</v>
      </c>
      <c r="AC7" s="24">
        <v>101.96</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53.12</v>
      </c>
      <c r="AV7" s="24">
        <v>30.63</v>
      </c>
      <c r="AW7" s="24">
        <v>35.04</v>
      </c>
      <c r="AX7" s="24">
        <v>60.67</v>
      </c>
      <c r="AY7" s="24">
        <v>39.57</v>
      </c>
      <c r="AZ7" s="24">
        <v>76.31</v>
      </c>
      <c r="BA7" s="24">
        <v>68.180000000000007</v>
      </c>
      <c r="BB7" s="24">
        <v>67.930000000000007</v>
      </c>
      <c r="BC7" s="24">
        <v>68.53</v>
      </c>
      <c r="BD7" s="24">
        <v>69.180000000000007</v>
      </c>
      <c r="BE7" s="24">
        <v>73.44</v>
      </c>
      <c r="BF7" s="24">
        <v>1511.4</v>
      </c>
      <c r="BG7" s="24">
        <v>1506.51</v>
      </c>
      <c r="BH7" s="24">
        <v>1478.68</v>
      </c>
      <c r="BI7" s="24">
        <v>1345.57</v>
      </c>
      <c r="BJ7" s="24">
        <v>1392.91</v>
      </c>
      <c r="BK7" s="24">
        <v>820.36</v>
      </c>
      <c r="BL7" s="24">
        <v>847.44</v>
      </c>
      <c r="BM7" s="24">
        <v>857.88</v>
      </c>
      <c r="BN7" s="24">
        <v>825.1</v>
      </c>
      <c r="BO7" s="24">
        <v>789.87</v>
      </c>
      <c r="BP7" s="24">
        <v>652.82000000000005</v>
      </c>
      <c r="BQ7" s="24">
        <v>99.95</v>
      </c>
      <c r="BR7" s="24">
        <v>98.25</v>
      </c>
      <c r="BS7" s="24">
        <v>97.21</v>
      </c>
      <c r="BT7" s="24">
        <v>97.12</v>
      </c>
      <c r="BU7" s="24">
        <v>97.96</v>
      </c>
      <c r="BV7" s="24">
        <v>95.4</v>
      </c>
      <c r="BW7" s="24">
        <v>94.69</v>
      </c>
      <c r="BX7" s="24">
        <v>94.97</v>
      </c>
      <c r="BY7" s="24">
        <v>97.07</v>
      </c>
      <c r="BZ7" s="24">
        <v>98.06</v>
      </c>
      <c r="CA7" s="24">
        <v>97.61</v>
      </c>
      <c r="CB7" s="24">
        <v>147.13</v>
      </c>
      <c r="CC7" s="24">
        <v>150</v>
      </c>
      <c r="CD7" s="24">
        <v>150</v>
      </c>
      <c r="CE7" s="24">
        <v>150</v>
      </c>
      <c r="CF7" s="24">
        <v>150</v>
      </c>
      <c r="CG7" s="24">
        <v>163.19999999999999</v>
      </c>
      <c r="CH7" s="24">
        <v>159.78</v>
      </c>
      <c r="CI7" s="24">
        <v>159.49</v>
      </c>
      <c r="CJ7" s="24">
        <v>157.81</v>
      </c>
      <c r="CK7" s="24">
        <v>157.37</v>
      </c>
      <c r="CL7" s="24">
        <v>138.29</v>
      </c>
      <c r="CM7" s="24">
        <v>78.430000000000007</v>
      </c>
      <c r="CN7" s="24">
        <v>83.3</v>
      </c>
      <c r="CO7" s="24">
        <v>79.97</v>
      </c>
      <c r="CP7" s="24">
        <v>80.260000000000005</v>
      </c>
      <c r="CQ7" s="24">
        <v>80.03</v>
      </c>
      <c r="CR7" s="24">
        <v>65.040000000000006</v>
      </c>
      <c r="CS7" s="24">
        <v>68.31</v>
      </c>
      <c r="CT7" s="24">
        <v>65.28</v>
      </c>
      <c r="CU7" s="24">
        <v>64.92</v>
      </c>
      <c r="CV7" s="24">
        <v>64.14</v>
      </c>
      <c r="CW7" s="24">
        <v>59.1</v>
      </c>
      <c r="CX7" s="24">
        <v>90.39</v>
      </c>
      <c r="CY7" s="24">
        <v>90.41</v>
      </c>
      <c r="CZ7" s="24">
        <v>90.47</v>
      </c>
      <c r="DA7" s="24">
        <v>90.53</v>
      </c>
      <c r="DB7" s="24">
        <v>90.59</v>
      </c>
      <c r="DC7" s="24">
        <v>92.55</v>
      </c>
      <c r="DD7" s="24">
        <v>92.62</v>
      </c>
      <c r="DE7" s="24">
        <v>92.72</v>
      </c>
      <c r="DF7" s="24">
        <v>92.88</v>
      </c>
      <c r="DG7" s="24">
        <v>92.9</v>
      </c>
      <c r="DH7" s="24">
        <v>95.82</v>
      </c>
      <c r="DI7" s="24">
        <v>3.94</v>
      </c>
      <c r="DJ7" s="24">
        <v>7.7</v>
      </c>
      <c r="DK7" s="24">
        <v>11.38</v>
      </c>
      <c r="DL7" s="24">
        <v>14.86</v>
      </c>
      <c r="DM7" s="24">
        <v>18.14</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0</v>
      </c>
      <c r="EF7" s="24">
        <v>0</v>
      </c>
      <c r="EG7" s="24">
        <v>0.03</v>
      </c>
      <c r="EH7" s="24">
        <v>0</v>
      </c>
      <c r="EI7" s="24">
        <v>0</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J19264</cp:lastModifiedBy>
  <dcterms:created xsi:type="dcterms:W3CDTF">2023-12-12T00:43:35Z</dcterms:created>
  <dcterms:modified xsi:type="dcterms:W3CDTF">2024-01-26T04:52:56Z</dcterms:modified>
  <cp:category/>
</cp:coreProperties>
</file>