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3159\Desktop\R06.01.18 公営企業に係る経営比較分析表（令和4年度決算）の分析等について\"/>
    </mc:Choice>
  </mc:AlternateContent>
  <xr:revisionPtr revIDLastSave="0" documentId="13_ncr:1_{259D6D08-BC69-44AE-88C1-B9C94210AE21}" xr6:coauthVersionLast="44" xr6:coauthVersionMax="44" xr10:uidLastSave="{00000000-0000-0000-0000-000000000000}"/>
  <workbookProtection workbookAlgorithmName="SHA-512" workbookHashValue="Fat6DZB05vQGUmTQothhdj4ieW4GQzR/mvrFE66LA90zaINlOW7kjM6sweAKcEbgF/RkMY/jUemCsJOtmishqA==" workbookSaltValue="eZ7rlxQWlTMAPsiLrpuF/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<sst xmlns="http://schemas.openxmlformats.org/spreadsheetml/2006/main" count="228" uniqueCount="114">
  <si>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</si>
  <si>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</si>
  <si>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</si>
  <si>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</si>
  <si>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</si>
  <si>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</si>
  <si>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</si>
  <si>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</si>
  <si>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</si>
  <si>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</si>
  <si>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</si>
  <si>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</si>
  <si>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</si>
  <si>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</si>
  <si>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</si>
  <si>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</si>
  <si>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</si>
  <si>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</si>
  <si>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</si>
  <si>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</si>
  <si>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</si>
  <si>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</si>
  <si>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</si>
  <si>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</si>
  <si>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</si>
  <si>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</si>
  <si>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</si>
  <si>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</si>
  <si>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</si>
  <si>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</si>
  <si>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</si>
  <si>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</si>
  <si>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</si>
  <si>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</si>
  <si>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</si>
  <si>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</si>
  <si>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</si>
  <si>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</si>
  <si>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</si>
  <si>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</si>
  <si>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</si>
  <si>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</si>
  <si>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</si>
  <si>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</si>
  <si>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</si>
  <si>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</si>
  <si>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</si>
  <si>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</si>
  <si>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</si>
  <si>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</si>
  <si>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</si>
  <si>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</si>
  <si>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</si>
  <si>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</si>
  <si>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</si>
  <si>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</si>
  <si>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</si>
  <si>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</si>
  <si>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</si>
  <si>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</si>
  <si>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</si>
  <si>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</si>
  <si>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</si>
  <si>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</si>
  <si>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</si>
  <si>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</si>
  <si>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</si>
  <si>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</si>
  <si>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</si>
  <si>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</si>
  <si>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</si>
  <si>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</si>
  <si>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</si>
  <si>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</si>
  <si>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</si>
  <si>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</si>
  <si>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</si>
  <si>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</si>
  <si>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</si>
  <si>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</si>
  <si>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</si>
  <si>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</si>
  <si>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</si>
  <si>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</si>
  <si>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</si>
  <si>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</si>
  <si>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</si>
  <si>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</si>
  <si>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</si>
  <si>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</si>
  <si>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</si>
  <si>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</si>
  <si>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</si>
  <si>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潮来市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</si>
  <si>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</si>
  <si>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</si>
  <si>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</si>
  <si>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</si>
  <si>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</si>
  <si>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</si>
  <si>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</si>
  <si>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</si>
  <si>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</si>
  <si>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</si>
  <si>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</si>
  <si>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</si>
  <si>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</si>
  <si>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</si>
  <si>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</si>
  <si>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</si>
  <si>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</si>
  <si>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①経常収支比率については、110以上であり、類似団体を上回っていることから、現状では適正な料金収入で経営されている。
②累積欠損金比率については、欠損金がなく、安定経営されている。
③流動比率については、類似団体を上回っている。これは、企業債償還金が減少していることと、新たな企業債の発行等により内部留保資金を確保していることが要因である。
④企業債残高対給水収益比率は、類似団体を大幅に下回っている。これは、企業債発行抑制が大きな要因である。
⑤料金回収率が今年度は100を下回っているが、これは、水道基本料金の減免事業を実施したためであり、減免分は潮来市一般会計より補助金で補填されている。
⑥給水原価については、類似団体を上回っているが、料金設定は、近隣市町村とほぼ同程度であり、人口密度と産業構造等の地域の特性が大きく影響していると思われる。
⑦施設利用率については、夏場等ピーク対応に備えるため施設能力を50％台前半の数値で推移している。施設の更新の際には、人口減少等による水需要の減少を考慮し、ダウンサイジング等を図る必要があると考えられる。
⑧有収率については、類似団体を下回っているが、これは、施設の老朽化による漏水量が増加しているためと考えられる。さらなる計画的な施設の更新等が必要である。</t>
    <rPh sb="1" eb="3">
      <t>ケイジョウ</t>
    </rPh>
    <rPh sb="3" eb="5">
      <t>シュウシ</t>
    </rPh>
    <rPh sb="5" eb="7">
      <t>ヒリツ</t>
    </rPh>
    <rPh sb="16" eb="18">
      <t>イジョウ</t>
    </rPh>
    <rPh sb="22" eb="24">
      <t>ルイジ</t>
    </rPh>
    <rPh sb="24" eb="26">
      <t>ダンタイ</t>
    </rPh>
    <rPh sb="27" eb="29">
      <t>ウワマワ</t>
    </rPh>
    <rPh sb="38" eb="40">
      <t>ゲンジョウ</t>
    </rPh>
    <rPh sb="42" eb="44">
      <t>テキセイ</t>
    </rPh>
    <rPh sb="45" eb="47">
      <t>リョウキン</t>
    </rPh>
    <rPh sb="47" eb="49">
      <t>シュウニュウ</t>
    </rPh>
    <rPh sb="50" eb="52">
      <t>ケイエイ</t>
    </rPh>
    <rPh sb="60" eb="62">
      <t>ルイセキ</t>
    </rPh>
    <rPh sb="62" eb="64">
      <t>ケッソン</t>
    </rPh>
    <rPh sb="64" eb="65">
      <t>キン</t>
    </rPh>
    <rPh sb="65" eb="67">
      <t>ヒリツ</t>
    </rPh>
    <rPh sb="73" eb="75">
      <t>ケッソン</t>
    </rPh>
    <rPh sb="75" eb="76">
      <t>キン</t>
    </rPh>
    <rPh sb="80" eb="82">
      <t>アンテイ</t>
    </rPh>
    <rPh sb="82" eb="84">
      <t>ケイエイ</t>
    </rPh>
    <rPh sb="92" eb="94">
      <t>リュウドウ</t>
    </rPh>
    <rPh sb="94" eb="96">
      <t>ヒリツ</t>
    </rPh>
    <rPh sb="102" eb="104">
      <t>ルイジ</t>
    </rPh>
    <rPh sb="104" eb="106">
      <t>ダンタイ</t>
    </rPh>
    <rPh sb="107" eb="109">
      <t>ウワマワ</t>
    </rPh>
    <rPh sb="118" eb="120">
      <t>キギョウ</t>
    </rPh>
    <rPh sb="120" eb="121">
      <t>サイ</t>
    </rPh>
    <rPh sb="121" eb="123">
      <t>ショウカン</t>
    </rPh>
    <rPh sb="123" eb="124">
      <t>キン</t>
    </rPh>
    <rPh sb="125" eb="127">
      <t>ゲンショウ</t>
    </rPh>
    <rPh sb="135" eb="136">
      <t>アラ</t>
    </rPh>
    <rPh sb="138" eb="140">
      <t>キギョウ</t>
    </rPh>
    <rPh sb="140" eb="141">
      <t>サイ</t>
    </rPh>
    <rPh sb="142" eb="144">
      <t>ハッコウ</t>
    </rPh>
    <rPh sb="144" eb="145">
      <t>トウ</t>
    </rPh>
    <rPh sb="148" eb="150">
      <t>ナイブ</t>
    </rPh>
    <rPh sb="150" eb="152">
      <t>リュウホ</t>
    </rPh>
    <rPh sb="152" eb="154">
      <t>シキン</t>
    </rPh>
    <rPh sb="155" eb="157">
      <t>カクホ</t>
    </rPh>
    <rPh sb="164" eb="166">
      <t>ヨウイン</t>
    </rPh>
    <rPh sb="172" eb="174">
      <t>キギョウ</t>
    </rPh>
    <rPh sb="174" eb="175">
      <t>サイ</t>
    </rPh>
    <rPh sb="175" eb="177">
      <t>ザンダカ</t>
    </rPh>
    <rPh sb="177" eb="178">
      <t>タイ</t>
    </rPh>
    <rPh sb="178" eb="180">
      <t>キュウスイ</t>
    </rPh>
    <rPh sb="180" eb="182">
      <t>シュウエキ</t>
    </rPh>
    <rPh sb="182" eb="184">
      <t>ヒリツ</t>
    </rPh>
    <rPh sb="186" eb="188">
      <t>ルイジ</t>
    </rPh>
    <rPh sb="188" eb="190">
      <t>ダンタイ</t>
    </rPh>
    <rPh sb="191" eb="193">
      <t>オオハバ</t>
    </rPh>
    <rPh sb="194" eb="196">
      <t>シタマワ</t>
    </rPh>
    <rPh sb="205" eb="207">
      <t>キギョウ</t>
    </rPh>
    <rPh sb="207" eb="208">
      <t>サイ</t>
    </rPh>
    <rPh sb="208" eb="210">
      <t>ハッコウ</t>
    </rPh>
    <rPh sb="210" eb="212">
      <t>ヨクセイ</t>
    </rPh>
    <rPh sb="213" eb="214">
      <t>オオ</t>
    </rPh>
    <rPh sb="216" eb="218">
      <t>ヨウイン</t>
    </rPh>
    <rPh sb="224" eb="226">
      <t>リョウキン</t>
    </rPh>
    <rPh sb="226" eb="228">
      <t>カイシュウ</t>
    </rPh>
    <rPh sb="228" eb="229">
      <t>リツ</t>
    </rPh>
    <rPh sb="230" eb="233">
      <t>コンネンド</t>
    </rPh>
    <rPh sb="238" eb="240">
      <t>シタマワ</t>
    </rPh>
    <rPh sb="250" eb="252">
      <t>スイドウ</t>
    </rPh>
    <rPh sb="252" eb="254">
      <t>キホン</t>
    </rPh>
    <rPh sb="254" eb="256">
      <t>リョウキン</t>
    </rPh>
    <rPh sb="257" eb="259">
      <t>ゲンメン</t>
    </rPh>
    <rPh sb="259" eb="261">
      <t>ジギョウ</t>
    </rPh>
    <rPh sb="262" eb="264">
      <t>ジッシ</t>
    </rPh>
    <rPh sb="272" eb="274">
      <t>ゲンメン</t>
    </rPh>
    <rPh sb="274" eb="275">
      <t>ブン</t>
    </rPh>
    <rPh sb="276" eb="279">
      <t>イタコシ</t>
    </rPh>
    <rPh sb="279" eb="281">
      <t>イッパン</t>
    </rPh>
    <rPh sb="281" eb="283">
      <t>カイケイ</t>
    </rPh>
    <rPh sb="285" eb="288">
      <t>ホジョキン</t>
    </rPh>
    <rPh sb="289" eb="291">
      <t>ホテン</t>
    </rPh>
    <rPh sb="299" eb="301">
      <t>キュウスイ</t>
    </rPh>
    <rPh sb="301" eb="303">
      <t>ゲンカ</t>
    </rPh>
    <rPh sb="309" eb="311">
      <t>ルイジ</t>
    </rPh>
    <rPh sb="311" eb="313">
      <t>ダンタイ</t>
    </rPh>
    <rPh sb="314" eb="316">
      <t>ウワマワ</t>
    </rPh>
    <rPh sb="322" eb="324">
      <t>リョウキン</t>
    </rPh>
    <rPh sb="324" eb="326">
      <t>セッテイ</t>
    </rPh>
    <rPh sb="328" eb="330">
      <t>キンリン</t>
    </rPh>
    <rPh sb="330" eb="333">
      <t>シチョウソン</t>
    </rPh>
    <rPh sb="336" eb="339">
      <t>ドウテイド</t>
    </rPh>
    <rPh sb="343" eb="345">
      <t>ジンコウ</t>
    </rPh>
    <rPh sb="345" eb="347">
      <t>ミツド</t>
    </rPh>
    <rPh sb="348" eb="350">
      <t>サンギョウ</t>
    </rPh>
    <rPh sb="350" eb="352">
      <t>コウゾウ</t>
    </rPh>
    <rPh sb="352" eb="353">
      <t>トウ</t>
    </rPh>
    <rPh sb="354" eb="356">
      <t>チイキ</t>
    </rPh>
    <rPh sb="357" eb="359">
      <t>トクセイ</t>
    </rPh>
    <rPh sb="360" eb="361">
      <t>オオ</t>
    </rPh>
    <rPh sb="363" eb="365">
      <t>エイキョウ</t>
    </rPh>
    <rPh sb="370" eb="371">
      <t>オモ</t>
    </rPh>
    <rPh sb="377" eb="379">
      <t>シセツ</t>
    </rPh>
    <rPh sb="379" eb="381">
      <t>リヨウ</t>
    </rPh>
    <rPh sb="381" eb="382">
      <t>リツ</t>
    </rPh>
    <rPh sb="388" eb="390">
      <t>ナツバ</t>
    </rPh>
    <rPh sb="390" eb="391">
      <t>トウ</t>
    </rPh>
    <rPh sb="394" eb="396">
      <t>タイオウ</t>
    </rPh>
    <rPh sb="397" eb="398">
      <t>ソナ</t>
    </rPh>
    <rPh sb="402" eb="404">
      <t>シセツ</t>
    </rPh>
    <rPh sb="404" eb="406">
      <t>ノウリョク</t>
    </rPh>
    <rPh sb="410" eb="411">
      <t>ダイ</t>
    </rPh>
    <rPh sb="411" eb="413">
      <t>ゼンハン</t>
    </rPh>
    <rPh sb="414" eb="416">
      <t>スウチ</t>
    </rPh>
    <rPh sb="417" eb="419">
      <t>スイイ</t>
    </rPh>
    <rPh sb="424" eb="426">
      <t>シセツ</t>
    </rPh>
    <rPh sb="427" eb="429">
      <t>コウシン</t>
    </rPh>
    <rPh sb="430" eb="431">
      <t>サイ</t>
    </rPh>
    <rPh sb="434" eb="436">
      <t>ジンコウ</t>
    </rPh>
    <rPh sb="436" eb="438">
      <t>ゲンショウ</t>
    </rPh>
    <rPh sb="438" eb="439">
      <t>トウ</t>
    </rPh>
    <rPh sb="442" eb="443">
      <t>ミズ</t>
    </rPh>
    <rPh sb="443" eb="445">
      <t>ジュヨウ</t>
    </rPh>
    <rPh sb="446" eb="448">
      <t>ゲンショウ</t>
    </rPh>
    <rPh sb="449" eb="451">
      <t>コウリョ</t>
    </rPh>
    <rPh sb="461" eb="462">
      <t>トウ</t>
    </rPh>
    <rPh sb="463" eb="464">
      <t>ハカ</t>
    </rPh>
    <rPh sb="465" eb="467">
      <t>ヒツヨウ</t>
    </rPh>
    <rPh sb="471" eb="472">
      <t>カンガ</t>
    </rPh>
    <rPh sb="479" eb="482">
      <t>ユウシュウリツ</t>
    </rPh>
    <rPh sb="488" eb="490">
      <t>ルイジ</t>
    </rPh>
    <rPh sb="490" eb="492">
      <t>ダンタイ</t>
    </rPh>
    <rPh sb="493" eb="495">
      <t>シタマワ</t>
    </rPh>
    <rPh sb="505" eb="507">
      <t>シセツ</t>
    </rPh>
    <rPh sb="508" eb="511">
      <t>ロウキュウカ</t>
    </rPh>
    <rPh sb="514" eb="516">
      <t>ロウスイ</t>
    </rPh>
    <rPh sb="516" eb="517">
      <t>リョウ</t>
    </rPh>
    <rPh sb="518" eb="520">
      <t>ゾウカ</t>
    </rPh>
    <rPh sb="527" eb="528">
      <t>カンガ</t>
    </rPh>
    <rPh sb="537" eb="540">
      <t>ケイカクテキ</t>
    </rPh>
    <rPh sb="541" eb="543">
      <t>シセツ</t>
    </rPh>
    <rPh sb="544" eb="546">
      <t>コウシン</t>
    </rPh>
    <rPh sb="546" eb="547">
      <t>トウ</t>
    </rPh>
    <rPh sb="548" eb="550">
      <t>ヒツヨウ</t>
    </rPh>
    <phoneticPr fontId="4"/>
  </si>
  <si>
    <t>　有形固定資産減価償却率、管路経年化率ともに類似団体を上回っている。本市は、昭和37年から水道事業に取り組んでいることから、老朽化した管路が多いと考えられる。
　管路更新率についても類似団体を上回っている。これは、令和2年度に策定した「潮来市水道事業経営戦略」に基づく老朽管の更新を開始したことが要因であり、以降、類似団体の平均を上回る管路更新率となっている。
　今後も、「潮来市水道事業経営戦略」に基づく老朽管の更新を計画的に進めていく必要がある。</t>
    <rPh sb="1" eb="3">
      <t>ユウケイ</t>
    </rPh>
    <rPh sb="3" eb="5">
      <t>コテイ</t>
    </rPh>
    <rPh sb="5" eb="7">
      <t>シサン</t>
    </rPh>
    <rPh sb="7" eb="9">
      <t>ゲンカ</t>
    </rPh>
    <rPh sb="9" eb="11">
      <t>ショウキャク</t>
    </rPh>
    <rPh sb="11" eb="12">
      <t>リツ</t>
    </rPh>
    <rPh sb="13" eb="15">
      <t>カンロ</t>
    </rPh>
    <rPh sb="15" eb="17">
      <t>ケイネン</t>
    </rPh>
    <rPh sb="17" eb="18">
      <t>カ</t>
    </rPh>
    <rPh sb="18" eb="19">
      <t>リツ</t>
    </rPh>
    <rPh sb="22" eb="24">
      <t>ルイジ</t>
    </rPh>
    <rPh sb="24" eb="26">
      <t>ダンタイ</t>
    </rPh>
    <rPh sb="27" eb="29">
      <t>ウワマワ</t>
    </rPh>
    <rPh sb="34" eb="36">
      <t>ホンシ</t>
    </rPh>
    <rPh sb="38" eb="40">
      <t>ショウワ</t>
    </rPh>
    <rPh sb="42" eb="43">
      <t>ネン</t>
    </rPh>
    <rPh sb="45" eb="47">
      <t>スイドウ</t>
    </rPh>
    <rPh sb="47" eb="49">
      <t>ジギョウ</t>
    </rPh>
    <rPh sb="50" eb="51">
      <t>ト</t>
    </rPh>
    <rPh sb="52" eb="53">
      <t>ク</t>
    </rPh>
    <rPh sb="62" eb="65">
      <t>ロウキュウカ</t>
    </rPh>
    <rPh sb="67" eb="69">
      <t>カンロ</t>
    </rPh>
    <rPh sb="70" eb="71">
      <t>オオ</t>
    </rPh>
    <rPh sb="73" eb="74">
      <t>カンガ</t>
    </rPh>
    <rPh sb="81" eb="83">
      <t>カンロ</t>
    </rPh>
    <rPh sb="83" eb="85">
      <t>コウシン</t>
    </rPh>
    <rPh sb="85" eb="86">
      <t>リツ</t>
    </rPh>
    <rPh sb="91" eb="93">
      <t>ルイジ</t>
    </rPh>
    <rPh sb="93" eb="95">
      <t>ダンタイ</t>
    </rPh>
    <rPh sb="96" eb="98">
      <t>ウワマワ</t>
    </rPh>
    <rPh sb="107" eb="109">
      <t>レイワ</t>
    </rPh>
    <rPh sb="110" eb="112">
      <t>ネンド</t>
    </rPh>
    <rPh sb="113" eb="115">
      <t>サクテイ</t>
    </rPh>
    <rPh sb="118" eb="121">
      <t>イタコシ</t>
    </rPh>
    <rPh sb="121" eb="123">
      <t>スイドウ</t>
    </rPh>
    <rPh sb="123" eb="125">
      <t>ジギョウ</t>
    </rPh>
    <rPh sb="125" eb="127">
      <t>ケイエイ</t>
    </rPh>
    <rPh sb="127" eb="129">
      <t>センリャク</t>
    </rPh>
    <rPh sb="131" eb="132">
      <t>モト</t>
    </rPh>
    <rPh sb="134" eb="136">
      <t>ロウキュウ</t>
    </rPh>
    <rPh sb="136" eb="137">
      <t>カン</t>
    </rPh>
    <rPh sb="138" eb="140">
      <t>コウシン</t>
    </rPh>
    <rPh sb="141" eb="143">
      <t>カイシ</t>
    </rPh>
    <rPh sb="148" eb="150">
      <t>ヨウイン</t>
    </rPh>
    <rPh sb="154" eb="156">
      <t>イコウ</t>
    </rPh>
    <rPh sb="157" eb="159">
      <t>ルイジ</t>
    </rPh>
    <rPh sb="159" eb="161">
      <t>ダンタイ</t>
    </rPh>
    <rPh sb="162" eb="164">
      <t>ヘイキン</t>
    </rPh>
    <rPh sb="165" eb="167">
      <t>ウワマワ</t>
    </rPh>
    <rPh sb="168" eb="170">
      <t>カンロ</t>
    </rPh>
    <rPh sb="170" eb="172">
      <t>コウシン</t>
    </rPh>
    <rPh sb="172" eb="173">
      <t>リツ</t>
    </rPh>
    <rPh sb="182" eb="184">
      <t>コンゴ</t>
    </rPh>
    <rPh sb="187" eb="190">
      <t>イタコシ</t>
    </rPh>
    <rPh sb="190" eb="192">
      <t>スイドウ</t>
    </rPh>
    <rPh sb="192" eb="194">
      <t>ジギョウ</t>
    </rPh>
    <rPh sb="194" eb="196">
      <t>ケイエイ</t>
    </rPh>
    <rPh sb="196" eb="198">
      <t>センリャク</t>
    </rPh>
    <rPh sb="200" eb="201">
      <t>モト</t>
    </rPh>
    <rPh sb="203" eb="205">
      <t>ロウキュウ</t>
    </rPh>
    <rPh sb="205" eb="206">
      <t>カン</t>
    </rPh>
    <rPh sb="207" eb="209">
      <t>コウシン</t>
    </rPh>
    <rPh sb="210" eb="213">
      <t>ケイカクテキ</t>
    </rPh>
    <rPh sb="214" eb="215">
      <t>スス</t>
    </rPh>
    <rPh sb="219" eb="221">
      <t>ヒツヨウ</t>
    </rPh>
    <phoneticPr fontId="4"/>
  </si>
  <si>
    <t>　現状の経営状況は、「１．経営の健全性・効率性」から見ても、健全な経営が保たれていると考えられる。しかしながら、「２．老朽化の状況」については依然として喫緊の課題であると考えられる。
　今後については、将来に向け、水道事業を健全な形で維持させるために策定した、「潮来市水道事業経営戦略」を基に経常経費の削減、人口減少等の水需要の減少、老朽化した施設の更新、料金の見直し等、あらゆる側面を考慮した適切な事業運営を行っていく必要がある。</t>
    <rPh sb="1" eb="3">
      <t>ゲンジョウ</t>
    </rPh>
    <rPh sb="4" eb="6">
      <t>ケイエイ</t>
    </rPh>
    <rPh sb="6" eb="8">
      <t>ジョウキョウ</t>
    </rPh>
    <rPh sb="13" eb="15">
      <t>ケイエイ</t>
    </rPh>
    <rPh sb="16" eb="19">
      <t>ケンゼンセイ</t>
    </rPh>
    <rPh sb="20" eb="23">
      <t>コウリツセイ</t>
    </rPh>
    <rPh sb="26" eb="27">
      <t>ミ</t>
    </rPh>
    <rPh sb="30" eb="32">
      <t>ケンゼン</t>
    </rPh>
    <rPh sb="33" eb="35">
      <t>ケイエイ</t>
    </rPh>
    <rPh sb="36" eb="37">
      <t>タモ</t>
    </rPh>
    <rPh sb="43" eb="44">
      <t>カンガ</t>
    </rPh>
    <rPh sb="59" eb="62">
      <t>ロウキュウカ</t>
    </rPh>
    <rPh sb="63" eb="65">
      <t>ジョウキョウ</t>
    </rPh>
    <rPh sb="71" eb="73">
      <t>イゼン</t>
    </rPh>
    <rPh sb="76" eb="78">
      <t>キッキン</t>
    </rPh>
    <rPh sb="79" eb="81">
      <t>カダイ</t>
    </rPh>
    <rPh sb="85" eb="86">
      <t>カンガ</t>
    </rPh>
    <rPh sb="93" eb="95">
      <t>コンゴ</t>
    </rPh>
    <rPh sb="101" eb="103">
      <t>ショウライ</t>
    </rPh>
    <rPh sb="104" eb="105">
      <t>ム</t>
    </rPh>
    <rPh sb="107" eb="109">
      <t>スイドウ</t>
    </rPh>
    <rPh sb="109" eb="111">
      <t>ジギョウ</t>
    </rPh>
    <rPh sb="112" eb="114">
      <t>ケンゼン</t>
    </rPh>
    <rPh sb="115" eb="116">
      <t>カタチ</t>
    </rPh>
    <rPh sb="117" eb="119">
      <t>イジ</t>
    </rPh>
    <rPh sb="125" eb="127">
      <t>サクテイ</t>
    </rPh>
    <rPh sb="131" eb="134">
      <t>イタコシ</t>
    </rPh>
    <rPh sb="134" eb="136">
      <t>スイドウ</t>
    </rPh>
    <rPh sb="136" eb="138">
      <t>ジギョウ</t>
    </rPh>
    <rPh sb="138" eb="140">
      <t>ケイエイ</t>
    </rPh>
    <rPh sb="140" eb="142">
      <t>センリャク</t>
    </rPh>
    <rPh sb="144" eb="145">
      <t>モト</t>
    </rPh>
    <rPh sb="146" eb="148">
      <t>ケイジョウ</t>
    </rPh>
    <rPh sb="148" eb="150">
      <t>ケイヒ</t>
    </rPh>
    <rPh sb="151" eb="153">
      <t>サクゲン</t>
    </rPh>
    <rPh sb="154" eb="156">
      <t>ジンコウ</t>
    </rPh>
    <rPh sb="156" eb="158">
      <t>ゲンショウ</t>
    </rPh>
    <rPh sb="158" eb="159">
      <t>トウ</t>
    </rPh>
    <rPh sb="160" eb="161">
      <t>ミズ</t>
    </rPh>
    <rPh sb="161" eb="163">
      <t>ジュヨウ</t>
    </rPh>
    <rPh sb="164" eb="166">
      <t>ゲンショウ</t>
    </rPh>
    <rPh sb="167" eb="170">
      <t>ロウキュウカ</t>
    </rPh>
    <rPh sb="172" eb="174">
      <t>シセツ</t>
    </rPh>
    <rPh sb="175" eb="177">
      <t>コウシン</t>
    </rPh>
    <rPh sb="178" eb="180">
      <t>リョウキン</t>
    </rPh>
    <rPh sb="181" eb="183">
      <t>ミナオ</t>
    </rPh>
    <rPh sb="184" eb="185">
      <t>トウ</t>
    </rPh>
    <rPh sb="190" eb="192">
      <t>ソクメン</t>
    </rPh>
    <rPh sb="193" eb="195">
      <t>コウリョ</t>
    </rPh>
    <rPh sb="197" eb="199">
      <t>テキセツ</t>
    </rPh>
    <rPh sb="200" eb="202">
      <t>ジギョウ</t>
    </rPh>
    <rPh sb="202" eb="204">
      <t>ウンエイ</t>
    </rPh>
    <rPh sb="205" eb="206">
      <t>オコナ</t>
    </rPh>
    <rPh sb="210" eb="2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</si>
</sst>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0.37</c:v>
                </c:pt>
                <c:pt idx="2">
                  <c:v>0.91</c:v>
                </c:pt>
                <c:pt idx="3">
                  <c:v>1.1299999999999999</c:v>
                </c:pt>
                <c:pt idx="4">
                  <c:v>1.2</c:v>
                </c:pt>
              </c:numCache>
            </c:numRef>
          </c:val>
          <c:extLst>
            <c:ext xmlns:c16="http://schemas.microsoft.com/office/drawing/2014/chart" uri="{C3380CC4-5D6E-409C-BE32-E72D297353CC}">
              <c16:uniqueId val="{00000000-39CD-4C70-B477-2C8ADCDFEBC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39CD-4C70-B477-2C8ADCDFEBC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53.07</c:v>
                </c:pt>
                <c:pt idx="1">
                  <c:v>52.44</c:v>
                </c:pt>
                <c:pt idx="2">
                  <c:v>52.72</c:v>
                </c:pt>
                <c:pt idx="3">
                  <c:v>51.83</c:v>
                </c:pt>
                <c:pt idx="4">
                  <c:v>52.58</c:v>
                </c:pt>
              </c:numCache>
            </c:numRef>
          </c:val>
          <c:extLst>
            <c:ext xmlns:c16="http://schemas.microsoft.com/office/drawing/2014/chart" uri="{C3380CC4-5D6E-409C-BE32-E72D297353CC}">
              <c16:uniqueId val="{00000000-4E04-47FA-9F80-7049866FE5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4E04-47FA-9F80-7049866FE5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81.09</c:v>
                </c:pt>
                <c:pt idx="1">
                  <c:v>80.95</c:v>
                </c:pt>
                <c:pt idx="2">
                  <c:v>80.62</c:v>
                </c:pt>
                <c:pt idx="3">
                  <c:v>81.42</c:v>
                </c:pt>
                <c:pt idx="4">
                  <c:v>79.34</c:v>
                </c:pt>
              </c:numCache>
            </c:numRef>
          </c:val>
          <c:extLst>
            <c:ext xmlns:c16="http://schemas.microsoft.com/office/drawing/2014/chart" uri="{C3380CC4-5D6E-409C-BE32-E72D297353CC}">
              <c16:uniqueId val="{00000000-B502-4BA8-966E-6E28DC78F8B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B502-4BA8-966E-6E28DC78F8B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110.78</c:v>
                </c:pt>
                <c:pt idx="1">
                  <c:v>112.26</c:v>
                </c:pt>
                <c:pt idx="2">
                  <c:v>111.85</c:v>
                </c:pt>
                <c:pt idx="3">
                  <c:v>110.76</c:v>
                </c:pt>
                <c:pt idx="4">
                  <c:v>113.69</c:v>
                </c:pt>
              </c:numCache>
            </c:numRef>
          </c:val>
          <c:extLst>
            <c:ext xmlns:c16="http://schemas.microsoft.com/office/drawing/2014/chart" uri="{C3380CC4-5D6E-409C-BE32-E72D297353CC}">
              <c16:uniqueId val="{00000000-1C81-4386-8DDB-60B73B3328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1C81-4386-8DDB-60B73B3328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57.82</c:v>
                </c:pt>
                <c:pt idx="1">
                  <c:v>58.83</c:v>
                </c:pt>
                <c:pt idx="2">
                  <c:v>59.44</c:v>
                </c:pt>
                <c:pt idx="3">
                  <c:v>59.62</c:v>
                </c:pt>
                <c:pt idx="4">
                  <c:v>54.21</c:v>
                </c:pt>
              </c:numCache>
            </c:numRef>
          </c:val>
          <c:extLst>
            <c:ext xmlns:c16="http://schemas.microsoft.com/office/drawing/2014/chart" uri="{C3380CC4-5D6E-409C-BE32-E72D297353CC}">
              <c16:uniqueId val="{00000000-7B49-4F00-B4EE-331F483AE05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7B49-4F00-B4EE-331F483AE05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23.48</c:v>
                </c:pt>
                <c:pt idx="1">
                  <c:v>24.21</c:v>
                </c:pt>
                <c:pt idx="2">
                  <c:v>27.93</c:v>
                </c:pt>
                <c:pt idx="3">
                  <c:v>25.86</c:v>
                </c:pt>
                <c:pt idx="4">
                  <c:v>27.18</c:v>
                </c:pt>
              </c:numCache>
            </c:numRef>
          </c:val>
          <c:extLst>
            <c:ext xmlns:c16="http://schemas.microsoft.com/office/drawing/2014/chart" uri="{C3380CC4-5D6E-409C-BE32-E72D297353CC}">
              <c16:uniqueId val="{00000000-710C-4541-8967-449DEEA59F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710C-4541-8967-449DEEA59F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50-47DF-89D0-4730E84791C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6C50-47DF-89D0-4730E84791C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497.23</c:v>
                </c:pt>
                <c:pt idx="1">
                  <c:v>472.03</c:v>
                </c:pt>
                <c:pt idx="2">
                  <c:v>769.34</c:v>
                </c:pt>
                <c:pt idx="3">
                  <c:v>504.57</c:v>
                </c:pt>
                <c:pt idx="4">
                  <c:v>797.87</c:v>
                </c:pt>
              </c:numCache>
            </c:numRef>
          </c:val>
          <c:extLst>
            <c:ext xmlns:c16="http://schemas.microsoft.com/office/drawing/2014/chart" uri="{C3380CC4-5D6E-409C-BE32-E72D297353CC}">
              <c16:uniqueId val="{00000000-8DC0-4C4A-BC21-FB95147102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8DC0-4C4A-BC21-FB95147102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159.62</c:v>
                </c:pt>
                <c:pt idx="1">
                  <c:v>169.25</c:v>
                </c:pt>
                <c:pt idx="2">
                  <c:v>188.38</c:v>
                </c:pt>
                <c:pt idx="3">
                  <c:v>204.08</c:v>
                </c:pt>
                <c:pt idx="4">
                  <c:v>274.38</c:v>
                </c:pt>
              </c:numCache>
            </c:numRef>
          </c:val>
          <c:extLst>
            <c:ext xmlns:c16="http://schemas.microsoft.com/office/drawing/2014/chart" uri="{C3380CC4-5D6E-409C-BE32-E72D297353CC}">
              <c16:uniqueId val="{00000000-4D4F-4C75-8B27-C0122A37C7E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4D4F-4C75-8B27-C0122A37C7E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102.69</c:v>
                </c:pt>
                <c:pt idx="1">
                  <c:v>103.57</c:v>
                </c:pt>
                <c:pt idx="2">
                  <c:v>104.55</c:v>
                </c:pt>
                <c:pt idx="3">
                  <c:v>102.58</c:v>
                </c:pt>
                <c:pt idx="4">
                  <c:v>81.47</c:v>
                </c:pt>
              </c:numCache>
            </c:numRef>
          </c:val>
          <c:extLst>
            <c:ext xmlns:c16="http://schemas.microsoft.com/office/drawing/2014/chart" uri="{C3380CC4-5D6E-409C-BE32-E72D297353CC}">
              <c16:uniqueId val="{00000000-A35B-418D-90EF-6CC60F6837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A35B-418D-90EF-6CC60F6837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223.68</c:v>
                </c:pt>
                <c:pt idx="1">
                  <c:v>222.37</c:v>
                </c:pt>
                <c:pt idx="2">
                  <c:v>220.23</c:v>
                </c:pt>
                <c:pt idx="3">
                  <c:v>224.99</c:v>
                </c:pt>
                <c:pt idx="4">
                  <c:v>224.81</c:v>
                </c:pt>
              </c:numCache>
            </c:numRef>
          </c:val>
          <c:extLst>
            <c:ext xmlns:c16="http://schemas.microsoft.com/office/drawing/2014/chart" uri="{C3380CC4-5D6E-409C-BE32-E72D297353CC}">
              <c16:uniqueId val="{00000000-4410-449F-A1B4-954394E4C0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410-449F-A1B4-954394E4C0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茨城県　潮来市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26890</v>
      </c>
      <c r="AM8" s="59"/>
      <c r="AN8" s="59"/>
      <c r="AO8" s="59"/>
      <c r="AP8" s="59"/>
      <c r="AQ8" s="59"/>
      <c r="AR8" s="59"/>
      <c r="AS8" s="59"/>
      <c r="AT8" s="56">
        <f>データ!$S$6</f>
        <v>71.400000000000006</v>
      </c>
      <c r="AU8" s="57"/>
      <c r="AV8" s="57"/>
      <c r="AW8" s="57"/>
      <c r="AX8" s="57"/>
      <c r="AY8" s="57"/>
      <c r="AZ8" s="57"/>
      <c r="BA8" s="57"/>
      <c r="BB8" s="46">
        <f>データ!$T$6</f>
        <v>376.61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77.290000000000006</v>
      </c>
      <c r="J10" s="57"/>
      <c r="K10" s="57"/>
      <c r="L10" s="57"/>
      <c r="M10" s="57"/>
      <c r="N10" s="57"/>
      <c r="O10" s="58"/>
      <c r="P10" s="46">
        <f>データ!$P$6</f>
        <v>97.64</v>
      </c>
      <c r="Q10" s="46"/>
      <c r="R10" s="46"/>
      <c r="S10" s="46"/>
      <c r="T10" s="46"/>
      <c r="U10" s="46"/>
      <c r="V10" s="46"/>
      <c r="W10" s="59">
        <f>データ!$Q$6</f>
        <v>4565</v>
      </c>
      <c r="X10" s="59"/>
      <c r="Y10" s="59"/>
      <c r="Z10" s="59"/>
      <c r="AA10" s="59"/>
      <c r="AB10" s="59"/>
      <c r="AC10" s="59"/>
      <c r="AD10" s="2"/>
      <c r="AE10" s="2"/>
      <c r="AF10" s="2"/>
      <c r="AG10" s="2"/>
      <c r="AH10" s="2"/>
      <c r="AI10" s="2"/>
      <c r="AJ10" s="2"/>
      <c r="AK10" s="2"/>
      <c r="AL10" s="59">
        <f>データ!$U$6</f>
        <v>26114</v>
      </c>
      <c r="AM10" s="59"/>
      <c r="AN10" s="59"/>
      <c r="AO10" s="59"/>
      <c r="AP10" s="59"/>
      <c r="AQ10" s="59"/>
      <c r="AR10" s="59"/>
      <c r="AS10" s="59"/>
      <c r="AT10" s="56">
        <f>データ!$V$6</f>
        <v>71.400000000000006</v>
      </c>
      <c r="AU10" s="57"/>
      <c r="AV10" s="57"/>
      <c r="AW10" s="57"/>
      <c r="AX10" s="57"/>
      <c r="AY10" s="57"/>
      <c r="AZ10" s="57"/>
      <c r="BA10" s="57"/>
      <c r="BB10" s="46">
        <f>データ!$W$6</f>
        <v>365.74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feePEJLP4MkKhbg0rYOr+VRnfSIvfbNc2g2qt5t0J5ycZefmPZYghJlF/pvYpZ3FuyhJ32RBegsrdE21Ut1RQ==" saltValue="+/uXIQwiGZZWW3vUiJsGh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82236</v>
      </c>
      <c r="D6" s="20">
        <f t="shared" si="3"/>
        <v>46</v>
      </c>
      <c r="E6" s="20">
        <f t="shared" si="3"/>
        <v>1</v>
      </c>
      <c r="F6" s="20">
        <f t="shared" si="3"/>
        <v>0</v>
      </c>
      <c r="G6" s="20">
        <f t="shared" si="3"/>
        <v>1</v>
      </c>
      <c r="H6" s="20" t="str">
        <f t="shared" si="3"/>
        <v>茨城県　潮来市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77.290000000000006</v>
      </c>
      <c r="P6" s="21">
        <f t="shared" si="3"/>
        <v>97.64</v>
      </c>
      <c r="Q6" s="21">
        <f t="shared" si="3"/>
        <v>4565</v>
      </c>
      <c r="R6" s="21">
        <f t="shared" si="3"/>
        <v>26890</v>
      </c>
      <c r="S6" s="21">
        <f t="shared" si="3"/>
        <v>71.400000000000006</v>
      </c>
      <c r="T6" s="21">
        <f t="shared" si="3"/>
        <v>376.61</v>
      </c>
      <c r="U6" s="21">
        <f t="shared" si="3"/>
        <v>26114</v>
      </c>
      <c r="V6" s="21">
        <f t="shared" si="3"/>
        <v>71.400000000000006</v>
      </c>
      <c r="W6" s="21">
        <f t="shared" si="3"/>
        <v>365.74</v>
      </c>
      <c r="X6" s="22">
        <f>IF(X7="",NA(),X7)</f>
        <v>110.78</v>
      </c>
      <c r="Y6" s="22">
        <f t="shared" ref="Y6:AG6" si="4">IF(Y7="",NA(),Y7)</f>
        <v>112.26</v>
      </c>
      <c r="Z6" s="22">
        <f t="shared" si="4"/>
        <v>111.85</v>
      </c>
      <c r="AA6" s="22">
        <f t="shared" si="4"/>
        <v>110.76</v>
      </c>
      <c r="AB6" s="22">
        <f t="shared" si="4"/>
        <v>113.69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497.23</v>
      </c>
      <c r="AU6" s="22">
        <f t="shared" ref="AU6:BC6" si="6">IF(AU7="",NA(),AU7)</f>
        <v>472.03</v>
      </c>
      <c r="AV6" s="22">
        <f t="shared" si="6"/>
        <v>769.34</v>
      </c>
      <c r="AW6" s="22">
        <f t="shared" si="6"/>
        <v>504.57</v>
      </c>
      <c r="AX6" s="22">
        <f t="shared" si="6"/>
        <v>797.87</v>
      </c>
      <c r="AY6" s="22">
        <f t="shared" si="6"/>
        <v>369.69</v>
      </c>
      <c r="AZ6" s="22">
        <f t="shared" si="6"/>
        <v>379.08</v>
      </c>
      <c r="BA6" s="22">
        <f t="shared" si="6"/>
        <v>367.55</v>
      </c>
      <c r="BB6" s="22">
        <f t="shared" si="6"/>
        <v>378.56</v>
      </c>
      <c r="BC6" s="22">
        <f t="shared" si="6"/>
        <v>364.46</v>
      </c>
      <c r="BD6" s="21" t="str">
        <f>IF(BD7="","",IF(BD7="-","【-】","【"&amp;SUBSTITUTE(TEXT(BD7,"#,##0.00"),"-","△")&amp;"】"))</f>
        <v>【252.29】</v>
      </c>
      <c r="BE6" s="22">
        <f>IF(BE7="",NA(),BE7)</f>
        <v>159.62</v>
      </c>
      <c r="BF6" s="22">
        <f t="shared" ref="BF6:BN6" si="7">IF(BF7="",NA(),BF7)</f>
        <v>169.25</v>
      </c>
      <c r="BG6" s="22">
        <f t="shared" si="7"/>
        <v>188.38</v>
      </c>
      <c r="BH6" s="22">
        <f t="shared" si="7"/>
        <v>204.08</v>
      </c>
      <c r="BI6" s="22">
        <f t="shared" si="7"/>
        <v>274.38</v>
      </c>
      <c r="BJ6" s="22">
        <f t="shared" si="7"/>
        <v>402.99</v>
      </c>
      <c r="BK6" s="22">
        <f t="shared" si="7"/>
        <v>398.98</v>
      </c>
      <c r="BL6" s="22">
        <f t="shared" si="7"/>
        <v>418.68</v>
      </c>
      <c r="BM6" s="22">
        <f t="shared" si="7"/>
        <v>395.68</v>
      </c>
      <c r="BN6" s="22">
        <f t="shared" si="7"/>
        <v>403.72</v>
      </c>
      <c r="BO6" s="21" t="str">
        <f>IF(BO7="","",IF(BO7="-","【-】","【"&amp;SUBSTITUTE(TEXT(BO7,"#,##0.00"),"-","△")&amp;"】"))</f>
        <v>【268.07】</v>
      </c>
      <c r="BP6" s="22">
        <f>IF(BP7="",NA(),BP7)</f>
        <v>102.69</v>
      </c>
      <c r="BQ6" s="22">
        <f t="shared" ref="BQ6:BY6" si="8">IF(BQ7="",NA(),BQ7)</f>
        <v>103.57</v>
      </c>
      <c r="BR6" s="22">
        <f t="shared" si="8"/>
        <v>104.55</v>
      </c>
      <c r="BS6" s="22">
        <f t="shared" si="8"/>
        <v>102.58</v>
      </c>
      <c r="BT6" s="22">
        <f t="shared" si="8"/>
        <v>81.47</v>
      </c>
      <c r="BU6" s="22">
        <f t="shared" si="8"/>
        <v>98.66</v>
      </c>
      <c r="BV6" s="22">
        <f t="shared" si="8"/>
        <v>98.64</v>
      </c>
      <c r="BW6" s="22">
        <f t="shared" si="8"/>
        <v>94.78</v>
      </c>
      <c r="BX6" s="22">
        <f t="shared" si="8"/>
        <v>97.59</v>
      </c>
      <c r="BY6" s="22">
        <f t="shared" si="8"/>
        <v>92.17</v>
      </c>
      <c r="BZ6" s="21" t="str">
        <f>IF(BZ7="","",IF(BZ7="-","【-】","【"&amp;SUBSTITUTE(TEXT(BZ7,"#,##0.00"),"-","△")&amp;"】"))</f>
        <v>【97.47】</v>
      </c>
      <c r="CA6" s="22">
        <f>IF(CA7="",NA(),CA7)</f>
        <v>223.68</v>
      </c>
      <c r="CB6" s="22">
        <f t="shared" ref="CB6:CJ6" si="9">IF(CB7="",NA(),CB7)</f>
        <v>222.37</v>
      </c>
      <c r="CC6" s="22">
        <f t="shared" si="9"/>
        <v>220.23</v>
      </c>
      <c r="CD6" s="22">
        <f t="shared" si="9"/>
        <v>224.99</v>
      </c>
      <c r="CE6" s="22">
        <f t="shared" si="9"/>
        <v>224.81</v>
      </c>
      <c r="CF6" s="22">
        <f t="shared" si="9"/>
        <v>178.59</v>
      </c>
      <c r="CG6" s="22">
        <f t="shared" si="9"/>
        <v>178.92</v>
      </c>
      <c r="CH6" s="22">
        <f t="shared" si="9"/>
        <v>181.3</v>
      </c>
      <c r="CI6" s="22">
        <f t="shared" si="9"/>
        <v>181.71</v>
      </c>
      <c r="CJ6" s="22">
        <f t="shared" si="9"/>
        <v>188.51</v>
      </c>
      <c r="CK6" s="21" t="str">
        <f>IF(CK7="","",IF(CK7="-","【-】","【"&amp;SUBSTITUTE(TEXT(CK7,"#,##0.00"),"-","△")&amp;"】"))</f>
        <v>【174.75】</v>
      </c>
      <c r="CL6" s="22">
        <f>IF(CL7="",NA(),CL7)</f>
        <v>53.07</v>
      </c>
      <c r="CM6" s="22">
        <f t="shared" ref="CM6:CU6" si="10">IF(CM7="",NA(),CM7)</f>
        <v>52.44</v>
      </c>
      <c r="CN6" s="22">
        <f t="shared" si="10"/>
        <v>52.72</v>
      </c>
      <c r="CO6" s="22">
        <f t="shared" si="10"/>
        <v>51.83</v>
      </c>
      <c r="CP6" s="22">
        <f t="shared" si="10"/>
        <v>52.58</v>
      </c>
      <c r="CQ6" s="22">
        <f t="shared" si="10"/>
        <v>55.03</v>
      </c>
      <c r="CR6" s="22">
        <f t="shared" si="10"/>
        <v>55.14</v>
      </c>
      <c r="CS6" s="22">
        <f t="shared" si="10"/>
        <v>55.89</v>
      </c>
      <c r="CT6" s="22">
        <f t="shared" si="10"/>
        <v>55.72</v>
      </c>
      <c r="CU6" s="22">
        <f t="shared" si="10"/>
        <v>55.31</v>
      </c>
      <c r="CV6" s="21" t="str">
        <f>IF(CV7="","",IF(CV7="-","【-】","【"&amp;SUBSTITUTE(TEXT(CV7,"#,##0.00"),"-","△")&amp;"】"))</f>
        <v>【59.97】</v>
      </c>
      <c r="CW6" s="22">
        <f>IF(CW7="",NA(),CW7)</f>
        <v>81.09</v>
      </c>
      <c r="CX6" s="22">
        <f t="shared" ref="CX6:DF6" si="11">IF(CX7="",NA(),CX7)</f>
        <v>80.95</v>
      </c>
      <c r="CY6" s="22">
        <f t="shared" si="11"/>
        <v>80.62</v>
      </c>
      <c r="CZ6" s="22">
        <f t="shared" si="11"/>
        <v>81.42</v>
      </c>
      <c r="DA6" s="22">
        <f t="shared" si="11"/>
        <v>79.34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57.82</v>
      </c>
      <c r="DI6" s="22">
        <f t="shared" ref="DI6:DQ6" si="12">IF(DI7="",NA(),DI7)</f>
        <v>58.83</v>
      </c>
      <c r="DJ6" s="22">
        <f t="shared" si="12"/>
        <v>59.44</v>
      </c>
      <c r="DK6" s="22">
        <f t="shared" si="12"/>
        <v>59.62</v>
      </c>
      <c r="DL6" s="22">
        <f t="shared" si="12"/>
        <v>54.21</v>
      </c>
      <c r="DM6" s="22">
        <f t="shared" si="12"/>
        <v>48.87</v>
      </c>
      <c r="DN6" s="22">
        <f t="shared" si="12"/>
        <v>49.92</v>
      </c>
      <c r="DO6" s="22">
        <f t="shared" si="12"/>
        <v>50.63</v>
      </c>
      <c r="DP6" s="22">
        <f t="shared" si="12"/>
        <v>51.29</v>
      </c>
      <c r="DQ6" s="22">
        <f t="shared" si="12"/>
        <v>52.2</v>
      </c>
      <c r="DR6" s="21" t="str">
        <f>IF(DR7="","",IF(DR7="-","【-】","【"&amp;SUBSTITUTE(TEXT(DR7,"#,##0.00"),"-","△")&amp;"】"))</f>
        <v>【51.51】</v>
      </c>
      <c r="DS6" s="22">
        <f>IF(DS7="",NA(),DS7)</f>
        <v>23.48</v>
      </c>
      <c r="DT6" s="22">
        <f t="shared" ref="DT6:EB6" si="13">IF(DT7="",NA(),DT7)</f>
        <v>24.21</v>
      </c>
      <c r="DU6" s="22">
        <f t="shared" si="13"/>
        <v>27.93</v>
      </c>
      <c r="DV6" s="22">
        <f t="shared" si="13"/>
        <v>25.86</v>
      </c>
      <c r="DW6" s="22">
        <f t="shared" si="13"/>
        <v>27.18</v>
      </c>
      <c r="DX6" s="22">
        <f t="shared" si="13"/>
        <v>14.85</v>
      </c>
      <c r="DY6" s="22">
        <f t="shared" si="13"/>
        <v>16.88</v>
      </c>
      <c r="DZ6" s="22">
        <f t="shared" si="13"/>
        <v>18.28</v>
      </c>
      <c r="EA6" s="22">
        <f t="shared" si="13"/>
        <v>19.61</v>
      </c>
      <c r="EB6" s="22">
        <f t="shared" si="13"/>
        <v>20.73</v>
      </c>
      <c r="EC6" s="21" t="str">
        <f>IF(EC7="","",IF(EC7="-","【-】","【"&amp;SUBSTITUTE(TEXT(EC7,"#,##0.00"),"-","△")&amp;"】"))</f>
        <v>【23.75】</v>
      </c>
      <c r="ED6" s="22">
        <f>IF(ED7="",NA(),ED7)</f>
        <v>0.42</v>
      </c>
      <c r="EE6" s="22">
        <f t="shared" ref="EE6:EM6" si="14">IF(EE7="",NA(),EE7)</f>
        <v>0.37</v>
      </c>
      <c r="EF6" s="22">
        <f t="shared" si="14"/>
        <v>0.91</v>
      </c>
      <c r="EG6" s="22">
        <f t="shared" si="14"/>
        <v>1.1299999999999999</v>
      </c>
      <c r="EH6" s="22">
        <f t="shared" si="14"/>
        <v>1.2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82236</v>
      </c>
      <c r="D7" s="24">
        <v>46</v>
      </c>
      <c r="E7" s="24">
        <v>1</v>
      </c>
      <c r="F7" s="24">
        <v>0</v>
      </c>
      <c r="G7" s="24">
        <v>1</v>
      </c>
      <c r="H7" s="24" t="s">
        <v>93</v>
      </c>
      <c r="I7" s="24" t="s">
        <v>94</v>
      </c>
      <c r="J7" s="24" t="s">
        <v>95</v>
      </c>
      <c r="K7" s="24" t="s">
        <v>96</v>
      </c>
      <c r="L7" s="24" t="s">
        <v>97</v>
      </c>
      <c r="M7" s="24" t="s">
        <v>98</v>
      </c>
      <c r="N7" s="25" t="s">
        <v>99</v>
      </c>
      <c r="O7" s="25">
        <v>77.290000000000006</v>
      </c>
      <c r="P7" s="25">
        <v>97.64</v>
      </c>
      <c r="Q7" s="25">
        <v>4565</v>
      </c>
      <c r="R7" s="25">
        <v>26890</v>
      </c>
      <c r="S7" s="25">
        <v>71.400000000000006</v>
      </c>
      <c r="T7" s="25">
        <v>376.61</v>
      </c>
      <c r="U7" s="25">
        <v>26114</v>
      </c>
      <c r="V7" s="25">
        <v>71.400000000000006</v>
      </c>
      <c r="W7" s="25">
        <v>365.74</v>
      </c>
      <c r="X7" s="25">
        <v>110.78</v>
      </c>
      <c r="Y7" s="25">
        <v>112.26</v>
      </c>
      <c r="Z7" s="25">
        <v>111.85</v>
      </c>
      <c r="AA7" s="25">
        <v>110.76</v>
      </c>
      <c r="AB7" s="25">
        <v>113.69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497.23</v>
      </c>
      <c r="AU7" s="25">
        <v>472.03</v>
      </c>
      <c r="AV7" s="25">
        <v>769.34</v>
      </c>
      <c r="AW7" s="25">
        <v>504.57</v>
      </c>
      <c r="AX7" s="25">
        <v>797.87</v>
      </c>
      <c r="AY7" s="25">
        <v>369.69</v>
      </c>
      <c r="AZ7" s="25">
        <v>379.08</v>
      </c>
      <c r="BA7" s="25">
        <v>367.55</v>
      </c>
      <c r="BB7" s="25">
        <v>378.56</v>
      </c>
      <c r="BC7" s="25">
        <v>364.46</v>
      </c>
      <c r="BD7" s="25">
        <v>252.29</v>
      </c>
      <c r="BE7" s="25">
        <v>159.62</v>
      </c>
      <c r="BF7" s="25">
        <v>169.25</v>
      </c>
      <c r="BG7" s="25">
        <v>188.38</v>
      </c>
      <c r="BH7" s="25">
        <v>204.08</v>
      </c>
      <c r="BI7" s="25">
        <v>274.38</v>
      </c>
      <c r="BJ7" s="25">
        <v>402.99</v>
      </c>
      <c r="BK7" s="25">
        <v>398.98</v>
      </c>
      <c r="BL7" s="25">
        <v>418.68</v>
      </c>
      <c r="BM7" s="25">
        <v>395.68</v>
      </c>
      <c r="BN7" s="25">
        <v>403.72</v>
      </c>
      <c r="BO7" s="25">
        <v>268.07</v>
      </c>
      <c r="BP7" s="25">
        <v>102.69</v>
      </c>
      <c r="BQ7" s="25">
        <v>103.57</v>
      </c>
      <c r="BR7" s="25">
        <v>104.55</v>
      </c>
      <c r="BS7" s="25">
        <v>102.58</v>
      </c>
      <c r="BT7" s="25">
        <v>81.47</v>
      </c>
      <c r="BU7" s="25">
        <v>98.66</v>
      </c>
      <c r="BV7" s="25">
        <v>98.64</v>
      </c>
      <c r="BW7" s="25">
        <v>94.78</v>
      </c>
      <c r="BX7" s="25">
        <v>97.59</v>
      </c>
      <c r="BY7" s="25">
        <v>92.17</v>
      </c>
      <c r="BZ7" s="25">
        <v>97.47</v>
      </c>
      <c r="CA7" s="25">
        <v>223.68</v>
      </c>
      <c r="CB7" s="25">
        <v>222.37</v>
      </c>
      <c r="CC7" s="25">
        <v>220.23</v>
      </c>
      <c r="CD7" s="25">
        <v>224.99</v>
      </c>
      <c r="CE7" s="25">
        <v>224.81</v>
      </c>
      <c r="CF7" s="25">
        <v>178.59</v>
      </c>
      <c r="CG7" s="25">
        <v>178.92</v>
      </c>
      <c r="CH7" s="25">
        <v>181.3</v>
      </c>
      <c r="CI7" s="25">
        <v>181.71</v>
      </c>
      <c r="CJ7" s="25">
        <v>188.51</v>
      </c>
      <c r="CK7" s="25">
        <v>174.75</v>
      </c>
      <c r="CL7" s="25">
        <v>53.07</v>
      </c>
      <c r="CM7" s="25">
        <v>52.44</v>
      </c>
      <c r="CN7" s="25">
        <v>52.72</v>
      </c>
      <c r="CO7" s="25">
        <v>51.83</v>
      </c>
      <c r="CP7" s="25">
        <v>52.58</v>
      </c>
      <c r="CQ7" s="25">
        <v>55.03</v>
      </c>
      <c r="CR7" s="25">
        <v>55.14</v>
      </c>
      <c r="CS7" s="25">
        <v>55.89</v>
      </c>
      <c r="CT7" s="25">
        <v>55.72</v>
      </c>
      <c r="CU7" s="25">
        <v>55.31</v>
      </c>
      <c r="CV7" s="25">
        <v>59.97</v>
      </c>
      <c r="CW7" s="25">
        <v>81.09</v>
      </c>
      <c r="CX7" s="25">
        <v>80.95</v>
      </c>
      <c r="CY7" s="25">
        <v>80.62</v>
      </c>
      <c r="CZ7" s="25">
        <v>81.42</v>
      </c>
      <c r="DA7" s="25">
        <v>79.34</v>
      </c>
      <c r="DB7" s="25">
        <v>81.900000000000006</v>
      </c>
      <c r="DC7" s="25">
        <v>81.39</v>
      </c>
      <c r="DD7" s="25">
        <v>81.27</v>
      </c>
      <c r="DE7" s="25">
        <v>81.260000000000005</v>
      </c>
      <c r="DF7" s="25">
        <v>80.36</v>
      </c>
      <c r="DG7" s="25">
        <v>89.76</v>
      </c>
      <c r="DH7" s="25">
        <v>57.82</v>
      </c>
      <c r="DI7" s="25">
        <v>58.83</v>
      </c>
      <c r="DJ7" s="25">
        <v>59.44</v>
      </c>
      <c r="DK7" s="25">
        <v>59.62</v>
      </c>
      <c r="DL7" s="25">
        <v>54.21</v>
      </c>
      <c r="DM7" s="25">
        <v>48.87</v>
      </c>
      <c r="DN7" s="25">
        <v>49.92</v>
      </c>
      <c r="DO7" s="25">
        <v>50.63</v>
      </c>
      <c r="DP7" s="25">
        <v>51.29</v>
      </c>
      <c r="DQ7" s="25">
        <v>52.2</v>
      </c>
      <c r="DR7" s="25">
        <v>51.51</v>
      </c>
      <c r="DS7" s="25">
        <v>23.48</v>
      </c>
      <c r="DT7" s="25">
        <v>24.21</v>
      </c>
      <c r="DU7" s="25">
        <v>27.93</v>
      </c>
      <c r="DV7" s="25">
        <v>25.86</v>
      </c>
      <c r="DW7" s="25">
        <v>27.18</v>
      </c>
      <c r="DX7" s="25">
        <v>14.85</v>
      </c>
      <c r="DY7" s="25">
        <v>16.88</v>
      </c>
      <c r="DZ7" s="25">
        <v>18.28</v>
      </c>
      <c r="EA7" s="25">
        <v>19.61</v>
      </c>
      <c r="EB7" s="25">
        <v>20.73</v>
      </c>
      <c r="EC7" s="25">
        <v>23.75</v>
      </c>
      <c r="ED7" s="25">
        <v>0.42</v>
      </c>
      <c r="EE7" s="25">
        <v>0.37</v>
      </c>
      <c r="EF7" s="25">
        <v>0.91</v>
      </c>
      <c r="EG7" s="25">
        <v>1.1299999999999999</v>
      </c>
      <c r="EH7" s="25">
        <v>1.2</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村山 研司</cp:lastModifiedBy>
  <dcterms:created xsi:type="dcterms:W3CDTF">2023-12-05T00:50:05Z</dcterms:created>
  <dcterms:modified xsi:type="dcterms:W3CDTF">2024-01-26T06:35:24Z</dcterms:modified>
  <cp:category>
  </cp:category>
</cp:coreProperties>
</file>