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政\理財\Ｒ５理財\05_公営企業関係\15_経営比較分析表\99【総務省：対応依頼】経営比較分析表の掲載HPの確認について\05_確認作業・確認後修正データ\05_公共下水道（法適）37\"/>
    </mc:Choice>
  </mc:AlternateContent>
  <workbookProtection workbookAlgorithmName="SHA-512" workbookHashValue="jEqR/ZR4qLhwZc48+LHB6isAQm4EF2XFKuZBeAWekcUE8Ry0vol4XEZkrIKC5HeYNHnKGDvOKXgNlxs/78H/8w==" workbookSaltValue="7vZmNcl0ijcKgAz/TVCk5w==" workbookSpinCount="100000" lockStructure="1"/>
  <bookViews>
    <workbookView xWindow="0" yWindow="0" windowWidth="28800" windowHeight="1146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I10" i="4"/>
  <c r="B10" i="4"/>
  <c r="BB8" i="4"/>
  <c r="AT8" i="4"/>
  <c r="AL8" i="4"/>
  <c r="AD8" i="4"/>
  <c r="W8" i="4"/>
  <c r="P8" i="4"/>
  <c r="B8" i="4"/>
  <c r="B6" i="4"/>
</calcChain>
</file>

<file path=xl/sharedStrings.xml><?xml version="1.0" encoding="utf-8"?>
<sst xmlns="http://schemas.openxmlformats.org/spreadsheetml/2006/main" count="231" uniqueCount="117">
  <si>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</si>
  <si>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</si>
  <si>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</si>
  <si>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</si>
  <si>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</si>
  <si>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</si>
  <si>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</si>
  <si>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</si>
  <si>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</si>
  <si>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</si>
  <si>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</si>
  <si>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</si>
  <si>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</si>
  <si>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</si>
  <si>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</si>
  <si>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</si>
  <si>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</si>
  <si>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</si>
  <si>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</si>
  <si>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</si>
  <si>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</si>
  <si>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</si>
  <si>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</si>
  <si>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</si>
  <si>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</si>
  <si>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</si>
  <si>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</si>
  <si>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</si>
  <si>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</si>
  <si>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</si>
  <si>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</si>
  <si>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</si>
  <si>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</si>
  <si>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</si>
  <si>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</si>
  <si>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</si>
  <si>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</si>
  <si>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</si>
  <si>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</si>
  <si>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</si>
  <si>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</si>
  <si>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</si>
  <si>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</si>
  <si>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</si>
  <si>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</si>
  <si>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</si>
  <si>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</si>
  <si>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</si>
  <si>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</si>
  <si>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</si>
  <si>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</si>
  <si>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</si>
  <si>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</si>
  <si>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</si>
  <si>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</si>
  <si>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</si>
  <si>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</si>
  <si>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</si>
  <si>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</si>
  <si>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</si>
  <si>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</si>
  <si>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</si>
  <si>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</si>
  <si>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</si>
  <si>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</si>
  <si>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</si>
  <si>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</si>
  <si>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</si>
  <si>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</si>
  <si>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</si>
  <si>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</si>
  <si>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</si>
  <si>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</si>
  <si>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</si>
  <si>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</si>
  <si>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</si>
  <si>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</si>
  <si>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</si>
  <si>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</si>
  <si>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</si>
  <si>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</si>
  <si>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</si>
  <si>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</si>
  <si>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</si>
  <si>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</si>
  <si>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</si>
  <si>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</si>
  <si>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</si>
  <si>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</si>
  <si>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</si>
  <si>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</si>
  <si>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</si>
  <si>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</si>
  <si>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</si>
  <si>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</si>
  <si>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</si>
  <si>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守谷市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</si>
  <si>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</si>
  <si>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</si>
  <si>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</si>
  <si>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</si>
  <si>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</si>
  <si>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</si>
  <si>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</si>
  <si>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</si>
  <si>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</si>
  <si>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</si>
  <si>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</si>
  <si>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</si>
  <si>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</si>
  <si>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</si>
  <si>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</si>
  <si>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</si>
  <si>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</si>
  <si>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上記の各指標から判断すると、経営の健全性や効率性の向上に、より一層の取組が必要であり、コスト削減に向けた下水道事業経営が必須となる。
　また、施設の老朽化等により、今後莫大な資金が必要となることから、資金の確保など経営の改善等を図っていく必要がある。</t>
    <rPh sb="120" eb="122">
      <t>ヒツヨウ</t>
    </rPh>
    <phoneticPr fontId="4"/>
  </si>
  <si>
    <t>①経常収支比率は115.97％であり、類似団体と比較して8.48ポイント上回っている。前年度と比較すると、汚水処理原価の増加に伴い経常収支比率は減少したものの、大口事業者の割合が大きく、安定した下水道使用料を計上している。
②累積欠損金比率は0.00％であり、今後も営業収益の安定的な確保を維持していく。
③流動比率は677.69％であり、類似団体と比較して大きく上回っている。引き続き高い流動比率を維持していくよう努めていく。
④企業債残高対事業規模比率は126.33％であり、類似団体と比較して大きく下回っている。その要因は、平成20年度からの起債借入は実施していないことによる。
⑤経費回収率は122.63％であり、類似団体と比較して24.57ポイント上回っている。また、⑥汚水処理原価は103.32円であり、類似団体と比較して54円05銭下回っている。経費回収率は100％以上であることから、引き続き汚水処理費の抑制に努めながら、健全な事業運営を進めていく。
⑦施設利用率は66.82％であり、類似団体と比較して2.68ポイント上回っている。更なる効率的な施設利用が出来るよう施設の整備を実施していく。
⑧水洗化率は99.27％であり、類似団体と比較して6.37ポイント上回っている状況にある。未接続者への訪問等により、更なる水洗化率の向上に努めていく。</t>
    <rPh sb="43" eb="46">
      <t>ゼンネンド</t>
    </rPh>
    <rPh sb="47" eb="49">
      <t>ヒカク</t>
    </rPh>
    <rPh sb="53" eb="55">
      <t>オスイ</t>
    </rPh>
    <rPh sb="55" eb="59">
      <t>ショリゲンカ</t>
    </rPh>
    <rPh sb="60" eb="62">
      <t>ゾウカ</t>
    </rPh>
    <rPh sb="63" eb="64">
      <t>トモナ</t>
    </rPh>
    <rPh sb="65" eb="69">
      <t>ケイジョウシュウシ</t>
    </rPh>
    <rPh sb="69" eb="71">
      <t>ヒリツ</t>
    </rPh>
    <rPh sb="72" eb="74">
      <t>ゲンショウ</t>
    </rPh>
    <rPh sb="80" eb="82">
      <t>オオグチ</t>
    </rPh>
    <rPh sb="82" eb="85">
      <t>ジギョウシャ</t>
    </rPh>
    <rPh sb="86" eb="88">
      <t>ワリアイ</t>
    </rPh>
    <rPh sb="89" eb="90">
      <t>オオ</t>
    </rPh>
    <rPh sb="93" eb="95">
      <t>アンテイ</t>
    </rPh>
    <rPh sb="104" eb="106">
      <t>ケイジョウ</t>
    </rPh>
    <rPh sb="189" eb="190">
      <t>ヒ</t>
    </rPh>
    <rPh sb="191" eb="192">
      <t>ツヅ</t>
    </rPh>
    <rPh sb="193" eb="194">
      <t>タカ</t>
    </rPh>
    <rPh sb="197" eb="199">
      <t>ヒリツ</t>
    </rPh>
    <rPh sb="200" eb="202">
      <t>イジ</t>
    </rPh>
    <rPh sb="208" eb="209">
      <t>ツト</t>
    </rPh>
    <rPh sb="249" eb="250">
      <t>オオ</t>
    </rPh>
    <rPh sb="274" eb="276">
      <t>キサイ</t>
    </rPh>
    <rPh sb="340" eb="342">
      <t>オスイ</t>
    </rPh>
    <rPh sb="342" eb="344">
      <t>ショリ</t>
    </rPh>
    <rPh sb="344" eb="346">
      <t>ゲンカ</t>
    </rPh>
    <rPh sb="353" eb="354">
      <t>エン</t>
    </rPh>
    <rPh sb="358" eb="360">
      <t>ルイジ</t>
    </rPh>
    <rPh sb="360" eb="362">
      <t>ダンタイ</t>
    </rPh>
    <rPh sb="363" eb="365">
      <t>ヒカク</t>
    </rPh>
    <rPh sb="369" eb="370">
      <t>エン</t>
    </rPh>
    <rPh sb="372" eb="373">
      <t>セン</t>
    </rPh>
    <rPh sb="373" eb="374">
      <t>シタ</t>
    </rPh>
    <rPh sb="374" eb="375">
      <t>マワ</t>
    </rPh>
    <rPh sb="380" eb="382">
      <t>ケイヒ</t>
    </rPh>
    <rPh sb="382" eb="384">
      <t>カイシュウ</t>
    </rPh>
    <rPh sb="384" eb="385">
      <t>リツ</t>
    </rPh>
    <rPh sb="400" eb="401">
      <t>ヒ</t>
    </rPh>
    <rPh sb="402" eb="403">
      <t>ツヅ</t>
    </rPh>
    <rPh sb="404" eb="406">
      <t>オスイ</t>
    </rPh>
    <rPh sb="406" eb="408">
      <t>ショリ</t>
    </rPh>
    <rPh sb="408" eb="409">
      <t>ヒ</t>
    </rPh>
    <rPh sb="410" eb="412">
      <t>ヨクセイ</t>
    </rPh>
    <rPh sb="413" eb="414">
      <t>ツト</t>
    </rPh>
    <rPh sb="419" eb="421">
      <t>ケンゼン</t>
    </rPh>
    <rPh sb="422" eb="424">
      <t>ジギョウ</t>
    </rPh>
    <rPh sb="424" eb="426">
      <t>ウンエイ</t>
    </rPh>
    <rPh sb="427" eb="428">
      <t>スス</t>
    </rPh>
    <rPh sb="468" eb="469">
      <t>ウエ</t>
    </rPh>
    <phoneticPr fontId="4"/>
  </si>
  <si>
    <t>①有形固定資産減価償却率は53.76％であり、類似団体と比較して26.30ポイント上回っている。浄化センター等の施設においては、既に老朽化が進んでいることから、今後適切な改築更新が求められる。
②管渠老朽化率は0.00％、③管渠改善率は0.00％であり、今後、施設整備等についてストックマネジメントや経営戦略を踏まえた適切な管渠の更新を実施していく。</t>
    <rPh sb="48" eb="50">
      <t>ジョウカ</t>
    </rPh>
    <rPh sb="54" eb="55">
      <t>トウ</t>
    </rPh>
    <rPh sb="56" eb="58">
      <t>シセツ</t>
    </rPh>
    <rPh sb="64" eb="65">
      <t>スデ</t>
    </rPh>
    <rPh sb="66" eb="69">
      <t>ロウキュウカ</t>
    </rPh>
    <rPh sb="70" eb="71">
      <t>スス</t>
    </rPh>
    <rPh sb="150" eb="152">
      <t>ケイエイ</t>
    </rPh>
    <rPh sb="152" eb="154">
      <t>センリャク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</si>
</sst>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Fill="1" applyBorder="1" applyAlignment="1" applyProtection="1">
      <alignment horizontal="left" vertical="top" wrapText="1"/>
      <protection locked="0"/>
    </xf>
    <xf numFmtId="0" fontId="15" fillId="0" borderId="0" xfId="0" applyFont="1" applyFill="1" applyBorder="1" applyAlignment="1" applyProtection="1">
      <alignment horizontal="left" vertical="top" wrapText="1"/>
      <protection locked="0"/>
    </xf>
    <xf numFmtId="0" fontId="15" fillId="0" borderId="7" xfId="0" applyFont="1" applyFill="1" applyBorder="1" applyAlignment="1" applyProtection="1">
      <alignment horizontal="left" vertical="top" wrapText="1"/>
      <protection locked="0"/>
    </xf>
    <xf numFmtId="0" fontId="15" fillId="0" borderId="8" xfId="0" applyFont="1" applyFill="1" applyBorder="1" applyAlignment="1" applyProtection="1">
      <alignment horizontal="left" vertical="top" wrapText="1"/>
      <protection locked="0"/>
    </xf>
    <xf numFmtId="0" fontId="15" fillId="0" borderId="1" xfId="0" applyFont="1" applyFill="1" applyBorder="1" applyAlignment="1" applyProtection="1">
      <alignment horizontal="left" vertical="top" wrapText="1"/>
      <protection locked="0"/>
    </xf>
    <xf numFmtId="0" fontId="15" fillId="0" borderId="9" xfId="0" applyFont="1" applyFill="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5" xfId="0" applyFont="1" applyBorder="1" applyAlignment="1">
      <alignment horizontal="left" vertical="center"/>
    </xf>
    <xf numFmtId="0" fontId="16" fillId="0" borderId="6" xfId="0" applyFont="1" applyBorder="1" applyAlignment="1">
      <alignment horizontal="left" vertical="center"/>
    </xf>
    <xf numFmtId="0" fontId="16" fillId="0" borderId="0" xfId="0" applyFont="1" applyAlignment="1">
      <alignment horizontal="left" vertical="center"/>
    </xf>
    <xf numFmtId="0" fontId="16"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0.03</c:v>
                </c:pt>
                <c:pt idx="1">
                  <c:v>0.05</c:v>
                </c:pt>
                <c:pt idx="2">
                  <c:v>0.02</c:v>
                </c:pt>
                <c:pt idx="3">
                  <c:v>0.01</c:v>
                </c:pt>
                <c:pt idx="4" formatCode="#,##0.00;&quot;△&quot;#,##0.00">
                  <c:v>0</c:v>
                </c:pt>
              </c:numCache>
            </c:numRef>
          </c:val>
          <c:extLst>
            <c:ext xmlns:c16="http://schemas.microsoft.com/office/drawing/2014/chart" uri="{C3380CC4-5D6E-409C-BE32-E72D297353CC}">
              <c16:uniqueId val="{00000000-8262-44FB-842E-0BE57B9DFE0E}"/>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0.09</c:v>
                </c:pt>
                <c:pt idx="2">
                  <c:v>0.09</c:v>
                </c:pt>
                <c:pt idx="3">
                  <c:v>0.17</c:v>
                </c:pt>
                <c:pt idx="4">
                  <c:v>0.13</c:v>
                </c:pt>
              </c:numCache>
            </c:numRef>
          </c:val>
          <c:smooth val="0"/>
          <c:extLst>
            <c:ext xmlns:c16="http://schemas.microsoft.com/office/drawing/2014/chart" uri="{C3380CC4-5D6E-409C-BE32-E72D297353CC}">
              <c16:uniqueId val="{00000001-8262-44FB-842E-0BE57B9DFE0E}"/>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67.959999999999994</c:v>
                </c:pt>
                <c:pt idx="1">
                  <c:v>67.540000000000006</c:v>
                </c:pt>
                <c:pt idx="2">
                  <c:v>67.09</c:v>
                </c:pt>
                <c:pt idx="3">
                  <c:v>69.42</c:v>
                </c:pt>
                <c:pt idx="4">
                  <c:v>66.819999999999993</c:v>
                </c:pt>
              </c:numCache>
            </c:numRef>
          </c:val>
          <c:extLst>
            <c:ext xmlns:c16="http://schemas.microsoft.com/office/drawing/2014/chart" uri="{C3380CC4-5D6E-409C-BE32-E72D297353CC}">
              <c16:uniqueId val="{00000000-81A8-4922-9583-1047321BE63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65.040000000000006</c:v>
                </c:pt>
                <c:pt idx="1">
                  <c:v>68.31</c:v>
                </c:pt>
                <c:pt idx="2">
                  <c:v>65.28</c:v>
                </c:pt>
                <c:pt idx="3">
                  <c:v>64.92</c:v>
                </c:pt>
                <c:pt idx="4">
                  <c:v>64.14</c:v>
                </c:pt>
              </c:numCache>
            </c:numRef>
          </c:val>
          <c:smooth val="0"/>
          <c:extLst>
            <c:ext xmlns:c16="http://schemas.microsoft.com/office/drawing/2014/chart" uri="{C3380CC4-5D6E-409C-BE32-E72D297353CC}">
              <c16:uniqueId val="{00000001-81A8-4922-9583-1047321BE63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99.1</c:v>
                </c:pt>
                <c:pt idx="1">
                  <c:v>99.17</c:v>
                </c:pt>
                <c:pt idx="2">
                  <c:v>99.21</c:v>
                </c:pt>
                <c:pt idx="3">
                  <c:v>99.24</c:v>
                </c:pt>
                <c:pt idx="4">
                  <c:v>99.27</c:v>
                </c:pt>
              </c:numCache>
            </c:numRef>
          </c:val>
          <c:extLst>
            <c:ext xmlns:c16="http://schemas.microsoft.com/office/drawing/2014/chart" uri="{C3380CC4-5D6E-409C-BE32-E72D297353CC}">
              <c16:uniqueId val="{00000000-9EEB-4D4A-B93D-408D5DD22AA2}"/>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92.55</c:v>
                </c:pt>
                <c:pt idx="1">
                  <c:v>92.62</c:v>
                </c:pt>
                <c:pt idx="2">
                  <c:v>92.72</c:v>
                </c:pt>
                <c:pt idx="3">
                  <c:v>92.88</c:v>
                </c:pt>
                <c:pt idx="4">
                  <c:v>92.9</c:v>
                </c:pt>
              </c:numCache>
            </c:numRef>
          </c:val>
          <c:smooth val="0"/>
          <c:extLst>
            <c:ext xmlns:c16="http://schemas.microsoft.com/office/drawing/2014/chart" uri="{C3380CC4-5D6E-409C-BE32-E72D297353CC}">
              <c16:uniqueId val="{00000001-9EEB-4D4A-B93D-408D5DD22AA2}"/>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110.18</c:v>
                </c:pt>
                <c:pt idx="1">
                  <c:v>116.12</c:v>
                </c:pt>
                <c:pt idx="2">
                  <c:v>114.8</c:v>
                </c:pt>
                <c:pt idx="3">
                  <c:v>122.9</c:v>
                </c:pt>
                <c:pt idx="4">
                  <c:v>115.97</c:v>
                </c:pt>
              </c:numCache>
            </c:numRef>
          </c:val>
          <c:extLst>
            <c:ext xmlns:c16="http://schemas.microsoft.com/office/drawing/2014/chart" uri="{C3380CC4-5D6E-409C-BE32-E72D297353CC}">
              <c16:uniqueId val="{00000000-5E9C-44F1-887B-40C3548BBE92}"/>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106.9</c:v>
                </c:pt>
                <c:pt idx="1">
                  <c:v>106.99</c:v>
                </c:pt>
                <c:pt idx="2">
                  <c:v>107.85</c:v>
                </c:pt>
                <c:pt idx="3">
                  <c:v>108.04</c:v>
                </c:pt>
                <c:pt idx="4">
                  <c:v>107.49</c:v>
                </c:pt>
              </c:numCache>
            </c:numRef>
          </c:val>
          <c:smooth val="0"/>
          <c:extLst>
            <c:ext xmlns:c16="http://schemas.microsoft.com/office/drawing/2014/chart" uri="{C3380CC4-5D6E-409C-BE32-E72D297353CC}">
              <c16:uniqueId val="{00000001-5E9C-44F1-887B-40C3548BBE92}"/>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45.92</c:v>
                </c:pt>
                <c:pt idx="1">
                  <c:v>47.69</c:v>
                </c:pt>
                <c:pt idx="2">
                  <c:v>49.79</c:v>
                </c:pt>
                <c:pt idx="3">
                  <c:v>51.92</c:v>
                </c:pt>
                <c:pt idx="4">
                  <c:v>53.76</c:v>
                </c:pt>
              </c:numCache>
            </c:numRef>
          </c:val>
          <c:extLst>
            <c:ext xmlns:c16="http://schemas.microsoft.com/office/drawing/2014/chart" uri="{C3380CC4-5D6E-409C-BE32-E72D297353CC}">
              <c16:uniqueId val="{00000000-5780-4B5B-AE68-A50D9D1857B0}"/>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26.13</c:v>
                </c:pt>
                <c:pt idx="1">
                  <c:v>26.36</c:v>
                </c:pt>
                <c:pt idx="2">
                  <c:v>23.79</c:v>
                </c:pt>
                <c:pt idx="3">
                  <c:v>25.66</c:v>
                </c:pt>
                <c:pt idx="4">
                  <c:v>27.46</c:v>
                </c:pt>
              </c:numCache>
            </c:numRef>
          </c:val>
          <c:smooth val="0"/>
          <c:extLst>
            <c:ext xmlns:c16="http://schemas.microsoft.com/office/drawing/2014/chart" uri="{C3380CC4-5D6E-409C-BE32-E72D297353CC}">
              <c16:uniqueId val="{00000001-5780-4B5B-AE68-A50D9D1857B0}"/>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BD3-48D8-B60F-A9ED73750447}"/>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1.03</c:v>
                </c:pt>
                <c:pt idx="1">
                  <c:v>1.43</c:v>
                </c:pt>
                <c:pt idx="2">
                  <c:v>1.22</c:v>
                </c:pt>
                <c:pt idx="3">
                  <c:v>1.61</c:v>
                </c:pt>
                <c:pt idx="4">
                  <c:v>2.08</c:v>
                </c:pt>
              </c:numCache>
            </c:numRef>
          </c:val>
          <c:smooth val="0"/>
          <c:extLst>
            <c:ext xmlns:c16="http://schemas.microsoft.com/office/drawing/2014/chart" uri="{C3380CC4-5D6E-409C-BE32-E72D297353CC}">
              <c16:uniqueId val="{00000001-3BD3-48D8-B60F-A9ED73750447}"/>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5E2-4B1A-811A-C1B0D49B683C}"/>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9.06</c:v>
                </c:pt>
                <c:pt idx="1">
                  <c:v>7.42</c:v>
                </c:pt>
                <c:pt idx="2">
                  <c:v>4.72</c:v>
                </c:pt>
                <c:pt idx="3">
                  <c:v>4.49</c:v>
                </c:pt>
                <c:pt idx="4">
                  <c:v>5.41</c:v>
                </c:pt>
              </c:numCache>
            </c:numRef>
          </c:val>
          <c:smooth val="0"/>
          <c:extLst>
            <c:ext xmlns:c16="http://schemas.microsoft.com/office/drawing/2014/chart" uri="{C3380CC4-5D6E-409C-BE32-E72D297353CC}">
              <c16:uniqueId val="{00000001-45E2-4B1A-811A-C1B0D49B683C}"/>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832.91</c:v>
                </c:pt>
                <c:pt idx="1">
                  <c:v>914.14</c:v>
                </c:pt>
                <c:pt idx="2">
                  <c:v>1192.98</c:v>
                </c:pt>
                <c:pt idx="3">
                  <c:v>1015.54</c:v>
                </c:pt>
                <c:pt idx="4">
                  <c:v>677.69</c:v>
                </c:pt>
              </c:numCache>
            </c:numRef>
          </c:val>
          <c:extLst>
            <c:ext xmlns:c16="http://schemas.microsoft.com/office/drawing/2014/chart" uri="{C3380CC4-5D6E-409C-BE32-E72D297353CC}">
              <c16:uniqueId val="{00000000-6EB6-413E-88AD-976DC5B2FD43}"/>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76.31</c:v>
                </c:pt>
                <c:pt idx="1">
                  <c:v>68.180000000000007</c:v>
                </c:pt>
                <c:pt idx="2">
                  <c:v>67.930000000000007</c:v>
                </c:pt>
                <c:pt idx="3">
                  <c:v>68.53</c:v>
                </c:pt>
                <c:pt idx="4">
                  <c:v>69.180000000000007</c:v>
                </c:pt>
              </c:numCache>
            </c:numRef>
          </c:val>
          <c:smooth val="0"/>
          <c:extLst>
            <c:ext xmlns:c16="http://schemas.microsoft.com/office/drawing/2014/chart" uri="{C3380CC4-5D6E-409C-BE32-E72D297353CC}">
              <c16:uniqueId val="{00000001-6EB6-413E-88AD-976DC5B2FD43}"/>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186.2</c:v>
                </c:pt>
                <c:pt idx="1">
                  <c:v>172.13</c:v>
                </c:pt>
                <c:pt idx="2">
                  <c:v>172.49</c:v>
                </c:pt>
                <c:pt idx="3">
                  <c:v>144.57</c:v>
                </c:pt>
                <c:pt idx="4">
                  <c:v>126.33</c:v>
                </c:pt>
              </c:numCache>
            </c:numRef>
          </c:val>
          <c:extLst>
            <c:ext xmlns:c16="http://schemas.microsoft.com/office/drawing/2014/chart" uri="{C3380CC4-5D6E-409C-BE32-E72D297353CC}">
              <c16:uniqueId val="{00000000-3506-409B-A59C-7A6223452A54}"/>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820.36</c:v>
                </c:pt>
                <c:pt idx="1">
                  <c:v>847.44</c:v>
                </c:pt>
                <c:pt idx="2">
                  <c:v>857.88</c:v>
                </c:pt>
                <c:pt idx="3">
                  <c:v>825.1</c:v>
                </c:pt>
                <c:pt idx="4">
                  <c:v>789.87</c:v>
                </c:pt>
              </c:numCache>
            </c:numRef>
          </c:val>
          <c:smooth val="0"/>
          <c:extLst>
            <c:ext xmlns:c16="http://schemas.microsoft.com/office/drawing/2014/chart" uri="{C3380CC4-5D6E-409C-BE32-E72D297353CC}">
              <c16:uniqueId val="{00000001-3506-409B-A59C-7A6223452A54}"/>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112.59</c:v>
                </c:pt>
                <c:pt idx="1">
                  <c:v>151.58000000000001</c:v>
                </c:pt>
                <c:pt idx="2">
                  <c:v>127.49</c:v>
                </c:pt>
                <c:pt idx="3">
                  <c:v>138.43</c:v>
                </c:pt>
                <c:pt idx="4">
                  <c:v>122.63</c:v>
                </c:pt>
              </c:numCache>
            </c:numRef>
          </c:val>
          <c:extLst>
            <c:ext xmlns:c16="http://schemas.microsoft.com/office/drawing/2014/chart" uri="{C3380CC4-5D6E-409C-BE32-E72D297353CC}">
              <c16:uniqueId val="{00000000-EE8E-4982-A69E-58D6C7C0E03F}"/>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95.4</c:v>
                </c:pt>
                <c:pt idx="1">
                  <c:v>94.69</c:v>
                </c:pt>
                <c:pt idx="2">
                  <c:v>94.97</c:v>
                </c:pt>
                <c:pt idx="3">
                  <c:v>97.07</c:v>
                </c:pt>
                <c:pt idx="4">
                  <c:v>98.06</c:v>
                </c:pt>
              </c:numCache>
            </c:numRef>
          </c:val>
          <c:smooth val="0"/>
          <c:extLst>
            <c:ext xmlns:c16="http://schemas.microsoft.com/office/drawing/2014/chart" uri="{C3380CC4-5D6E-409C-BE32-E72D297353CC}">
              <c16:uniqueId val="{00000001-EE8E-4982-A69E-58D6C7C0E03F}"/>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117.79</c:v>
                </c:pt>
                <c:pt idx="1">
                  <c:v>86.38</c:v>
                </c:pt>
                <c:pt idx="2">
                  <c:v>93.23</c:v>
                </c:pt>
                <c:pt idx="3">
                  <c:v>91.34</c:v>
                </c:pt>
                <c:pt idx="4">
                  <c:v>103.32</c:v>
                </c:pt>
              </c:numCache>
            </c:numRef>
          </c:val>
          <c:extLst>
            <c:ext xmlns:c16="http://schemas.microsoft.com/office/drawing/2014/chart" uri="{C3380CC4-5D6E-409C-BE32-E72D297353CC}">
              <c16:uniqueId val="{00000000-C5D4-4257-B84B-0C695C83BAFB}"/>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163.19999999999999</c:v>
                </c:pt>
                <c:pt idx="1">
                  <c:v>159.78</c:v>
                </c:pt>
                <c:pt idx="2">
                  <c:v>159.49</c:v>
                </c:pt>
                <c:pt idx="3">
                  <c:v>157.81</c:v>
                </c:pt>
                <c:pt idx="4">
                  <c:v>157.37</c:v>
                </c:pt>
              </c:numCache>
            </c:numRef>
          </c:val>
          <c:smooth val="0"/>
          <c:extLst>
            <c:ext xmlns:c16="http://schemas.microsoft.com/office/drawing/2014/chart" uri="{C3380CC4-5D6E-409C-BE32-E72D297353CC}">
              <c16:uniqueId val="{00000001-C5D4-4257-B84B-0C695C83BAFB}"/>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7" sqref="B7:H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茨城県　守谷市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75" t="s">
        <v>9</v>
      </c>
      <c r="BM7" s="76"/>
      <c r="BN7" s="76"/>
      <c r="BO7" s="76"/>
      <c r="BP7" s="76"/>
      <c r="BQ7" s="76"/>
      <c r="BR7" s="76"/>
      <c r="BS7" s="76"/>
      <c r="BT7" s="76"/>
      <c r="BU7" s="76"/>
      <c r="BV7" s="76"/>
      <c r="BW7" s="76"/>
      <c r="BX7" s="76"/>
      <c r="BY7" s="77"/>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Bd1</v>
      </c>
      <c r="X8" s="71"/>
      <c r="Y8" s="71"/>
      <c r="Z8" s="71"/>
      <c r="AA8" s="71"/>
      <c r="AB8" s="71"/>
      <c r="AC8" s="71"/>
      <c r="AD8" s="72" t="str">
        <f>データ!$M$6</f>
        <v>非設置</v>
      </c>
      <c r="AE8" s="72"/>
      <c r="AF8" s="72"/>
      <c r="AG8" s="72"/>
      <c r="AH8" s="72"/>
      <c r="AI8" s="72"/>
      <c r="AJ8" s="72"/>
      <c r="AK8" s="3"/>
      <c r="AL8" s="45">
        <f>データ!S6</f>
        <v>70414</v>
      </c>
      <c r="AM8" s="45"/>
      <c r="AN8" s="45"/>
      <c r="AO8" s="45"/>
      <c r="AP8" s="45"/>
      <c r="AQ8" s="45"/>
      <c r="AR8" s="45"/>
      <c r="AS8" s="45"/>
      <c r="AT8" s="46">
        <f>データ!T6</f>
        <v>35.71</v>
      </c>
      <c r="AU8" s="46"/>
      <c r="AV8" s="46"/>
      <c r="AW8" s="46"/>
      <c r="AX8" s="46"/>
      <c r="AY8" s="46"/>
      <c r="AZ8" s="46"/>
      <c r="BA8" s="46"/>
      <c r="BB8" s="46">
        <f>データ!U6</f>
        <v>1971.83</v>
      </c>
      <c r="BC8" s="46"/>
      <c r="BD8" s="46"/>
      <c r="BE8" s="46"/>
      <c r="BF8" s="46"/>
      <c r="BG8" s="46"/>
      <c r="BH8" s="46"/>
      <c r="BI8" s="46"/>
      <c r="BJ8" s="3"/>
      <c r="BK8" s="3"/>
      <c r="BL8" s="67" t="s">
        <v>10</v>
      </c>
      <c r="BM8" s="68"/>
      <c r="BN8" s="69" t="s">
        <v>11</v>
      </c>
      <c r="BO8" s="69"/>
      <c r="BP8" s="69"/>
      <c r="BQ8" s="69"/>
      <c r="BR8" s="69"/>
      <c r="BS8" s="69"/>
      <c r="BT8" s="69"/>
      <c r="BU8" s="69"/>
      <c r="BV8" s="69"/>
      <c r="BW8" s="69"/>
      <c r="BX8" s="69"/>
      <c r="BY8" s="70"/>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91.5</v>
      </c>
      <c r="J10" s="46"/>
      <c r="K10" s="46"/>
      <c r="L10" s="46"/>
      <c r="M10" s="46"/>
      <c r="N10" s="46"/>
      <c r="O10" s="46"/>
      <c r="P10" s="46">
        <f>データ!P6</f>
        <v>99.2</v>
      </c>
      <c r="Q10" s="46"/>
      <c r="R10" s="46"/>
      <c r="S10" s="46"/>
      <c r="T10" s="46"/>
      <c r="U10" s="46"/>
      <c r="V10" s="46"/>
      <c r="W10" s="46">
        <f>データ!Q6</f>
        <v>86.34</v>
      </c>
      <c r="X10" s="46"/>
      <c r="Y10" s="46"/>
      <c r="Z10" s="46"/>
      <c r="AA10" s="46"/>
      <c r="AB10" s="46"/>
      <c r="AC10" s="46"/>
      <c r="AD10" s="45">
        <f>データ!R6</f>
        <v>2184</v>
      </c>
      <c r="AE10" s="45"/>
      <c r="AF10" s="45"/>
      <c r="AG10" s="45"/>
      <c r="AH10" s="45"/>
      <c r="AI10" s="45"/>
      <c r="AJ10" s="45"/>
      <c r="AK10" s="2"/>
      <c r="AL10" s="45">
        <f>データ!V6</f>
        <v>69841</v>
      </c>
      <c r="AM10" s="45"/>
      <c r="AN10" s="45"/>
      <c r="AO10" s="45"/>
      <c r="AP10" s="45"/>
      <c r="AQ10" s="45"/>
      <c r="AR10" s="45"/>
      <c r="AS10" s="45"/>
      <c r="AT10" s="46">
        <f>データ!W6</f>
        <v>20.2</v>
      </c>
      <c r="AU10" s="46"/>
      <c r="AV10" s="46"/>
      <c r="AW10" s="46"/>
      <c r="AX10" s="46"/>
      <c r="AY10" s="46"/>
      <c r="AZ10" s="46"/>
      <c r="BA10" s="46"/>
      <c r="BB10" s="46">
        <f>データ!X6</f>
        <v>3457.48</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1" t="s">
        <v>26</v>
      </c>
      <c r="BM14" s="62"/>
      <c r="BN14" s="62"/>
      <c r="BO14" s="62"/>
      <c r="BP14" s="62"/>
      <c r="BQ14" s="62"/>
      <c r="BR14" s="62"/>
      <c r="BS14" s="62"/>
      <c r="BT14" s="62"/>
      <c r="BU14" s="62"/>
      <c r="BV14" s="62"/>
      <c r="BW14" s="62"/>
      <c r="BX14" s="62"/>
      <c r="BY14" s="62"/>
      <c r="BZ14" s="63"/>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64"/>
      <c r="BM15" s="65"/>
      <c r="BN15" s="65"/>
      <c r="BO15" s="65"/>
      <c r="BP15" s="65"/>
      <c r="BQ15" s="65"/>
      <c r="BR15" s="65"/>
      <c r="BS15" s="65"/>
      <c r="BT15" s="65"/>
      <c r="BU15" s="65"/>
      <c r="BV15" s="65"/>
      <c r="BW15" s="65"/>
      <c r="BX15" s="65"/>
      <c r="BY15" s="65"/>
      <c r="BZ15" s="6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114</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I0tuW3hnPjV8q7wyaSiHOhF4AaGeQdqj4OT+21u22soV3sM7JX3oFNTu7ZAxI1+NlCCZLV4sRbwT73y8IlOPw==" saltValue="PNVx5USs9EUWfw8hZ80eG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82244</v>
      </c>
      <c r="D6" s="19">
        <f t="shared" si="3"/>
        <v>46</v>
      </c>
      <c r="E6" s="19">
        <f t="shared" si="3"/>
        <v>17</v>
      </c>
      <c r="F6" s="19">
        <f t="shared" si="3"/>
        <v>1</v>
      </c>
      <c r="G6" s="19">
        <f t="shared" si="3"/>
        <v>0</v>
      </c>
      <c r="H6" s="19" t="str">
        <f t="shared" si="3"/>
        <v>茨城県　守谷市</v>
      </c>
      <c r="I6" s="19" t="str">
        <f t="shared" si="3"/>
        <v>法適用</v>
      </c>
      <c r="J6" s="19" t="str">
        <f t="shared" si="3"/>
        <v>下水道事業</v>
      </c>
      <c r="K6" s="19" t="str">
        <f t="shared" si="3"/>
        <v>公共下水道</v>
      </c>
      <c r="L6" s="19" t="str">
        <f t="shared" si="3"/>
        <v>Bd1</v>
      </c>
      <c r="M6" s="19" t="str">
        <f t="shared" si="3"/>
        <v>非設置</v>
      </c>
      <c r="N6" s="20" t="str">
        <f t="shared" si="3"/>
        <v>-</v>
      </c>
      <c r="O6" s="20">
        <f t="shared" si="3"/>
        <v>91.5</v>
      </c>
      <c r="P6" s="20">
        <f t="shared" si="3"/>
        <v>99.2</v>
      </c>
      <c r="Q6" s="20">
        <f t="shared" si="3"/>
        <v>86.34</v>
      </c>
      <c r="R6" s="20">
        <f t="shared" si="3"/>
        <v>2184</v>
      </c>
      <c r="S6" s="20">
        <f t="shared" si="3"/>
        <v>70414</v>
      </c>
      <c r="T6" s="20">
        <f t="shared" si="3"/>
        <v>35.71</v>
      </c>
      <c r="U6" s="20">
        <f t="shared" si="3"/>
        <v>1971.83</v>
      </c>
      <c r="V6" s="20">
        <f t="shared" si="3"/>
        <v>69841</v>
      </c>
      <c r="W6" s="20">
        <f t="shared" si="3"/>
        <v>20.2</v>
      </c>
      <c r="X6" s="20">
        <f t="shared" si="3"/>
        <v>3457.48</v>
      </c>
      <c r="Y6" s="21">
        <f>IF(Y7="",NA(),Y7)</f>
        <v>110.18</v>
      </c>
      <c r="Z6" s="21">
        <f t="shared" ref="Z6:AH6" si="4">IF(Z7="",NA(),Z7)</f>
        <v>116.12</v>
      </c>
      <c r="AA6" s="21">
        <f t="shared" si="4"/>
        <v>114.8</v>
      </c>
      <c r="AB6" s="21">
        <f t="shared" si="4"/>
        <v>122.9</v>
      </c>
      <c r="AC6" s="21">
        <f t="shared" si="4"/>
        <v>115.97</v>
      </c>
      <c r="AD6" s="21">
        <f t="shared" si="4"/>
        <v>106.9</v>
      </c>
      <c r="AE6" s="21">
        <f t="shared" si="4"/>
        <v>106.99</v>
      </c>
      <c r="AF6" s="21">
        <f t="shared" si="4"/>
        <v>107.85</v>
      </c>
      <c r="AG6" s="21">
        <f t="shared" si="4"/>
        <v>108.04</v>
      </c>
      <c r="AH6" s="21">
        <f t="shared" si="4"/>
        <v>107.49</v>
      </c>
      <c r="AI6" s="20" t="str">
        <f>IF(AI7="","",IF(AI7="-","【-】","【"&amp;SUBSTITUTE(TEXT(AI7,"#,##0.00"),"-","△")&amp;"】"))</f>
        <v>【106.11】</v>
      </c>
      <c r="AJ6" s="20">
        <f>IF(AJ7="",NA(),AJ7)</f>
        <v>0</v>
      </c>
      <c r="AK6" s="20">
        <f t="shared" ref="AK6:AS6" si="5">IF(AK7="",NA(),AK7)</f>
        <v>0</v>
      </c>
      <c r="AL6" s="20">
        <f t="shared" si="5"/>
        <v>0</v>
      </c>
      <c r="AM6" s="20">
        <f t="shared" si="5"/>
        <v>0</v>
      </c>
      <c r="AN6" s="20">
        <f t="shared" si="5"/>
        <v>0</v>
      </c>
      <c r="AO6" s="21">
        <f t="shared" si="5"/>
        <v>9.06</v>
      </c>
      <c r="AP6" s="21">
        <f t="shared" si="5"/>
        <v>7.42</v>
      </c>
      <c r="AQ6" s="21">
        <f t="shared" si="5"/>
        <v>4.72</v>
      </c>
      <c r="AR6" s="21">
        <f t="shared" si="5"/>
        <v>4.49</v>
      </c>
      <c r="AS6" s="21">
        <f t="shared" si="5"/>
        <v>5.41</v>
      </c>
      <c r="AT6" s="20" t="str">
        <f>IF(AT7="","",IF(AT7="-","【-】","【"&amp;SUBSTITUTE(TEXT(AT7,"#,##0.00"),"-","△")&amp;"】"))</f>
        <v>【3.15】</v>
      </c>
      <c r="AU6" s="21">
        <f>IF(AU7="",NA(),AU7)</f>
        <v>832.91</v>
      </c>
      <c r="AV6" s="21">
        <f t="shared" ref="AV6:BD6" si="6">IF(AV7="",NA(),AV7)</f>
        <v>914.14</v>
      </c>
      <c r="AW6" s="21">
        <f t="shared" si="6"/>
        <v>1192.98</v>
      </c>
      <c r="AX6" s="21">
        <f t="shared" si="6"/>
        <v>1015.54</v>
      </c>
      <c r="AY6" s="21">
        <f t="shared" si="6"/>
        <v>677.69</v>
      </c>
      <c r="AZ6" s="21">
        <f t="shared" si="6"/>
        <v>76.31</v>
      </c>
      <c r="BA6" s="21">
        <f t="shared" si="6"/>
        <v>68.180000000000007</v>
      </c>
      <c r="BB6" s="21">
        <f t="shared" si="6"/>
        <v>67.930000000000007</v>
      </c>
      <c r="BC6" s="21">
        <f t="shared" si="6"/>
        <v>68.53</v>
      </c>
      <c r="BD6" s="21">
        <f t="shared" si="6"/>
        <v>69.180000000000007</v>
      </c>
      <c r="BE6" s="20" t="str">
        <f>IF(BE7="","",IF(BE7="-","【-】","【"&amp;SUBSTITUTE(TEXT(BE7,"#,##0.00"),"-","△")&amp;"】"))</f>
        <v>【73.44】</v>
      </c>
      <c r="BF6" s="21">
        <f>IF(BF7="",NA(),BF7)</f>
        <v>186.2</v>
      </c>
      <c r="BG6" s="21">
        <f t="shared" ref="BG6:BO6" si="7">IF(BG7="",NA(),BG7)</f>
        <v>172.13</v>
      </c>
      <c r="BH6" s="21">
        <f t="shared" si="7"/>
        <v>172.49</v>
      </c>
      <c r="BI6" s="21">
        <f t="shared" si="7"/>
        <v>144.57</v>
      </c>
      <c r="BJ6" s="21">
        <f t="shared" si="7"/>
        <v>126.33</v>
      </c>
      <c r="BK6" s="21">
        <f t="shared" si="7"/>
        <v>820.36</v>
      </c>
      <c r="BL6" s="21">
        <f t="shared" si="7"/>
        <v>847.44</v>
      </c>
      <c r="BM6" s="21">
        <f t="shared" si="7"/>
        <v>857.88</v>
      </c>
      <c r="BN6" s="21">
        <f t="shared" si="7"/>
        <v>825.1</v>
      </c>
      <c r="BO6" s="21">
        <f t="shared" si="7"/>
        <v>789.87</v>
      </c>
      <c r="BP6" s="20" t="str">
        <f>IF(BP7="","",IF(BP7="-","【-】","【"&amp;SUBSTITUTE(TEXT(BP7,"#,##0.00"),"-","△")&amp;"】"))</f>
        <v>【652.82】</v>
      </c>
      <c r="BQ6" s="21">
        <f>IF(BQ7="",NA(),BQ7)</f>
        <v>112.59</v>
      </c>
      <c r="BR6" s="21">
        <f t="shared" ref="BR6:BZ6" si="8">IF(BR7="",NA(),BR7)</f>
        <v>151.58000000000001</v>
      </c>
      <c r="BS6" s="21">
        <f t="shared" si="8"/>
        <v>127.49</v>
      </c>
      <c r="BT6" s="21">
        <f t="shared" si="8"/>
        <v>138.43</v>
      </c>
      <c r="BU6" s="21">
        <f t="shared" si="8"/>
        <v>122.63</v>
      </c>
      <c r="BV6" s="21">
        <f t="shared" si="8"/>
        <v>95.4</v>
      </c>
      <c r="BW6" s="21">
        <f t="shared" si="8"/>
        <v>94.69</v>
      </c>
      <c r="BX6" s="21">
        <f t="shared" si="8"/>
        <v>94.97</v>
      </c>
      <c r="BY6" s="21">
        <f t="shared" si="8"/>
        <v>97.07</v>
      </c>
      <c r="BZ6" s="21">
        <f t="shared" si="8"/>
        <v>98.06</v>
      </c>
      <c r="CA6" s="20" t="str">
        <f>IF(CA7="","",IF(CA7="-","【-】","【"&amp;SUBSTITUTE(TEXT(CA7,"#,##0.00"),"-","△")&amp;"】"))</f>
        <v>【97.61】</v>
      </c>
      <c r="CB6" s="21">
        <f>IF(CB7="",NA(),CB7)</f>
        <v>117.79</v>
      </c>
      <c r="CC6" s="21">
        <f t="shared" ref="CC6:CK6" si="9">IF(CC7="",NA(),CC7)</f>
        <v>86.38</v>
      </c>
      <c r="CD6" s="21">
        <f t="shared" si="9"/>
        <v>93.23</v>
      </c>
      <c r="CE6" s="21">
        <f t="shared" si="9"/>
        <v>91.34</v>
      </c>
      <c r="CF6" s="21">
        <f t="shared" si="9"/>
        <v>103.32</v>
      </c>
      <c r="CG6" s="21">
        <f t="shared" si="9"/>
        <v>163.19999999999999</v>
      </c>
      <c r="CH6" s="21">
        <f t="shared" si="9"/>
        <v>159.78</v>
      </c>
      <c r="CI6" s="21">
        <f t="shared" si="9"/>
        <v>159.49</v>
      </c>
      <c r="CJ6" s="21">
        <f t="shared" si="9"/>
        <v>157.81</v>
      </c>
      <c r="CK6" s="21">
        <f t="shared" si="9"/>
        <v>157.37</v>
      </c>
      <c r="CL6" s="20" t="str">
        <f>IF(CL7="","",IF(CL7="-","【-】","【"&amp;SUBSTITUTE(TEXT(CL7,"#,##0.00"),"-","△")&amp;"】"))</f>
        <v>【138.29】</v>
      </c>
      <c r="CM6" s="21">
        <f>IF(CM7="",NA(),CM7)</f>
        <v>67.959999999999994</v>
      </c>
      <c r="CN6" s="21">
        <f t="shared" ref="CN6:CV6" si="10">IF(CN7="",NA(),CN7)</f>
        <v>67.540000000000006</v>
      </c>
      <c r="CO6" s="21">
        <f t="shared" si="10"/>
        <v>67.09</v>
      </c>
      <c r="CP6" s="21">
        <f t="shared" si="10"/>
        <v>69.42</v>
      </c>
      <c r="CQ6" s="21">
        <f t="shared" si="10"/>
        <v>66.819999999999993</v>
      </c>
      <c r="CR6" s="21">
        <f t="shared" si="10"/>
        <v>65.040000000000006</v>
      </c>
      <c r="CS6" s="21">
        <f t="shared" si="10"/>
        <v>68.31</v>
      </c>
      <c r="CT6" s="21">
        <f t="shared" si="10"/>
        <v>65.28</v>
      </c>
      <c r="CU6" s="21">
        <f t="shared" si="10"/>
        <v>64.92</v>
      </c>
      <c r="CV6" s="21">
        <f t="shared" si="10"/>
        <v>64.14</v>
      </c>
      <c r="CW6" s="20" t="str">
        <f>IF(CW7="","",IF(CW7="-","【-】","【"&amp;SUBSTITUTE(TEXT(CW7,"#,##0.00"),"-","△")&amp;"】"))</f>
        <v>【59.10】</v>
      </c>
      <c r="CX6" s="21">
        <f>IF(CX7="",NA(),CX7)</f>
        <v>99.1</v>
      </c>
      <c r="CY6" s="21">
        <f t="shared" ref="CY6:DG6" si="11">IF(CY7="",NA(),CY7)</f>
        <v>99.17</v>
      </c>
      <c r="CZ6" s="21">
        <f t="shared" si="11"/>
        <v>99.21</v>
      </c>
      <c r="DA6" s="21">
        <f t="shared" si="11"/>
        <v>99.24</v>
      </c>
      <c r="DB6" s="21">
        <f t="shared" si="11"/>
        <v>99.27</v>
      </c>
      <c r="DC6" s="21">
        <f t="shared" si="11"/>
        <v>92.55</v>
      </c>
      <c r="DD6" s="21">
        <f t="shared" si="11"/>
        <v>92.62</v>
      </c>
      <c r="DE6" s="21">
        <f t="shared" si="11"/>
        <v>92.72</v>
      </c>
      <c r="DF6" s="21">
        <f t="shared" si="11"/>
        <v>92.88</v>
      </c>
      <c r="DG6" s="21">
        <f t="shared" si="11"/>
        <v>92.9</v>
      </c>
      <c r="DH6" s="20" t="str">
        <f>IF(DH7="","",IF(DH7="-","【-】","【"&amp;SUBSTITUTE(TEXT(DH7,"#,##0.00"),"-","△")&amp;"】"))</f>
        <v>【95.82】</v>
      </c>
      <c r="DI6" s="21">
        <f>IF(DI7="",NA(),DI7)</f>
        <v>45.92</v>
      </c>
      <c r="DJ6" s="21">
        <f t="shared" ref="DJ6:DR6" si="12">IF(DJ7="",NA(),DJ7)</f>
        <v>47.69</v>
      </c>
      <c r="DK6" s="21">
        <f t="shared" si="12"/>
        <v>49.79</v>
      </c>
      <c r="DL6" s="21">
        <f t="shared" si="12"/>
        <v>51.92</v>
      </c>
      <c r="DM6" s="21">
        <f t="shared" si="12"/>
        <v>53.76</v>
      </c>
      <c r="DN6" s="21">
        <f t="shared" si="12"/>
        <v>26.13</v>
      </c>
      <c r="DO6" s="21">
        <f t="shared" si="12"/>
        <v>26.36</v>
      </c>
      <c r="DP6" s="21">
        <f t="shared" si="12"/>
        <v>23.79</v>
      </c>
      <c r="DQ6" s="21">
        <f t="shared" si="12"/>
        <v>25.66</v>
      </c>
      <c r="DR6" s="21">
        <f t="shared" si="12"/>
        <v>27.46</v>
      </c>
      <c r="DS6" s="20" t="str">
        <f>IF(DS7="","",IF(DS7="-","【-】","【"&amp;SUBSTITUTE(TEXT(DS7,"#,##0.00"),"-","△")&amp;"】"))</f>
        <v>【39.74】</v>
      </c>
      <c r="DT6" s="20">
        <f>IF(DT7="",NA(),DT7)</f>
        <v>0</v>
      </c>
      <c r="DU6" s="20">
        <f t="shared" ref="DU6:EC6" si="13">IF(DU7="",NA(),DU7)</f>
        <v>0</v>
      </c>
      <c r="DV6" s="20">
        <f t="shared" si="13"/>
        <v>0</v>
      </c>
      <c r="DW6" s="20">
        <f t="shared" si="13"/>
        <v>0</v>
      </c>
      <c r="DX6" s="20">
        <f t="shared" si="13"/>
        <v>0</v>
      </c>
      <c r="DY6" s="21">
        <f t="shared" si="13"/>
        <v>1.03</v>
      </c>
      <c r="DZ6" s="21">
        <f t="shared" si="13"/>
        <v>1.43</v>
      </c>
      <c r="EA6" s="21">
        <f t="shared" si="13"/>
        <v>1.22</v>
      </c>
      <c r="EB6" s="21">
        <f t="shared" si="13"/>
        <v>1.61</v>
      </c>
      <c r="EC6" s="21">
        <f t="shared" si="13"/>
        <v>2.08</v>
      </c>
      <c r="ED6" s="20" t="str">
        <f>IF(ED7="","",IF(ED7="-","【-】","【"&amp;SUBSTITUTE(TEXT(ED7,"#,##0.00"),"-","△")&amp;"】"))</f>
        <v>【7.62】</v>
      </c>
      <c r="EE6" s="21">
        <f>IF(EE7="",NA(),EE7)</f>
        <v>0.03</v>
      </c>
      <c r="EF6" s="21">
        <f t="shared" ref="EF6:EN6" si="14">IF(EF7="",NA(),EF7)</f>
        <v>0.05</v>
      </c>
      <c r="EG6" s="21">
        <f t="shared" si="14"/>
        <v>0.02</v>
      </c>
      <c r="EH6" s="21">
        <f t="shared" si="14"/>
        <v>0.01</v>
      </c>
      <c r="EI6" s="20">
        <f t="shared" si="14"/>
        <v>0</v>
      </c>
      <c r="EJ6" s="21">
        <f t="shared" si="14"/>
        <v>0.1</v>
      </c>
      <c r="EK6" s="21">
        <f t="shared" si="14"/>
        <v>0.09</v>
      </c>
      <c r="EL6" s="21">
        <f t="shared" si="14"/>
        <v>0.09</v>
      </c>
      <c r="EM6" s="21">
        <f t="shared" si="14"/>
        <v>0.17</v>
      </c>
      <c r="EN6" s="21">
        <f t="shared" si="14"/>
        <v>0.13</v>
      </c>
      <c r="EO6" s="20" t="str">
        <f>IF(EO7="","",IF(EO7="-","【-】","【"&amp;SUBSTITUTE(TEXT(EO7,"#,##0.00"),"-","△")&amp;"】"))</f>
        <v>【0.23】</v>
      </c>
    </row>
    <row r="7" spans="1:148" s="22" customFormat="1" x14ac:dyDescent="0.15">
      <c r="A7" s="14"/>
      <c r="B7" s="23">
        <v>2022</v>
      </c>
      <c r="C7" s="23">
        <v>82244</v>
      </c>
      <c r="D7" s="23">
        <v>46</v>
      </c>
      <c r="E7" s="23">
        <v>17</v>
      </c>
      <c r="F7" s="23">
        <v>1</v>
      </c>
      <c r="G7" s="23">
        <v>0</v>
      </c>
      <c r="H7" s="23" t="s">
        <v>96</v>
      </c>
      <c r="I7" s="23" t="s">
        <v>97</v>
      </c>
      <c r="J7" s="23" t="s">
        <v>98</v>
      </c>
      <c r="K7" s="23" t="s">
        <v>99</v>
      </c>
      <c r="L7" s="23" t="s">
        <v>100</v>
      </c>
      <c r="M7" s="23" t="s">
        <v>101</v>
      </c>
      <c r="N7" s="24" t="s">
        <v>102</v>
      </c>
      <c r="O7" s="24">
        <v>91.5</v>
      </c>
      <c r="P7" s="24">
        <v>99.2</v>
      </c>
      <c r="Q7" s="24">
        <v>86.34</v>
      </c>
      <c r="R7" s="24">
        <v>2184</v>
      </c>
      <c r="S7" s="24">
        <v>70414</v>
      </c>
      <c r="T7" s="24">
        <v>35.71</v>
      </c>
      <c r="U7" s="24">
        <v>1971.83</v>
      </c>
      <c r="V7" s="24">
        <v>69841</v>
      </c>
      <c r="W7" s="24">
        <v>20.2</v>
      </c>
      <c r="X7" s="24">
        <v>3457.48</v>
      </c>
      <c r="Y7" s="24">
        <v>110.18</v>
      </c>
      <c r="Z7" s="24">
        <v>116.12</v>
      </c>
      <c r="AA7" s="24">
        <v>114.8</v>
      </c>
      <c r="AB7" s="24">
        <v>122.9</v>
      </c>
      <c r="AC7" s="24">
        <v>115.97</v>
      </c>
      <c r="AD7" s="24">
        <v>106.9</v>
      </c>
      <c r="AE7" s="24">
        <v>106.99</v>
      </c>
      <c r="AF7" s="24">
        <v>107.85</v>
      </c>
      <c r="AG7" s="24">
        <v>108.04</v>
      </c>
      <c r="AH7" s="24">
        <v>107.49</v>
      </c>
      <c r="AI7" s="24">
        <v>106.11</v>
      </c>
      <c r="AJ7" s="24">
        <v>0</v>
      </c>
      <c r="AK7" s="24">
        <v>0</v>
      </c>
      <c r="AL7" s="24">
        <v>0</v>
      </c>
      <c r="AM7" s="24">
        <v>0</v>
      </c>
      <c r="AN7" s="24">
        <v>0</v>
      </c>
      <c r="AO7" s="24">
        <v>9.06</v>
      </c>
      <c r="AP7" s="24">
        <v>7.42</v>
      </c>
      <c r="AQ7" s="24">
        <v>4.72</v>
      </c>
      <c r="AR7" s="24">
        <v>4.49</v>
      </c>
      <c r="AS7" s="24">
        <v>5.41</v>
      </c>
      <c r="AT7" s="24">
        <v>3.15</v>
      </c>
      <c r="AU7" s="24">
        <v>832.91</v>
      </c>
      <c r="AV7" s="24">
        <v>914.14</v>
      </c>
      <c r="AW7" s="24">
        <v>1192.98</v>
      </c>
      <c r="AX7" s="24">
        <v>1015.54</v>
      </c>
      <c r="AY7" s="24">
        <v>677.69</v>
      </c>
      <c r="AZ7" s="24">
        <v>76.31</v>
      </c>
      <c r="BA7" s="24">
        <v>68.180000000000007</v>
      </c>
      <c r="BB7" s="24">
        <v>67.930000000000007</v>
      </c>
      <c r="BC7" s="24">
        <v>68.53</v>
      </c>
      <c r="BD7" s="24">
        <v>69.180000000000007</v>
      </c>
      <c r="BE7" s="24">
        <v>73.44</v>
      </c>
      <c r="BF7" s="24">
        <v>186.2</v>
      </c>
      <c r="BG7" s="24">
        <v>172.13</v>
      </c>
      <c r="BH7" s="24">
        <v>172.49</v>
      </c>
      <c r="BI7" s="24">
        <v>144.57</v>
      </c>
      <c r="BJ7" s="24">
        <v>126.33</v>
      </c>
      <c r="BK7" s="24">
        <v>820.36</v>
      </c>
      <c r="BL7" s="24">
        <v>847.44</v>
      </c>
      <c r="BM7" s="24">
        <v>857.88</v>
      </c>
      <c r="BN7" s="24">
        <v>825.1</v>
      </c>
      <c r="BO7" s="24">
        <v>789.87</v>
      </c>
      <c r="BP7" s="24">
        <v>652.82000000000005</v>
      </c>
      <c r="BQ7" s="24">
        <v>112.59</v>
      </c>
      <c r="BR7" s="24">
        <v>151.58000000000001</v>
      </c>
      <c r="BS7" s="24">
        <v>127.49</v>
      </c>
      <c r="BT7" s="24">
        <v>138.43</v>
      </c>
      <c r="BU7" s="24">
        <v>122.63</v>
      </c>
      <c r="BV7" s="24">
        <v>95.4</v>
      </c>
      <c r="BW7" s="24">
        <v>94.69</v>
      </c>
      <c r="BX7" s="24">
        <v>94.97</v>
      </c>
      <c r="BY7" s="24">
        <v>97.07</v>
      </c>
      <c r="BZ7" s="24">
        <v>98.06</v>
      </c>
      <c r="CA7" s="24">
        <v>97.61</v>
      </c>
      <c r="CB7" s="24">
        <v>117.79</v>
      </c>
      <c r="CC7" s="24">
        <v>86.38</v>
      </c>
      <c r="CD7" s="24">
        <v>93.23</v>
      </c>
      <c r="CE7" s="24">
        <v>91.34</v>
      </c>
      <c r="CF7" s="24">
        <v>103.32</v>
      </c>
      <c r="CG7" s="24">
        <v>163.19999999999999</v>
      </c>
      <c r="CH7" s="24">
        <v>159.78</v>
      </c>
      <c r="CI7" s="24">
        <v>159.49</v>
      </c>
      <c r="CJ7" s="24">
        <v>157.81</v>
      </c>
      <c r="CK7" s="24">
        <v>157.37</v>
      </c>
      <c r="CL7" s="24">
        <v>138.29</v>
      </c>
      <c r="CM7" s="24">
        <v>67.959999999999994</v>
      </c>
      <c r="CN7" s="24">
        <v>67.540000000000006</v>
      </c>
      <c r="CO7" s="24">
        <v>67.09</v>
      </c>
      <c r="CP7" s="24">
        <v>69.42</v>
      </c>
      <c r="CQ7" s="24">
        <v>66.819999999999993</v>
      </c>
      <c r="CR7" s="24">
        <v>65.040000000000006</v>
      </c>
      <c r="CS7" s="24">
        <v>68.31</v>
      </c>
      <c r="CT7" s="24">
        <v>65.28</v>
      </c>
      <c r="CU7" s="24">
        <v>64.92</v>
      </c>
      <c r="CV7" s="24">
        <v>64.14</v>
      </c>
      <c r="CW7" s="24">
        <v>59.1</v>
      </c>
      <c r="CX7" s="24">
        <v>99.1</v>
      </c>
      <c r="CY7" s="24">
        <v>99.17</v>
      </c>
      <c r="CZ7" s="24">
        <v>99.21</v>
      </c>
      <c r="DA7" s="24">
        <v>99.24</v>
      </c>
      <c r="DB7" s="24">
        <v>99.27</v>
      </c>
      <c r="DC7" s="24">
        <v>92.55</v>
      </c>
      <c r="DD7" s="24">
        <v>92.62</v>
      </c>
      <c r="DE7" s="24">
        <v>92.72</v>
      </c>
      <c r="DF7" s="24">
        <v>92.88</v>
      </c>
      <c r="DG7" s="24">
        <v>92.9</v>
      </c>
      <c r="DH7" s="24">
        <v>95.82</v>
      </c>
      <c r="DI7" s="24">
        <v>45.92</v>
      </c>
      <c r="DJ7" s="24">
        <v>47.69</v>
      </c>
      <c r="DK7" s="24">
        <v>49.79</v>
      </c>
      <c r="DL7" s="24">
        <v>51.92</v>
      </c>
      <c r="DM7" s="24">
        <v>53.76</v>
      </c>
      <c r="DN7" s="24">
        <v>26.13</v>
      </c>
      <c r="DO7" s="24">
        <v>26.36</v>
      </c>
      <c r="DP7" s="24">
        <v>23.79</v>
      </c>
      <c r="DQ7" s="24">
        <v>25.66</v>
      </c>
      <c r="DR7" s="24">
        <v>27.46</v>
      </c>
      <c r="DS7" s="24">
        <v>39.74</v>
      </c>
      <c r="DT7" s="24">
        <v>0</v>
      </c>
      <c r="DU7" s="24">
        <v>0</v>
      </c>
      <c r="DV7" s="24">
        <v>0</v>
      </c>
      <c r="DW7" s="24">
        <v>0</v>
      </c>
      <c r="DX7" s="24">
        <v>0</v>
      </c>
      <c r="DY7" s="24">
        <v>1.03</v>
      </c>
      <c r="DZ7" s="24">
        <v>1.43</v>
      </c>
      <c r="EA7" s="24">
        <v>1.22</v>
      </c>
      <c r="EB7" s="24">
        <v>1.61</v>
      </c>
      <c r="EC7" s="24">
        <v>2.08</v>
      </c>
      <c r="ED7" s="24">
        <v>7.62</v>
      </c>
      <c r="EE7" s="24">
        <v>0.03</v>
      </c>
      <c r="EF7" s="24">
        <v>0.05</v>
      </c>
      <c r="EG7" s="24">
        <v>0.02</v>
      </c>
      <c r="EH7" s="24">
        <v>0.01</v>
      </c>
      <c r="EI7" s="24">
        <v>0</v>
      </c>
      <c r="EJ7" s="24">
        <v>0.1</v>
      </c>
      <c r="EK7" s="24">
        <v>0.09</v>
      </c>
      <c r="EL7" s="24">
        <v>0.09</v>
      </c>
      <c r="EM7" s="24">
        <v>0.17</v>
      </c>
      <c r="EN7" s="24">
        <v>0.13</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政策企画部情報システム課</cp:lastModifiedBy>
  <cp:lastPrinted>2024-02-02T02:27:34Z</cp:lastPrinted>
  <dcterms:created xsi:type="dcterms:W3CDTF">2023-12-12T00:43:37Z</dcterms:created>
  <dcterms:modified xsi:type="dcterms:W3CDTF">2024-02-21T06:28:53Z</dcterms:modified>
  <cp:category/>
</cp:coreProperties>
</file>