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Y:\25_土木管理部\03_水道課\01_共通\04 【通知・報告→国県市・他団体等】\県市町村課\R5\【市町村課】公営企業に係る経営比較分析表（令和４年度決算）の分析等について\回答\"/>
    </mc:Choice>
  </mc:AlternateContent>
  <xr:revisionPtr revIDLastSave="0" documentId="13_ncr:1_{008B79C7-7EDE-4CE6-9719-1D250FEE4B16}" xr6:coauthVersionLast="47" xr6:coauthVersionMax="47" xr10:uidLastSave="{00000000-0000-0000-0000-000000000000}"/>
  <workbookProtection workbookAlgorithmName="SHA-512" workbookHashValue="+39e1CsUB504XoCTgTVN8pRkmUwU1yHdtCAvi5SpjWDUtJaVC2SZyNlbwO8TM73qoSQYgcMZVXsmFxs3otJBfA==" workbookSaltValue="n30aNwLDgBN923EdEeiC4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G85" i="4"/>
  <c r="BB10" i="4"/>
  <c r="AT10" i="4"/>
  <c r="AL10" i="4"/>
  <c r="W10" i="4"/>
  <c r="P10" i="4"/>
  <c r="I10" i="4"/>
  <c r="B10" i="4"/>
  <c r="BB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<sst xmlns="http://schemas.openxmlformats.org/spreadsheetml/2006/main" count="228" uniqueCount="114">
  <si>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</si>
  <si>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</si>
  <si>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</si>
  <si>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</si>
  <si>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</si>
  <si>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</si>
  <si>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</si>
  <si>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</si>
  <si>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</si>
  <si>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</si>
  <si>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</si>
  <si>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</si>
  <si>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</si>
  <si>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</si>
  <si>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</si>
  <si>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</si>
  <si>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</si>
  <si>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</si>
  <si>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</si>
  <si>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</si>
  <si>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</si>
  <si>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</si>
  <si>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</si>
  <si>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</si>
  <si>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</si>
  <si>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</si>
  <si>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</si>
  <si>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</si>
  <si>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</si>
  <si>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</si>
  <si>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</si>
  <si>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</si>
  <si>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</si>
  <si>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</si>
  <si>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</si>
  <si>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</si>
  <si>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</si>
  <si>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</si>
  <si>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</si>
  <si>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</si>
  <si>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</si>
  <si>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</si>
  <si>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</si>
  <si>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</si>
  <si>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</si>
  <si>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</si>
  <si>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</si>
  <si>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</si>
  <si>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</si>
  <si>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</si>
  <si>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</si>
  <si>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</si>
  <si>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</si>
  <si>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</si>
  <si>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</si>
  <si>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</si>
  <si>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</si>
  <si>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</si>
  <si>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</si>
  <si>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</si>
  <si>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</si>
  <si>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</si>
  <si>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</si>
  <si>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</si>
  <si>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</si>
  <si>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</si>
  <si>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</si>
  <si>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</si>
  <si>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</si>
  <si>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</si>
  <si>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</si>
  <si>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</si>
  <si>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</si>
  <si>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</si>
  <si>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</si>
  <si>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</si>
  <si>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</si>
  <si>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</si>
  <si>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</si>
  <si>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</si>
  <si>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</si>
  <si>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</si>
  <si>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</si>
  <si>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</si>
  <si>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</si>
  <si>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</si>
  <si>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</si>
  <si>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</si>
  <si>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</si>
  <si>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</si>
  <si>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</si>
  <si>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</si>
  <si>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</si>
  <si>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稲敷市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</si>
  <si>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</si>
  <si>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</si>
  <si>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</si>
  <si>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</si>
  <si>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</si>
  <si>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</si>
  <si>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</si>
  <si>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</si>
  <si>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</si>
  <si>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</si>
  <si>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</si>
  <si>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</si>
  <si>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</si>
  <si>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</si>
  <si>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</si>
  <si>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</si>
  <si>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</si>
  <si>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100％を上回っているものの、前年度より大幅に減少し、全国平均及び類似団体平均を下回っている。電気料金等物価高騰の影響により費用が増加したためである。今後は長期前受金戻入額の減少が見込まれ、さらに厳しい状況となる。　　　　　　　　　　　　　　　　　　　　　　　　　　　　　　　　　②累積欠損金は発生していない。　　　　　　　　　　　　　　　　　　　　　　　　　　　　　　　　　　　　　　　　　　　　　　　　　　　　　　　　　　　　③流動比率は、前年度に比べ未払金が大幅に増加したため減少しているが、全国平均及び類似団体平均を上回っている。　　　　　　　　　　　　　　　　　　　　　　　④企業債残高対給水収益比率は、平成２４年度以降新規借入を行っていないため低い水準を維持しているが、令和６年度に借入を行い増加に転じる予定である。　　　　　　　　　　　　　　　　　　　　　　　　　　　　　　　　　　　　　　　　　　　　　　　　　　　　　　　　　　　　　　　　　　　　　　　　　⑤料金回収率は、前年度に比べ大幅に減少し100％を下回っているが、物価高騰対策として８カ月間基本料金の減免を行っていたためである。今後も、加入促進等による料金収入の確保や費用削減を行っていく。　　　　　　　　　　　　　　　　　　　　⑥給水原価は、依然として全国平均及び類似団体平均値よりも高い状態が続いているが、物価高騰の影響により前年度より増加している。　　　　　　　　　　　⑦⑧施設利用率・有収率ともに類似団体平均を上回っているが、今後の給水人口の減少や広域化による施設の統廃合を踏まえ、施設の更新・維持管理を適切に行っていく。</t>
    <rPh sb="1" eb="7">
      <t>ケイジョウシュウシヒリツ</t>
    </rPh>
    <rPh sb="13" eb="15">
      <t>ウワマワ</t>
    </rPh>
    <rPh sb="23" eb="26">
      <t>ゼンネンド</t>
    </rPh>
    <rPh sb="28" eb="30">
      <t>オオハバ</t>
    </rPh>
    <rPh sb="31" eb="33">
      <t>ゲンショウ</t>
    </rPh>
    <rPh sb="35" eb="39">
      <t>ゼンコクヘイキン</t>
    </rPh>
    <rPh sb="39" eb="40">
      <t>オヨ</t>
    </rPh>
    <rPh sb="41" eb="45">
      <t>ルイジダンタイ</t>
    </rPh>
    <rPh sb="45" eb="47">
      <t>ヘイキン</t>
    </rPh>
    <rPh sb="48" eb="50">
      <t>シタマワ</t>
    </rPh>
    <rPh sb="55" eb="59">
      <t>デンキリョウキン</t>
    </rPh>
    <rPh sb="59" eb="60">
      <t>トウ</t>
    </rPh>
    <rPh sb="60" eb="64">
      <t>ブッカコウトウ</t>
    </rPh>
    <rPh sb="65" eb="67">
      <t>エイキョウ</t>
    </rPh>
    <rPh sb="70" eb="72">
      <t>ヒヨウ</t>
    </rPh>
    <rPh sb="73" eb="75">
      <t>ゾウカ</t>
    </rPh>
    <rPh sb="83" eb="85">
      <t>コンゴ</t>
    </rPh>
    <rPh sb="86" eb="94">
      <t>チョウキマエウケキンレイニュウガク</t>
    </rPh>
    <rPh sb="95" eb="97">
      <t>ゲンショウ</t>
    </rPh>
    <rPh sb="98" eb="100">
      <t>ミコ</t>
    </rPh>
    <rPh sb="106" eb="107">
      <t>キビ</t>
    </rPh>
    <rPh sb="109" eb="111">
      <t>ジョウキョウ</t>
    </rPh>
    <rPh sb="149" eb="154">
      <t>ルイセキケッソンキン</t>
    </rPh>
    <rPh sb="155" eb="157">
      <t>ハッセイ</t>
    </rPh>
    <rPh sb="224" eb="228">
      <t>リュウドウヒリツ</t>
    </rPh>
    <rPh sb="230" eb="233">
      <t>ゼンネンド</t>
    </rPh>
    <rPh sb="234" eb="235">
      <t>クラ</t>
    </rPh>
    <rPh sb="236" eb="238">
      <t>ミバラ</t>
    </rPh>
    <rPh sb="238" eb="239">
      <t>キン</t>
    </rPh>
    <rPh sb="240" eb="242">
      <t>オオハバ</t>
    </rPh>
    <rPh sb="243" eb="245">
      <t>ゾウカ</t>
    </rPh>
    <rPh sb="249" eb="251">
      <t>ゲンショウ</t>
    </rPh>
    <rPh sb="257" eb="261">
      <t>ゼンコクヘイキン</t>
    </rPh>
    <rPh sb="261" eb="262">
      <t>オヨ</t>
    </rPh>
    <rPh sb="263" eb="267">
      <t>ルイジダンタイ</t>
    </rPh>
    <rPh sb="267" eb="269">
      <t>ヘイキン</t>
    </rPh>
    <rPh sb="270" eb="272">
      <t>ウワマワ</t>
    </rPh>
    <rPh sb="307" eb="313">
      <t>キュウスイシュウエキヒリツ</t>
    </rPh>
    <rPh sb="315" eb="317">
      <t>ヘイセイ</t>
    </rPh>
    <rPh sb="319" eb="323">
      <t>ネンドイコウ</t>
    </rPh>
    <rPh sb="323" eb="327">
      <t>シンキカリイレ</t>
    </rPh>
    <rPh sb="328" eb="329">
      <t>オコナ</t>
    </rPh>
    <rPh sb="336" eb="337">
      <t>ヒク</t>
    </rPh>
    <rPh sb="338" eb="340">
      <t>スイジュン</t>
    </rPh>
    <rPh sb="341" eb="343">
      <t>イジ</t>
    </rPh>
    <rPh sb="349" eb="351">
      <t>レイワ</t>
    </rPh>
    <rPh sb="352" eb="354">
      <t>ネンド</t>
    </rPh>
    <rPh sb="355" eb="357">
      <t>カリイ</t>
    </rPh>
    <rPh sb="358" eb="359">
      <t>オコナ</t>
    </rPh>
    <rPh sb="360" eb="362">
      <t>ゾウカ</t>
    </rPh>
    <rPh sb="363" eb="364">
      <t>テン</t>
    </rPh>
    <rPh sb="366" eb="368">
      <t>ヨテイ</t>
    </rPh>
    <rPh sb="446" eb="451">
      <t>リョウキンカイシュウリツ</t>
    </rPh>
    <rPh sb="453" eb="456">
      <t>ゼンネンド</t>
    </rPh>
    <rPh sb="457" eb="458">
      <t>クラ</t>
    </rPh>
    <rPh sb="459" eb="461">
      <t>オオハバ</t>
    </rPh>
    <rPh sb="462" eb="464">
      <t>ゲンショウ</t>
    </rPh>
    <rPh sb="470" eb="472">
      <t>シタマワ</t>
    </rPh>
    <rPh sb="478" eb="484">
      <t>ブッカコウトウタイサク</t>
    </rPh>
    <rPh sb="489" eb="491">
      <t>ゲツカン</t>
    </rPh>
    <rPh sb="491" eb="495">
      <t>キホンリョウキン</t>
    </rPh>
    <rPh sb="496" eb="498">
      <t>ゲンメン</t>
    </rPh>
    <rPh sb="499" eb="500">
      <t>オコナ</t>
    </rPh>
    <rPh sb="510" eb="512">
      <t>コンゴ</t>
    </rPh>
    <rPh sb="514" eb="519">
      <t>カニュウソクシントウ</t>
    </rPh>
    <rPh sb="522" eb="526">
      <t>リョウキンシュウニュウ</t>
    </rPh>
    <rPh sb="527" eb="529">
      <t>カクホ</t>
    </rPh>
    <rPh sb="530" eb="534">
      <t>ヒヨウサクゲン</t>
    </rPh>
    <rPh sb="535" eb="536">
      <t>オコナ</t>
    </rPh>
    <rPh sb="562" eb="566">
      <t>キュウスイゲンカ</t>
    </rPh>
    <rPh sb="568" eb="570">
      <t>イゼン</t>
    </rPh>
    <rPh sb="573" eb="577">
      <t>ゼンコクヘイキン</t>
    </rPh>
    <rPh sb="577" eb="578">
      <t>オヨ</t>
    </rPh>
    <rPh sb="579" eb="586">
      <t>ルイジダンタイヘイキンチ</t>
    </rPh>
    <rPh sb="589" eb="590">
      <t>タカ</t>
    </rPh>
    <rPh sb="591" eb="593">
      <t>ジョウタイ</t>
    </rPh>
    <rPh sb="594" eb="595">
      <t>ツヅ</t>
    </rPh>
    <rPh sb="601" eb="605">
      <t>ブッカコウトウ</t>
    </rPh>
    <rPh sb="606" eb="608">
      <t>エイキョウ</t>
    </rPh>
    <rPh sb="611" eb="614">
      <t>ゼンネンド</t>
    </rPh>
    <rPh sb="616" eb="618">
      <t>ゾウカ</t>
    </rPh>
    <rPh sb="636" eb="641">
      <t>シセツリヨウリツ</t>
    </rPh>
    <rPh sb="642" eb="645">
      <t>ユウシュウリツ</t>
    </rPh>
    <rPh sb="648" eb="654">
      <t>ルイジダンタイヘイキン</t>
    </rPh>
    <rPh sb="655" eb="657">
      <t>ウワマワ</t>
    </rPh>
    <rPh sb="663" eb="665">
      <t>コンゴ</t>
    </rPh>
    <rPh sb="666" eb="670">
      <t>キュウスイジンコウ</t>
    </rPh>
    <rPh sb="671" eb="673">
      <t>ゲンショウ</t>
    </rPh>
    <rPh sb="674" eb="677">
      <t>コウイキカ</t>
    </rPh>
    <rPh sb="680" eb="682">
      <t>シセツ</t>
    </rPh>
    <rPh sb="683" eb="686">
      <t>トウハイゴウ</t>
    </rPh>
    <rPh sb="687" eb="688">
      <t>フ</t>
    </rPh>
    <rPh sb="691" eb="693">
      <t>シセツ</t>
    </rPh>
    <rPh sb="694" eb="696">
      <t>コウシン</t>
    </rPh>
    <rPh sb="697" eb="701">
      <t>イジカンリ</t>
    </rPh>
    <rPh sb="702" eb="704">
      <t>テキセツ</t>
    </rPh>
    <rPh sb="705" eb="706">
      <t>オコナ</t>
    </rPh>
    <phoneticPr fontId="4"/>
  </si>
  <si>
    <t>①有形固定資産減価償却率は、全国平均及び類似団体平均を上回っており、依然として法定耐用年数に近い資産が多い状況が続いている。広域化による施設の統廃合や優先順位を考慮しながら、計画的に更新を進めていく。　　　　　　　　　　　　　　　　　　　　②管路経年化率は、令和２年度まではゼロであったが、令和３年度以降法定耐用年数を超えた管路が出てきている。　　　　　　　　　　　　　　　　　　③管路更新率については、令和２年度以降は施設の更新を行っており、事業費を平準化するため管路の更新が抑えられている状況である。今後は企業債の借入を行いながら、管路についても更新を行っていく。</t>
    <rPh sb="1" eb="7">
      <t>ユウケイコテイシサン</t>
    </rPh>
    <rPh sb="7" eb="12">
      <t>ゲンカショウキャクリツ</t>
    </rPh>
    <rPh sb="14" eb="19">
      <t>ゼンコクヘイキンオヨ</t>
    </rPh>
    <rPh sb="20" eb="26">
      <t>ルイジダンタイヘイキン</t>
    </rPh>
    <rPh sb="27" eb="29">
      <t>ウワマワ</t>
    </rPh>
    <rPh sb="34" eb="36">
      <t>イゼン</t>
    </rPh>
    <rPh sb="39" eb="45">
      <t>ホウテイタイヨウネンスウ</t>
    </rPh>
    <rPh sb="46" eb="47">
      <t>チカ</t>
    </rPh>
    <rPh sb="48" eb="50">
      <t>シサン</t>
    </rPh>
    <rPh sb="51" eb="52">
      <t>オオ</t>
    </rPh>
    <rPh sb="53" eb="55">
      <t>ジョウキョウ</t>
    </rPh>
    <rPh sb="56" eb="57">
      <t>ツヅ</t>
    </rPh>
    <rPh sb="62" eb="65">
      <t>コウイキカ</t>
    </rPh>
    <rPh sb="68" eb="70">
      <t>シセツ</t>
    </rPh>
    <rPh sb="71" eb="74">
      <t>トウハイゴウ</t>
    </rPh>
    <rPh sb="75" eb="79">
      <t>ユウセンジュンイ</t>
    </rPh>
    <rPh sb="80" eb="82">
      <t>コウリョ</t>
    </rPh>
    <rPh sb="87" eb="90">
      <t>ケイカクテキ</t>
    </rPh>
    <rPh sb="91" eb="93">
      <t>コウシン</t>
    </rPh>
    <rPh sb="94" eb="95">
      <t>スス</t>
    </rPh>
    <rPh sb="121" eb="127">
      <t>カンロケイネンカリツ</t>
    </rPh>
    <rPh sb="129" eb="131">
      <t>レイワ</t>
    </rPh>
    <rPh sb="132" eb="134">
      <t>ネンド</t>
    </rPh>
    <rPh sb="145" eb="147">
      <t>レイワ</t>
    </rPh>
    <rPh sb="148" eb="152">
      <t>ネンドイコウ</t>
    </rPh>
    <rPh sb="152" eb="158">
      <t>ホウテイタイヨウネンスウ</t>
    </rPh>
    <rPh sb="159" eb="160">
      <t>コ</t>
    </rPh>
    <rPh sb="162" eb="164">
      <t>カンロ</t>
    </rPh>
    <rPh sb="165" eb="166">
      <t>デ</t>
    </rPh>
    <rPh sb="191" eb="196">
      <t>カンロコウシンリツ</t>
    </rPh>
    <rPh sb="202" eb="204">
      <t>レイワ</t>
    </rPh>
    <rPh sb="205" eb="209">
      <t>ネンドイコウ</t>
    </rPh>
    <rPh sb="210" eb="212">
      <t>シセツ</t>
    </rPh>
    <rPh sb="213" eb="215">
      <t>コウシン</t>
    </rPh>
    <rPh sb="216" eb="217">
      <t>オコナ</t>
    </rPh>
    <rPh sb="222" eb="225">
      <t>ジギョウヒ</t>
    </rPh>
    <rPh sb="226" eb="229">
      <t>ヘイジュンカ</t>
    </rPh>
    <rPh sb="233" eb="235">
      <t>カンロ</t>
    </rPh>
    <rPh sb="236" eb="238">
      <t>コウシン</t>
    </rPh>
    <rPh sb="239" eb="240">
      <t>オサ</t>
    </rPh>
    <rPh sb="246" eb="248">
      <t>ジョウキョウ</t>
    </rPh>
    <rPh sb="252" eb="254">
      <t>コンゴ</t>
    </rPh>
    <rPh sb="255" eb="258">
      <t>キギョウサイ</t>
    </rPh>
    <rPh sb="259" eb="261">
      <t>カリイレ</t>
    </rPh>
    <rPh sb="262" eb="263">
      <t>オコナ</t>
    </rPh>
    <rPh sb="268" eb="270">
      <t>カンロ</t>
    </rPh>
    <rPh sb="275" eb="277">
      <t>コウシン</t>
    </rPh>
    <rPh sb="278" eb="279">
      <t>オコナ</t>
    </rPh>
    <phoneticPr fontId="4"/>
  </si>
  <si>
    <t>これまでは、経常収支比率100％以上を維持しており、施設更新のための財源についても増加傾向にあったが、今後は給水人口の減少に伴う給水収益の減少や、長期前受金戻入額の大幅な減少、物価高騰による費用の増加等100％以上を維持するには厳しい状況が見込まれる。業務の包括委託による事務の効率化・人員削減等積極的に行い経営の安定化を図る。　　　　　　　　　　　　　　　　　　　　　　また、施設・管路の更新については、広域化の状況を踏まえ計画的に進めていく。</t>
    <rPh sb="6" eb="12">
      <t>ケイジョウシュウシヒリツ</t>
    </rPh>
    <rPh sb="16" eb="18">
      <t>イジョウ</t>
    </rPh>
    <rPh sb="19" eb="21">
      <t>イジ</t>
    </rPh>
    <rPh sb="26" eb="30">
      <t>シセツコウシン</t>
    </rPh>
    <rPh sb="34" eb="36">
      <t>ザイゲン</t>
    </rPh>
    <rPh sb="41" eb="45">
      <t>ゾウカケイコウ</t>
    </rPh>
    <rPh sb="51" eb="53">
      <t>コンゴ</t>
    </rPh>
    <rPh sb="54" eb="58">
      <t>キュウスイジンコウ</t>
    </rPh>
    <rPh sb="59" eb="61">
      <t>ゲンショウ</t>
    </rPh>
    <rPh sb="62" eb="63">
      <t>トモナ</t>
    </rPh>
    <rPh sb="64" eb="68">
      <t>キュウスイシュウエキ</t>
    </rPh>
    <rPh sb="69" eb="71">
      <t>ゲンショウ</t>
    </rPh>
    <rPh sb="73" eb="81">
      <t>チョウキマエウケキンレイニュウガク</t>
    </rPh>
    <rPh sb="82" eb="84">
      <t>オオハバ</t>
    </rPh>
    <rPh sb="85" eb="87">
      <t>ゲンショウ</t>
    </rPh>
    <rPh sb="88" eb="92">
      <t>ブッカコウトウ</t>
    </rPh>
    <rPh sb="95" eb="97">
      <t>ヒヨウ</t>
    </rPh>
    <rPh sb="98" eb="100">
      <t>ゾウカ</t>
    </rPh>
    <rPh sb="100" eb="101">
      <t>トウ</t>
    </rPh>
    <rPh sb="105" eb="107">
      <t>イジョウ</t>
    </rPh>
    <rPh sb="108" eb="110">
      <t>イジ</t>
    </rPh>
    <rPh sb="114" eb="115">
      <t>キビ</t>
    </rPh>
    <rPh sb="117" eb="119">
      <t>ジョウキョウ</t>
    </rPh>
    <rPh sb="120" eb="122">
      <t>ミコ</t>
    </rPh>
    <rPh sb="126" eb="128">
      <t>ギョウム</t>
    </rPh>
    <rPh sb="129" eb="133">
      <t>ホウカツイタク</t>
    </rPh>
    <rPh sb="136" eb="138">
      <t>ジム</t>
    </rPh>
    <rPh sb="139" eb="142">
      <t>コウリツカ</t>
    </rPh>
    <rPh sb="143" eb="148">
      <t>ジンインサクゲントウ</t>
    </rPh>
    <rPh sb="148" eb="151">
      <t>セッキョクテキ</t>
    </rPh>
    <rPh sb="152" eb="153">
      <t>オコナ</t>
    </rPh>
    <rPh sb="154" eb="156">
      <t>ケイエイ</t>
    </rPh>
    <rPh sb="157" eb="160">
      <t>アンテイカ</t>
    </rPh>
    <rPh sb="161" eb="162">
      <t>ハカ</t>
    </rPh>
    <rPh sb="189" eb="191">
      <t>シセツ</t>
    </rPh>
    <rPh sb="192" eb="194">
      <t>カンロ</t>
    </rPh>
    <rPh sb="195" eb="197">
      <t>コウシン</t>
    </rPh>
    <rPh sb="203" eb="206">
      <t>コウイキカ</t>
    </rPh>
    <rPh sb="207" eb="209">
      <t>ジョウキョウ</t>
    </rPh>
    <rPh sb="210" eb="211">
      <t>フ</t>
    </rPh>
    <rPh sb="213" eb="216">
      <t>ケイカクテキ</t>
    </rPh>
    <rPh sb="217" eb="218">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</si>
</sst>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0.33</c:v>
                </c:pt>
                <c:pt idx="1">
                  <c:v>0.42</c:v>
                </c:pt>
                <c:pt idx="2">
                  <c:v>0.04</c:v>
                </c:pt>
                <c:pt idx="3">
                  <c:v>7.0000000000000007E-2</c:v>
                </c:pt>
                <c:pt idx="4">
                  <c:v>0.11</c:v>
                </c:pt>
              </c:numCache>
            </c:numRef>
          </c:val>
          <c:extLst>
            <c:ext xmlns:c16="http://schemas.microsoft.com/office/drawing/2014/chart" uri="{C3380CC4-5D6E-409C-BE32-E72D297353CC}">
              <c16:uniqueId val="{00000000-E92B-4C66-9D11-63B42FB32F1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E92B-4C66-9D11-63B42FB32F1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69.13</c:v>
                </c:pt>
                <c:pt idx="1">
                  <c:v>69.92</c:v>
                </c:pt>
                <c:pt idx="2">
                  <c:v>71.239999999999995</c:v>
                </c:pt>
                <c:pt idx="3">
                  <c:v>70.400000000000006</c:v>
                </c:pt>
                <c:pt idx="4">
                  <c:v>70.459999999999994</c:v>
                </c:pt>
              </c:numCache>
            </c:numRef>
          </c:val>
          <c:extLst>
            <c:ext xmlns:c16="http://schemas.microsoft.com/office/drawing/2014/chart" uri="{C3380CC4-5D6E-409C-BE32-E72D297353CC}">
              <c16:uniqueId val="{00000000-74F9-4321-9B58-3419F89A315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74F9-4321-9B58-3419F89A315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87.06</c:v>
                </c:pt>
                <c:pt idx="1">
                  <c:v>85.49</c:v>
                </c:pt>
                <c:pt idx="2">
                  <c:v>85.62</c:v>
                </c:pt>
                <c:pt idx="3">
                  <c:v>86.32</c:v>
                </c:pt>
                <c:pt idx="4">
                  <c:v>84.94</c:v>
                </c:pt>
              </c:numCache>
            </c:numRef>
          </c:val>
          <c:extLst>
            <c:ext xmlns:c16="http://schemas.microsoft.com/office/drawing/2014/chart" uri="{C3380CC4-5D6E-409C-BE32-E72D297353CC}">
              <c16:uniqueId val="{00000000-D3D9-45F0-B20A-B80F7B061EB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D3D9-45F0-B20A-B80F7B061EB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109.04</c:v>
                </c:pt>
                <c:pt idx="1">
                  <c:v>108.2</c:v>
                </c:pt>
                <c:pt idx="2">
                  <c:v>106.63</c:v>
                </c:pt>
                <c:pt idx="3">
                  <c:v>105.98</c:v>
                </c:pt>
                <c:pt idx="4">
                  <c:v>102.57</c:v>
                </c:pt>
              </c:numCache>
            </c:numRef>
          </c:val>
          <c:extLst>
            <c:ext xmlns:c16="http://schemas.microsoft.com/office/drawing/2014/chart" uri="{C3380CC4-5D6E-409C-BE32-E72D297353CC}">
              <c16:uniqueId val="{00000000-150D-43A7-A3FA-7D2192BD890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150D-43A7-A3FA-7D2192BD890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64.25</c:v>
                </c:pt>
                <c:pt idx="1">
                  <c:v>65.92</c:v>
                </c:pt>
                <c:pt idx="2">
                  <c:v>66.78</c:v>
                </c:pt>
                <c:pt idx="3">
                  <c:v>67.48</c:v>
                </c:pt>
                <c:pt idx="4">
                  <c:v>68.12</c:v>
                </c:pt>
              </c:numCache>
            </c:numRef>
          </c:val>
          <c:extLst>
            <c:ext xmlns:c16="http://schemas.microsoft.com/office/drawing/2014/chart" uri="{C3380CC4-5D6E-409C-BE32-E72D297353CC}">
              <c16:uniqueId val="{00000000-55E9-4705-A69D-9B569040547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55E9-4705-A69D-9B569040547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formatCode="#,##0.00;&quot;△&quot;#,##0.00;&quot;-&quot;">
                  <c:v>12.01</c:v>
                </c:pt>
                <c:pt idx="4" formatCode="#,##0.00;&quot;△&quot;#,##0.00;&quot;-&quot;">
                  <c:v>10.98</c:v>
                </c:pt>
              </c:numCache>
            </c:numRef>
          </c:val>
          <c:extLst>
            <c:ext xmlns:c16="http://schemas.microsoft.com/office/drawing/2014/chart" uri="{C3380CC4-5D6E-409C-BE32-E72D297353CC}">
              <c16:uniqueId val="{00000000-DA9F-4839-BA01-0FED9FA1A16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DA9F-4839-BA01-0FED9FA1A16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D8-4969-AC6C-712258D20BC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4DD8-4969-AC6C-712258D20BC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838.98</c:v>
                </c:pt>
                <c:pt idx="1">
                  <c:v>1007.82</c:v>
                </c:pt>
                <c:pt idx="2">
                  <c:v>725.74</c:v>
                </c:pt>
                <c:pt idx="3">
                  <c:v>909.98</c:v>
                </c:pt>
                <c:pt idx="4">
                  <c:v>566.91999999999996</c:v>
                </c:pt>
              </c:numCache>
            </c:numRef>
          </c:val>
          <c:extLst>
            <c:ext xmlns:c16="http://schemas.microsoft.com/office/drawing/2014/chart" uri="{C3380CC4-5D6E-409C-BE32-E72D297353CC}">
              <c16:uniqueId val="{00000000-8EE5-4366-A304-F42728CAF2B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8EE5-4366-A304-F42728CAF2B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58.82</c:v>
                </c:pt>
                <c:pt idx="1">
                  <c:v>55.41</c:v>
                </c:pt>
                <c:pt idx="2">
                  <c:v>53.81</c:v>
                </c:pt>
                <c:pt idx="3">
                  <c:v>48.48</c:v>
                </c:pt>
                <c:pt idx="4">
                  <c:v>51.7</c:v>
                </c:pt>
              </c:numCache>
            </c:numRef>
          </c:val>
          <c:extLst>
            <c:ext xmlns:c16="http://schemas.microsoft.com/office/drawing/2014/chart" uri="{C3380CC4-5D6E-409C-BE32-E72D297353CC}">
              <c16:uniqueId val="{00000000-7476-48BB-BB49-AF9E1DB347F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7476-48BB-BB49-AF9E1DB347F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104.45</c:v>
                </c:pt>
                <c:pt idx="1">
                  <c:v>102.75</c:v>
                </c:pt>
                <c:pt idx="2">
                  <c:v>98.76</c:v>
                </c:pt>
                <c:pt idx="3">
                  <c:v>103.2</c:v>
                </c:pt>
                <c:pt idx="4">
                  <c:v>85.25</c:v>
                </c:pt>
              </c:numCache>
            </c:numRef>
          </c:val>
          <c:extLst>
            <c:ext xmlns:c16="http://schemas.microsoft.com/office/drawing/2014/chart" uri="{C3380CC4-5D6E-409C-BE32-E72D297353CC}">
              <c16:uniqueId val="{00000000-1721-4F55-A5AD-7AB1024C8E8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1721-4F55-A5AD-7AB1024C8E8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254.88</c:v>
                </c:pt>
                <c:pt idx="1">
                  <c:v>259.08999999999997</c:v>
                </c:pt>
                <c:pt idx="2">
                  <c:v>257.66000000000003</c:v>
                </c:pt>
                <c:pt idx="3">
                  <c:v>258.22000000000003</c:v>
                </c:pt>
                <c:pt idx="4">
                  <c:v>278.22000000000003</c:v>
                </c:pt>
              </c:numCache>
            </c:numRef>
          </c:val>
          <c:extLst>
            <c:ext xmlns:c16="http://schemas.microsoft.com/office/drawing/2014/chart" uri="{C3380CC4-5D6E-409C-BE32-E72D297353CC}">
              <c16:uniqueId val="{00000000-1B32-42E4-9377-885601ED6C3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1B32-42E4-9377-885601ED6C3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茨城県　稲敷市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2"/>
      <c r="AL8" s="59">
        <f>データ!$R$6</f>
        <v>38377</v>
      </c>
      <c r="AM8" s="59"/>
      <c r="AN8" s="59"/>
      <c r="AO8" s="59"/>
      <c r="AP8" s="59"/>
      <c r="AQ8" s="59"/>
      <c r="AR8" s="59"/>
      <c r="AS8" s="59"/>
      <c r="AT8" s="56">
        <f>データ!$S$6</f>
        <v>205.81</v>
      </c>
      <c r="AU8" s="57"/>
      <c r="AV8" s="57"/>
      <c r="AW8" s="57"/>
      <c r="AX8" s="57"/>
      <c r="AY8" s="57"/>
      <c r="AZ8" s="57"/>
      <c r="BA8" s="57"/>
      <c r="BB8" s="46">
        <f>データ!$T$6</f>
        <v>186.47</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89.81</v>
      </c>
      <c r="J10" s="57"/>
      <c r="K10" s="57"/>
      <c r="L10" s="57"/>
      <c r="M10" s="57"/>
      <c r="N10" s="57"/>
      <c r="O10" s="58"/>
      <c r="P10" s="46">
        <f>データ!$P$6</f>
        <v>73.89</v>
      </c>
      <c r="Q10" s="46"/>
      <c r="R10" s="46"/>
      <c r="S10" s="46"/>
      <c r="T10" s="46"/>
      <c r="U10" s="46"/>
      <c r="V10" s="46"/>
      <c r="W10" s="59">
        <f>データ!$Q$6</f>
        <v>5170</v>
      </c>
      <c r="X10" s="59"/>
      <c r="Y10" s="59"/>
      <c r="Z10" s="59"/>
      <c r="AA10" s="59"/>
      <c r="AB10" s="59"/>
      <c r="AC10" s="59"/>
      <c r="AD10" s="2"/>
      <c r="AE10" s="2"/>
      <c r="AF10" s="2"/>
      <c r="AG10" s="2"/>
      <c r="AH10" s="2"/>
      <c r="AI10" s="2"/>
      <c r="AJ10" s="2"/>
      <c r="AK10" s="2"/>
      <c r="AL10" s="59">
        <f>データ!$U$6</f>
        <v>27448</v>
      </c>
      <c r="AM10" s="59"/>
      <c r="AN10" s="59"/>
      <c r="AO10" s="59"/>
      <c r="AP10" s="59"/>
      <c r="AQ10" s="59"/>
      <c r="AR10" s="59"/>
      <c r="AS10" s="59"/>
      <c r="AT10" s="56">
        <f>データ!$V$6</f>
        <v>178.11</v>
      </c>
      <c r="AU10" s="57"/>
      <c r="AV10" s="57"/>
      <c r="AW10" s="57"/>
      <c r="AX10" s="57"/>
      <c r="AY10" s="57"/>
      <c r="AZ10" s="57"/>
      <c r="BA10" s="57"/>
      <c r="BB10" s="46">
        <f>データ!$W$6</f>
        <v>154.11000000000001</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111</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112</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113</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Rtt2tulCUC89+6iWaUtg/qHpHnsxBw401yb/AdQZwUQwYwUKrzhiXGTG/ooQ74wHM9Ho3IeZLqam/Uw0F1MrAg==" saltValue="HwhsDfws7SWzBwPncBarV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82295</v>
      </c>
      <c r="D6" s="20">
        <f t="shared" si="3"/>
        <v>46</v>
      </c>
      <c r="E6" s="20">
        <f t="shared" si="3"/>
        <v>1</v>
      </c>
      <c r="F6" s="20">
        <f t="shared" si="3"/>
        <v>0</v>
      </c>
      <c r="G6" s="20">
        <f t="shared" si="3"/>
        <v>1</v>
      </c>
      <c r="H6" s="20" t="str">
        <f t="shared" si="3"/>
        <v>茨城県　稲敷市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89.81</v>
      </c>
      <c r="P6" s="21">
        <f t="shared" si="3"/>
        <v>73.89</v>
      </c>
      <c r="Q6" s="21">
        <f t="shared" si="3"/>
        <v>5170</v>
      </c>
      <c r="R6" s="21">
        <f t="shared" si="3"/>
        <v>38377</v>
      </c>
      <c r="S6" s="21">
        <f t="shared" si="3"/>
        <v>205.81</v>
      </c>
      <c r="T6" s="21">
        <f t="shared" si="3"/>
        <v>186.47</v>
      </c>
      <c r="U6" s="21">
        <f t="shared" si="3"/>
        <v>27448</v>
      </c>
      <c r="V6" s="21">
        <f t="shared" si="3"/>
        <v>178.11</v>
      </c>
      <c r="W6" s="21">
        <f t="shared" si="3"/>
        <v>154.11000000000001</v>
      </c>
      <c r="X6" s="22">
        <f>IF(X7="",NA(),X7)</f>
        <v>109.04</v>
      </c>
      <c r="Y6" s="22">
        <f t="shared" ref="Y6:AG6" si="4">IF(Y7="",NA(),Y7)</f>
        <v>108.2</v>
      </c>
      <c r="Z6" s="22">
        <f t="shared" si="4"/>
        <v>106.63</v>
      </c>
      <c r="AA6" s="22">
        <f t="shared" si="4"/>
        <v>105.98</v>
      </c>
      <c r="AB6" s="22">
        <f t="shared" si="4"/>
        <v>102.57</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838.98</v>
      </c>
      <c r="AU6" s="22">
        <f t="shared" ref="AU6:BC6" si="6">IF(AU7="",NA(),AU7)</f>
        <v>1007.82</v>
      </c>
      <c r="AV6" s="22">
        <f t="shared" si="6"/>
        <v>725.74</v>
      </c>
      <c r="AW6" s="22">
        <f t="shared" si="6"/>
        <v>909.98</v>
      </c>
      <c r="AX6" s="22">
        <f t="shared" si="6"/>
        <v>566.91999999999996</v>
      </c>
      <c r="AY6" s="22">
        <f t="shared" si="6"/>
        <v>369.69</v>
      </c>
      <c r="AZ6" s="22">
        <f t="shared" si="6"/>
        <v>379.08</v>
      </c>
      <c r="BA6" s="22">
        <f t="shared" si="6"/>
        <v>367.55</v>
      </c>
      <c r="BB6" s="22">
        <f t="shared" si="6"/>
        <v>378.56</v>
      </c>
      <c r="BC6" s="22">
        <f t="shared" si="6"/>
        <v>364.46</v>
      </c>
      <c r="BD6" s="21" t="str">
        <f>IF(BD7="","",IF(BD7="-","【-】","【"&amp;SUBSTITUTE(TEXT(BD7,"#,##0.00"),"-","△")&amp;"】"))</f>
        <v>【252.29】</v>
      </c>
      <c r="BE6" s="22">
        <f>IF(BE7="",NA(),BE7)</f>
        <v>58.82</v>
      </c>
      <c r="BF6" s="22">
        <f t="shared" ref="BF6:BN6" si="7">IF(BF7="",NA(),BF7)</f>
        <v>55.41</v>
      </c>
      <c r="BG6" s="22">
        <f t="shared" si="7"/>
        <v>53.81</v>
      </c>
      <c r="BH6" s="22">
        <f t="shared" si="7"/>
        <v>48.48</v>
      </c>
      <c r="BI6" s="22">
        <f t="shared" si="7"/>
        <v>51.7</v>
      </c>
      <c r="BJ6" s="22">
        <f t="shared" si="7"/>
        <v>402.99</v>
      </c>
      <c r="BK6" s="22">
        <f t="shared" si="7"/>
        <v>398.98</v>
      </c>
      <c r="BL6" s="22">
        <f t="shared" si="7"/>
        <v>418.68</v>
      </c>
      <c r="BM6" s="22">
        <f t="shared" si="7"/>
        <v>395.68</v>
      </c>
      <c r="BN6" s="22">
        <f t="shared" si="7"/>
        <v>403.72</v>
      </c>
      <c r="BO6" s="21" t="str">
        <f>IF(BO7="","",IF(BO7="-","【-】","【"&amp;SUBSTITUTE(TEXT(BO7,"#,##0.00"),"-","△")&amp;"】"))</f>
        <v>【268.07】</v>
      </c>
      <c r="BP6" s="22">
        <f>IF(BP7="",NA(),BP7)</f>
        <v>104.45</v>
      </c>
      <c r="BQ6" s="22">
        <f t="shared" ref="BQ6:BY6" si="8">IF(BQ7="",NA(),BQ7)</f>
        <v>102.75</v>
      </c>
      <c r="BR6" s="22">
        <f t="shared" si="8"/>
        <v>98.76</v>
      </c>
      <c r="BS6" s="22">
        <f t="shared" si="8"/>
        <v>103.2</v>
      </c>
      <c r="BT6" s="22">
        <f t="shared" si="8"/>
        <v>85.25</v>
      </c>
      <c r="BU6" s="22">
        <f t="shared" si="8"/>
        <v>98.66</v>
      </c>
      <c r="BV6" s="22">
        <f t="shared" si="8"/>
        <v>98.64</v>
      </c>
      <c r="BW6" s="22">
        <f t="shared" si="8"/>
        <v>94.78</v>
      </c>
      <c r="BX6" s="22">
        <f t="shared" si="8"/>
        <v>97.59</v>
      </c>
      <c r="BY6" s="22">
        <f t="shared" si="8"/>
        <v>92.17</v>
      </c>
      <c r="BZ6" s="21" t="str">
        <f>IF(BZ7="","",IF(BZ7="-","【-】","【"&amp;SUBSTITUTE(TEXT(BZ7,"#,##0.00"),"-","△")&amp;"】"))</f>
        <v>【97.47】</v>
      </c>
      <c r="CA6" s="22">
        <f>IF(CA7="",NA(),CA7)</f>
        <v>254.88</v>
      </c>
      <c r="CB6" s="22">
        <f t="shared" ref="CB6:CJ6" si="9">IF(CB7="",NA(),CB7)</f>
        <v>259.08999999999997</v>
      </c>
      <c r="CC6" s="22">
        <f t="shared" si="9"/>
        <v>257.66000000000003</v>
      </c>
      <c r="CD6" s="22">
        <f t="shared" si="9"/>
        <v>258.22000000000003</v>
      </c>
      <c r="CE6" s="22">
        <f t="shared" si="9"/>
        <v>278.22000000000003</v>
      </c>
      <c r="CF6" s="22">
        <f t="shared" si="9"/>
        <v>178.59</v>
      </c>
      <c r="CG6" s="22">
        <f t="shared" si="9"/>
        <v>178.92</v>
      </c>
      <c r="CH6" s="22">
        <f t="shared" si="9"/>
        <v>181.3</v>
      </c>
      <c r="CI6" s="22">
        <f t="shared" si="9"/>
        <v>181.71</v>
      </c>
      <c r="CJ6" s="22">
        <f t="shared" si="9"/>
        <v>188.51</v>
      </c>
      <c r="CK6" s="21" t="str">
        <f>IF(CK7="","",IF(CK7="-","【-】","【"&amp;SUBSTITUTE(TEXT(CK7,"#,##0.00"),"-","△")&amp;"】"))</f>
        <v>【174.75】</v>
      </c>
      <c r="CL6" s="22">
        <f>IF(CL7="",NA(),CL7)</f>
        <v>69.13</v>
      </c>
      <c r="CM6" s="22">
        <f t="shared" ref="CM6:CU6" si="10">IF(CM7="",NA(),CM7)</f>
        <v>69.92</v>
      </c>
      <c r="CN6" s="22">
        <f t="shared" si="10"/>
        <v>71.239999999999995</v>
      </c>
      <c r="CO6" s="22">
        <f t="shared" si="10"/>
        <v>70.400000000000006</v>
      </c>
      <c r="CP6" s="22">
        <f t="shared" si="10"/>
        <v>70.459999999999994</v>
      </c>
      <c r="CQ6" s="22">
        <f t="shared" si="10"/>
        <v>55.03</v>
      </c>
      <c r="CR6" s="22">
        <f t="shared" si="10"/>
        <v>55.14</v>
      </c>
      <c r="CS6" s="22">
        <f t="shared" si="10"/>
        <v>55.89</v>
      </c>
      <c r="CT6" s="22">
        <f t="shared" si="10"/>
        <v>55.72</v>
      </c>
      <c r="CU6" s="22">
        <f t="shared" si="10"/>
        <v>55.31</v>
      </c>
      <c r="CV6" s="21" t="str">
        <f>IF(CV7="","",IF(CV7="-","【-】","【"&amp;SUBSTITUTE(TEXT(CV7,"#,##0.00"),"-","△")&amp;"】"))</f>
        <v>【59.97】</v>
      </c>
      <c r="CW6" s="22">
        <f>IF(CW7="",NA(),CW7)</f>
        <v>87.06</v>
      </c>
      <c r="CX6" s="22">
        <f t="shared" ref="CX6:DF6" si="11">IF(CX7="",NA(),CX7)</f>
        <v>85.49</v>
      </c>
      <c r="CY6" s="22">
        <f t="shared" si="11"/>
        <v>85.62</v>
      </c>
      <c r="CZ6" s="22">
        <f t="shared" si="11"/>
        <v>86.32</v>
      </c>
      <c r="DA6" s="22">
        <f t="shared" si="11"/>
        <v>84.94</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64.25</v>
      </c>
      <c r="DI6" s="22">
        <f t="shared" ref="DI6:DQ6" si="12">IF(DI7="",NA(),DI7)</f>
        <v>65.92</v>
      </c>
      <c r="DJ6" s="22">
        <f t="shared" si="12"/>
        <v>66.78</v>
      </c>
      <c r="DK6" s="22">
        <f t="shared" si="12"/>
        <v>67.48</v>
      </c>
      <c r="DL6" s="22">
        <f t="shared" si="12"/>
        <v>68.12</v>
      </c>
      <c r="DM6" s="22">
        <f t="shared" si="12"/>
        <v>48.87</v>
      </c>
      <c r="DN6" s="22">
        <f t="shared" si="12"/>
        <v>49.92</v>
      </c>
      <c r="DO6" s="22">
        <f t="shared" si="12"/>
        <v>50.63</v>
      </c>
      <c r="DP6" s="22">
        <f t="shared" si="12"/>
        <v>51.29</v>
      </c>
      <c r="DQ6" s="22">
        <f t="shared" si="12"/>
        <v>52.2</v>
      </c>
      <c r="DR6" s="21" t="str">
        <f>IF(DR7="","",IF(DR7="-","【-】","【"&amp;SUBSTITUTE(TEXT(DR7,"#,##0.00"),"-","△")&amp;"】"))</f>
        <v>【51.51】</v>
      </c>
      <c r="DS6" s="21">
        <f>IF(DS7="",NA(),DS7)</f>
        <v>0</v>
      </c>
      <c r="DT6" s="21">
        <f t="shared" ref="DT6:EB6" si="13">IF(DT7="",NA(),DT7)</f>
        <v>0</v>
      </c>
      <c r="DU6" s="21">
        <f t="shared" si="13"/>
        <v>0</v>
      </c>
      <c r="DV6" s="22">
        <f t="shared" si="13"/>
        <v>12.01</v>
      </c>
      <c r="DW6" s="22">
        <f t="shared" si="13"/>
        <v>10.98</v>
      </c>
      <c r="DX6" s="22">
        <f t="shared" si="13"/>
        <v>14.85</v>
      </c>
      <c r="DY6" s="22">
        <f t="shared" si="13"/>
        <v>16.88</v>
      </c>
      <c r="DZ6" s="22">
        <f t="shared" si="13"/>
        <v>18.28</v>
      </c>
      <c r="EA6" s="22">
        <f t="shared" si="13"/>
        <v>19.61</v>
      </c>
      <c r="EB6" s="22">
        <f t="shared" si="13"/>
        <v>20.73</v>
      </c>
      <c r="EC6" s="21" t="str">
        <f>IF(EC7="","",IF(EC7="-","【-】","【"&amp;SUBSTITUTE(TEXT(EC7,"#,##0.00"),"-","△")&amp;"】"))</f>
        <v>【23.75】</v>
      </c>
      <c r="ED6" s="22">
        <f>IF(ED7="",NA(),ED7)</f>
        <v>0.33</v>
      </c>
      <c r="EE6" s="22">
        <f t="shared" ref="EE6:EM6" si="14">IF(EE7="",NA(),EE7)</f>
        <v>0.42</v>
      </c>
      <c r="EF6" s="22">
        <f t="shared" si="14"/>
        <v>0.04</v>
      </c>
      <c r="EG6" s="22">
        <f t="shared" si="14"/>
        <v>7.0000000000000007E-2</v>
      </c>
      <c r="EH6" s="22">
        <f t="shared" si="14"/>
        <v>0.11</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82295</v>
      </c>
      <c r="D7" s="24">
        <v>46</v>
      </c>
      <c r="E7" s="24">
        <v>1</v>
      </c>
      <c r="F7" s="24">
        <v>0</v>
      </c>
      <c r="G7" s="24">
        <v>1</v>
      </c>
      <c r="H7" s="24" t="s">
        <v>93</v>
      </c>
      <c r="I7" s="24" t="s">
        <v>94</v>
      </c>
      <c r="J7" s="24" t="s">
        <v>95</v>
      </c>
      <c r="K7" s="24" t="s">
        <v>96</v>
      </c>
      <c r="L7" s="24" t="s">
        <v>97</v>
      </c>
      <c r="M7" s="24" t="s">
        <v>98</v>
      </c>
      <c r="N7" s="25" t="s">
        <v>99</v>
      </c>
      <c r="O7" s="25">
        <v>89.81</v>
      </c>
      <c r="P7" s="25">
        <v>73.89</v>
      </c>
      <c r="Q7" s="25">
        <v>5170</v>
      </c>
      <c r="R7" s="25">
        <v>38377</v>
      </c>
      <c r="S7" s="25">
        <v>205.81</v>
      </c>
      <c r="T7" s="25">
        <v>186.47</v>
      </c>
      <c r="U7" s="25">
        <v>27448</v>
      </c>
      <c r="V7" s="25">
        <v>178.11</v>
      </c>
      <c r="W7" s="25">
        <v>154.11000000000001</v>
      </c>
      <c r="X7" s="25">
        <v>109.04</v>
      </c>
      <c r="Y7" s="25">
        <v>108.2</v>
      </c>
      <c r="Z7" s="25">
        <v>106.63</v>
      </c>
      <c r="AA7" s="25">
        <v>105.98</v>
      </c>
      <c r="AB7" s="25">
        <v>102.57</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838.98</v>
      </c>
      <c r="AU7" s="25">
        <v>1007.82</v>
      </c>
      <c r="AV7" s="25">
        <v>725.74</v>
      </c>
      <c r="AW7" s="25">
        <v>909.98</v>
      </c>
      <c r="AX7" s="25">
        <v>566.91999999999996</v>
      </c>
      <c r="AY7" s="25">
        <v>369.69</v>
      </c>
      <c r="AZ7" s="25">
        <v>379.08</v>
      </c>
      <c r="BA7" s="25">
        <v>367.55</v>
      </c>
      <c r="BB7" s="25">
        <v>378.56</v>
      </c>
      <c r="BC7" s="25">
        <v>364.46</v>
      </c>
      <c r="BD7" s="25">
        <v>252.29</v>
      </c>
      <c r="BE7" s="25">
        <v>58.82</v>
      </c>
      <c r="BF7" s="25">
        <v>55.41</v>
      </c>
      <c r="BG7" s="25">
        <v>53.81</v>
      </c>
      <c r="BH7" s="25">
        <v>48.48</v>
      </c>
      <c r="BI7" s="25">
        <v>51.7</v>
      </c>
      <c r="BJ7" s="25">
        <v>402.99</v>
      </c>
      <c r="BK7" s="25">
        <v>398.98</v>
      </c>
      <c r="BL7" s="25">
        <v>418.68</v>
      </c>
      <c r="BM7" s="25">
        <v>395.68</v>
      </c>
      <c r="BN7" s="25">
        <v>403.72</v>
      </c>
      <c r="BO7" s="25">
        <v>268.07</v>
      </c>
      <c r="BP7" s="25">
        <v>104.45</v>
      </c>
      <c r="BQ7" s="25">
        <v>102.75</v>
      </c>
      <c r="BR7" s="25">
        <v>98.76</v>
      </c>
      <c r="BS7" s="25">
        <v>103.2</v>
      </c>
      <c r="BT7" s="25">
        <v>85.25</v>
      </c>
      <c r="BU7" s="25">
        <v>98.66</v>
      </c>
      <c r="BV7" s="25">
        <v>98.64</v>
      </c>
      <c r="BW7" s="25">
        <v>94.78</v>
      </c>
      <c r="BX7" s="25">
        <v>97.59</v>
      </c>
      <c r="BY7" s="25">
        <v>92.17</v>
      </c>
      <c r="BZ7" s="25">
        <v>97.47</v>
      </c>
      <c r="CA7" s="25">
        <v>254.88</v>
      </c>
      <c r="CB7" s="25">
        <v>259.08999999999997</v>
      </c>
      <c r="CC7" s="25">
        <v>257.66000000000003</v>
      </c>
      <c r="CD7" s="25">
        <v>258.22000000000003</v>
      </c>
      <c r="CE7" s="25">
        <v>278.22000000000003</v>
      </c>
      <c r="CF7" s="25">
        <v>178.59</v>
      </c>
      <c r="CG7" s="25">
        <v>178.92</v>
      </c>
      <c r="CH7" s="25">
        <v>181.3</v>
      </c>
      <c r="CI7" s="25">
        <v>181.71</v>
      </c>
      <c r="CJ7" s="25">
        <v>188.51</v>
      </c>
      <c r="CK7" s="25">
        <v>174.75</v>
      </c>
      <c r="CL7" s="25">
        <v>69.13</v>
      </c>
      <c r="CM7" s="25">
        <v>69.92</v>
      </c>
      <c r="CN7" s="25">
        <v>71.239999999999995</v>
      </c>
      <c r="CO7" s="25">
        <v>70.400000000000006</v>
      </c>
      <c r="CP7" s="25">
        <v>70.459999999999994</v>
      </c>
      <c r="CQ7" s="25">
        <v>55.03</v>
      </c>
      <c r="CR7" s="25">
        <v>55.14</v>
      </c>
      <c r="CS7" s="25">
        <v>55.89</v>
      </c>
      <c r="CT7" s="25">
        <v>55.72</v>
      </c>
      <c r="CU7" s="25">
        <v>55.31</v>
      </c>
      <c r="CV7" s="25">
        <v>59.97</v>
      </c>
      <c r="CW7" s="25">
        <v>87.06</v>
      </c>
      <c r="CX7" s="25">
        <v>85.49</v>
      </c>
      <c r="CY7" s="25">
        <v>85.62</v>
      </c>
      <c r="CZ7" s="25">
        <v>86.32</v>
      </c>
      <c r="DA7" s="25">
        <v>84.94</v>
      </c>
      <c r="DB7" s="25">
        <v>81.900000000000006</v>
      </c>
      <c r="DC7" s="25">
        <v>81.39</v>
      </c>
      <c r="DD7" s="25">
        <v>81.27</v>
      </c>
      <c r="DE7" s="25">
        <v>81.260000000000005</v>
      </c>
      <c r="DF7" s="25">
        <v>80.36</v>
      </c>
      <c r="DG7" s="25">
        <v>89.76</v>
      </c>
      <c r="DH7" s="25">
        <v>64.25</v>
      </c>
      <c r="DI7" s="25">
        <v>65.92</v>
      </c>
      <c r="DJ7" s="25">
        <v>66.78</v>
      </c>
      <c r="DK7" s="25">
        <v>67.48</v>
      </c>
      <c r="DL7" s="25">
        <v>68.12</v>
      </c>
      <c r="DM7" s="25">
        <v>48.87</v>
      </c>
      <c r="DN7" s="25">
        <v>49.92</v>
      </c>
      <c r="DO7" s="25">
        <v>50.63</v>
      </c>
      <c r="DP7" s="25">
        <v>51.29</v>
      </c>
      <c r="DQ7" s="25">
        <v>52.2</v>
      </c>
      <c r="DR7" s="25">
        <v>51.51</v>
      </c>
      <c r="DS7" s="25">
        <v>0</v>
      </c>
      <c r="DT7" s="25">
        <v>0</v>
      </c>
      <c r="DU7" s="25">
        <v>0</v>
      </c>
      <c r="DV7" s="25">
        <v>12.01</v>
      </c>
      <c r="DW7" s="25">
        <v>10.98</v>
      </c>
      <c r="DX7" s="25">
        <v>14.85</v>
      </c>
      <c r="DY7" s="25">
        <v>16.88</v>
      </c>
      <c r="DZ7" s="25">
        <v>18.28</v>
      </c>
      <c r="EA7" s="25">
        <v>19.61</v>
      </c>
      <c r="EB7" s="25">
        <v>20.73</v>
      </c>
      <c r="EC7" s="25">
        <v>23.75</v>
      </c>
      <c r="ED7" s="25">
        <v>0.33</v>
      </c>
      <c r="EE7" s="25">
        <v>0.42</v>
      </c>
      <c r="EF7" s="25">
        <v>0.04</v>
      </c>
      <c r="EG7" s="25">
        <v>7.0000000000000007E-2</v>
      </c>
      <c r="EH7" s="25">
        <v>0.11</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愛</cp:lastModifiedBy>
  <cp:lastPrinted>2024-01-29T02:10:54Z</cp:lastPrinted>
  <dcterms:created xsi:type="dcterms:W3CDTF">2023-12-05T00:50:09Z</dcterms:created>
  <dcterms:modified xsi:type="dcterms:W3CDTF">2024-01-29T05:15:09Z</dcterms:modified>
  <cp:category/>
</cp:coreProperties>
</file>