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25_土木管理部\03_水道課\01_共通\04 【通知・報告→国県市・他団体等】\県市町村課\R5\【市町村課】公営企業に係る経営比較分析表（令和４年度決算）の分析等について\回答\"/>
    </mc:Choice>
  </mc:AlternateContent>
  <xr:revisionPtr revIDLastSave="0" documentId="13_ncr:1_{F01F3CB3-359E-4344-91AF-1F1DD0C608EF}" xr6:coauthVersionLast="47" xr6:coauthVersionMax="47" xr10:uidLastSave="{00000000-0000-0000-0000-000000000000}"/>
  <workbookProtection workbookAlgorithmName="SHA-512" workbookHashValue="Vwx4tbmoCNeIhYRSgjfg8xkkqUB411NJhk8mC6s/2Sh6jwYUFvzHunzizhYpAou/wPnQHiLQpDHaps9Q02RPZw==" workbookSaltValue="ukmT1S9V4wwmju+H56rgqQ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12" i="5" l="1"/>
  <c r="CT11" i="5"/>
  <c r="EE10" i="5"/>
  <c r="DQ10" i="5"/>
  <c r="DG10" i="5"/>
  <c r="AU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HK90" i="4" s="1"/>
  <c r="DM6" i="5"/>
  <c r="DI12" i="5" s="1"/>
  <c r="DL6" i="5"/>
  <c r="DH12" i="5" s="1"/>
  <c r="DK6" i="5"/>
  <c r="DG12" i="5" s="1"/>
  <c r="DJ6" i="5"/>
  <c r="DF12" i="5" s="1"/>
  <c r="DI6" i="5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CR6" i="5"/>
  <c r="CQ6" i="5"/>
  <c r="CM12" i="5" s="1"/>
  <c r="CP6" i="5"/>
  <c r="CL12" i="5" s="1"/>
  <c r="CO6" i="5"/>
  <c r="KZ56" i="4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EH90" i="4" s="1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GF55" i="4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OF32" i="4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CZ33" i="4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FI90" i="4"/>
  <c r="DG90" i="4"/>
  <c r="BE90" i="4"/>
  <c r="AD90" i="4"/>
  <c r="PZ81" i="4"/>
  <c r="OY81" i="4"/>
  <c r="NX81" i="4"/>
  <c r="KO81" i="4"/>
  <c r="JN81" i="4"/>
  <c r="GK81" i="4"/>
  <c r="DB81" i="4"/>
  <c r="AZ81" i="4"/>
  <c r="Y81" i="4"/>
  <c r="OY80" i="4"/>
  <c r="NX80" i="4"/>
  <c r="MW80" i="4"/>
  <c r="JN80" i="4"/>
  <c r="IM80" i="4"/>
  <c r="HL80" i="4"/>
  <c r="EC80" i="4"/>
  <c r="DB80" i="4"/>
  <c r="Y80" i="4"/>
  <c r="RA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MN56" i="4"/>
  <c r="LT56" i="4"/>
  <c r="KF56" i="4"/>
  <c r="JL56" i="4"/>
  <c r="HT56" i="4"/>
  <c r="GF56" i="4"/>
  <c r="FL56" i="4"/>
  <c r="ER56" i="4"/>
  <c r="CZ56" i="4"/>
  <c r="BL56" i="4"/>
  <c r="QN55" i="4"/>
  <c r="OZ55" i="4"/>
  <c r="OF55" i="4"/>
  <c r="MN55" i="4"/>
  <c r="LT55" i="4"/>
  <c r="FL55" i="4"/>
  <c r="CZ55" i="4"/>
  <c r="BL55" i="4"/>
  <c r="AR55" i="4"/>
  <c r="RH54" i="4"/>
  <c r="QN54" i="4"/>
  <c r="PT54" i="4"/>
  <c r="OZ54" i="4"/>
  <c r="OF54" i="4"/>
  <c r="MN54" i="4"/>
  <c r="KZ54" i="4"/>
  <c r="KF54" i="4"/>
  <c r="JL54" i="4"/>
  <c r="HT54" i="4"/>
  <c r="GF54" i="4"/>
  <c r="FL54" i="4"/>
  <c r="ER54" i="4"/>
  <c r="CZ54" i="4"/>
  <c r="BL54" i="4"/>
  <c r="AR54" i="4"/>
  <c r="X54" i="4"/>
  <c r="PT33" i="4"/>
  <c r="OF33" i="4"/>
  <c r="MN33" i="4"/>
  <c r="LT33" i="4"/>
  <c r="KZ33" i="4"/>
  <c r="JL33" i="4"/>
  <c r="GF33" i="4"/>
  <c r="FL33" i="4"/>
  <c r="ER33" i="4"/>
  <c r="CF33" i="4"/>
  <c r="BL33" i="4"/>
  <c r="AR33" i="4"/>
  <c r="X33" i="4"/>
  <c r="RH32" i="4"/>
  <c r="QN32" i="4"/>
  <c r="KZ32" i="4"/>
  <c r="JL32" i="4"/>
  <c r="GZ32" i="4"/>
  <c r="GF32" i="4"/>
  <c r="X32" i="4"/>
  <c r="RH31" i="4"/>
  <c r="QN31" i="4"/>
  <c r="PT31" i="4"/>
  <c r="OZ31" i="4"/>
  <c r="OF31" i="4"/>
  <c r="MN31" i="4"/>
  <c r="KZ31" i="4"/>
  <c r="KF31" i="4"/>
  <c r="JL31" i="4"/>
  <c r="HT31" i="4"/>
  <c r="GF31" i="4"/>
  <c r="FL31" i="4"/>
  <c r="ER31" i="4"/>
  <c r="CZ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LT32" i="4" l="1"/>
  <c r="KF33" i="4"/>
  <c r="JL55" i="4"/>
  <c r="X56" i="4"/>
  <c r="CA80" i="4"/>
  <c r="HL81" i="4"/>
  <c r="BO10" i="5"/>
  <c r="Y12" i="5"/>
  <c r="RH33" i="4"/>
  <c r="AR32" i="4"/>
  <c r="BL32" i="4"/>
  <c r="MN32" i="4"/>
  <c r="X55" i="4"/>
  <c r="KZ55" i="4"/>
  <c r="AR56" i="4"/>
  <c r="PZ80" i="4"/>
  <c r="IM81" i="4"/>
  <c r="BY10" i="5"/>
  <c r="BB11" i="5"/>
  <c r="GZ55" i="4"/>
  <c r="CZ32" i="4"/>
  <c r="RA80" i="4"/>
  <c r="CI10" i="5"/>
  <c r="CK12" i="5"/>
  <c r="AZ80" i="4"/>
  <c r="FL32" i="4"/>
  <c r="OZ32" i="4"/>
  <c r="CF56" i="4"/>
  <c r="CM10" i="5"/>
  <c r="BZ11" i="5"/>
  <c r="CX11" i="5"/>
  <c r="HT33" i="4"/>
  <c r="QN33" i="4"/>
  <c r="OF56" i="4"/>
  <c r="EC81" i="4"/>
  <c r="AQ10" i="5"/>
  <c r="EA10" i="5"/>
  <c r="OZ33" i="4"/>
  <c r="GZ54" i="4"/>
  <c r="LT31" i="4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X11" i="5"/>
  <c r="AR11" i="5"/>
  <c r="BP11" i="5"/>
  <c r="CJ11" i="5"/>
  <c r="AI12" i="5"/>
  <c r="CA12" i="5"/>
  <c r="CU12" i="5"/>
  <c r="CF31" i="4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GZ31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<sst xmlns="http://schemas.openxmlformats.org/spreadsheetml/2006/main" count="262" uniqueCount="107">
  <si>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</si>
  <si>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</si>
  <si>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</si>
  <si>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</si>
  <si>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</si>
  <si>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</si>
  <si>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</si>
  <si>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</si>
  <si>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</si>
  <si>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</si>
  <si>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</si>
  <si>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</si>
  <si>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</si>
  <si>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</si>
  <si>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</si>
  <si>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</si>
  <si>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</si>
  <si>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</si>
  <si>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</si>
  <si>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</si>
  <si>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</si>
  <si>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</si>
  <si>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</si>
  <si>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</si>
  <si>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</si>
  <si>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</si>
  <si>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</si>
  <si>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</si>
  <si>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</si>
  <si>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</si>
  <si>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</si>
  <si>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</si>
  <si>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</si>
  <si>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</si>
  <si>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</si>
  <si>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</si>
  <si>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</si>
  <si>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</si>
  <si>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</si>
  <si>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</si>
  <si>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</si>
  <si>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</si>
  <si>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</si>
  <si>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</si>
  <si>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</si>
  <si>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</si>
  <si>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</si>
  <si>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</si>
  <si>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</si>
  <si>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</si>
  <si>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</si>
  <si>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</si>
  <si>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</si>
  <si>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</si>
  <si>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</si>
  <si>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</si>
  <si>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</si>
  <si>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</si>
  <si>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</si>
  <si>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</si>
  <si>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</si>
  <si>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</si>
  <si>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</si>
  <si>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</si>
  <si>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</si>
  <si>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</si>
  <si>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</si>
  <si>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</si>
  <si>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</si>
  <si>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</si>
  <si>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</si>
  <si>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</si>
  <si>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</si>
  <si>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</si>
  <si>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</si>
  <si>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</si>
  <si>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</si>
  <si>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</si>
  <si>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</si>
  <si>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</si>
  <si>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</si>
  <si>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</si>
  <si>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</si>
  <si>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</si>
  <si>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</si>
  <si>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</si>
  <si>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</si>
  <si>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</si>
  <si>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082295</t>
  </si>
  <si>
    <t>46</t>
  </si>
  <si>
    <t>02</t>
  </si>
  <si>
    <t>0</t>
  </si>
  <si>
    <t>000</t>
  </si>
  <si>
    <t>茨城県　稲敷市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</si>
  <si>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</si>
  <si>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</si>
  <si>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</si>
  <si>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</si>
  <si>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</si>
  <si>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</si>
  <si>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</si>
  <si>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</si>
  <si>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</si>
  <si>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</si>
  <si>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①経常収支比率は、例年100％超を維持しており、全国平均及び類似団体平均を上回っている。　　　　　　　　　　　　　　　　　　　　　　　　　　　　　　　　　②累積欠損金は発生していない。　　　　　　　　　　　　　　　　　　　　　　　　　　　　　　　　　　　　　　　　　　　　　　　　　　　　　　　　　　　　　　　　③流動比率について、令和２年度より大幅に減少しているが、未払金の増加によるもの。数値上は100％を大幅に上回り、支払能力は安定した状態を維持している。　　　　　　　　　　　　　　　　　　　　　　　　　　　　　　　　　　　　　　　　　　　　　　　　　　　　　　　　　　　　　　　　　　　　　　　　　　　④企業債の借入は行っていない。　　　　　　　　　　　　　　　　　　　　　　　　　　　　　　　　　　　　　　　　　　　　　　　　　　　　　　　　　　　　　⑤料金回収率は高い水準を維持しており、全国平均及び類似団体平均を上回っている。　　　　　　　　　　　　　　　　　　　　　　　　　　　　　　　　　　　　　　　⑥給水原価は、物価高騰により前年度より上昇したものの、全国平均及び類似団体平均を下回っている。　　　　　　　　　　　　　　　　　　　　　　　　　　　⑦⑧施設利用率・契約率ともに類似団体平均値よりも低い水準となっている。契約水量に対し使用水量が少ない企業が多く、増加は今後も望めない状況にある。</t>
    <rPh sb="1" eb="7">
      <t>ケイジョウシュウシヒリツ</t>
    </rPh>
    <rPh sb="9" eb="11">
      <t>レイネン</t>
    </rPh>
    <rPh sb="15" eb="16">
      <t>チョウ</t>
    </rPh>
    <rPh sb="17" eb="19">
      <t>イジ</t>
    </rPh>
    <rPh sb="24" eb="29">
      <t>ゼンコクヘイキンオヨ</t>
    </rPh>
    <rPh sb="30" eb="36">
      <t>ルイジダンタイヘイキン</t>
    </rPh>
    <rPh sb="37" eb="39">
      <t>ウワマワ</t>
    </rPh>
    <rPh sb="78" eb="80">
      <t>ルイセキ</t>
    </rPh>
    <rPh sb="80" eb="83">
      <t>ケッソンキン</t>
    </rPh>
    <rPh sb="84" eb="86">
      <t>ハッセイ</t>
    </rPh>
    <rPh sb="157" eb="161">
      <t>リュウドウヒリツ</t>
    </rPh>
    <rPh sb="166" eb="168">
      <t>レイワ</t>
    </rPh>
    <rPh sb="169" eb="171">
      <t>ネンド</t>
    </rPh>
    <rPh sb="173" eb="175">
      <t>オオハバ</t>
    </rPh>
    <rPh sb="176" eb="178">
      <t>ゲンショウ</t>
    </rPh>
    <rPh sb="184" eb="186">
      <t>ミバラ</t>
    </rPh>
    <rPh sb="186" eb="187">
      <t>キン</t>
    </rPh>
    <rPh sb="188" eb="190">
      <t>ゾウカ</t>
    </rPh>
    <rPh sb="196" eb="199">
      <t>スウチジョウ</t>
    </rPh>
    <rPh sb="205" eb="207">
      <t>オオハバ</t>
    </rPh>
    <rPh sb="208" eb="210">
      <t>ウワマワ</t>
    </rPh>
    <rPh sb="212" eb="214">
      <t>シハラ</t>
    </rPh>
    <rPh sb="214" eb="216">
      <t>ノウリョク</t>
    </rPh>
    <rPh sb="217" eb="219">
      <t>アンテイ</t>
    </rPh>
    <rPh sb="221" eb="223">
      <t>ジョウタイ</t>
    </rPh>
    <rPh sb="224" eb="226">
      <t>イジ</t>
    </rPh>
    <rPh sb="307" eb="310">
      <t>キギョウサイ</t>
    </rPh>
    <rPh sb="311" eb="313">
      <t>カリイ</t>
    </rPh>
    <rPh sb="314" eb="315">
      <t>オコナ</t>
    </rPh>
    <rPh sb="383" eb="388">
      <t>リョウキンカイシュウリツ</t>
    </rPh>
    <rPh sb="389" eb="390">
      <t>タカ</t>
    </rPh>
    <rPh sb="391" eb="393">
      <t>スイジュン</t>
    </rPh>
    <rPh sb="394" eb="396">
      <t>イジ</t>
    </rPh>
    <rPh sb="401" eb="406">
      <t>ゼンコクヘイキンオヨ</t>
    </rPh>
    <rPh sb="407" eb="413">
      <t>ルイジダンタイヘイキン</t>
    </rPh>
    <rPh sb="414" eb="416">
      <t>ウワマワ</t>
    </rPh>
    <rPh sb="461" eb="465">
      <t>キュウスイゲンカ</t>
    </rPh>
    <rPh sb="467" eb="471">
      <t>ブッカコウトウ</t>
    </rPh>
    <rPh sb="474" eb="477">
      <t>ゼンネンド</t>
    </rPh>
    <rPh sb="479" eb="481">
      <t>ジョウショウ</t>
    </rPh>
    <rPh sb="487" eb="492">
      <t>ゼンコクヘイキンオヨ</t>
    </rPh>
    <rPh sb="493" eb="499">
      <t>ルイジダンタイヘイキン</t>
    </rPh>
    <rPh sb="500" eb="502">
      <t>シタマワ</t>
    </rPh>
    <rPh sb="536" eb="541">
      <t>シセツリヨウリツ</t>
    </rPh>
    <rPh sb="542" eb="545">
      <t>ケイヤクリツ</t>
    </rPh>
    <rPh sb="548" eb="555">
      <t>ルイジダンタイヘイキンチ</t>
    </rPh>
    <rPh sb="558" eb="559">
      <t>ヒク</t>
    </rPh>
    <rPh sb="560" eb="562">
      <t>スイジュン</t>
    </rPh>
    <rPh sb="569" eb="573">
      <t>ケイヤクスイリョウ</t>
    </rPh>
    <rPh sb="574" eb="575">
      <t>タイ</t>
    </rPh>
    <rPh sb="576" eb="580">
      <t>シヨウスイリョウ</t>
    </rPh>
    <rPh sb="581" eb="582">
      <t>スク</t>
    </rPh>
    <rPh sb="584" eb="586">
      <t>キギョウ</t>
    </rPh>
    <rPh sb="587" eb="588">
      <t>オオ</t>
    </rPh>
    <rPh sb="590" eb="592">
      <t>ゾウカ</t>
    </rPh>
    <rPh sb="593" eb="595">
      <t>コンゴ</t>
    </rPh>
    <rPh sb="596" eb="597">
      <t>ノゾ</t>
    </rPh>
    <rPh sb="600" eb="602">
      <t>ジョウキョウ</t>
    </rPh>
    <phoneticPr fontId="5"/>
  </si>
  <si>
    <t>①②③管路については、まだ償却期間が残っており更新を行っていないが、有形固定資産減価償却率が高く、施設の更新について必要性が高い状況にある。</t>
    <rPh sb="3" eb="5">
      <t>カンロ</t>
    </rPh>
    <rPh sb="13" eb="17">
      <t>ショウキャクキカン</t>
    </rPh>
    <rPh sb="18" eb="19">
      <t>ノコ</t>
    </rPh>
    <rPh sb="23" eb="25">
      <t>コウシン</t>
    </rPh>
    <rPh sb="26" eb="27">
      <t>オコナ</t>
    </rPh>
    <rPh sb="34" eb="40">
      <t>ユウケイコテイシサン</t>
    </rPh>
    <rPh sb="40" eb="45">
      <t>ゲンカショウキャクリツ</t>
    </rPh>
    <rPh sb="46" eb="47">
      <t>タカ</t>
    </rPh>
    <rPh sb="49" eb="51">
      <t>シセツ</t>
    </rPh>
    <rPh sb="52" eb="54">
      <t>コウシン</t>
    </rPh>
    <rPh sb="58" eb="61">
      <t>ヒツヨウセイ</t>
    </rPh>
    <rPh sb="62" eb="63">
      <t>タカ</t>
    </rPh>
    <rPh sb="64" eb="66">
      <t>ジョウキョウ</t>
    </rPh>
    <phoneticPr fontId="5"/>
  </si>
  <si>
    <t>経営状態は安定しているものの、更新の必要性が高い資産が多い状況にある。しかし、施設利用率や契約率が極めて低く、契約水量や使用水量の増加も望めないことから、更新に係る財源を確保することが難しく、事業の廃止を予定している。</t>
    <rPh sb="0" eb="4">
      <t>ケイエイジョウタイ</t>
    </rPh>
    <rPh sb="5" eb="7">
      <t>アンテイ</t>
    </rPh>
    <rPh sb="15" eb="17">
      <t>コウシン</t>
    </rPh>
    <rPh sb="18" eb="21">
      <t>ヒツヨウセイ</t>
    </rPh>
    <rPh sb="22" eb="23">
      <t>タカ</t>
    </rPh>
    <rPh sb="24" eb="26">
      <t>シサン</t>
    </rPh>
    <rPh sb="27" eb="28">
      <t>オオ</t>
    </rPh>
    <rPh sb="29" eb="31">
      <t>ジョウキョウ</t>
    </rPh>
    <rPh sb="39" eb="44">
      <t>シセツリヨウリツ</t>
    </rPh>
    <rPh sb="45" eb="48">
      <t>ケイヤクリツ</t>
    </rPh>
    <rPh sb="49" eb="50">
      <t>キワ</t>
    </rPh>
    <rPh sb="52" eb="53">
      <t>ヒク</t>
    </rPh>
    <rPh sb="55" eb="59">
      <t>ケイヤクスイリョウ</t>
    </rPh>
    <rPh sb="60" eb="64">
      <t>シヨウスイリョウ</t>
    </rPh>
    <rPh sb="65" eb="67">
      <t>ゾウカ</t>
    </rPh>
    <rPh sb="68" eb="69">
      <t>ノゾ</t>
    </rPh>
    <rPh sb="77" eb="79">
      <t>コウシン</t>
    </rPh>
    <rPh sb="80" eb="81">
      <t>カカ</t>
    </rPh>
    <rPh sb="82" eb="84">
      <t>ザイゲン</t>
    </rPh>
    <rPh sb="85" eb="87">
      <t>カクホ</t>
    </rPh>
    <rPh sb="92" eb="93">
      <t>ムズカ</t>
    </rPh>
    <rPh sb="96" eb="98">
      <t>ジギョウ</t>
    </rPh>
    <rPh sb="99" eb="101">
      <t>ハイシ</t>
    </rPh>
    <rPh sb="102" eb="104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</si>
</sst>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77.2</c:v>
                </c:pt>
                <c:pt idx="1">
                  <c:v>78.53</c:v>
                </c:pt>
                <c:pt idx="2">
                  <c:v>79.86</c:v>
                </c:pt>
                <c:pt idx="3">
                  <c:v>81.19</c:v>
                </c:pt>
                <c:pt idx="4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7-41DB-A605-884A86A8D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7-41DB-A605-884A86A8D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9-4264-BE72-26E13874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9-4264-BE72-26E13874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215.44</c:v>
                </c:pt>
                <c:pt idx="1">
                  <c:v>191.54</c:v>
                </c:pt>
                <c:pt idx="2">
                  <c:v>169.3</c:v>
                </c:pt>
                <c:pt idx="3">
                  <c:v>180.05</c:v>
                </c:pt>
                <c:pt idx="4">
                  <c:v>160.80000000000001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9-4F80-AE01-74118A10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9-4F80-AE01-74118A10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C-4330-B867-D666F0B0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C-4330-B867-D666F0B0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4-4585-9BEB-7A940128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4-4585-9BEB-7A940128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128777.06</c:v>
                </c:pt>
                <c:pt idx="1">
                  <c:v>145501</c:v>
                </c:pt>
                <c:pt idx="2">
                  <c:v>7557.25</c:v>
                </c:pt>
                <c:pt idx="3">
                  <c:v>11864.03</c:v>
                </c:pt>
                <c:pt idx="4">
                  <c:v>10554.02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D-488F-8BF5-4B972E43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D-488F-8BF5-4B972E43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8-4DDF-9AB5-37E0B775F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8-4DDF-9AB5-37E0B775F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276.98</c:v>
                </c:pt>
                <c:pt idx="1">
                  <c:v>231.07</c:v>
                </c:pt>
                <c:pt idx="2">
                  <c:v>171.77</c:v>
                </c:pt>
                <c:pt idx="3">
                  <c:v>215.24</c:v>
                </c:pt>
                <c:pt idx="4">
                  <c:v>181.27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E-4CF5-88DE-DA5C6A53A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E-4CF5-88DE-DA5C6A53A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25.38</c:v>
                </c:pt>
                <c:pt idx="1">
                  <c:v>30.53</c:v>
                </c:pt>
                <c:pt idx="2">
                  <c:v>41.27</c:v>
                </c:pt>
                <c:pt idx="3">
                  <c:v>32.869999999999997</c:v>
                </c:pt>
                <c:pt idx="4">
                  <c:v>40.97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7-453F-92B6-D27C9820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7-453F-92B6-D27C9820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11.38</c:v>
                </c:pt>
                <c:pt idx="1">
                  <c:v>12.53</c:v>
                </c:pt>
                <c:pt idx="2">
                  <c:v>10.23</c:v>
                </c:pt>
                <c:pt idx="3">
                  <c:v>12.53</c:v>
                </c:pt>
                <c:pt idx="4">
                  <c:v>13.22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BE3-85A1-54F6AEA7E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E-4BE3-85A1-54F6AEA7E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35.630000000000003</c:v>
                </c:pt>
                <c:pt idx="1">
                  <c:v>35.630000000000003</c:v>
                </c:pt>
                <c:pt idx="2">
                  <c:v>35.630000000000003</c:v>
                </c:pt>
                <c:pt idx="3">
                  <c:v>35.630000000000003</c:v>
                </c:pt>
                <c:pt idx="4">
                  <c:v>35.630000000000003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1-43C5-9991-FBA883D2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1-43C5-9991-FBA883D2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JQ1" zoomScaleNormal="100" workbookViewId="0">
      <selection activeCell="SM86" sqref="SM8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茨城県　稲敷市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870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115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95.9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7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310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104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H30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R01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R02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R03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R04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H30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R01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R02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R03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R04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H30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R01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R02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R03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R04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H30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R01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R02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R03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R04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215.44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191.54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169.3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180.05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160.80000000000001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128777.06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145501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7557.25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11864.03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10554.02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115.42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133.63999999999999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1011.55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413.6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H30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R01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R02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R03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R04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H30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R01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R02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R03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R04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H30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R01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R02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R03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R04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H30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R01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R02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R03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R04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276.98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231.07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171.77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215.24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181.27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25.38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30.53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41.27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32.869999999999997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40.97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11.38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12.53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10.23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12.53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13.22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35.630000000000003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35.630000000000003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35.630000000000003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35.630000000000003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35.630000000000003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94.77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49.51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33.29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49.76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H30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R01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R02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R03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R04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H30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R01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R02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R03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R04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H30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R01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R02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R03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R04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77.2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78.53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79.86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81.19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82.4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0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0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0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0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0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53.49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54.3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55.32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55.08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56.95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3.28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4.66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7.35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7.6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7.9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0.02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0.06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0.09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0.4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0.14000000000000001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29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30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31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49" t="str">
        <f>データ!AD6</f>
        <v>【112.60】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【29.72】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【473.00】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【233.74】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【106.87】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【20.26】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【53.19】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【75.85】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【61.17】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【49.58】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【0.21】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aGYiyd4KFVoIJrFPjgPiCUu/2w9IgodBqMcwy23sSBsw3V+YkAVJsxo0JU10FNoAxAym86xnudElHJBgWlWjuw==" saltValue="EaLBKNJcEepOiVfYhf7Vn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215.44</v>
      </c>
      <c r="U6" s="35">
        <f>U7</f>
        <v>191.54</v>
      </c>
      <c r="V6" s="35">
        <f>V7</f>
        <v>169.3</v>
      </c>
      <c r="W6" s="35">
        <f>W7</f>
        <v>180.05</v>
      </c>
      <c r="X6" s="35">
        <f t="shared" si="3"/>
        <v>160.80000000000001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128777.06</v>
      </c>
      <c r="AQ6" s="35">
        <f>AQ7</f>
        <v>145501</v>
      </c>
      <c r="AR6" s="35">
        <f>AR7</f>
        <v>7557.25</v>
      </c>
      <c r="AS6" s="35">
        <f>AS7</f>
        <v>11864.03</v>
      </c>
      <c r="AT6" s="35">
        <f t="shared" si="3"/>
        <v>10554.02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276.98</v>
      </c>
      <c r="BM6" s="35">
        <f>BM7</f>
        <v>231.07</v>
      </c>
      <c r="BN6" s="35">
        <f>BN7</f>
        <v>171.77</v>
      </c>
      <c r="BO6" s="35">
        <f>BO7</f>
        <v>215.24</v>
      </c>
      <c r="BP6" s="35">
        <f t="shared" si="3"/>
        <v>181.27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25.38</v>
      </c>
      <c r="BX6" s="35">
        <f>BX7</f>
        <v>30.53</v>
      </c>
      <c r="BY6" s="35">
        <f>BY7</f>
        <v>41.27</v>
      </c>
      <c r="BZ6" s="35">
        <f>BZ7</f>
        <v>32.869999999999997</v>
      </c>
      <c r="CA6" s="35">
        <f t="shared" si="3"/>
        <v>40.97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11.38</v>
      </c>
      <c r="CI6" s="35">
        <f>CI7</f>
        <v>12.53</v>
      </c>
      <c r="CJ6" s="35">
        <f>CJ7</f>
        <v>10.23</v>
      </c>
      <c r="CK6" s="35">
        <f>CK7</f>
        <v>12.53</v>
      </c>
      <c r="CL6" s="35">
        <f t="shared" si="5"/>
        <v>13.22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35.630000000000003</v>
      </c>
      <c r="CT6" s="35">
        <f>CT7</f>
        <v>35.630000000000003</v>
      </c>
      <c r="CU6" s="35">
        <f>CU7</f>
        <v>35.630000000000003</v>
      </c>
      <c r="CV6" s="35">
        <f>CV7</f>
        <v>35.630000000000003</v>
      </c>
      <c r="CW6" s="35">
        <f t="shared" si="6"/>
        <v>35.630000000000003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77.2</v>
      </c>
      <c r="DE6" s="35">
        <f>DE7</f>
        <v>78.53</v>
      </c>
      <c r="DF6" s="35">
        <f>DF7</f>
        <v>79.86</v>
      </c>
      <c r="DG6" s="35">
        <f>DG7</f>
        <v>81.19</v>
      </c>
      <c r="DH6" s="35">
        <f t="shared" si="7"/>
        <v>82.4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870</v>
      </c>
      <c r="L7" s="37" t="s">
        <v>96</v>
      </c>
      <c r="M7" s="38">
        <v>1</v>
      </c>
      <c r="N7" s="38">
        <v>115</v>
      </c>
      <c r="O7" s="39" t="s">
        <v>97</v>
      </c>
      <c r="P7" s="39">
        <v>95.9</v>
      </c>
      <c r="Q7" s="38">
        <v>7</v>
      </c>
      <c r="R7" s="38">
        <v>310</v>
      </c>
      <c r="S7" s="37" t="s">
        <v>98</v>
      </c>
      <c r="T7" s="40">
        <v>215.44</v>
      </c>
      <c r="U7" s="40">
        <v>191.54</v>
      </c>
      <c r="V7" s="40">
        <v>169.3</v>
      </c>
      <c r="W7" s="40">
        <v>180.05</v>
      </c>
      <c r="X7" s="40">
        <v>160.80000000000001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128777.06</v>
      </c>
      <c r="AQ7" s="40">
        <v>145501</v>
      </c>
      <c r="AR7" s="40">
        <v>7557.25</v>
      </c>
      <c r="AS7" s="40">
        <v>11864.03</v>
      </c>
      <c r="AT7" s="40">
        <v>10554.02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276.98</v>
      </c>
      <c r="BM7" s="40">
        <v>231.07</v>
      </c>
      <c r="BN7" s="40">
        <v>171.77</v>
      </c>
      <c r="BO7" s="40">
        <v>215.24</v>
      </c>
      <c r="BP7" s="40">
        <v>181.27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25.38</v>
      </c>
      <c r="BX7" s="40">
        <v>30.53</v>
      </c>
      <c r="BY7" s="40">
        <v>41.27</v>
      </c>
      <c r="BZ7" s="40">
        <v>32.869999999999997</v>
      </c>
      <c r="CA7" s="40">
        <v>40.97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11.38</v>
      </c>
      <c r="CI7" s="40">
        <v>12.53</v>
      </c>
      <c r="CJ7" s="40">
        <v>10.23</v>
      </c>
      <c r="CK7" s="40">
        <v>12.53</v>
      </c>
      <c r="CL7" s="40">
        <v>13.22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35.630000000000003</v>
      </c>
      <c r="CT7" s="40">
        <v>35.630000000000003</v>
      </c>
      <c r="CU7" s="40">
        <v>35.630000000000003</v>
      </c>
      <c r="CV7" s="40">
        <v>35.630000000000003</v>
      </c>
      <c r="CW7" s="40">
        <v>35.630000000000003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77.2</v>
      </c>
      <c r="DE7" s="40">
        <v>78.53</v>
      </c>
      <c r="DF7" s="40">
        <v>79.86</v>
      </c>
      <c r="DG7" s="40">
        <v>81.19</v>
      </c>
      <c r="DH7" s="40">
        <v>82.4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215.44</v>
      </c>
      <c r="V11" s="48">
        <f>IF(U6="-",NA(),U6)</f>
        <v>191.54</v>
      </c>
      <c r="W11" s="48">
        <f>IF(V6="-",NA(),V6)</f>
        <v>169.3</v>
      </c>
      <c r="X11" s="48">
        <f>IF(W6="-",NA(),W6)</f>
        <v>180.05</v>
      </c>
      <c r="Y11" s="48">
        <f>IF(X6="-",NA(),X6)</f>
        <v>160.80000000000001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128777.06</v>
      </c>
      <c r="AR11" s="48">
        <f>IF(AQ6="-",NA(),AQ6)</f>
        <v>145501</v>
      </c>
      <c r="AS11" s="48">
        <f>IF(AR6="-",NA(),AR6)</f>
        <v>7557.25</v>
      </c>
      <c r="AT11" s="48">
        <f>IF(AS6="-",NA(),AS6)</f>
        <v>11864.03</v>
      </c>
      <c r="AU11" s="48">
        <f>IF(AT6="-",NA(),AT6)</f>
        <v>10554.02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276.98</v>
      </c>
      <c r="BN11" s="48">
        <f>IF(BM6="-",NA(),BM6)</f>
        <v>231.07</v>
      </c>
      <c r="BO11" s="48">
        <f>IF(BN6="-",NA(),BN6)</f>
        <v>171.77</v>
      </c>
      <c r="BP11" s="48">
        <f>IF(BO6="-",NA(),BO6)</f>
        <v>215.24</v>
      </c>
      <c r="BQ11" s="48">
        <f>IF(BP6="-",NA(),BP6)</f>
        <v>181.27</v>
      </c>
      <c r="BW11" s="47" t="s">
        <v>23</v>
      </c>
      <c r="BX11" s="48">
        <f>IF(BW6="-",NA(),BW6)</f>
        <v>25.38</v>
      </c>
      <c r="BY11" s="48">
        <f>IF(BX6="-",NA(),BX6)</f>
        <v>30.53</v>
      </c>
      <c r="BZ11" s="48">
        <f>IF(BY6="-",NA(),BY6)</f>
        <v>41.27</v>
      </c>
      <c r="CA11" s="48">
        <f>IF(BZ6="-",NA(),BZ6)</f>
        <v>32.869999999999997</v>
      </c>
      <c r="CB11" s="48">
        <f>IF(CA6="-",NA(),CA6)</f>
        <v>40.97</v>
      </c>
      <c r="CH11" s="47" t="s">
        <v>23</v>
      </c>
      <c r="CI11" s="48">
        <f>IF(CH6="-",NA(),CH6)</f>
        <v>11.38</v>
      </c>
      <c r="CJ11" s="48">
        <f>IF(CI6="-",NA(),CI6)</f>
        <v>12.53</v>
      </c>
      <c r="CK11" s="48">
        <f>IF(CJ6="-",NA(),CJ6)</f>
        <v>10.23</v>
      </c>
      <c r="CL11" s="48">
        <f>IF(CK6="-",NA(),CK6)</f>
        <v>12.53</v>
      </c>
      <c r="CM11" s="48">
        <f>IF(CL6="-",NA(),CL6)</f>
        <v>13.22</v>
      </c>
      <c r="CS11" s="47" t="s">
        <v>23</v>
      </c>
      <c r="CT11" s="48">
        <f>IF(CS6="-",NA(),CS6)</f>
        <v>35.630000000000003</v>
      </c>
      <c r="CU11" s="48">
        <f>IF(CT6="-",NA(),CT6)</f>
        <v>35.630000000000003</v>
      </c>
      <c r="CV11" s="48">
        <f>IF(CU6="-",NA(),CU6)</f>
        <v>35.630000000000003</v>
      </c>
      <c r="CW11" s="48">
        <f>IF(CV6="-",NA(),CV6)</f>
        <v>35.630000000000003</v>
      </c>
      <c r="CX11" s="48">
        <f>IF(CW6="-",NA(),CW6)</f>
        <v>35.630000000000003</v>
      </c>
      <c r="DD11" s="47" t="s">
        <v>23</v>
      </c>
      <c r="DE11" s="48">
        <f>IF(DD6="-",NA(),DD6)</f>
        <v>77.2</v>
      </c>
      <c r="DF11" s="48">
        <f>IF(DE6="-",NA(),DE6)</f>
        <v>78.53</v>
      </c>
      <c r="DG11" s="48">
        <f>IF(DF6="-",NA(),DF6)</f>
        <v>79.86</v>
      </c>
      <c r="DH11" s="48">
        <f>IF(DG6="-",NA(),DG6)</f>
        <v>81.19</v>
      </c>
      <c r="DI11" s="48">
        <f>IF(DH6="-",NA(),DH6)</f>
        <v>82.4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吉田 愛</cp:lastModifiedBy>
  <dcterms:created xsi:type="dcterms:W3CDTF">2023-12-05T01:31:19Z</dcterms:created>
  <dcterms:modified xsi:type="dcterms:W3CDTF">2024-01-29T05:41:07Z</dcterms:modified>
  <cp:category/>
</cp:coreProperties>
</file>