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財政\理財\Ｒ５理財\05_公営企業関係\15_経営比較分析表\99【総務省：対応依頼】経営比較分析表の掲載HPの確認について\05_確認作業・確認後修正データ\01_水道（簡水含む）43\"/>
    </mc:Choice>
  </mc:AlternateContent>
  <workbookProtection workbookAlgorithmName="SHA-512" workbookHashValue="vCWuEe6Ni5Vx/27LweFF8Vp90z7MY2G0UOx7bTv2vKGva0YSyUkfOvBpVLkSTcYWj+/eZsbb2zdIpFKwDrLYCg==" workbookSaltValue="hz9Yeqi1JQG+/5Rusxrg9Q==" workbookSpinCount="100000" lockStructure="1"/>
  <bookViews>
    <workbookView xWindow="0" yWindow="0" windowWidth="4035" windowHeight="592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<sst xmlns="http://schemas.openxmlformats.org/spreadsheetml/2006/main" count="228" uniqueCount="113">
  <si>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</si>
  <si>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</si>
  <si>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</si>
  <si>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</si>
  <si>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</si>
  <si>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</si>
  <si>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</si>
  <si>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</si>
  <si>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</si>
  <si>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</si>
  <si>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</si>
  <si>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</si>
  <si>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</si>
  <si>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</si>
  <si>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</si>
  <si>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</si>
  <si>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</si>
  <si>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</si>
  <si>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</si>
  <si>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</si>
  <si>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</si>
  <si>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</si>
  <si>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</si>
  <si>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</si>
  <si>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</si>
  <si>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</si>
  <si>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</si>
  <si>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</si>
  <si>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</si>
  <si>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</si>
  <si>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</si>
  <si>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</si>
  <si>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</si>
  <si>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</si>
  <si>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</si>
  <si>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</si>
  <si>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</si>
  <si>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</si>
  <si>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</si>
  <si>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</si>
  <si>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</si>
  <si>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</si>
  <si>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</si>
  <si>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</si>
  <si>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</si>
  <si>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</si>
  <si>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</si>
  <si>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</si>
  <si>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</si>
  <si>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</si>
  <si>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</si>
  <si>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</si>
  <si>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</si>
  <si>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</si>
  <si>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</si>
  <si>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</si>
  <si>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</si>
  <si>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</si>
  <si>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</si>
  <si>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</si>
  <si>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</si>
  <si>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</si>
  <si>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</si>
  <si>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</si>
  <si>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</si>
  <si>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</si>
  <si>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</si>
  <si>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</si>
  <si>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</si>
  <si>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</si>
  <si>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</si>
  <si>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</si>
  <si>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</si>
  <si>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</si>
  <si>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</si>
  <si>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</si>
  <si>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</si>
  <si>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</si>
  <si>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</si>
  <si>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</si>
  <si>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</si>
  <si>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</si>
  <si>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</si>
  <si>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</si>
  <si>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</si>
  <si>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</si>
  <si>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</si>
  <si>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</si>
  <si>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</si>
  <si>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</si>
  <si>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</si>
  <si>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</si>
  <si>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</si>
  <si>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かすみがうら市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</si>
  <si>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</si>
  <si>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</si>
  <si>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</si>
  <si>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</si>
  <si>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</si>
  <si>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</si>
  <si>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</si>
  <si>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</si>
  <si>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</si>
  <si>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</si>
  <si>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</si>
  <si>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</si>
  <si>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</si>
  <si>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</si>
  <si>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</si>
  <si>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</si>
  <si>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①有形固定資産減価償却率：有形固定資産減価償却費については類似団体平均値と比べて高いため計画的な施設の更新を実施していく。
②管路経年化率：前年度比0.18ポイント減と前年より減少しているが、今後も財源確保及び経営に与える影響を踏まえた分析をもとに必要な経営戦略の見直しを検討してまいります。
③管路更新率：前年度比0.17ポイント増であるが平均値より低い水準が続いております。今後も老朽管路の更新に取り組んでまいります。</t>
    <rPh sb="1" eb="3">
      <t>ユウケイ</t>
    </rPh>
    <rPh sb="3" eb="5">
      <t>コテイ</t>
    </rPh>
    <rPh sb="5" eb="7">
      <t>シサン</t>
    </rPh>
    <rPh sb="7" eb="9">
      <t>ゲンカ</t>
    </rPh>
    <rPh sb="9" eb="11">
      <t>ショウキャク</t>
    </rPh>
    <rPh sb="11" eb="12">
      <t>リツ</t>
    </rPh>
    <rPh sb="13" eb="15">
      <t>ユウケイ</t>
    </rPh>
    <rPh sb="15" eb="17">
      <t>コテイ</t>
    </rPh>
    <rPh sb="17" eb="19">
      <t>シサン</t>
    </rPh>
    <rPh sb="19" eb="21">
      <t>ゲンカ</t>
    </rPh>
    <rPh sb="21" eb="23">
      <t>ショウキャク</t>
    </rPh>
    <rPh sb="23" eb="24">
      <t>ヒ</t>
    </rPh>
    <rPh sb="29" eb="31">
      <t>ルイジ</t>
    </rPh>
    <rPh sb="31" eb="33">
      <t>ダンタイ</t>
    </rPh>
    <rPh sb="33" eb="36">
      <t>ヘイキンチ</t>
    </rPh>
    <rPh sb="37" eb="38">
      <t>クラ</t>
    </rPh>
    <rPh sb="40" eb="41">
      <t>タカ</t>
    </rPh>
    <rPh sb="44" eb="47">
      <t>ケイカクテキ</t>
    </rPh>
    <rPh sb="48" eb="50">
      <t>シセツ</t>
    </rPh>
    <rPh sb="51" eb="53">
      <t>コウシン</t>
    </rPh>
    <rPh sb="54" eb="56">
      <t>ジッシ</t>
    </rPh>
    <rPh sb="63" eb="65">
      <t>カンロ</t>
    </rPh>
    <rPh sb="65" eb="67">
      <t>ケイネン</t>
    </rPh>
    <rPh sb="67" eb="68">
      <t>カ</t>
    </rPh>
    <rPh sb="68" eb="69">
      <t>リツ</t>
    </rPh>
    <rPh sb="70" eb="73">
      <t>ゼンネンド</t>
    </rPh>
    <rPh sb="73" eb="74">
      <t>ヒ</t>
    </rPh>
    <rPh sb="82" eb="83">
      <t>ゲン</t>
    </rPh>
    <rPh sb="84" eb="86">
      <t>ゼンネン</t>
    </rPh>
    <rPh sb="88" eb="90">
      <t>ゲンショウ</t>
    </rPh>
    <rPh sb="96" eb="98">
      <t>コンゴ</t>
    </rPh>
    <rPh sb="99" eb="101">
      <t>ザイゲン</t>
    </rPh>
    <rPh sb="101" eb="103">
      <t>カクホ</t>
    </rPh>
    <rPh sb="103" eb="104">
      <t>オヨ</t>
    </rPh>
    <rPh sb="105" eb="107">
      <t>ケイエイ</t>
    </rPh>
    <rPh sb="108" eb="109">
      <t>アタ</t>
    </rPh>
    <rPh sb="111" eb="113">
      <t>エイキョウ</t>
    </rPh>
    <rPh sb="114" eb="115">
      <t>フ</t>
    </rPh>
    <rPh sb="118" eb="120">
      <t>ブンセキ</t>
    </rPh>
    <rPh sb="124" eb="126">
      <t>ヒツヨウ</t>
    </rPh>
    <rPh sb="127" eb="129">
      <t>ケイエイ</t>
    </rPh>
    <rPh sb="129" eb="131">
      <t>センリャク</t>
    </rPh>
    <rPh sb="132" eb="134">
      <t>ミナオ</t>
    </rPh>
    <rPh sb="136" eb="138">
      <t>ケントウ</t>
    </rPh>
    <rPh sb="148" eb="150">
      <t>カンロ</t>
    </rPh>
    <rPh sb="150" eb="152">
      <t>コウシン</t>
    </rPh>
    <rPh sb="152" eb="153">
      <t>リツ</t>
    </rPh>
    <rPh sb="154" eb="157">
      <t>ゼンネンド</t>
    </rPh>
    <rPh sb="157" eb="158">
      <t>ヒ</t>
    </rPh>
    <rPh sb="166" eb="167">
      <t>ゾウ</t>
    </rPh>
    <rPh sb="171" eb="174">
      <t>ヘイキンチ</t>
    </rPh>
    <rPh sb="176" eb="177">
      <t>ヒク</t>
    </rPh>
    <rPh sb="178" eb="180">
      <t>スイジュン</t>
    </rPh>
    <rPh sb="181" eb="182">
      <t>ツヅ</t>
    </rPh>
    <rPh sb="189" eb="191">
      <t>コンゴ</t>
    </rPh>
    <rPh sb="192" eb="194">
      <t>ロウキュウ</t>
    </rPh>
    <rPh sb="194" eb="196">
      <t>カンロ</t>
    </rPh>
    <rPh sb="197" eb="199">
      <t>コウシン</t>
    </rPh>
    <rPh sb="200" eb="201">
      <t>ト</t>
    </rPh>
    <rPh sb="202" eb="203">
      <t>ク</t>
    </rPh>
    <phoneticPr fontId="4"/>
  </si>
  <si>
    <t>①経常収支比率：経常収支比率は前年度比2.88ポイント減と電気料金をはじめとする経費の増加により減少したが、収支比率は100％以上となっております。引き続き人口減少による給水収益の減少も見込むことから、更なる営業費用の削減を念頭に経営改善を図ってまいります。
②累積欠損金比率：累積欠損金比率は、過去においても0％であり良好である。
③流動比率：流動比率は、100％以上を確保しているが、前年度対比で1.12ポイントの減少となり前年度比より減少は鈍化しているが全国平均値を下回っていることから、引き続き多額の費用を要する工事等を平準化するなど債務に対する支払いに備えてまいります。
⑤料金回収率：料金回収率の減少は、生活支援として料金減免を実施したことが大きく、料金回収率の是正は続いており、引続き適切な料金収入確保に努めていく。
⑥給水原価：給水原価は電気料金等経費増加による上昇がみられ、引続き経費等削減の努力が必要である。
⑦施設利用率：施設利用率は、率を高めるため水道事業ビジョン及び経営戦略に基づき施設の統廃合やダウンサイジングを進めていく。
⑧有収率：前年度比1.08ポイント増の85.24％で前年に引き続き改善がみられ、引き続き有収率向上に努める。</t>
    <rPh sb="1" eb="3">
      <t>ケイジョウ</t>
    </rPh>
    <rPh sb="3" eb="5">
      <t>シュウシ</t>
    </rPh>
    <rPh sb="5" eb="7">
      <t>ヒリツ</t>
    </rPh>
    <rPh sb="8" eb="10">
      <t>ケイジョウ</t>
    </rPh>
    <rPh sb="10" eb="12">
      <t>シュウシ</t>
    </rPh>
    <rPh sb="12" eb="14">
      <t>ヒリツ</t>
    </rPh>
    <rPh sb="15" eb="17">
      <t>ゼンネン</t>
    </rPh>
    <rPh sb="17" eb="18">
      <t>ド</t>
    </rPh>
    <rPh sb="18" eb="19">
      <t>ヒ</t>
    </rPh>
    <rPh sb="27" eb="28">
      <t>ゲン</t>
    </rPh>
    <rPh sb="29" eb="31">
      <t>デンキ</t>
    </rPh>
    <rPh sb="31" eb="33">
      <t>リョウキン</t>
    </rPh>
    <rPh sb="40" eb="42">
      <t>ケイヒ</t>
    </rPh>
    <rPh sb="43" eb="45">
      <t>ゾウカ</t>
    </rPh>
    <rPh sb="48" eb="50">
      <t>ゲンショウ</t>
    </rPh>
    <rPh sb="54" eb="56">
      <t>シュウシ</t>
    </rPh>
    <rPh sb="56" eb="58">
      <t>ヒリツ</t>
    </rPh>
    <rPh sb="63" eb="65">
      <t>イジョウ</t>
    </rPh>
    <rPh sb="74" eb="75">
      <t>ヒ</t>
    </rPh>
    <rPh sb="76" eb="77">
      <t>ツヅ</t>
    </rPh>
    <rPh sb="78" eb="80">
      <t>ジンコウ</t>
    </rPh>
    <rPh sb="80" eb="82">
      <t>ゲンショウ</t>
    </rPh>
    <rPh sb="85" eb="87">
      <t>キュウスイ</t>
    </rPh>
    <rPh sb="87" eb="89">
      <t>シュウエキ</t>
    </rPh>
    <rPh sb="90" eb="92">
      <t>ゲンショウ</t>
    </rPh>
    <rPh sb="93" eb="95">
      <t>ミコ</t>
    </rPh>
    <rPh sb="101" eb="102">
      <t>サラ</t>
    </rPh>
    <rPh sb="104" eb="106">
      <t>エイギョウ</t>
    </rPh>
    <rPh sb="106" eb="108">
      <t>ヒヨウ</t>
    </rPh>
    <rPh sb="109" eb="111">
      <t>サクゲン</t>
    </rPh>
    <rPh sb="112" eb="114">
      <t>ネントウ</t>
    </rPh>
    <rPh sb="115" eb="117">
      <t>ケイエイ</t>
    </rPh>
    <rPh sb="117" eb="119">
      <t>カイゼン</t>
    </rPh>
    <rPh sb="120" eb="121">
      <t>ハカ</t>
    </rPh>
    <rPh sb="131" eb="133">
      <t>ルイセキ</t>
    </rPh>
    <rPh sb="133" eb="135">
      <t>ケッソン</t>
    </rPh>
    <rPh sb="135" eb="136">
      <t>キン</t>
    </rPh>
    <rPh sb="136" eb="138">
      <t>ヒリツ</t>
    </rPh>
    <rPh sb="139" eb="141">
      <t>ルイセキ</t>
    </rPh>
    <rPh sb="141" eb="143">
      <t>ケッソン</t>
    </rPh>
    <rPh sb="143" eb="144">
      <t>キン</t>
    </rPh>
    <rPh sb="144" eb="146">
      <t>ヒリツ</t>
    </rPh>
    <rPh sb="148" eb="150">
      <t>カコ</t>
    </rPh>
    <rPh sb="160" eb="162">
      <t>リョウコウ</t>
    </rPh>
    <rPh sb="168" eb="170">
      <t>リュウドウ</t>
    </rPh>
    <rPh sb="170" eb="172">
      <t>ヒリツ</t>
    </rPh>
    <rPh sb="173" eb="175">
      <t>リュウドウ</t>
    </rPh>
    <rPh sb="175" eb="177">
      <t>ヒリツ</t>
    </rPh>
    <rPh sb="183" eb="185">
      <t>イジョウ</t>
    </rPh>
    <rPh sb="186" eb="188">
      <t>カクホ</t>
    </rPh>
    <rPh sb="194" eb="197">
      <t>ゼンネンド</t>
    </rPh>
    <rPh sb="197" eb="199">
      <t>タイヒ</t>
    </rPh>
    <rPh sb="209" eb="210">
      <t>ゲン</t>
    </rPh>
    <rPh sb="210" eb="211">
      <t>ショウ</t>
    </rPh>
    <rPh sb="214" eb="217">
      <t>ゼンネンド</t>
    </rPh>
    <rPh sb="217" eb="218">
      <t>ヒ</t>
    </rPh>
    <rPh sb="220" eb="222">
      <t>ゲンショウ</t>
    </rPh>
    <rPh sb="223" eb="225">
      <t>ドンカ</t>
    </rPh>
    <rPh sb="230" eb="232">
      <t>ゼンコク</t>
    </rPh>
    <rPh sb="232" eb="235">
      <t>ヘイキンチ</t>
    </rPh>
    <rPh sb="236" eb="238">
      <t>シタマワ</t>
    </rPh>
    <rPh sb="247" eb="248">
      <t>ヒ</t>
    </rPh>
    <rPh sb="249" eb="250">
      <t>ツヅ</t>
    </rPh>
    <rPh sb="251" eb="253">
      <t>タガク</t>
    </rPh>
    <rPh sb="254" eb="256">
      <t>ヒヨウ</t>
    </rPh>
    <rPh sb="257" eb="258">
      <t>ヨウ</t>
    </rPh>
    <rPh sb="260" eb="262">
      <t>コウジ</t>
    </rPh>
    <rPh sb="262" eb="263">
      <t>トウ</t>
    </rPh>
    <rPh sb="264" eb="267">
      <t>ヘイジュンカ</t>
    </rPh>
    <rPh sb="271" eb="273">
      <t>サイム</t>
    </rPh>
    <rPh sb="274" eb="275">
      <t>タイ</t>
    </rPh>
    <rPh sb="277" eb="279">
      <t>シハラ</t>
    </rPh>
    <rPh sb="281" eb="282">
      <t>ソナ</t>
    </rPh>
    <rPh sb="292" eb="294">
      <t>リョウキン</t>
    </rPh>
    <rPh sb="294" eb="296">
      <t>カイシュウ</t>
    </rPh>
    <rPh sb="296" eb="297">
      <t>リツ</t>
    </rPh>
    <rPh sb="298" eb="300">
      <t>リョウキン</t>
    </rPh>
    <rPh sb="300" eb="302">
      <t>カイシュウ</t>
    </rPh>
    <rPh sb="302" eb="303">
      <t>リツ</t>
    </rPh>
    <rPh sb="304" eb="305">
      <t>ゲン</t>
    </rPh>
    <rPh sb="305" eb="306">
      <t>ショウ</t>
    </rPh>
    <rPh sb="308" eb="310">
      <t>セイカツ</t>
    </rPh>
    <rPh sb="310" eb="312">
      <t>シエン</t>
    </rPh>
    <rPh sb="315" eb="317">
      <t>リョウキン</t>
    </rPh>
    <rPh sb="317" eb="319">
      <t>ゲンメン</t>
    </rPh>
    <rPh sb="320" eb="322">
      <t>ジッシ</t>
    </rPh>
    <rPh sb="327" eb="328">
      <t>オオ</t>
    </rPh>
    <rPh sb="331" eb="333">
      <t>リョウキン</t>
    </rPh>
    <rPh sb="333" eb="335">
      <t>カイシュウ</t>
    </rPh>
    <rPh sb="335" eb="336">
      <t>リツ</t>
    </rPh>
    <rPh sb="337" eb="339">
      <t>ゼセイ</t>
    </rPh>
    <rPh sb="340" eb="341">
      <t>ツヅ</t>
    </rPh>
    <rPh sb="346" eb="347">
      <t>ヒ</t>
    </rPh>
    <rPh sb="347" eb="348">
      <t>ツヅ</t>
    </rPh>
    <rPh sb="349" eb="351">
      <t>テキセツ</t>
    </rPh>
    <rPh sb="352" eb="354">
      <t>リョウキン</t>
    </rPh>
    <rPh sb="354" eb="356">
      <t>シュウニュウ</t>
    </rPh>
    <rPh sb="356" eb="358">
      <t>カクホ</t>
    </rPh>
    <rPh sb="359" eb="360">
      <t>ツト</t>
    </rPh>
    <rPh sb="367" eb="369">
      <t>キュウスイ</t>
    </rPh>
    <rPh sb="369" eb="371">
      <t>ゲンカ</t>
    </rPh>
    <rPh sb="372" eb="374">
      <t>キュウスイ</t>
    </rPh>
    <rPh sb="374" eb="376">
      <t>ゲンカ</t>
    </rPh>
    <rPh sb="377" eb="379">
      <t>デンキ</t>
    </rPh>
    <rPh sb="379" eb="381">
      <t>リョウキン</t>
    </rPh>
    <rPh sb="381" eb="382">
      <t>トウ</t>
    </rPh>
    <rPh sb="382" eb="384">
      <t>ケイヒ</t>
    </rPh>
    <rPh sb="384" eb="386">
      <t>ゾウカ</t>
    </rPh>
    <rPh sb="389" eb="391">
      <t>ジョウショウ</t>
    </rPh>
    <rPh sb="396" eb="397">
      <t>ヒ</t>
    </rPh>
    <rPh sb="397" eb="398">
      <t>ツヅ</t>
    </rPh>
    <rPh sb="399" eb="401">
      <t>ケイヒ</t>
    </rPh>
    <rPh sb="401" eb="402">
      <t>トウ</t>
    </rPh>
    <rPh sb="402" eb="404">
      <t>サクゲン</t>
    </rPh>
    <rPh sb="405" eb="407">
      <t>ドリョク</t>
    </rPh>
    <rPh sb="408" eb="410">
      <t>ヒツヨウ</t>
    </rPh>
    <rPh sb="416" eb="418">
      <t>シセツ</t>
    </rPh>
    <rPh sb="418" eb="421">
      <t>リヨウリツ</t>
    </rPh>
    <rPh sb="422" eb="424">
      <t>シセツ</t>
    </rPh>
    <rPh sb="424" eb="427">
      <t>リヨウリツ</t>
    </rPh>
    <rPh sb="429" eb="430">
      <t>リツ</t>
    </rPh>
    <rPh sb="431" eb="432">
      <t>タカ</t>
    </rPh>
    <rPh sb="436" eb="438">
      <t>スイドウ</t>
    </rPh>
    <rPh sb="438" eb="440">
      <t>ジギョウ</t>
    </rPh>
    <rPh sb="444" eb="445">
      <t>オヨ</t>
    </rPh>
    <rPh sb="446" eb="448">
      <t>ケイエイ</t>
    </rPh>
    <rPh sb="448" eb="450">
      <t>センリャク</t>
    </rPh>
    <rPh sb="451" eb="452">
      <t>モト</t>
    </rPh>
    <rPh sb="454" eb="456">
      <t>シセツ</t>
    </rPh>
    <rPh sb="457" eb="460">
      <t>トウハイゴウ</t>
    </rPh>
    <rPh sb="470" eb="471">
      <t>スス</t>
    </rPh>
    <rPh sb="478" eb="481">
      <t>ユウシュウリツ</t>
    </rPh>
    <rPh sb="482" eb="485">
      <t>ゼンネンド</t>
    </rPh>
    <rPh sb="485" eb="486">
      <t>ヒ</t>
    </rPh>
    <rPh sb="494" eb="495">
      <t>ゾウ</t>
    </rPh>
    <rPh sb="503" eb="505">
      <t>ゼンネン</t>
    </rPh>
    <rPh sb="506" eb="507">
      <t>ヒ</t>
    </rPh>
    <rPh sb="508" eb="509">
      <t>ツヅ</t>
    </rPh>
    <rPh sb="510" eb="512">
      <t>カイゼン</t>
    </rPh>
    <rPh sb="517" eb="518">
      <t>ヒ</t>
    </rPh>
    <rPh sb="519" eb="520">
      <t>ツヅ</t>
    </rPh>
    <rPh sb="521" eb="524">
      <t>ユウシュウリツ</t>
    </rPh>
    <rPh sb="524" eb="526">
      <t>コウジョウ</t>
    </rPh>
    <rPh sb="527" eb="528">
      <t>ツト</t>
    </rPh>
    <phoneticPr fontId="4"/>
  </si>
  <si>
    <t>新型コロナウィルス感染症による影響が減少し、社会活動が平常に戻りつつあり、水需要も平常に戻りつつあると思われますが、以前からの想定どおり人口減少もすすみ、水需要は減少していくと想定される状況であります。このような状況でも給水収益増のために水道未加入者への水道加入促進対策や有収率を高めるための漏水対策強化及び老朽施設更新等をとおしての経営健全化を図る必要がある。
今後はこのような状況を踏まえて水道事業ビジョンや経営戦略(水道施設更新計画及び財政計画）等に基づく経営基盤強化及び経営の健全化を目指します。</t>
    <rPh sb="106" eb="108">
      <t>ジョウキョウ</t>
    </rPh>
    <rPh sb="110" eb="112">
      <t>キュウスイ</t>
    </rPh>
    <rPh sb="112" eb="114">
      <t>シュウエキ</t>
    </rPh>
    <rPh sb="119" eb="121">
      <t>スイドウ</t>
    </rPh>
    <rPh sb="121" eb="122">
      <t>ミ</t>
    </rPh>
    <rPh sb="122" eb="124">
      <t>カニュウ</t>
    </rPh>
    <rPh sb="124" eb="125">
      <t>シャ</t>
    </rPh>
    <rPh sb="127" eb="129">
      <t>スイドウ</t>
    </rPh>
    <rPh sb="129" eb="131">
      <t>カニュウ</t>
    </rPh>
    <rPh sb="131" eb="133">
      <t>ソクシン</t>
    </rPh>
    <rPh sb="133" eb="135">
      <t>タイサク</t>
    </rPh>
    <rPh sb="136" eb="139">
      <t>ユウシュウリツ</t>
    </rPh>
    <rPh sb="140" eb="141">
      <t>タカ</t>
    </rPh>
    <rPh sb="146" eb="148">
      <t>ロウスイ</t>
    </rPh>
    <rPh sb="148" eb="150">
      <t>タイサク</t>
    </rPh>
    <rPh sb="150" eb="152">
      <t>キョウカ</t>
    </rPh>
    <rPh sb="152" eb="153">
      <t>オヨ</t>
    </rPh>
    <rPh sb="154" eb="156">
      <t>ロウキュウ</t>
    </rPh>
    <rPh sb="156" eb="158">
      <t>シセツ</t>
    </rPh>
    <rPh sb="158" eb="160">
      <t>コウシン</t>
    </rPh>
    <rPh sb="160" eb="161">
      <t>トウ</t>
    </rPh>
    <rPh sb="167" eb="169">
      <t>ケイエイ</t>
    </rPh>
    <rPh sb="169" eb="172">
      <t>ケンゼンカ</t>
    </rPh>
    <rPh sb="173" eb="174">
      <t>ハカ</t>
    </rPh>
    <rPh sb="175" eb="177">
      <t>ヒツヨウ</t>
    </rPh>
    <rPh sb="182" eb="184">
      <t>コンゴ</t>
    </rPh>
    <rPh sb="190" eb="192">
      <t>ジョウキョウ</t>
    </rPh>
    <rPh sb="193" eb="194">
      <t>フ</t>
    </rPh>
    <rPh sb="197" eb="199">
      <t>スイドウ</t>
    </rPh>
    <rPh sb="199" eb="201">
      <t>ジギョウ</t>
    </rPh>
    <rPh sb="206" eb="208">
      <t>ケイエイ</t>
    </rPh>
    <rPh sb="208" eb="210">
      <t>センリャク</t>
    </rPh>
    <rPh sb="211" eb="213">
      <t>スイドウ</t>
    </rPh>
    <rPh sb="213" eb="215">
      <t>シセツ</t>
    </rPh>
    <rPh sb="215" eb="217">
      <t>コウシン</t>
    </rPh>
    <rPh sb="217" eb="219">
      <t>ケイカク</t>
    </rPh>
    <rPh sb="219" eb="220">
      <t>オヨ</t>
    </rPh>
    <rPh sb="221" eb="223">
      <t>ザイセイ</t>
    </rPh>
    <rPh sb="223" eb="225">
      <t>ケイカク</t>
    </rPh>
    <rPh sb="226" eb="227">
      <t>トウ</t>
    </rPh>
    <rPh sb="228" eb="229">
      <t>モト</t>
    </rPh>
    <rPh sb="231" eb="233">
      <t>ケイエイ</t>
    </rPh>
    <rPh sb="233" eb="235">
      <t>キバン</t>
    </rPh>
    <rPh sb="235" eb="237">
      <t>キョウカ</t>
    </rPh>
    <rPh sb="237" eb="238">
      <t>オヨ</t>
    </rPh>
    <rPh sb="239" eb="241">
      <t>ケイエイ</t>
    </rPh>
    <rPh sb="242" eb="245">
      <t>ケンゼンカ</t>
    </rPh>
    <rPh sb="246" eb="248">
      <t>メザ</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</si>
</sst>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0.17</c:v>
                </c:pt>
                <c:pt idx="1">
                  <c:v>0.11</c:v>
                </c:pt>
                <c:pt idx="2">
                  <c:v>0.1</c:v>
                </c:pt>
                <c:pt idx="3">
                  <c:v>0.16</c:v>
                </c:pt>
                <c:pt idx="4">
                  <c:v>0.33</c:v>
                </c:pt>
              </c:numCache>
            </c:numRef>
          </c:val>
          <c:extLst>
            <c:ext xmlns:c16="http://schemas.microsoft.com/office/drawing/2014/chart" uri="{C3380CC4-5D6E-409C-BE32-E72D297353CC}">
              <c16:uniqueId val="{00000000-06DF-463F-8FD2-687FE82E9D8F}"/>
            </c:ext>
          </c:extLst>
        </c:ser>
        <c:dLbls>
          <c:showLegendKey val="0"/>
          <c:showVal val="0"/>
          <c:showCatName val="0"/>
          <c:showSerName val="0"/>
          <c:showPercent val="0"/>
          <c:showBubbleSize val="0"/>
        </c:dLbls>
        <c:gapWidth val="150"/>
        <c:axId val="731417520"/>
        <c:axId val="731418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0.57999999999999996</c:v>
                </c:pt>
                <c:pt idx="1">
                  <c:v>0.54</c:v>
                </c:pt>
                <c:pt idx="2">
                  <c:v>0.56999999999999995</c:v>
                </c:pt>
                <c:pt idx="3">
                  <c:v>0.52</c:v>
                </c:pt>
                <c:pt idx="4">
                  <c:v>0.48</c:v>
                </c:pt>
              </c:numCache>
            </c:numRef>
          </c:val>
          <c:smooth val="0"/>
          <c:extLst>
            <c:ext xmlns:c16="http://schemas.microsoft.com/office/drawing/2014/chart" uri="{C3380CC4-5D6E-409C-BE32-E72D297353CC}">
              <c16:uniqueId val="{00000001-06DF-463F-8FD2-687FE82E9D8F}"/>
            </c:ext>
          </c:extLst>
        </c:ser>
        <c:dLbls>
          <c:showLegendKey val="0"/>
          <c:showVal val="0"/>
          <c:showCatName val="0"/>
          <c:showSerName val="0"/>
          <c:showPercent val="0"/>
          <c:showBubbleSize val="0"/>
        </c:dLbls>
        <c:marker val="1"/>
        <c:smooth val="0"/>
        <c:axId val="731417520"/>
        <c:axId val="731418696"/>
      </c:lineChart>
      <c:dateAx>
        <c:axId val="731417520"/>
        <c:scaling>
          <c:orientation val="minMax"/>
        </c:scaling>
        <c:delete val="1"/>
        <c:axPos val="b"/>
        <c:numFmt formatCode="&quot;H&quot;yy" sourceLinked="1"/>
        <c:majorTickMark val="none"/>
        <c:minorTickMark val="none"/>
        <c:tickLblPos val="none"/>
        <c:crossAx val="731418696"/>
        <c:crosses val="autoZero"/>
        <c:auto val="1"/>
        <c:lblOffset val="100"/>
        <c:baseTimeUnit val="years"/>
      </c:dateAx>
      <c:valAx>
        <c:axId val="731418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1417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55.13</c:v>
                </c:pt>
                <c:pt idx="1">
                  <c:v>55.07</c:v>
                </c:pt>
                <c:pt idx="2">
                  <c:v>58.37</c:v>
                </c:pt>
                <c:pt idx="3">
                  <c:v>57.92</c:v>
                </c:pt>
                <c:pt idx="4">
                  <c:v>56.78</c:v>
                </c:pt>
              </c:numCache>
            </c:numRef>
          </c:val>
          <c:extLst>
            <c:ext xmlns:c16="http://schemas.microsoft.com/office/drawing/2014/chart" uri="{C3380CC4-5D6E-409C-BE32-E72D297353CC}">
              <c16:uniqueId val="{00000000-6591-4403-A26E-CB26D258173E}"/>
            </c:ext>
          </c:extLst>
        </c:ser>
        <c:dLbls>
          <c:showLegendKey val="0"/>
          <c:showVal val="0"/>
          <c:showCatName val="0"/>
          <c:showSerName val="0"/>
          <c:showPercent val="0"/>
          <c:showBubbleSize val="0"/>
        </c:dLbls>
        <c:gapWidth val="150"/>
        <c:axId val="724802032"/>
        <c:axId val="724803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59.74</c:v>
                </c:pt>
                <c:pt idx="1">
                  <c:v>59.67</c:v>
                </c:pt>
                <c:pt idx="2">
                  <c:v>60.12</c:v>
                </c:pt>
                <c:pt idx="3">
                  <c:v>60.34</c:v>
                </c:pt>
                <c:pt idx="4">
                  <c:v>59.54</c:v>
                </c:pt>
              </c:numCache>
            </c:numRef>
          </c:val>
          <c:smooth val="0"/>
          <c:extLst>
            <c:ext xmlns:c16="http://schemas.microsoft.com/office/drawing/2014/chart" uri="{C3380CC4-5D6E-409C-BE32-E72D297353CC}">
              <c16:uniqueId val="{00000001-6591-4403-A26E-CB26D258173E}"/>
            </c:ext>
          </c:extLst>
        </c:ser>
        <c:dLbls>
          <c:showLegendKey val="0"/>
          <c:showVal val="0"/>
          <c:showCatName val="0"/>
          <c:showSerName val="0"/>
          <c:showPercent val="0"/>
          <c:showBubbleSize val="0"/>
        </c:dLbls>
        <c:marker val="1"/>
        <c:smooth val="0"/>
        <c:axId val="724802032"/>
        <c:axId val="724803600"/>
      </c:lineChart>
      <c:dateAx>
        <c:axId val="724802032"/>
        <c:scaling>
          <c:orientation val="minMax"/>
        </c:scaling>
        <c:delete val="1"/>
        <c:axPos val="b"/>
        <c:numFmt formatCode="&quot;H&quot;yy" sourceLinked="1"/>
        <c:majorTickMark val="none"/>
        <c:minorTickMark val="none"/>
        <c:tickLblPos val="none"/>
        <c:crossAx val="724803600"/>
        <c:crosses val="autoZero"/>
        <c:auto val="1"/>
        <c:lblOffset val="100"/>
        <c:baseTimeUnit val="years"/>
      </c:dateAx>
      <c:valAx>
        <c:axId val="724803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4802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86.61</c:v>
                </c:pt>
                <c:pt idx="1">
                  <c:v>86.16</c:v>
                </c:pt>
                <c:pt idx="2">
                  <c:v>83.48</c:v>
                </c:pt>
                <c:pt idx="3">
                  <c:v>84.16</c:v>
                </c:pt>
                <c:pt idx="4">
                  <c:v>85.24</c:v>
                </c:pt>
              </c:numCache>
            </c:numRef>
          </c:val>
          <c:extLst>
            <c:ext xmlns:c16="http://schemas.microsoft.com/office/drawing/2014/chart" uri="{C3380CC4-5D6E-409C-BE32-E72D297353CC}">
              <c16:uniqueId val="{00000000-DDD4-4992-8474-AB83BB81F367}"/>
            </c:ext>
          </c:extLst>
        </c:ser>
        <c:dLbls>
          <c:showLegendKey val="0"/>
          <c:showVal val="0"/>
          <c:showCatName val="0"/>
          <c:showSerName val="0"/>
          <c:showPercent val="0"/>
          <c:showBubbleSize val="0"/>
        </c:dLbls>
        <c:gapWidth val="150"/>
        <c:axId val="724804384"/>
        <c:axId val="724804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84.8</c:v>
                </c:pt>
                <c:pt idx="1">
                  <c:v>84.6</c:v>
                </c:pt>
                <c:pt idx="2">
                  <c:v>84.24</c:v>
                </c:pt>
                <c:pt idx="3">
                  <c:v>84.19</c:v>
                </c:pt>
                <c:pt idx="4">
                  <c:v>83.93</c:v>
                </c:pt>
              </c:numCache>
            </c:numRef>
          </c:val>
          <c:smooth val="0"/>
          <c:extLst>
            <c:ext xmlns:c16="http://schemas.microsoft.com/office/drawing/2014/chart" uri="{C3380CC4-5D6E-409C-BE32-E72D297353CC}">
              <c16:uniqueId val="{00000001-DDD4-4992-8474-AB83BB81F367}"/>
            </c:ext>
          </c:extLst>
        </c:ser>
        <c:dLbls>
          <c:showLegendKey val="0"/>
          <c:showVal val="0"/>
          <c:showCatName val="0"/>
          <c:showSerName val="0"/>
          <c:showPercent val="0"/>
          <c:showBubbleSize val="0"/>
        </c:dLbls>
        <c:marker val="1"/>
        <c:smooth val="0"/>
        <c:axId val="724804384"/>
        <c:axId val="724804776"/>
      </c:lineChart>
      <c:dateAx>
        <c:axId val="724804384"/>
        <c:scaling>
          <c:orientation val="minMax"/>
        </c:scaling>
        <c:delete val="1"/>
        <c:axPos val="b"/>
        <c:numFmt formatCode="&quot;H&quot;yy" sourceLinked="1"/>
        <c:majorTickMark val="none"/>
        <c:minorTickMark val="none"/>
        <c:tickLblPos val="none"/>
        <c:crossAx val="724804776"/>
        <c:crosses val="autoZero"/>
        <c:auto val="1"/>
        <c:lblOffset val="100"/>
        <c:baseTimeUnit val="years"/>
      </c:dateAx>
      <c:valAx>
        <c:axId val="724804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4804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105.34</c:v>
                </c:pt>
                <c:pt idx="1">
                  <c:v>105.22</c:v>
                </c:pt>
                <c:pt idx="2">
                  <c:v>107.54</c:v>
                </c:pt>
                <c:pt idx="3">
                  <c:v>107.14</c:v>
                </c:pt>
                <c:pt idx="4">
                  <c:v>104.26</c:v>
                </c:pt>
              </c:numCache>
            </c:numRef>
          </c:val>
          <c:extLst>
            <c:ext xmlns:c16="http://schemas.microsoft.com/office/drawing/2014/chart" uri="{C3380CC4-5D6E-409C-BE32-E72D297353CC}">
              <c16:uniqueId val="{00000000-40D9-4E8B-A5DA-5288DDEDBB57}"/>
            </c:ext>
          </c:extLst>
        </c:ser>
        <c:dLbls>
          <c:showLegendKey val="0"/>
          <c:showVal val="0"/>
          <c:showCatName val="0"/>
          <c:showSerName val="0"/>
          <c:showPercent val="0"/>
          <c:showBubbleSize val="0"/>
        </c:dLbls>
        <c:gapWidth val="150"/>
        <c:axId val="142391552"/>
        <c:axId val="142391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110.66</c:v>
                </c:pt>
                <c:pt idx="1">
                  <c:v>109.01</c:v>
                </c:pt>
                <c:pt idx="2">
                  <c:v>108.83</c:v>
                </c:pt>
                <c:pt idx="3">
                  <c:v>109.23</c:v>
                </c:pt>
                <c:pt idx="4">
                  <c:v>108.04</c:v>
                </c:pt>
              </c:numCache>
            </c:numRef>
          </c:val>
          <c:smooth val="0"/>
          <c:extLst>
            <c:ext xmlns:c16="http://schemas.microsoft.com/office/drawing/2014/chart" uri="{C3380CC4-5D6E-409C-BE32-E72D297353CC}">
              <c16:uniqueId val="{00000001-40D9-4E8B-A5DA-5288DDEDBB57}"/>
            </c:ext>
          </c:extLst>
        </c:ser>
        <c:dLbls>
          <c:showLegendKey val="0"/>
          <c:showVal val="0"/>
          <c:showCatName val="0"/>
          <c:showSerName val="0"/>
          <c:showPercent val="0"/>
          <c:showBubbleSize val="0"/>
        </c:dLbls>
        <c:marker val="1"/>
        <c:smooth val="0"/>
        <c:axId val="142391552"/>
        <c:axId val="142391944"/>
      </c:lineChart>
      <c:dateAx>
        <c:axId val="142391552"/>
        <c:scaling>
          <c:orientation val="minMax"/>
        </c:scaling>
        <c:delete val="1"/>
        <c:axPos val="b"/>
        <c:numFmt formatCode="&quot;H&quot;yy" sourceLinked="1"/>
        <c:majorTickMark val="none"/>
        <c:minorTickMark val="none"/>
        <c:tickLblPos val="none"/>
        <c:crossAx val="142391944"/>
        <c:crosses val="autoZero"/>
        <c:auto val="1"/>
        <c:lblOffset val="100"/>
        <c:baseTimeUnit val="years"/>
      </c:dateAx>
      <c:valAx>
        <c:axId val="1423919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42391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55.89</c:v>
                </c:pt>
                <c:pt idx="1">
                  <c:v>57.04</c:v>
                </c:pt>
                <c:pt idx="2">
                  <c:v>58.74</c:v>
                </c:pt>
                <c:pt idx="3">
                  <c:v>59.67</c:v>
                </c:pt>
                <c:pt idx="4">
                  <c:v>60.67</c:v>
                </c:pt>
              </c:numCache>
            </c:numRef>
          </c:val>
          <c:extLst>
            <c:ext xmlns:c16="http://schemas.microsoft.com/office/drawing/2014/chart" uri="{C3380CC4-5D6E-409C-BE32-E72D297353CC}">
              <c16:uniqueId val="{00000000-143A-4FF0-A0D5-D2A5834CBC18}"/>
            </c:ext>
          </c:extLst>
        </c:ser>
        <c:dLbls>
          <c:showLegendKey val="0"/>
          <c:showVal val="0"/>
          <c:showCatName val="0"/>
          <c:showSerName val="0"/>
          <c:showPercent val="0"/>
          <c:showBubbleSize val="0"/>
        </c:dLbls>
        <c:gapWidth val="150"/>
        <c:axId val="725166608"/>
        <c:axId val="725165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47.66</c:v>
                </c:pt>
                <c:pt idx="1">
                  <c:v>48.17</c:v>
                </c:pt>
                <c:pt idx="2">
                  <c:v>48.83</c:v>
                </c:pt>
                <c:pt idx="3">
                  <c:v>49.96</c:v>
                </c:pt>
                <c:pt idx="4">
                  <c:v>50.82</c:v>
                </c:pt>
              </c:numCache>
            </c:numRef>
          </c:val>
          <c:smooth val="0"/>
          <c:extLst>
            <c:ext xmlns:c16="http://schemas.microsoft.com/office/drawing/2014/chart" uri="{C3380CC4-5D6E-409C-BE32-E72D297353CC}">
              <c16:uniqueId val="{00000001-143A-4FF0-A0D5-D2A5834CBC18}"/>
            </c:ext>
          </c:extLst>
        </c:ser>
        <c:dLbls>
          <c:showLegendKey val="0"/>
          <c:showVal val="0"/>
          <c:showCatName val="0"/>
          <c:showSerName val="0"/>
          <c:showPercent val="0"/>
          <c:showBubbleSize val="0"/>
        </c:dLbls>
        <c:marker val="1"/>
        <c:smooth val="0"/>
        <c:axId val="725166608"/>
        <c:axId val="725165040"/>
      </c:lineChart>
      <c:dateAx>
        <c:axId val="725166608"/>
        <c:scaling>
          <c:orientation val="minMax"/>
        </c:scaling>
        <c:delete val="1"/>
        <c:axPos val="b"/>
        <c:numFmt formatCode="&quot;H&quot;yy" sourceLinked="1"/>
        <c:majorTickMark val="none"/>
        <c:minorTickMark val="none"/>
        <c:tickLblPos val="none"/>
        <c:crossAx val="725165040"/>
        <c:crosses val="autoZero"/>
        <c:auto val="1"/>
        <c:lblOffset val="100"/>
        <c:baseTimeUnit val="years"/>
      </c:dateAx>
      <c:valAx>
        <c:axId val="725165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5166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0</c:v>
                </c:pt>
                <c:pt idx="1">
                  <c:v>0</c:v>
                </c:pt>
                <c:pt idx="2">
                  <c:v>0</c:v>
                </c:pt>
                <c:pt idx="3" formatCode="#,##0.00;&quot;△&quot;#,##0.00;&quot;-&quot;">
                  <c:v>5.46</c:v>
                </c:pt>
                <c:pt idx="4" formatCode="#,##0.00;&quot;△&quot;#,##0.00;&quot;-&quot;">
                  <c:v>5.28</c:v>
                </c:pt>
              </c:numCache>
            </c:numRef>
          </c:val>
          <c:extLst>
            <c:ext xmlns:c16="http://schemas.microsoft.com/office/drawing/2014/chart" uri="{C3380CC4-5D6E-409C-BE32-E72D297353CC}">
              <c16:uniqueId val="{00000000-7DC7-48B0-A04B-640EA2E830FF}"/>
            </c:ext>
          </c:extLst>
        </c:ser>
        <c:dLbls>
          <c:showLegendKey val="0"/>
          <c:showVal val="0"/>
          <c:showCatName val="0"/>
          <c:showSerName val="0"/>
          <c:showPercent val="0"/>
          <c:showBubbleSize val="0"/>
        </c:dLbls>
        <c:gapWidth val="150"/>
        <c:axId val="143217016"/>
        <c:axId val="143219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15.1</c:v>
                </c:pt>
                <c:pt idx="1">
                  <c:v>17.12</c:v>
                </c:pt>
                <c:pt idx="2">
                  <c:v>18.18</c:v>
                </c:pt>
                <c:pt idx="3">
                  <c:v>19.32</c:v>
                </c:pt>
                <c:pt idx="4">
                  <c:v>21.16</c:v>
                </c:pt>
              </c:numCache>
            </c:numRef>
          </c:val>
          <c:smooth val="0"/>
          <c:extLst>
            <c:ext xmlns:c16="http://schemas.microsoft.com/office/drawing/2014/chart" uri="{C3380CC4-5D6E-409C-BE32-E72D297353CC}">
              <c16:uniqueId val="{00000001-7DC7-48B0-A04B-640EA2E830FF}"/>
            </c:ext>
          </c:extLst>
        </c:ser>
        <c:dLbls>
          <c:showLegendKey val="0"/>
          <c:showVal val="0"/>
          <c:showCatName val="0"/>
          <c:showSerName val="0"/>
          <c:showPercent val="0"/>
          <c:showBubbleSize val="0"/>
        </c:dLbls>
        <c:marker val="1"/>
        <c:smooth val="0"/>
        <c:axId val="143217016"/>
        <c:axId val="143219368"/>
      </c:lineChart>
      <c:dateAx>
        <c:axId val="143217016"/>
        <c:scaling>
          <c:orientation val="minMax"/>
        </c:scaling>
        <c:delete val="1"/>
        <c:axPos val="b"/>
        <c:numFmt formatCode="&quot;H&quot;yy" sourceLinked="1"/>
        <c:majorTickMark val="none"/>
        <c:minorTickMark val="none"/>
        <c:tickLblPos val="none"/>
        <c:crossAx val="143219368"/>
        <c:crosses val="autoZero"/>
        <c:auto val="1"/>
        <c:lblOffset val="100"/>
        <c:baseTimeUnit val="years"/>
      </c:dateAx>
      <c:valAx>
        <c:axId val="143219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3217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34E-424D-B7C4-D3ABE97DEC63}"/>
            </c:ext>
          </c:extLst>
        </c:ser>
        <c:dLbls>
          <c:showLegendKey val="0"/>
          <c:showVal val="0"/>
          <c:showCatName val="0"/>
          <c:showSerName val="0"/>
          <c:showPercent val="0"/>
          <c:showBubbleSize val="0"/>
        </c:dLbls>
        <c:gapWidth val="150"/>
        <c:axId val="143217408"/>
        <c:axId val="143217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2.74</c:v>
                </c:pt>
                <c:pt idx="1">
                  <c:v>3.7</c:v>
                </c:pt>
                <c:pt idx="2">
                  <c:v>4.34</c:v>
                </c:pt>
                <c:pt idx="3">
                  <c:v>4.6900000000000004</c:v>
                </c:pt>
                <c:pt idx="4">
                  <c:v>4.72</c:v>
                </c:pt>
              </c:numCache>
            </c:numRef>
          </c:val>
          <c:smooth val="0"/>
          <c:extLst>
            <c:ext xmlns:c16="http://schemas.microsoft.com/office/drawing/2014/chart" uri="{C3380CC4-5D6E-409C-BE32-E72D297353CC}">
              <c16:uniqueId val="{00000001-634E-424D-B7C4-D3ABE97DEC63}"/>
            </c:ext>
          </c:extLst>
        </c:ser>
        <c:dLbls>
          <c:showLegendKey val="0"/>
          <c:showVal val="0"/>
          <c:showCatName val="0"/>
          <c:showSerName val="0"/>
          <c:showPercent val="0"/>
          <c:showBubbleSize val="0"/>
        </c:dLbls>
        <c:marker val="1"/>
        <c:smooth val="0"/>
        <c:axId val="143217408"/>
        <c:axId val="143217800"/>
      </c:lineChart>
      <c:dateAx>
        <c:axId val="143217408"/>
        <c:scaling>
          <c:orientation val="minMax"/>
        </c:scaling>
        <c:delete val="1"/>
        <c:axPos val="b"/>
        <c:numFmt formatCode="&quot;H&quot;yy" sourceLinked="1"/>
        <c:majorTickMark val="none"/>
        <c:minorTickMark val="none"/>
        <c:tickLblPos val="none"/>
        <c:crossAx val="143217800"/>
        <c:crosses val="autoZero"/>
        <c:auto val="1"/>
        <c:lblOffset val="100"/>
        <c:baseTimeUnit val="years"/>
      </c:dateAx>
      <c:valAx>
        <c:axId val="1432178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43217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196.11</c:v>
                </c:pt>
                <c:pt idx="1">
                  <c:v>240.68</c:v>
                </c:pt>
                <c:pt idx="2">
                  <c:v>212.05</c:v>
                </c:pt>
                <c:pt idx="3">
                  <c:v>198.39</c:v>
                </c:pt>
                <c:pt idx="4">
                  <c:v>197.27</c:v>
                </c:pt>
              </c:numCache>
            </c:numRef>
          </c:val>
          <c:extLst>
            <c:ext xmlns:c16="http://schemas.microsoft.com/office/drawing/2014/chart" uri="{C3380CC4-5D6E-409C-BE32-E72D297353CC}">
              <c16:uniqueId val="{00000000-6270-4949-B9D2-9F4E2F8AA641}"/>
            </c:ext>
          </c:extLst>
        </c:ser>
        <c:dLbls>
          <c:showLegendKey val="0"/>
          <c:showVal val="0"/>
          <c:showCatName val="0"/>
          <c:showSerName val="0"/>
          <c:showPercent val="0"/>
          <c:showBubbleSize val="0"/>
        </c:dLbls>
        <c:gapWidth val="150"/>
        <c:axId val="143218976"/>
        <c:axId val="143216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366.03</c:v>
                </c:pt>
                <c:pt idx="1">
                  <c:v>365.18</c:v>
                </c:pt>
                <c:pt idx="2">
                  <c:v>327.77</c:v>
                </c:pt>
                <c:pt idx="3">
                  <c:v>338.02</c:v>
                </c:pt>
                <c:pt idx="4">
                  <c:v>345.94</c:v>
                </c:pt>
              </c:numCache>
            </c:numRef>
          </c:val>
          <c:smooth val="0"/>
          <c:extLst>
            <c:ext xmlns:c16="http://schemas.microsoft.com/office/drawing/2014/chart" uri="{C3380CC4-5D6E-409C-BE32-E72D297353CC}">
              <c16:uniqueId val="{00000001-6270-4949-B9D2-9F4E2F8AA641}"/>
            </c:ext>
          </c:extLst>
        </c:ser>
        <c:dLbls>
          <c:showLegendKey val="0"/>
          <c:showVal val="0"/>
          <c:showCatName val="0"/>
          <c:showSerName val="0"/>
          <c:showPercent val="0"/>
          <c:showBubbleSize val="0"/>
        </c:dLbls>
        <c:marker val="1"/>
        <c:smooth val="0"/>
        <c:axId val="143218976"/>
        <c:axId val="143216232"/>
      </c:lineChart>
      <c:dateAx>
        <c:axId val="143218976"/>
        <c:scaling>
          <c:orientation val="minMax"/>
        </c:scaling>
        <c:delete val="1"/>
        <c:axPos val="b"/>
        <c:numFmt formatCode="&quot;H&quot;yy" sourceLinked="1"/>
        <c:majorTickMark val="none"/>
        <c:minorTickMark val="none"/>
        <c:tickLblPos val="none"/>
        <c:crossAx val="143216232"/>
        <c:crosses val="autoZero"/>
        <c:auto val="1"/>
        <c:lblOffset val="100"/>
        <c:baseTimeUnit val="years"/>
      </c:dateAx>
      <c:valAx>
        <c:axId val="1432162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43218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442.81</c:v>
                </c:pt>
                <c:pt idx="1">
                  <c:v>440.42</c:v>
                </c:pt>
                <c:pt idx="2">
                  <c:v>407.62</c:v>
                </c:pt>
                <c:pt idx="3">
                  <c:v>401.91</c:v>
                </c:pt>
                <c:pt idx="4">
                  <c:v>450.03</c:v>
                </c:pt>
              </c:numCache>
            </c:numRef>
          </c:val>
          <c:extLst>
            <c:ext xmlns:c16="http://schemas.microsoft.com/office/drawing/2014/chart" uri="{C3380CC4-5D6E-409C-BE32-E72D297353CC}">
              <c16:uniqueId val="{00000000-999A-498A-87B7-264EEF433844}"/>
            </c:ext>
          </c:extLst>
        </c:ser>
        <c:dLbls>
          <c:showLegendKey val="0"/>
          <c:showVal val="0"/>
          <c:showCatName val="0"/>
          <c:showSerName val="0"/>
          <c:showPercent val="0"/>
          <c:showBubbleSize val="0"/>
        </c:dLbls>
        <c:gapWidth val="150"/>
        <c:axId val="725167184"/>
        <c:axId val="725170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370.12</c:v>
                </c:pt>
                <c:pt idx="1">
                  <c:v>371.65</c:v>
                </c:pt>
                <c:pt idx="2">
                  <c:v>397.1</c:v>
                </c:pt>
                <c:pt idx="3">
                  <c:v>379.91</c:v>
                </c:pt>
                <c:pt idx="4">
                  <c:v>386.61</c:v>
                </c:pt>
              </c:numCache>
            </c:numRef>
          </c:val>
          <c:smooth val="0"/>
          <c:extLst>
            <c:ext xmlns:c16="http://schemas.microsoft.com/office/drawing/2014/chart" uri="{C3380CC4-5D6E-409C-BE32-E72D297353CC}">
              <c16:uniqueId val="{00000001-999A-498A-87B7-264EEF433844}"/>
            </c:ext>
          </c:extLst>
        </c:ser>
        <c:dLbls>
          <c:showLegendKey val="0"/>
          <c:showVal val="0"/>
          <c:showCatName val="0"/>
          <c:showSerName val="0"/>
          <c:showPercent val="0"/>
          <c:showBubbleSize val="0"/>
        </c:dLbls>
        <c:marker val="1"/>
        <c:smooth val="0"/>
        <c:axId val="725167184"/>
        <c:axId val="725170320"/>
      </c:lineChart>
      <c:dateAx>
        <c:axId val="725167184"/>
        <c:scaling>
          <c:orientation val="minMax"/>
        </c:scaling>
        <c:delete val="1"/>
        <c:axPos val="b"/>
        <c:numFmt formatCode="&quot;H&quot;yy" sourceLinked="1"/>
        <c:majorTickMark val="none"/>
        <c:minorTickMark val="none"/>
        <c:tickLblPos val="none"/>
        <c:crossAx val="725170320"/>
        <c:crosses val="autoZero"/>
        <c:auto val="1"/>
        <c:lblOffset val="100"/>
        <c:baseTimeUnit val="years"/>
      </c:dateAx>
      <c:valAx>
        <c:axId val="7251703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25167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97.18</c:v>
                </c:pt>
                <c:pt idx="1">
                  <c:v>97</c:v>
                </c:pt>
                <c:pt idx="2">
                  <c:v>98.84</c:v>
                </c:pt>
                <c:pt idx="3">
                  <c:v>98.73</c:v>
                </c:pt>
                <c:pt idx="4">
                  <c:v>85.88</c:v>
                </c:pt>
              </c:numCache>
            </c:numRef>
          </c:val>
          <c:extLst>
            <c:ext xmlns:c16="http://schemas.microsoft.com/office/drawing/2014/chart" uri="{C3380CC4-5D6E-409C-BE32-E72D297353CC}">
              <c16:uniqueId val="{00000000-8C66-4954-8EFA-4BB2AFFCFCEA}"/>
            </c:ext>
          </c:extLst>
        </c:ser>
        <c:dLbls>
          <c:showLegendKey val="0"/>
          <c:showVal val="0"/>
          <c:showCatName val="0"/>
          <c:showSerName val="0"/>
          <c:showPercent val="0"/>
          <c:showBubbleSize val="0"/>
        </c:dLbls>
        <c:gapWidth val="150"/>
        <c:axId val="725168360"/>
        <c:axId val="725169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100.42</c:v>
                </c:pt>
                <c:pt idx="1">
                  <c:v>98.77</c:v>
                </c:pt>
                <c:pt idx="2">
                  <c:v>95.79</c:v>
                </c:pt>
                <c:pt idx="3">
                  <c:v>98.3</c:v>
                </c:pt>
                <c:pt idx="4">
                  <c:v>93.82</c:v>
                </c:pt>
              </c:numCache>
            </c:numRef>
          </c:val>
          <c:smooth val="0"/>
          <c:extLst>
            <c:ext xmlns:c16="http://schemas.microsoft.com/office/drawing/2014/chart" uri="{C3380CC4-5D6E-409C-BE32-E72D297353CC}">
              <c16:uniqueId val="{00000001-8C66-4954-8EFA-4BB2AFFCFCEA}"/>
            </c:ext>
          </c:extLst>
        </c:ser>
        <c:dLbls>
          <c:showLegendKey val="0"/>
          <c:showVal val="0"/>
          <c:showCatName val="0"/>
          <c:showSerName val="0"/>
          <c:showPercent val="0"/>
          <c:showBubbleSize val="0"/>
        </c:dLbls>
        <c:marker val="1"/>
        <c:smooth val="0"/>
        <c:axId val="725168360"/>
        <c:axId val="725169536"/>
      </c:lineChart>
      <c:dateAx>
        <c:axId val="725168360"/>
        <c:scaling>
          <c:orientation val="minMax"/>
        </c:scaling>
        <c:delete val="1"/>
        <c:axPos val="b"/>
        <c:numFmt formatCode="&quot;H&quot;yy" sourceLinked="1"/>
        <c:majorTickMark val="none"/>
        <c:minorTickMark val="none"/>
        <c:tickLblPos val="none"/>
        <c:crossAx val="725169536"/>
        <c:crosses val="autoZero"/>
        <c:auto val="1"/>
        <c:lblOffset val="100"/>
        <c:baseTimeUnit val="years"/>
      </c:dateAx>
      <c:valAx>
        <c:axId val="725169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5168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225.77</c:v>
                </c:pt>
                <c:pt idx="1">
                  <c:v>226.38</c:v>
                </c:pt>
                <c:pt idx="2">
                  <c:v>220.81</c:v>
                </c:pt>
                <c:pt idx="3">
                  <c:v>222.27</c:v>
                </c:pt>
                <c:pt idx="4">
                  <c:v>234.64</c:v>
                </c:pt>
              </c:numCache>
            </c:numRef>
          </c:val>
          <c:extLst>
            <c:ext xmlns:c16="http://schemas.microsoft.com/office/drawing/2014/chart" uri="{C3380CC4-5D6E-409C-BE32-E72D297353CC}">
              <c16:uniqueId val="{00000000-FBC5-4C4A-8A01-D680938C82FE}"/>
            </c:ext>
          </c:extLst>
        </c:ser>
        <c:dLbls>
          <c:showLegendKey val="0"/>
          <c:showVal val="0"/>
          <c:showCatName val="0"/>
          <c:showSerName val="0"/>
          <c:showPercent val="0"/>
          <c:showBubbleSize val="0"/>
        </c:dLbls>
        <c:gapWidth val="150"/>
        <c:axId val="724802816"/>
        <c:axId val="724805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171.67</c:v>
                </c:pt>
                <c:pt idx="1">
                  <c:v>173.67</c:v>
                </c:pt>
                <c:pt idx="2">
                  <c:v>171.13</c:v>
                </c:pt>
                <c:pt idx="3">
                  <c:v>173.7</c:v>
                </c:pt>
                <c:pt idx="4">
                  <c:v>178.94</c:v>
                </c:pt>
              </c:numCache>
            </c:numRef>
          </c:val>
          <c:smooth val="0"/>
          <c:extLst>
            <c:ext xmlns:c16="http://schemas.microsoft.com/office/drawing/2014/chart" uri="{C3380CC4-5D6E-409C-BE32-E72D297353CC}">
              <c16:uniqueId val="{00000001-FBC5-4C4A-8A01-D680938C82FE}"/>
            </c:ext>
          </c:extLst>
        </c:ser>
        <c:dLbls>
          <c:showLegendKey val="0"/>
          <c:showVal val="0"/>
          <c:showCatName val="0"/>
          <c:showSerName val="0"/>
          <c:showPercent val="0"/>
          <c:showBubbleSize val="0"/>
        </c:dLbls>
        <c:marker val="1"/>
        <c:smooth val="0"/>
        <c:axId val="724802816"/>
        <c:axId val="724805168"/>
      </c:lineChart>
      <c:dateAx>
        <c:axId val="724802816"/>
        <c:scaling>
          <c:orientation val="minMax"/>
        </c:scaling>
        <c:delete val="1"/>
        <c:axPos val="b"/>
        <c:numFmt formatCode="&quot;H&quot;yy" sourceLinked="1"/>
        <c:majorTickMark val="none"/>
        <c:minorTickMark val="none"/>
        <c:tickLblPos val="none"/>
        <c:crossAx val="724805168"/>
        <c:crosses val="autoZero"/>
        <c:auto val="1"/>
        <c:lblOffset val="100"/>
        <c:baseTimeUnit val="years"/>
      </c:dateAx>
      <c:valAx>
        <c:axId val="724805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4802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K13" sqref="BK1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茨城県　かすみがうら市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A5</v>
      </c>
      <c r="X8" s="44"/>
      <c r="Y8" s="44"/>
      <c r="Z8" s="44"/>
      <c r="AA8" s="44"/>
      <c r="AB8" s="44"/>
      <c r="AC8" s="44"/>
      <c r="AD8" s="44" t="str">
        <f>データ!$M$6</f>
        <v>非設置</v>
      </c>
      <c r="AE8" s="44"/>
      <c r="AF8" s="44"/>
      <c r="AG8" s="44"/>
      <c r="AH8" s="44"/>
      <c r="AI8" s="44"/>
      <c r="AJ8" s="44"/>
      <c r="AK8" s="2"/>
      <c r="AL8" s="45">
        <f>データ!$R$6</f>
        <v>40628</v>
      </c>
      <c r="AM8" s="45"/>
      <c r="AN8" s="45"/>
      <c r="AO8" s="45"/>
      <c r="AP8" s="45"/>
      <c r="AQ8" s="45"/>
      <c r="AR8" s="45"/>
      <c r="AS8" s="45"/>
      <c r="AT8" s="46">
        <f>データ!$S$6</f>
        <v>156.6</v>
      </c>
      <c r="AU8" s="47"/>
      <c r="AV8" s="47"/>
      <c r="AW8" s="47"/>
      <c r="AX8" s="47"/>
      <c r="AY8" s="47"/>
      <c r="AZ8" s="47"/>
      <c r="BA8" s="47"/>
      <c r="BB8" s="48">
        <f>データ!$T$6</f>
        <v>259.44</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53.24</v>
      </c>
      <c r="J10" s="47"/>
      <c r="K10" s="47"/>
      <c r="L10" s="47"/>
      <c r="M10" s="47"/>
      <c r="N10" s="47"/>
      <c r="O10" s="81"/>
      <c r="P10" s="48">
        <f>データ!$P$6</f>
        <v>95.08</v>
      </c>
      <c r="Q10" s="48"/>
      <c r="R10" s="48"/>
      <c r="S10" s="48"/>
      <c r="T10" s="48"/>
      <c r="U10" s="48"/>
      <c r="V10" s="48"/>
      <c r="W10" s="45">
        <f>データ!$Q$6</f>
        <v>4290</v>
      </c>
      <c r="X10" s="45"/>
      <c r="Y10" s="45"/>
      <c r="Z10" s="45"/>
      <c r="AA10" s="45"/>
      <c r="AB10" s="45"/>
      <c r="AC10" s="45"/>
      <c r="AD10" s="2"/>
      <c r="AE10" s="2"/>
      <c r="AF10" s="2"/>
      <c r="AG10" s="2"/>
      <c r="AH10" s="2"/>
      <c r="AI10" s="2"/>
      <c r="AJ10" s="2"/>
      <c r="AK10" s="2"/>
      <c r="AL10" s="45">
        <f>データ!$U$6</f>
        <v>38630</v>
      </c>
      <c r="AM10" s="45"/>
      <c r="AN10" s="45"/>
      <c r="AO10" s="45"/>
      <c r="AP10" s="45"/>
      <c r="AQ10" s="45"/>
      <c r="AR10" s="45"/>
      <c r="AS10" s="45"/>
      <c r="AT10" s="46">
        <f>データ!$V$6</f>
        <v>118.77</v>
      </c>
      <c r="AU10" s="47"/>
      <c r="AV10" s="47"/>
      <c r="AW10" s="47"/>
      <c r="AX10" s="47"/>
      <c r="AY10" s="47"/>
      <c r="AZ10" s="47"/>
      <c r="BA10" s="47"/>
      <c r="BB10" s="48">
        <f>データ!$W$6</f>
        <v>325.25</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111</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110</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112</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VY230i8PuQ2kunav/e/TPLxutWKl5sWo7dObSkNAUrBLpadnd6QueWB7SDFrakfDVtEPTDKXbQkf2D4WsTZrFQ==" saltValue="43tnk7NXm1srNBa6GTmTdQ=="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82309</v>
      </c>
      <c r="D6" s="20">
        <f t="shared" si="3"/>
        <v>46</v>
      </c>
      <c r="E6" s="20">
        <f t="shared" si="3"/>
        <v>1</v>
      </c>
      <c r="F6" s="20">
        <f t="shared" si="3"/>
        <v>0</v>
      </c>
      <c r="G6" s="20">
        <f t="shared" si="3"/>
        <v>1</v>
      </c>
      <c r="H6" s="20" t="str">
        <f t="shared" si="3"/>
        <v>茨城県　かすみがうら市</v>
      </c>
      <c r="I6" s="20" t="str">
        <f t="shared" si="3"/>
        <v>法適用</v>
      </c>
      <c r="J6" s="20" t="str">
        <f t="shared" si="3"/>
        <v>水道事業</v>
      </c>
      <c r="K6" s="20" t="str">
        <f t="shared" si="3"/>
        <v>末端給水事業</v>
      </c>
      <c r="L6" s="20" t="str">
        <f t="shared" si="3"/>
        <v>A5</v>
      </c>
      <c r="M6" s="20" t="str">
        <f t="shared" si="3"/>
        <v>非設置</v>
      </c>
      <c r="N6" s="21" t="str">
        <f t="shared" si="3"/>
        <v>-</v>
      </c>
      <c r="O6" s="21">
        <f t="shared" si="3"/>
        <v>53.24</v>
      </c>
      <c r="P6" s="21">
        <f t="shared" si="3"/>
        <v>95.08</v>
      </c>
      <c r="Q6" s="21">
        <f t="shared" si="3"/>
        <v>4290</v>
      </c>
      <c r="R6" s="21">
        <f t="shared" si="3"/>
        <v>40628</v>
      </c>
      <c r="S6" s="21">
        <f t="shared" si="3"/>
        <v>156.6</v>
      </c>
      <c r="T6" s="21">
        <f t="shared" si="3"/>
        <v>259.44</v>
      </c>
      <c r="U6" s="21">
        <f t="shared" si="3"/>
        <v>38630</v>
      </c>
      <c r="V6" s="21">
        <f t="shared" si="3"/>
        <v>118.77</v>
      </c>
      <c r="W6" s="21">
        <f t="shared" si="3"/>
        <v>325.25</v>
      </c>
      <c r="X6" s="22">
        <f>IF(X7="",NA(),X7)</f>
        <v>105.34</v>
      </c>
      <c r="Y6" s="22">
        <f t="shared" ref="Y6:AG6" si="4">IF(Y7="",NA(),Y7)</f>
        <v>105.22</v>
      </c>
      <c r="Z6" s="22">
        <f t="shared" si="4"/>
        <v>107.54</v>
      </c>
      <c r="AA6" s="22">
        <f t="shared" si="4"/>
        <v>107.14</v>
      </c>
      <c r="AB6" s="22">
        <f t="shared" si="4"/>
        <v>104.26</v>
      </c>
      <c r="AC6" s="22">
        <f t="shared" si="4"/>
        <v>110.66</v>
      </c>
      <c r="AD6" s="22">
        <f t="shared" si="4"/>
        <v>109.01</v>
      </c>
      <c r="AE6" s="22">
        <f t="shared" si="4"/>
        <v>108.83</v>
      </c>
      <c r="AF6" s="22">
        <f t="shared" si="4"/>
        <v>109.23</v>
      </c>
      <c r="AG6" s="22">
        <f t="shared" si="4"/>
        <v>108.04</v>
      </c>
      <c r="AH6" s="21" t="str">
        <f>IF(AH7="","",IF(AH7="-","【-】","【"&amp;SUBSTITUTE(TEXT(AH7,"#,##0.00"),"-","△")&amp;"】"))</f>
        <v>【108.70】</v>
      </c>
      <c r="AI6" s="21">
        <f>IF(AI7="",NA(),AI7)</f>
        <v>0</v>
      </c>
      <c r="AJ6" s="21">
        <f t="shared" ref="AJ6:AR6" si="5">IF(AJ7="",NA(),AJ7)</f>
        <v>0</v>
      </c>
      <c r="AK6" s="21">
        <f t="shared" si="5"/>
        <v>0</v>
      </c>
      <c r="AL6" s="21">
        <f t="shared" si="5"/>
        <v>0</v>
      </c>
      <c r="AM6" s="21">
        <f t="shared" si="5"/>
        <v>0</v>
      </c>
      <c r="AN6" s="22">
        <f t="shared" si="5"/>
        <v>2.74</v>
      </c>
      <c r="AO6" s="22">
        <f t="shared" si="5"/>
        <v>3.7</v>
      </c>
      <c r="AP6" s="22">
        <f t="shared" si="5"/>
        <v>4.34</v>
      </c>
      <c r="AQ6" s="22">
        <f t="shared" si="5"/>
        <v>4.6900000000000004</v>
      </c>
      <c r="AR6" s="22">
        <f t="shared" si="5"/>
        <v>4.72</v>
      </c>
      <c r="AS6" s="21" t="str">
        <f>IF(AS7="","",IF(AS7="-","【-】","【"&amp;SUBSTITUTE(TEXT(AS7,"#,##0.00"),"-","△")&amp;"】"))</f>
        <v>【1.34】</v>
      </c>
      <c r="AT6" s="22">
        <f>IF(AT7="",NA(),AT7)</f>
        <v>196.11</v>
      </c>
      <c r="AU6" s="22">
        <f t="shared" ref="AU6:BC6" si="6">IF(AU7="",NA(),AU7)</f>
        <v>240.68</v>
      </c>
      <c r="AV6" s="22">
        <f t="shared" si="6"/>
        <v>212.05</v>
      </c>
      <c r="AW6" s="22">
        <f t="shared" si="6"/>
        <v>198.39</v>
      </c>
      <c r="AX6" s="22">
        <f t="shared" si="6"/>
        <v>197.27</v>
      </c>
      <c r="AY6" s="22">
        <f t="shared" si="6"/>
        <v>366.03</v>
      </c>
      <c r="AZ6" s="22">
        <f t="shared" si="6"/>
        <v>365.18</v>
      </c>
      <c r="BA6" s="22">
        <f t="shared" si="6"/>
        <v>327.77</v>
      </c>
      <c r="BB6" s="22">
        <f t="shared" si="6"/>
        <v>338.02</v>
      </c>
      <c r="BC6" s="22">
        <f t="shared" si="6"/>
        <v>345.94</v>
      </c>
      <c r="BD6" s="21" t="str">
        <f>IF(BD7="","",IF(BD7="-","【-】","【"&amp;SUBSTITUTE(TEXT(BD7,"#,##0.00"),"-","△")&amp;"】"))</f>
        <v>【252.29】</v>
      </c>
      <c r="BE6" s="22">
        <f>IF(BE7="",NA(),BE7)</f>
        <v>442.81</v>
      </c>
      <c r="BF6" s="22">
        <f t="shared" ref="BF6:BN6" si="7">IF(BF7="",NA(),BF7)</f>
        <v>440.42</v>
      </c>
      <c r="BG6" s="22">
        <f t="shared" si="7"/>
        <v>407.62</v>
      </c>
      <c r="BH6" s="22">
        <f t="shared" si="7"/>
        <v>401.91</v>
      </c>
      <c r="BI6" s="22">
        <f t="shared" si="7"/>
        <v>450.03</v>
      </c>
      <c r="BJ6" s="22">
        <f t="shared" si="7"/>
        <v>370.12</v>
      </c>
      <c r="BK6" s="22">
        <f t="shared" si="7"/>
        <v>371.65</v>
      </c>
      <c r="BL6" s="22">
        <f t="shared" si="7"/>
        <v>397.1</v>
      </c>
      <c r="BM6" s="22">
        <f t="shared" si="7"/>
        <v>379.91</v>
      </c>
      <c r="BN6" s="22">
        <f t="shared" si="7"/>
        <v>386.61</v>
      </c>
      <c r="BO6" s="21" t="str">
        <f>IF(BO7="","",IF(BO7="-","【-】","【"&amp;SUBSTITUTE(TEXT(BO7,"#,##0.00"),"-","△")&amp;"】"))</f>
        <v>【268.07】</v>
      </c>
      <c r="BP6" s="22">
        <f>IF(BP7="",NA(),BP7)</f>
        <v>97.18</v>
      </c>
      <c r="BQ6" s="22">
        <f t="shared" ref="BQ6:BY6" si="8">IF(BQ7="",NA(),BQ7)</f>
        <v>97</v>
      </c>
      <c r="BR6" s="22">
        <f t="shared" si="8"/>
        <v>98.84</v>
      </c>
      <c r="BS6" s="22">
        <f t="shared" si="8"/>
        <v>98.73</v>
      </c>
      <c r="BT6" s="22">
        <f t="shared" si="8"/>
        <v>85.88</v>
      </c>
      <c r="BU6" s="22">
        <f t="shared" si="8"/>
        <v>100.42</v>
      </c>
      <c r="BV6" s="22">
        <f t="shared" si="8"/>
        <v>98.77</v>
      </c>
      <c r="BW6" s="22">
        <f t="shared" si="8"/>
        <v>95.79</v>
      </c>
      <c r="BX6" s="22">
        <f t="shared" si="8"/>
        <v>98.3</v>
      </c>
      <c r="BY6" s="22">
        <f t="shared" si="8"/>
        <v>93.82</v>
      </c>
      <c r="BZ6" s="21" t="str">
        <f>IF(BZ7="","",IF(BZ7="-","【-】","【"&amp;SUBSTITUTE(TEXT(BZ7,"#,##0.00"),"-","△")&amp;"】"))</f>
        <v>【97.47】</v>
      </c>
      <c r="CA6" s="22">
        <f>IF(CA7="",NA(),CA7)</f>
        <v>225.77</v>
      </c>
      <c r="CB6" s="22">
        <f t="shared" ref="CB6:CJ6" si="9">IF(CB7="",NA(),CB7)</f>
        <v>226.38</v>
      </c>
      <c r="CC6" s="22">
        <f t="shared" si="9"/>
        <v>220.81</v>
      </c>
      <c r="CD6" s="22">
        <f t="shared" si="9"/>
        <v>222.27</v>
      </c>
      <c r="CE6" s="22">
        <f t="shared" si="9"/>
        <v>234.64</v>
      </c>
      <c r="CF6" s="22">
        <f t="shared" si="9"/>
        <v>171.67</v>
      </c>
      <c r="CG6" s="22">
        <f t="shared" si="9"/>
        <v>173.67</v>
      </c>
      <c r="CH6" s="22">
        <f t="shared" si="9"/>
        <v>171.13</v>
      </c>
      <c r="CI6" s="22">
        <f t="shared" si="9"/>
        <v>173.7</v>
      </c>
      <c r="CJ6" s="22">
        <f t="shared" si="9"/>
        <v>178.94</v>
      </c>
      <c r="CK6" s="21" t="str">
        <f>IF(CK7="","",IF(CK7="-","【-】","【"&amp;SUBSTITUTE(TEXT(CK7,"#,##0.00"),"-","△")&amp;"】"))</f>
        <v>【174.75】</v>
      </c>
      <c r="CL6" s="22">
        <f>IF(CL7="",NA(),CL7)</f>
        <v>55.13</v>
      </c>
      <c r="CM6" s="22">
        <f t="shared" ref="CM6:CU6" si="10">IF(CM7="",NA(),CM7)</f>
        <v>55.07</v>
      </c>
      <c r="CN6" s="22">
        <f t="shared" si="10"/>
        <v>58.37</v>
      </c>
      <c r="CO6" s="22">
        <f t="shared" si="10"/>
        <v>57.92</v>
      </c>
      <c r="CP6" s="22">
        <f t="shared" si="10"/>
        <v>56.78</v>
      </c>
      <c r="CQ6" s="22">
        <f t="shared" si="10"/>
        <v>59.74</v>
      </c>
      <c r="CR6" s="22">
        <f t="shared" si="10"/>
        <v>59.67</v>
      </c>
      <c r="CS6" s="22">
        <f t="shared" si="10"/>
        <v>60.12</v>
      </c>
      <c r="CT6" s="22">
        <f t="shared" si="10"/>
        <v>60.34</v>
      </c>
      <c r="CU6" s="22">
        <f t="shared" si="10"/>
        <v>59.54</v>
      </c>
      <c r="CV6" s="21" t="str">
        <f>IF(CV7="","",IF(CV7="-","【-】","【"&amp;SUBSTITUTE(TEXT(CV7,"#,##0.00"),"-","△")&amp;"】"))</f>
        <v>【59.97】</v>
      </c>
      <c r="CW6" s="22">
        <f>IF(CW7="",NA(),CW7)</f>
        <v>86.61</v>
      </c>
      <c r="CX6" s="22">
        <f t="shared" ref="CX6:DF6" si="11">IF(CX7="",NA(),CX7)</f>
        <v>86.16</v>
      </c>
      <c r="CY6" s="22">
        <f t="shared" si="11"/>
        <v>83.48</v>
      </c>
      <c r="CZ6" s="22">
        <f t="shared" si="11"/>
        <v>84.16</v>
      </c>
      <c r="DA6" s="22">
        <f t="shared" si="11"/>
        <v>85.24</v>
      </c>
      <c r="DB6" s="22">
        <f t="shared" si="11"/>
        <v>84.8</v>
      </c>
      <c r="DC6" s="22">
        <f t="shared" si="11"/>
        <v>84.6</v>
      </c>
      <c r="DD6" s="22">
        <f t="shared" si="11"/>
        <v>84.24</v>
      </c>
      <c r="DE6" s="22">
        <f t="shared" si="11"/>
        <v>84.19</v>
      </c>
      <c r="DF6" s="22">
        <f t="shared" si="11"/>
        <v>83.93</v>
      </c>
      <c r="DG6" s="21" t="str">
        <f>IF(DG7="","",IF(DG7="-","【-】","【"&amp;SUBSTITUTE(TEXT(DG7,"#,##0.00"),"-","△")&amp;"】"))</f>
        <v>【89.76】</v>
      </c>
      <c r="DH6" s="22">
        <f>IF(DH7="",NA(),DH7)</f>
        <v>55.89</v>
      </c>
      <c r="DI6" s="22">
        <f t="shared" ref="DI6:DQ6" si="12">IF(DI7="",NA(),DI7)</f>
        <v>57.04</v>
      </c>
      <c r="DJ6" s="22">
        <f t="shared" si="12"/>
        <v>58.74</v>
      </c>
      <c r="DK6" s="22">
        <f t="shared" si="12"/>
        <v>59.67</v>
      </c>
      <c r="DL6" s="22">
        <f t="shared" si="12"/>
        <v>60.67</v>
      </c>
      <c r="DM6" s="22">
        <f t="shared" si="12"/>
        <v>47.66</v>
      </c>
      <c r="DN6" s="22">
        <f t="shared" si="12"/>
        <v>48.17</v>
      </c>
      <c r="DO6" s="22">
        <f t="shared" si="12"/>
        <v>48.83</v>
      </c>
      <c r="DP6" s="22">
        <f t="shared" si="12"/>
        <v>49.96</v>
      </c>
      <c r="DQ6" s="22">
        <f t="shared" si="12"/>
        <v>50.82</v>
      </c>
      <c r="DR6" s="21" t="str">
        <f>IF(DR7="","",IF(DR7="-","【-】","【"&amp;SUBSTITUTE(TEXT(DR7,"#,##0.00"),"-","△")&amp;"】"))</f>
        <v>【51.51】</v>
      </c>
      <c r="DS6" s="21">
        <f>IF(DS7="",NA(),DS7)</f>
        <v>0</v>
      </c>
      <c r="DT6" s="21">
        <f t="shared" ref="DT6:EB6" si="13">IF(DT7="",NA(),DT7)</f>
        <v>0</v>
      </c>
      <c r="DU6" s="21">
        <f t="shared" si="13"/>
        <v>0</v>
      </c>
      <c r="DV6" s="22">
        <f t="shared" si="13"/>
        <v>5.46</v>
      </c>
      <c r="DW6" s="22">
        <f t="shared" si="13"/>
        <v>5.28</v>
      </c>
      <c r="DX6" s="22">
        <f t="shared" si="13"/>
        <v>15.1</v>
      </c>
      <c r="DY6" s="22">
        <f t="shared" si="13"/>
        <v>17.12</v>
      </c>
      <c r="DZ6" s="22">
        <f t="shared" si="13"/>
        <v>18.18</v>
      </c>
      <c r="EA6" s="22">
        <f t="shared" si="13"/>
        <v>19.32</v>
      </c>
      <c r="EB6" s="22">
        <f t="shared" si="13"/>
        <v>21.16</v>
      </c>
      <c r="EC6" s="21" t="str">
        <f>IF(EC7="","",IF(EC7="-","【-】","【"&amp;SUBSTITUTE(TEXT(EC7,"#,##0.00"),"-","△")&amp;"】"))</f>
        <v>【23.75】</v>
      </c>
      <c r="ED6" s="22">
        <f>IF(ED7="",NA(),ED7)</f>
        <v>0.17</v>
      </c>
      <c r="EE6" s="22">
        <f t="shared" ref="EE6:EM6" si="14">IF(EE7="",NA(),EE7)</f>
        <v>0.11</v>
      </c>
      <c r="EF6" s="22">
        <f t="shared" si="14"/>
        <v>0.1</v>
      </c>
      <c r="EG6" s="22">
        <f t="shared" si="14"/>
        <v>0.16</v>
      </c>
      <c r="EH6" s="22">
        <f t="shared" si="14"/>
        <v>0.33</v>
      </c>
      <c r="EI6" s="22">
        <f t="shared" si="14"/>
        <v>0.57999999999999996</v>
      </c>
      <c r="EJ6" s="22">
        <f t="shared" si="14"/>
        <v>0.54</v>
      </c>
      <c r="EK6" s="22">
        <f t="shared" si="14"/>
        <v>0.56999999999999995</v>
      </c>
      <c r="EL6" s="22">
        <f t="shared" si="14"/>
        <v>0.52</v>
      </c>
      <c r="EM6" s="22">
        <f t="shared" si="14"/>
        <v>0.48</v>
      </c>
      <c r="EN6" s="21" t="str">
        <f>IF(EN7="","",IF(EN7="-","【-】","【"&amp;SUBSTITUTE(TEXT(EN7,"#,##0.00"),"-","△")&amp;"】"))</f>
        <v>【0.67】</v>
      </c>
    </row>
    <row r="7" spans="1:144" s="23" customFormat="1" x14ac:dyDescent="0.15">
      <c r="A7" s="15"/>
      <c r="B7" s="24">
        <v>2022</v>
      </c>
      <c r="C7" s="24">
        <v>82309</v>
      </c>
      <c r="D7" s="24">
        <v>46</v>
      </c>
      <c r="E7" s="24">
        <v>1</v>
      </c>
      <c r="F7" s="24">
        <v>0</v>
      </c>
      <c r="G7" s="24">
        <v>1</v>
      </c>
      <c r="H7" s="24" t="s">
        <v>93</v>
      </c>
      <c r="I7" s="24" t="s">
        <v>94</v>
      </c>
      <c r="J7" s="24" t="s">
        <v>95</v>
      </c>
      <c r="K7" s="24" t="s">
        <v>96</v>
      </c>
      <c r="L7" s="24" t="s">
        <v>97</v>
      </c>
      <c r="M7" s="24" t="s">
        <v>98</v>
      </c>
      <c r="N7" s="25" t="s">
        <v>99</v>
      </c>
      <c r="O7" s="25">
        <v>53.24</v>
      </c>
      <c r="P7" s="25">
        <v>95.08</v>
      </c>
      <c r="Q7" s="25">
        <v>4290</v>
      </c>
      <c r="R7" s="25">
        <v>40628</v>
      </c>
      <c r="S7" s="25">
        <v>156.6</v>
      </c>
      <c r="T7" s="25">
        <v>259.44</v>
      </c>
      <c r="U7" s="25">
        <v>38630</v>
      </c>
      <c r="V7" s="25">
        <v>118.77</v>
      </c>
      <c r="W7" s="25">
        <v>325.25</v>
      </c>
      <c r="X7" s="25">
        <v>105.34</v>
      </c>
      <c r="Y7" s="25">
        <v>105.22</v>
      </c>
      <c r="Z7" s="25">
        <v>107.54</v>
      </c>
      <c r="AA7" s="25">
        <v>107.14</v>
      </c>
      <c r="AB7" s="25">
        <v>104.26</v>
      </c>
      <c r="AC7" s="25">
        <v>110.66</v>
      </c>
      <c r="AD7" s="25">
        <v>109.01</v>
      </c>
      <c r="AE7" s="25">
        <v>108.83</v>
      </c>
      <c r="AF7" s="25">
        <v>109.23</v>
      </c>
      <c r="AG7" s="25">
        <v>108.04</v>
      </c>
      <c r="AH7" s="25">
        <v>108.7</v>
      </c>
      <c r="AI7" s="25">
        <v>0</v>
      </c>
      <c r="AJ7" s="25">
        <v>0</v>
      </c>
      <c r="AK7" s="25">
        <v>0</v>
      </c>
      <c r="AL7" s="25">
        <v>0</v>
      </c>
      <c r="AM7" s="25">
        <v>0</v>
      </c>
      <c r="AN7" s="25">
        <v>2.74</v>
      </c>
      <c r="AO7" s="25">
        <v>3.7</v>
      </c>
      <c r="AP7" s="25">
        <v>4.34</v>
      </c>
      <c r="AQ7" s="25">
        <v>4.6900000000000004</v>
      </c>
      <c r="AR7" s="25">
        <v>4.72</v>
      </c>
      <c r="AS7" s="25">
        <v>1.34</v>
      </c>
      <c r="AT7" s="25">
        <v>196.11</v>
      </c>
      <c r="AU7" s="25">
        <v>240.68</v>
      </c>
      <c r="AV7" s="25">
        <v>212.05</v>
      </c>
      <c r="AW7" s="25">
        <v>198.39</v>
      </c>
      <c r="AX7" s="25">
        <v>197.27</v>
      </c>
      <c r="AY7" s="25">
        <v>366.03</v>
      </c>
      <c r="AZ7" s="25">
        <v>365.18</v>
      </c>
      <c r="BA7" s="25">
        <v>327.77</v>
      </c>
      <c r="BB7" s="25">
        <v>338.02</v>
      </c>
      <c r="BC7" s="25">
        <v>345.94</v>
      </c>
      <c r="BD7" s="25">
        <v>252.29</v>
      </c>
      <c r="BE7" s="25">
        <v>442.81</v>
      </c>
      <c r="BF7" s="25">
        <v>440.42</v>
      </c>
      <c r="BG7" s="25">
        <v>407.62</v>
      </c>
      <c r="BH7" s="25">
        <v>401.91</v>
      </c>
      <c r="BI7" s="25">
        <v>450.03</v>
      </c>
      <c r="BJ7" s="25">
        <v>370.12</v>
      </c>
      <c r="BK7" s="25">
        <v>371.65</v>
      </c>
      <c r="BL7" s="25">
        <v>397.1</v>
      </c>
      <c r="BM7" s="25">
        <v>379.91</v>
      </c>
      <c r="BN7" s="25">
        <v>386.61</v>
      </c>
      <c r="BO7" s="25">
        <v>268.07</v>
      </c>
      <c r="BP7" s="25">
        <v>97.18</v>
      </c>
      <c r="BQ7" s="25">
        <v>97</v>
      </c>
      <c r="BR7" s="25">
        <v>98.84</v>
      </c>
      <c r="BS7" s="25">
        <v>98.73</v>
      </c>
      <c r="BT7" s="25">
        <v>85.88</v>
      </c>
      <c r="BU7" s="25">
        <v>100.42</v>
      </c>
      <c r="BV7" s="25">
        <v>98.77</v>
      </c>
      <c r="BW7" s="25">
        <v>95.79</v>
      </c>
      <c r="BX7" s="25">
        <v>98.3</v>
      </c>
      <c r="BY7" s="25">
        <v>93.82</v>
      </c>
      <c r="BZ7" s="25">
        <v>97.47</v>
      </c>
      <c r="CA7" s="25">
        <v>225.77</v>
      </c>
      <c r="CB7" s="25">
        <v>226.38</v>
      </c>
      <c r="CC7" s="25">
        <v>220.81</v>
      </c>
      <c r="CD7" s="25">
        <v>222.27</v>
      </c>
      <c r="CE7" s="25">
        <v>234.64</v>
      </c>
      <c r="CF7" s="25">
        <v>171.67</v>
      </c>
      <c r="CG7" s="25">
        <v>173.67</v>
      </c>
      <c r="CH7" s="25">
        <v>171.13</v>
      </c>
      <c r="CI7" s="25">
        <v>173.7</v>
      </c>
      <c r="CJ7" s="25">
        <v>178.94</v>
      </c>
      <c r="CK7" s="25">
        <v>174.75</v>
      </c>
      <c r="CL7" s="25">
        <v>55.13</v>
      </c>
      <c r="CM7" s="25">
        <v>55.07</v>
      </c>
      <c r="CN7" s="25">
        <v>58.37</v>
      </c>
      <c r="CO7" s="25">
        <v>57.92</v>
      </c>
      <c r="CP7" s="25">
        <v>56.78</v>
      </c>
      <c r="CQ7" s="25">
        <v>59.74</v>
      </c>
      <c r="CR7" s="25">
        <v>59.67</v>
      </c>
      <c r="CS7" s="25">
        <v>60.12</v>
      </c>
      <c r="CT7" s="25">
        <v>60.34</v>
      </c>
      <c r="CU7" s="25">
        <v>59.54</v>
      </c>
      <c r="CV7" s="25">
        <v>59.97</v>
      </c>
      <c r="CW7" s="25">
        <v>86.61</v>
      </c>
      <c r="CX7" s="25">
        <v>86.16</v>
      </c>
      <c r="CY7" s="25">
        <v>83.48</v>
      </c>
      <c r="CZ7" s="25">
        <v>84.16</v>
      </c>
      <c r="DA7" s="25">
        <v>85.24</v>
      </c>
      <c r="DB7" s="25">
        <v>84.8</v>
      </c>
      <c r="DC7" s="25">
        <v>84.6</v>
      </c>
      <c r="DD7" s="25">
        <v>84.24</v>
      </c>
      <c r="DE7" s="25">
        <v>84.19</v>
      </c>
      <c r="DF7" s="25">
        <v>83.93</v>
      </c>
      <c r="DG7" s="25">
        <v>89.76</v>
      </c>
      <c r="DH7" s="25">
        <v>55.89</v>
      </c>
      <c r="DI7" s="25">
        <v>57.04</v>
      </c>
      <c r="DJ7" s="25">
        <v>58.74</v>
      </c>
      <c r="DK7" s="25">
        <v>59.67</v>
      </c>
      <c r="DL7" s="25">
        <v>60.67</v>
      </c>
      <c r="DM7" s="25">
        <v>47.66</v>
      </c>
      <c r="DN7" s="25">
        <v>48.17</v>
      </c>
      <c r="DO7" s="25">
        <v>48.83</v>
      </c>
      <c r="DP7" s="25">
        <v>49.96</v>
      </c>
      <c r="DQ7" s="25">
        <v>50.82</v>
      </c>
      <c r="DR7" s="25">
        <v>51.51</v>
      </c>
      <c r="DS7" s="25">
        <v>0</v>
      </c>
      <c r="DT7" s="25">
        <v>0</v>
      </c>
      <c r="DU7" s="25">
        <v>0</v>
      </c>
      <c r="DV7" s="25">
        <v>5.46</v>
      </c>
      <c r="DW7" s="25">
        <v>5.28</v>
      </c>
      <c r="DX7" s="25">
        <v>15.1</v>
      </c>
      <c r="DY7" s="25">
        <v>17.12</v>
      </c>
      <c r="DZ7" s="25">
        <v>18.18</v>
      </c>
      <c r="EA7" s="25">
        <v>19.32</v>
      </c>
      <c r="EB7" s="25">
        <v>21.16</v>
      </c>
      <c r="EC7" s="25">
        <v>23.75</v>
      </c>
      <c r="ED7" s="25">
        <v>0.17</v>
      </c>
      <c r="EE7" s="25">
        <v>0.11</v>
      </c>
      <c r="EF7" s="25">
        <v>0.1</v>
      </c>
      <c r="EG7" s="25">
        <v>0.16</v>
      </c>
      <c r="EH7" s="25">
        <v>0.33</v>
      </c>
      <c r="EI7" s="25">
        <v>0.57999999999999996</v>
      </c>
      <c r="EJ7" s="25">
        <v>0.54</v>
      </c>
      <c r="EK7" s="25">
        <v>0.56999999999999995</v>
      </c>
      <c r="EL7" s="25">
        <v>0.52</v>
      </c>
      <c r="EM7" s="25">
        <v>0.48</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政策企画部情報システム課</cp:lastModifiedBy>
  <cp:lastPrinted>2024-02-22T00:47:54Z</cp:lastPrinted>
  <dcterms:created xsi:type="dcterms:W3CDTF">2023-12-05T00:50:10Z</dcterms:created>
  <dcterms:modified xsi:type="dcterms:W3CDTF">2024-02-22T00:48:13Z</dcterms:modified>
  <cp:category/>
</cp:coreProperties>
</file>