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6_特定環境保全公共下水道（法適）16\"/>
    </mc:Choice>
  </mc:AlternateContent>
  <workbookProtection workbookAlgorithmName="SHA-512" workbookHashValue="6REFGRPuMOXSCDW+8JeNmc36Gy0M98LOyzVsGVDYkxyKi+lY+MsqOdEE0ZUwwGdXMRzmWltOpI/OlHM98vT/ZA==" workbookSaltValue="al4iOK+33FL3ljR/8lyT8A==" workbookSpinCount="100000" lockStructure="1"/>
  <bookViews>
    <workbookView xWindow="0" yWindow="0" windowWidth="28800"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<sst xmlns="http://schemas.openxmlformats.org/spreadsheetml/2006/main" count="278" uniqueCount="115">
  <si>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</si>
  <si>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</si>
  <si>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</si>
  <si>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</si>
  <si>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</si>
  <si>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</si>
  <si>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</si>
  <si>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</si>
  <si>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</si>
  <si>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</si>
  <si>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</si>
  <si>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</si>
  <si>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茨城県　神栖市</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</si>
  <si>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</si>
  <si>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</si>
  <si>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</si>
  <si>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</si>
  <si>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</si>
  <si>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</si>
  <si>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</si>
  <si>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</si>
  <si>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</si>
  <si>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</si>
  <si>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</si>
  <si>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</si>
  <si>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</si>
  <si>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</si>
  <si>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</si>
  <si>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</si>
  <si>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</si>
  <si>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</si>
  <si>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</si>
  <si>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</si>
  <si>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</si>
  <si>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</si>
  <si>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</si>
  <si>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</si>
  <si>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</si>
  <si>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</si>
  <si>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</si>
  <si>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</si>
  <si>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</si>
  <si>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</si>
  <si>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</si>
  <si>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</si>
  <si>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</si>
  <si>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</si>
  <si>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</si>
  <si>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</si>
  <si>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</si>
  <si>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</si>
  <si>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</si>
  <si>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</si>
  <si>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　下水道事業は，大規模な先行投資が必要なことから財政運営に与える影響が大きく，さらに今後は，人口減少に伴う使用料収入の減少や施設の本格的な更新時期の到来を踏まえ，下水道事業をめぐる経営環境は益々厳しくなることが見込まれます。
　このため，未普及地域においては，地域の特性に応じた最適な事業手法を選択し，計画的かつ効率的な整備を行なうとともに，令和2年度に策定した経営戦略による人口減少や将来の需要予測等を踏まえ，投資及び維持管理の両面にわたって徹底した事業経営の効率化・合理化に取り組んでいきます。</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</si>
  <si>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</si>
  <si>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</si>
  <si>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</si>
  <si>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</si>
  <si>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</si>
  <si>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</si>
  <si>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</si>
  <si>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</si>
  <si>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</si>
  <si>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</si>
  <si>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</si>
  <si>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</si>
  <si>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</si>
  <si>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</si>
  <si>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</si>
  <si>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</si>
  <si>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</si>
  <si>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</si>
  <si>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</si>
  <si>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</si>
  <si>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</si>
  <si>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</si>
  <si>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</si>
  <si>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</si>
  <si>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</si>
  <si>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</si>
  <si>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</si>
  <si>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</si>
  <si>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</si>
  <si>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</si>
  <si>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</si>
  <si>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</si>
  <si>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</si>
  <si>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</si>
  <si>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</si>
  <si>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</si>
  <si>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</si>
  <si>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</si>
  <si>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</si>
  <si>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</si>
  <si>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</si>
  <si>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</si>
  <si>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</si>
  <si>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</si>
  <si>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</si>
  <si>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</si>
  <si>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</si>
  <si>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</si>
  <si>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</si>
  <si>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</si>
  <si>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</si>
  <si>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</si>
  <si>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</si>
  <si>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</si>
  <si>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</si>
  <si>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</si>
  <si>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</si>
  <si>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</si>
  <si>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</si>
  <si>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「①経常収支比率」については，</t>
    </r>
    <r>
      <rPr>
        <sz val="11"/>
        <rFont val="ＭＳ ゴシック"/>
        <family val="3"/>
        <charset val="128"/>
      </rPr>
      <t>108.61%と単年度収支が黒字であり，類似団体平均値と比べて高い数値になっています。累積欠損金は発生していませんが，今後は下水道施設の維持管理費の増加や一般会計からの繰入金の減少等が予測されるため，使用料改定等を検討する必要があります。
　「③流動比率」については，89.06%と100%未満ですが，類似団体平均値と比べて高い数値になっています。今後は建設改良費に充てられた企業債の増加が予測されるため，注視する必要があります。
　「④企業債残高対事業規模比率」については，225.72%と類似団体平均値と比べて低い数値ですが，今後は企業債の増加が予測されるため，使用料改定等を検討する必要があります。
　「⑤経費回収率」については，100%と使用料で回収すべき経費を使用料で賄えていますが，今後は下水道施設の維持管理費の増加が予測されるため，使用料改定等を検討する必要があります。
　「⑥汚水処理原価」については，有収水量１㎥当たり160.89円で類似団体平均値と比べて低い数値になっています。今後は下水道施設の維持管理費の増加が予測されるため，注視する必要があります。
　「⑧水洗化率」については，86.99%と100%未満であり，類似団体平均値と比べて低い数値となっているため，未接続者に対する戸別訪問等を行い，接続率向上に努めます。</t>
    </r>
    <rPh sb="284" eb="287">
      <t>キギョウサイ</t>
    </rPh>
    <rPh sb="288" eb="290">
      <t>ゾウカ</t>
    </rPh>
    <rPh sb="546" eb="547">
      <t>ヒク</t>
    </rPh>
    <rPh sb="559" eb="563">
      <t>ミセツゾクシャ</t>
    </rPh>
    <rPh sb="564" eb="565">
      <t>タイ</t>
    </rPh>
    <rPh sb="567" eb="571">
      <t>コベツホウモン</t>
    </rPh>
    <rPh sb="571" eb="572">
      <t>トウ</t>
    </rPh>
    <rPh sb="573" eb="574">
      <t>オコナ</t>
    </rPh>
    <phoneticPr fontId="1"/>
  </si>
  <si>
    <r>
      <t>　「①有形固定資産減価償却率」「②管渠老朽化率」「③管渠改善率」を類似団体平均値と比較すると，老朽化している施設や管渠は少ないが，特定環境保全公共下水道事業を開始して約</t>
    </r>
    <r>
      <rPr>
        <sz val="10"/>
        <rFont val="ＭＳ ゴシック"/>
        <family val="3"/>
        <charset val="128"/>
      </rPr>
      <t>35年が経過することから，今後は経年劣化の進行している下水道施設の維持管理費の増大や更新需要の発生が予測されます。
　特に，下水道整備の進展に伴い，中継ポンプ場を構成する施設・設備の数は膨大であり，下水道施設の老朽化等に起因した事故が発生した場合，事後的な対応では市民生活に大きな支障が出るだけでなくコスト的にも不経済となります。
　そのため，令和元年度に策定したストックマネジメント計画に基づく対策を実施し，下水道施設における予防保全的な維持管理を行い，設備が使用限界値に達する前に耐用年数の延伸とライフサイクルコストの最小化を進めます。</t>
    </r>
    <rPh sb="65" eb="67">
      <t>トクテイ</t>
    </rPh>
    <rPh sb="67" eb="69">
      <t>カンキョウ</t>
    </rPh>
    <rPh sb="69" eb="71">
      <t>ホゼン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</si>
</sst>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1"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font>
    <font>
      <sz val="11"/>
      <name val="ＭＳ ゴシック"/>
      <family val="3"/>
      <charset val="128"/>
    </font>
    <font>
      <b/>
      <sz val="12"/>
      <name val="ＭＳ ゴシック"/>
      <family val="3"/>
      <charset val="128"/>
    </font>
    <font>
      <sz val="10"/>
      <name val="ＭＳ ゴシック"/>
      <family val="3"/>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3"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8" xfId="0" applyFont="1" applyBorder="1" applyAlignment="1">
      <alignment horizontal="left" vertical="center"/>
    </xf>
    <xf numFmtId="0" fontId="19" fillId="0" borderId="4"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1C-4C43-8D2E-639E710011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C41C-4C43-8D2E-639E710011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40-4C88-82B1-5A37026977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D440-4C88-82B1-5A37026977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88.99</c:v>
                </c:pt>
                <c:pt idx="3">
                  <c:v>83.6</c:v>
                </c:pt>
                <c:pt idx="4">
                  <c:v>86.99</c:v>
                </c:pt>
              </c:numCache>
            </c:numRef>
          </c:val>
          <c:extLst>
            <c:ext xmlns:c16="http://schemas.microsoft.com/office/drawing/2014/chart" uri="{C3380CC4-5D6E-409C-BE32-E72D297353CC}">
              <c16:uniqueId val="{00000000-48F5-4598-BFE3-9DC0CF30FA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48F5-4598-BFE3-9DC0CF30FA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108.54</c:v>
                </c:pt>
                <c:pt idx="3">
                  <c:v>109.2</c:v>
                </c:pt>
                <c:pt idx="4">
                  <c:v>108.61</c:v>
                </c:pt>
              </c:numCache>
            </c:numRef>
          </c:val>
          <c:extLst>
            <c:ext xmlns:c16="http://schemas.microsoft.com/office/drawing/2014/chart" uri="{C3380CC4-5D6E-409C-BE32-E72D297353CC}">
              <c16:uniqueId val="{00000000-5037-4A04-96F4-30F0931A44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5037-4A04-96F4-30F0931A44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3.23</c:v>
                </c:pt>
                <c:pt idx="3">
                  <c:v>5.78</c:v>
                </c:pt>
                <c:pt idx="4">
                  <c:v>8.32</c:v>
                </c:pt>
              </c:numCache>
            </c:numRef>
          </c:val>
          <c:extLst>
            <c:ext xmlns:c16="http://schemas.microsoft.com/office/drawing/2014/chart" uri="{C3380CC4-5D6E-409C-BE32-E72D297353CC}">
              <c16:uniqueId val="{00000000-2801-4BA8-A522-4014D3EE69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2801-4BA8-A522-4014D3EE69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C7-4113-955A-B8B6399F50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2DC7-4113-955A-B8B6399F50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441-4709-90F1-61E82830B5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B441-4709-90F1-61E82830B5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64.67</c:v>
                </c:pt>
                <c:pt idx="3">
                  <c:v>78.239999999999995</c:v>
                </c:pt>
                <c:pt idx="4">
                  <c:v>89.06</c:v>
                </c:pt>
              </c:numCache>
            </c:numRef>
          </c:val>
          <c:extLst>
            <c:ext xmlns:c16="http://schemas.microsoft.com/office/drawing/2014/chart" uri="{C3380CC4-5D6E-409C-BE32-E72D297353CC}">
              <c16:uniqueId val="{00000000-4800-4552-BF13-80A77B5AC0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4800-4552-BF13-80A77B5AC0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319.18</c:v>
                </c:pt>
                <c:pt idx="4">
                  <c:v>225.72</c:v>
                </c:pt>
              </c:numCache>
            </c:numRef>
          </c:val>
          <c:extLst>
            <c:ext xmlns:c16="http://schemas.microsoft.com/office/drawing/2014/chart" uri="{C3380CC4-5D6E-409C-BE32-E72D297353CC}">
              <c16:uniqueId val="{00000000-712A-45CE-8F0A-FDF89C957F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712A-45CE-8F0A-FDF89C957F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94.43</c:v>
                </c:pt>
                <c:pt idx="3">
                  <c:v>100</c:v>
                </c:pt>
                <c:pt idx="4">
                  <c:v>100</c:v>
                </c:pt>
              </c:numCache>
            </c:numRef>
          </c:val>
          <c:extLst>
            <c:ext xmlns:c16="http://schemas.microsoft.com/office/drawing/2014/chart" uri="{C3380CC4-5D6E-409C-BE32-E72D297353CC}">
              <c16:uniqueId val="{00000000-1B2B-46FC-955D-30AF93CF13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1B2B-46FC-955D-30AF93CF13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159.91</c:v>
                </c:pt>
                <c:pt idx="4">
                  <c:v>160.88999999999999</c:v>
                </c:pt>
              </c:numCache>
            </c:numRef>
          </c:val>
          <c:extLst>
            <c:ext xmlns:c16="http://schemas.microsoft.com/office/drawing/2014/chart" uri="{C3380CC4-5D6E-409C-BE32-E72D297353CC}">
              <c16:uniqueId val="{00000000-90B6-44FE-8C18-548D24D53D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90B6-44FE-8C18-548D24D53D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【104.54】</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【65.93】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【44.25】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【28.00】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神栖市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14</v>
      </c>
      <c r="J7" s="30"/>
      <c r="K7" s="30"/>
      <c r="L7" s="30"/>
      <c r="M7" s="30"/>
      <c r="N7" s="30"/>
      <c r="O7" s="30"/>
      <c r="P7" s="30" t="s">
        <v>5</v>
      </c>
      <c r="Q7" s="30"/>
      <c r="R7" s="30"/>
      <c r="S7" s="30"/>
      <c r="T7" s="30"/>
      <c r="U7" s="30"/>
      <c r="V7" s="30"/>
      <c r="W7" s="30" t="s">
        <v>16</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D1</v>
      </c>
      <c r="X8" s="34"/>
      <c r="Y8" s="34"/>
      <c r="Z8" s="34"/>
      <c r="AA8" s="34"/>
      <c r="AB8" s="34"/>
      <c r="AC8" s="34"/>
      <c r="AD8" s="35" t="str">
        <f>データ!$M$6</f>
        <v>非設置</v>
      </c>
      <c r="AE8" s="35"/>
      <c r="AF8" s="35"/>
      <c r="AG8" s="35"/>
      <c r="AH8" s="35"/>
      <c r="AI8" s="35"/>
      <c r="AJ8" s="35"/>
      <c r="AK8" s="3"/>
      <c r="AL8" s="36">
        <f>データ!S6</f>
        <v>94710</v>
      </c>
      <c r="AM8" s="36"/>
      <c r="AN8" s="36"/>
      <c r="AO8" s="36"/>
      <c r="AP8" s="36"/>
      <c r="AQ8" s="36"/>
      <c r="AR8" s="36"/>
      <c r="AS8" s="36"/>
      <c r="AT8" s="37">
        <f>データ!T6</f>
        <v>146.97</v>
      </c>
      <c r="AU8" s="37"/>
      <c r="AV8" s="37"/>
      <c r="AW8" s="37"/>
      <c r="AX8" s="37"/>
      <c r="AY8" s="37"/>
      <c r="AZ8" s="37"/>
      <c r="BA8" s="37"/>
      <c r="BB8" s="37">
        <f>データ!U6</f>
        <v>644.41999999999996</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86.88</v>
      </c>
      <c r="J10" s="37"/>
      <c r="K10" s="37"/>
      <c r="L10" s="37"/>
      <c r="M10" s="37"/>
      <c r="N10" s="37"/>
      <c r="O10" s="37"/>
      <c r="P10" s="37">
        <f>データ!P6</f>
        <v>0.8</v>
      </c>
      <c r="Q10" s="37"/>
      <c r="R10" s="37"/>
      <c r="S10" s="37"/>
      <c r="T10" s="37"/>
      <c r="U10" s="37"/>
      <c r="V10" s="37"/>
      <c r="W10" s="37">
        <f>データ!Q6</f>
        <v>96.87</v>
      </c>
      <c r="X10" s="37"/>
      <c r="Y10" s="37"/>
      <c r="Z10" s="37"/>
      <c r="AA10" s="37"/>
      <c r="AB10" s="37"/>
      <c r="AC10" s="37"/>
      <c r="AD10" s="36">
        <f>データ!R6</f>
        <v>2970</v>
      </c>
      <c r="AE10" s="36"/>
      <c r="AF10" s="36"/>
      <c r="AG10" s="36"/>
      <c r="AH10" s="36"/>
      <c r="AI10" s="36"/>
      <c r="AJ10" s="36"/>
      <c r="AK10" s="2"/>
      <c r="AL10" s="36">
        <f>データ!V6</f>
        <v>761</v>
      </c>
      <c r="AM10" s="36"/>
      <c r="AN10" s="36"/>
      <c r="AO10" s="36"/>
      <c r="AP10" s="36"/>
      <c r="AQ10" s="36"/>
      <c r="AR10" s="36"/>
      <c r="AS10" s="36"/>
      <c r="AT10" s="37">
        <f>データ!W6</f>
        <v>0.5</v>
      </c>
      <c r="AU10" s="37"/>
      <c r="AV10" s="37"/>
      <c r="AW10" s="37"/>
      <c r="AX10" s="37"/>
      <c r="AY10" s="37"/>
      <c r="AZ10" s="37"/>
      <c r="BA10" s="37"/>
      <c r="BB10" s="37">
        <f>データ!X6</f>
        <v>1522</v>
      </c>
      <c r="BC10" s="37"/>
      <c r="BD10" s="37"/>
      <c r="BE10" s="37"/>
      <c r="BF10" s="37"/>
      <c r="BG10" s="37"/>
      <c r="BH10" s="37"/>
      <c r="BI10" s="37"/>
      <c r="BJ10" s="2"/>
      <c r="BK10" s="2"/>
      <c r="BL10" s="46" t="s">
        <v>38</v>
      </c>
      <c r="BM10" s="47"/>
      <c r="BN10" s="48" t="s">
        <v>17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80" t="s">
        <v>42</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86" t="s">
        <v>114</v>
      </c>
      <c r="BM47" s="87"/>
      <c r="BN47" s="87"/>
      <c r="BO47" s="87"/>
      <c r="BP47" s="87"/>
      <c r="BQ47" s="87"/>
      <c r="BR47" s="87"/>
      <c r="BS47" s="87"/>
      <c r="BT47" s="87"/>
      <c r="BU47" s="87"/>
      <c r="BV47" s="87"/>
      <c r="BW47" s="87"/>
      <c r="BX47" s="87"/>
      <c r="BY47" s="87"/>
      <c r="BZ47" s="8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86"/>
      <c r="BM48" s="87"/>
      <c r="BN48" s="87"/>
      <c r="BO48" s="87"/>
      <c r="BP48" s="87"/>
      <c r="BQ48" s="87"/>
      <c r="BR48" s="87"/>
      <c r="BS48" s="87"/>
      <c r="BT48" s="87"/>
      <c r="BU48" s="87"/>
      <c r="BV48" s="87"/>
      <c r="BW48" s="87"/>
      <c r="BX48" s="87"/>
      <c r="BY48" s="87"/>
      <c r="BZ48" s="8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86"/>
      <c r="BM49" s="87"/>
      <c r="BN49" s="87"/>
      <c r="BO49" s="87"/>
      <c r="BP49" s="87"/>
      <c r="BQ49" s="87"/>
      <c r="BR49" s="87"/>
      <c r="BS49" s="87"/>
      <c r="BT49" s="87"/>
      <c r="BU49" s="87"/>
      <c r="BV49" s="87"/>
      <c r="BW49" s="87"/>
      <c r="BX49" s="87"/>
      <c r="BY49" s="87"/>
      <c r="BZ49" s="8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86"/>
      <c r="BM50" s="87"/>
      <c r="BN50" s="87"/>
      <c r="BO50" s="87"/>
      <c r="BP50" s="87"/>
      <c r="BQ50" s="87"/>
      <c r="BR50" s="87"/>
      <c r="BS50" s="87"/>
      <c r="BT50" s="87"/>
      <c r="BU50" s="87"/>
      <c r="BV50" s="87"/>
      <c r="BW50" s="87"/>
      <c r="BX50" s="87"/>
      <c r="BY50" s="87"/>
      <c r="BZ50" s="8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86"/>
      <c r="BM51" s="87"/>
      <c r="BN51" s="87"/>
      <c r="BO51" s="87"/>
      <c r="BP51" s="87"/>
      <c r="BQ51" s="87"/>
      <c r="BR51" s="87"/>
      <c r="BS51" s="87"/>
      <c r="BT51" s="87"/>
      <c r="BU51" s="87"/>
      <c r="BV51" s="87"/>
      <c r="BW51" s="87"/>
      <c r="BX51" s="87"/>
      <c r="BY51" s="87"/>
      <c r="BZ51" s="8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86"/>
      <c r="BM52" s="87"/>
      <c r="BN52" s="87"/>
      <c r="BO52" s="87"/>
      <c r="BP52" s="87"/>
      <c r="BQ52" s="87"/>
      <c r="BR52" s="87"/>
      <c r="BS52" s="87"/>
      <c r="BT52" s="87"/>
      <c r="BU52" s="87"/>
      <c r="BV52" s="87"/>
      <c r="BW52" s="87"/>
      <c r="BX52" s="87"/>
      <c r="BY52" s="87"/>
      <c r="BZ52" s="8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86"/>
      <c r="BM53" s="87"/>
      <c r="BN53" s="87"/>
      <c r="BO53" s="87"/>
      <c r="BP53" s="87"/>
      <c r="BQ53" s="87"/>
      <c r="BR53" s="87"/>
      <c r="BS53" s="87"/>
      <c r="BT53" s="87"/>
      <c r="BU53" s="87"/>
      <c r="BV53" s="87"/>
      <c r="BW53" s="87"/>
      <c r="BX53" s="87"/>
      <c r="BY53" s="87"/>
      <c r="BZ53" s="8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86"/>
      <c r="BM54" s="87"/>
      <c r="BN54" s="87"/>
      <c r="BO54" s="87"/>
      <c r="BP54" s="87"/>
      <c r="BQ54" s="87"/>
      <c r="BR54" s="87"/>
      <c r="BS54" s="87"/>
      <c r="BT54" s="87"/>
      <c r="BU54" s="87"/>
      <c r="BV54" s="87"/>
      <c r="BW54" s="87"/>
      <c r="BX54" s="87"/>
      <c r="BY54" s="87"/>
      <c r="BZ54" s="8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86"/>
      <c r="BM55" s="87"/>
      <c r="BN55" s="87"/>
      <c r="BO55" s="87"/>
      <c r="BP55" s="87"/>
      <c r="BQ55" s="87"/>
      <c r="BR55" s="87"/>
      <c r="BS55" s="87"/>
      <c r="BT55" s="87"/>
      <c r="BU55" s="87"/>
      <c r="BV55" s="87"/>
      <c r="BW55" s="87"/>
      <c r="BX55" s="87"/>
      <c r="BY55" s="87"/>
      <c r="BZ55" s="8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86"/>
      <c r="BM56" s="87"/>
      <c r="BN56" s="87"/>
      <c r="BO56" s="87"/>
      <c r="BP56" s="87"/>
      <c r="BQ56" s="87"/>
      <c r="BR56" s="87"/>
      <c r="BS56" s="87"/>
      <c r="BT56" s="87"/>
      <c r="BU56" s="87"/>
      <c r="BV56" s="87"/>
      <c r="BW56" s="87"/>
      <c r="BX56" s="87"/>
      <c r="BY56" s="87"/>
      <c r="BZ56" s="8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86"/>
      <c r="BM57" s="87"/>
      <c r="BN57" s="87"/>
      <c r="BO57" s="87"/>
      <c r="BP57" s="87"/>
      <c r="BQ57" s="87"/>
      <c r="BR57" s="87"/>
      <c r="BS57" s="87"/>
      <c r="BT57" s="87"/>
      <c r="BU57" s="87"/>
      <c r="BV57" s="87"/>
      <c r="BW57" s="87"/>
      <c r="BX57" s="87"/>
      <c r="BY57" s="87"/>
      <c r="BZ57" s="8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86"/>
      <c r="BM58" s="87"/>
      <c r="BN58" s="87"/>
      <c r="BO58" s="87"/>
      <c r="BP58" s="87"/>
      <c r="BQ58" s="87"/>
      <c r="BR58" s="87"/>
      <c r="BS58" s="87"/>
      <c r="BT58" s="87"/>
      <c r="BU58" s="87"/>
      <c r="BV58" s="87"/>
      <c r="BW58" s="87"/>
      <c r="BX58" s="87"/>
      <c r="BY58" s="87"/>
      <c r="BZ58" s="8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86"/>
      <c r="BM59" s="87"/>
      <c r="BN59" s="87"/>
      <c r="BO59" s="87"/>
      <c r="BP59" s="87"/>
      <c r="BQ59" s="87"/>
      <c r="BR59" s="87"/>
      <c r="BS59" s="87"/>
      <c r="BT59" s="87"/>
      <c r="BU59" s="87"/>
      <c r="BV59" s="87"/>
      <c r="BW59" s="87"/>
      <c r="BX59" s="87"/>
      <c r="BY59" s="87"/>
      <c r="BZ59" s="88"/>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6"/>
      <c r="BM60" s="87"/>
      <c r="BN60" s="87"/>
      <c r="BO60" s="87"/>
      <c r="BP60" s="87"/>
      <c r="BQ60" s="87"/>
      <c r="BR60" s="87"/>
      <c r="BS60" s="87"/>
      <c r="BT60" s="87"/>
      <c r="BU60" s="87"/>
      <c r="BV60" s="87"/>
      <c r="BW60" s="87"/>
      <c r="BX60" s="87"/>
      <c r="BY60" s="87"/>
      <c r="BZ60" s="8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6"/>
      <c r="BM61" s="87"/>
      <c r="BN61" s="87"/>
      <c r="BO61" s="87"/>
      <c r="BP61" s="87"/>
      <c r="BQ61" s="87"/>
      <c r="BR61" s="87"/>
      <c r="BS61" s="87"/>
      <c r="BT61" s="87"/>
      <c r="BU61" s="87"/>
      <c r="BV61" s="87"/>
      <c r="BW61" s="87"/>
      <c r="BX61" s="87"/>
      <c r="BY61" s="87"/>
      <c r="BZ61" s="8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86"/>
      <c r="BM62" s="87"/>
      <c r="BN62" s="87"/>
      <c r="BO62" s="87"/>
      <c r="BP62" s="87"/>
      <c r="BQ62" s="87"/>
      <c r="BR62" s="87"/>
      <c r="BS62" s="87"/>
      <c r="BT62" s="87"/>
      <c r="BU62" s="87"/>
      <c r="BV62" s="87"/>
      <c r="BW62" s="87"/>
      <c r="BX62" s="87"/>
      <c r="BY62" s="87"/>
      <c r="BZ62" s="8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89"/>
      <c r="BM63" s="90"/>
      <c r="BN63" s="90"/>
      <c r="BO63" s="90"/>
      <c r="BP63" s="90"/>
      <c r="BQ63" s="90"/>
      <c r="BR63" s="90"/>
      <c r="BS63" s="90"/>
      <c r="BT63" s="90"/>
      <c r="BU63" s="90"/>
      <c r="BV63" s="90"/>
      <c r="BW63" s="90"/>
      <c r="BX63" s="90"/>
      <c r="BY63" s="90"/>
      <c r="BZ63" s="9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80" t="s">
        <v>8</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4" t="s">
        <v>53</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4"/>
      <c r="BM80" s="75"/>
      <c r="BN80" s="75"/>
      <c r="BO80" s="75"/>
      <c r="BP80" s="75"/>
      <c r="BQ80" s="75"/>
      <c r="BR80" s="75"/>
      <c r="BS80" s="75"/>
      <c r="BT80" s="75"/>
      <c r="BU80" s="75"/>
      <c r="BV80" s="75"/>
      <c r="BW80" s="75"/>
      <c r="BX80" s="75"/>
      <c r="BY80" s="75"/>
      <c r="BZ80" s="76"/>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4"/>
      <c r="BM81" s="75"/>
      <c r="BN81" s="75"/>
      <c r="BO81" s="75"/>
      <c r="BP81" s="75"/>
      <c r="BQ81" s="75"/>
      <c r="BR81" s="75"/>
      <c r="BS81" s="75"/>
      <c r="BT81" s="75"/>
      <c r="BU81" s="75"/>
      <c r="BV81" s="75"/>
      <c r="BW81" s="75"/>
      <c r="BX81" s="75"/>
      <c r="BY81" s="75"/>
      <c r="BZ81" s="76"/>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7"/>
      <c r="BM82" s="78"/>
      <c r="BN82" s="78"/>
      <c r="BO82" s="78"/>
      <c r="BP82" s="78"/>
      <c r="BQ82" s="78"/>
      <c r="BR82" s="78"/>
      <c r="BS82" s="78"/>
      <c r="BT82" s="78"/>
      <c r="BU82" s="78"/>
      <c r="BV82" s="78"/>
      <c r="BW82" s="78"/>
      <c r="BX82" s="78"/>
      <c r="BY82" s="78"/>
      <c r="BZ82" s="79"/>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46</v>
      </c>
      <c r="F84" s="6" t="s">
        <v>47</v>
      </c>
      <c r="G84" s="6" t="s">
        <v>48</v>
      </c>
      <c r="H84" s="6" t="s">
        <v>41</v>
      </c>
      <c r="I84" s="6" t="s">
        <v>7</v>
      </c>
      <c r="J84" s="6" t="s">
        <v>49</v>
      </c>
      <c r="K84" s="6" t="s">
        <v>50</v>
      </c>
      <c r="L84" s="6" t="s">
        <v>33</v>
      </c>
      <c r="M84" s="6" t="s">
        <v>36</v>
      </c>
      <c r="N84" s="6" t="s">
        <v>52</v>
      </c>
      <c r="O84" s="6" t="s">
        <v>55</v>
      </c>
    </row>
    <row r="85" spans="1:78" hidden="1" x14ac:dyDescent="0.15">
      <c r="B85" s="6"/>
      <c r="C85" s="6"/>
      <c r="D85" s="6"/>
      <c r="E85" s="6" t="str">
        <f>データ!AI6</f>
        <v>【104.54】</v>
      </c>
      <c r="F85" s="6" t="str">
        <f>データ!AT6</f>
        <v>【65.93】</v>
      </c>
      <c r="G85" s="6" t="str">
        <f>データ!BE6</f>
        <v>【44.25】</v>
      </c>
      <c r="H85" s="6" t="str">
        <f>データ!BP6</f>
        <v>【1,182.11】</v>
      </c>
      <c r="I85" s="6" t="str">
        <f>データ!CA6</f>
        <v>【73.78】</v>
      </c>
      <c r="J85" s="6" t="str">
        <f>データ!CL6</f>
        <v>【220.62】</v>
      </c>
      <c r="K85" s="6" t="str">
        <f>データ!CW6</f>
        <v>【42.22】</v>
      </c>
      <c r="L85" s="6" t="str">
        <f>データ!DH6</f>
        <v>【85.67】</v>
      </c>
      <c r="M85" s="6" t="str">
        <f>データ!DS6</f>
        <v>【28.00】</v>
      </c>
      <c r="N85" s="6" t="str">
        <f>データ!ED6</f>
        <v>【0.03】</v>
      </c>
      <c r="O85" s="6" t="str">
        <f>データ!EO6</f>
        <v>【0.13】</v>
      </c>
    </row>
  </sheetData>
  <sheetProtection algorithmName="SHA-512" hashValue="CDVAm2hHfrjnd1N6DzL4zaE04ddt9covClv7IWBWupE8/PCXaJ4qiI233pWDWALpOesxU2hzOKoazBOcBiXhSQ==" saltValue="E7MH4TCnuChYnYLXknyzz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59</v>
      </c>
      <c r="D3" s="16" t="s">
        <v>60</v>
      </c>
      <c r="E3" s="16" t="s">
        <v>3</v>
      </c>
      <c r="F3" s="16" t="s">
        <v>2</v>
      </c>
      <c r="G3" s="16" t="s">
        <v>25</v>
      </c>
      <c r="H3" s="68" t="s">
        <v>61</v>
      </c>
      <c r="I3" s="69"/>
      <c r="J3" s="69"/>
      <c r="K3" s="69"/>
      <c r="L3" s="69"/>
      <c r="M3" s="69"/>
      <c r="N3" s="69"/>
      <c r="O3" s="69"/>
      <c r="P3" s="69"/>
      <c r="Q3" s="69"/>
      <c r="R3" s="69"/>
      <c r="S3" s="69"/>
      <c r="T3" s="69"/>
      <c r="U3" s="69"/>
      <c r="V3" s="69"/>
      <c r="W3" s="69"/>
      <c r="X3" s="70"/>
      <c r="Y3" s="66" t="s">
        <v>54</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9</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8" x14ac:dyDescent="0.15">
      <c r="A4" s="14" t="s">
        <v>62</v>
      </c>
      <c r="B4" s="17"/>
      <c r="C4" s="17"/>
      <c r="D4" s="17"/>
      <c r="E4" s="17"/>
      <c r="F4" s="17"/>
      <c r="G4" s="17"/>
      <c r="H4" s="71"/>
      <c r="I4" s="72"/>
      <c r="J4" s="72"/>
      <c r="K4" s="72"/>
      <c r="L4" s="72"/>
      <c r="M4" s="72"/>
      <c r="N4" s="72"/>
      <c r="O4" s="72"/>
      <c r="P4" s="72"/>
      <c r="Q4" s="72"/>
      <c r="R4" s="72"/>
      <c r="S4" s="72"/>
      <c r="T4" s="72"/>
      <c r="U4" s="72"/>
      <c r="V4" s="72"/>
      <c r="W4" s="72"/>
      <c r="X4" s="73"/>
      <c r="Y4" s="67" t="s">
        <v>51</v>
      </c>
      <c r="Z4" s="67"/>
      <c r="AA4" s="67"/>
      <c r="AB4" s="67"/>
      <c r="AC4" s="67"/>
      <c r="AD4" s="67"/>
      <c r="AE4" s="67"/>
      <c r="AF4" s="67"/>
      <c r="AG4" s="67"/>
      <c r="AH4" s="67"/>
      <c r="AI4" s="67"/>
      <c r="AJ4" s="67" t="s">
        <v>45</v>
      </c>
      <c r="AK4" s="67"/>
      <c r="AL4" s="67"/>
      <c r="AM4" s="67"/>
      <c r="AN4" s="67"/>
      <c r="AO4" s="67"/>
      <c r="AP4" s="67"/>
      <c r="AQ4" s="67"/>
      <c r="AR4" s="67"/>
      <c r="AS4" s="67"/>
      <c r="AT4" s="67"/>
      <c r="AU4" s="67" t="s">
        <v>28</v>
      </c>
      <c r="AV4" s="67"/>
      <c r="AW4" s="67"/>
      <c r="AX4" s="67"/>
      <c r="AY4" s="67"/>
      <c r="AZ4" s="67"/>
      <c r="BA4" s="67"/>
      <c r="BB4" s="67"/>
      <c r="BC4" s="67"/>
      <c r="BD4" s="67"/>
      <c r="BE4" s="67"/>
      <c r="BF4" s="67" t="s">
        <v>64</v>
      </c>
      <c r="BG4" s="67"/>
      <c r="BH4" s="67"/>
      <c r="BI4" s="67"/>
      <c r="BJ4" s="67"/>
      <c r="BK4" s="67"/>
      <c r="BL4" s="67"/>
      <c r="BM4" s="67"/>
      <c r="BN4" s="67"/>
      <c r="BO4" s="67"/>
      <c r="BP4" s="67"/>
      <c r="BQ4" s="67" t="s">
        <v>15</v>
      </c>
      <c r="BR4" s="67"/>
      <c r="BS4" s="67"/>
      <c r="BT4" s="67"/>
      <c r="BU4" s="67"/>
      <c r="BV4" s="67"/>
      <c r="BW4" s="67"/>
      <c r="BX4" s="67"/>
      <c r="BY4" s="67"/>
      <c r="BZ4" s="67"/>
      <c r="CA4" s="67"/>
      <c r="CB4" s="67" t="s">
        <v>63</v>
      </c>
      <c r="CC4" s="67"/>
      <c r="CD4" s="67"/>
      <c r="CE4" s="67"/>
      <c r="CF4" s="67"/>
      <c r="CG4" s="67"/>
      <c r="CH4" s="67"/>
      <c r="CI4" s="67"/>
      <c r="CJ4" s="67"/>
      <c r="CK4" s="67"/>
      <c r="CL4" s="67"/>
      <c r="CM4" s="67" t="s">
        <v>66</v>
      </c>
      <c r="CN4" s="67"/>
      <c r="CO4" s="67"/>
      <c r="CP4" s="67"/>
      <c r="CQ4" s="67"/>
      <c r="CR4" s="67"/>
      <c r="CS4" s="67"/>
      <c r="CT4" s="67"/>
      <c r="CU4" s="67"/>
      <c r="CV4" s="67"/>
      <c r="CW4" s="67"/>
      <c r="CX4" s="67" t="s">
        <v>67</v>
      </c>
      <c r="CY4" s="67"/>
      <c r="CZ4" s="67"/>
      <c r="DA4" s="67"/>
      <c r="DB4" s="67"/>
      <c r="DC4" s="67"/>
      <c r="DD4" s="67"/>
      <c r="DE4" s="67"/>
      <c r="DF4" s="67"/>
      <c r="DG4" s="67"/>
      <c r="DH4" s="67"/>
      <c r="DI4" s="67" t="s">
        <v>68</v>
      </c>
      <c r="DJ4" s="67"/>
      <c r="DK4" s="67"/>
      <c r="DL4" s="67"/>
      <c r="DM4" s="67"/>
      <c r="DN4" s="67"/>
      <c r="DO4" s="67"/>
      <c r="DP4" s="67"/>
      <c r="DQ4" s="67"/>
      <c r="DR4" s="67"/>
      <c r="DS4" s="67"/>
      <c r="DT4" s="67" t="s">
        <v>69</v>
      </c>
      <c r="DU4" s="67"/>
      <c r="DV4" s="67"/>
      <c r="DW4" s="67"/>
      <c r="DX4" s="67"/>
      <c r="DY4" s="67"/>
      <c r="DZ4" s="67"/>
      <c r="EA4" s="67"/>
      <c r="EB4" s="67"/>
      <c r="EC4" s="67"/>
      <c r="ED4" s="67"/>
      <c r="EE4" s="67" t="s">
        <v>70</v>
      </c>
      <c r="EF4" s="67"/>
      <c r="EG4" s="67"/>
      <c r="EH4" s="67"/>
      <c r="EI4" s="67"/>
      <c r="EJ4" s="67"/>
      <c r="EK4" s="67"/>
      <c r="EL4" s="67"/>
      <c r="EM4" s="67"/>
      <c r="EN4" s="67"/>
      <c r="EO4" s="67"/>
    </row>
    <row r="5" spans="1:148" x14ac:dyDescent="0.15">
      <c r="A5" s="14" t="s">
        <v>71</v>
      </c>
      <c r="B5" s="18"/>
      <c r="C5" s="18"/>
      <c r="D5" s="18"/>
      <c r="E5" s="18"/>
      <c r="F5" s="18"/>
      <c r="G5" s="18"/>
      <c r="H5" s="23" t="s">
        <v>58</v>
      </c>
      <c r="I5" s="23" t="s">
        <v>72</v>
      </c>
      <c r="J5" s="23" t="s">
        <v>73</v>
      </c>
      <c r="K5" s="23" t="s">
        <v>74</v>
      </c>
      <c r="L5" s="23" t="s">
        <v>75</v>
      </c>
      <c r="M5" s="23" t="s">
        <v>4</v>
      </c>
      <c r="N5" s="23" t="s">
        <v>76</v>
      </c>
      <c r="O5" s="23" t="s">
        <v>77</v>
      </c>
      <c r="P5" s="23" t="s">
        <v>78</v>
      </c>
      <c r="Q5" s="23" t="s">
        <v>79</v>
      </c>
      <c r="R5" s="23" t="s">
        <v>80</v>
      </c>
      <c r="S5" s="23" t="s">
        <v>81</v>
      </c>
      <c r="T5" s="23" t="s">
        <v>82</v>
      </c>
      <c r="U5" s="23" t="s">
        <v>65</v>
      </c>
      <c r="V5" s="23" t="s">
        <v>83</v>
      </c>
      <c r="W5" s="23" t="s">
        <v>84</v>
      </c>
      <c r="X5" s="23" t="s">
        <v>85</v>
      </c>
      <c r="Y5" s="23" t="s">
        <v>86</v>
      </c>
      <c r="Z5" s="23" t="s">
        <v>87</v>
      </c>
      <c r="AA5" s="23" t="s">
        <v>88</v>
      </c>
      <c r="AB5" s="23" t="s">
        <v>89</v>
      </c>
      <c r="AC5" s="23" t="s">
        <v>90</v>
      </c>
      <c r="AD5" s="23" t="s">
        <v>92</v>
      </c>
      <c r="AE5" s="23" t="s">
        <v>93</v>
      </c>
      <c r="AF5" s="23" t="s">
        <v>94</v>
      </c>
      <c r="AG5" s="23" t="s">
        <v>95</v>
      </c>
      <c r="AH5" s="23" t="s">
        <v>96</v>
      </c>
      <c r="AI5" s="23" t="s">
        <v>44</v>
      </c>
      <c r="AJ5" s="23" t="s">
        <v>86</v>
      </c>
      <c r="AK5" s="23" t="s">
        <v>87</v>
      </c>
      <c r="AL5" s="23" t="s">
        <v>88</v>
      </c>
      <c r="AM5" s="23" t="s">
        <v>89</v>
      </c>
      <c r="AN5" s="23" t="s">
        <v>90</v>
      </c>
      <c r="AO5" s="23" t="s">
        <v>92</v>
      </c>
      <c r="AP5" s="23" t="s">
        <v>93</v>
      </c>
      <c r="AQ5" s="23" t="s">
        <v>94</v>
      </c>
      <c r="AR5" s="23" t="s">
        <v>95</v>
      </c>
      <c r="AS5" s="23" t="s">
        <v>96</v>
      </c>
      <c r="AT5" s="23" t="s">
        <v>91</v>
      </c>
      <c r="AU5" s="23" t="s">
        <v>86</v>
      </c>
      <c r="AV5" s="23" t="s">
        <v>87</v>
      </c>
      <c r="AW5" s="23" t="s">
        <v>88</v>
      </c>
      <c r="AX5" s="23" t="s">
        <v>89</v>
      </c>
      <c r="AY5" s="23" t="s">
        <v>90</v>
      </c>
      <c r="AZ5" s="23" t="s">
        <v>92</v>
      </c>
      <c r="BA5" s="23" t="s">
        <v>93</v>
      </c>
      <c r="BB5" s="23" t="s">
        <v>94</v>
      </c>
      <c r="BC5" s="23" t="s">
        <v>95</v>
      </c>
      <c r="BD5" s="23" t="s">
        <v>96</v>
      </c>
      <c r="BE5" s="23" t="s">
        <v>91</v>
      </c>
      <c r="BF5" s="23" t="s">
        <v>86</v>
      </c>
      <c r="BG5" s="23" t="s">
        <v>87</v>
      </c>
      <c r="BH5" s="23" t="s">
        <v>88</v>
      </c>
      <c r="BI5" s="23" t="s">
        <v>89</v>
      </c>
      <c r="BJ5" s="23" t="s">
        <v>90</v>
      </c>
      <c r="BK5" s="23" t="s">
        <v>92</v>
      </c>
      <c r="BL5" s="23" t="s">
        <v>93</v>
      </c>
      <c r="BM5" s="23" t="s">
        <v>94</v>
      </c>
      <c r="BN5" s="23" t="s">
        <v>95</v>
      </c>
      <c r="BO5" s="23" t="s">
        <v>96</v>
      </c>
      <c r="BP5" s="23" t="s">
        <v>91</v>
      </c>
      <c r="BQ5" s="23" t="s">
        <v>86</v>
      </c>
      <c r="BR5" s="23" t="s">
        <v>87</v>
      </c>
      <c r="BS5" s="23" t="s">
        <v>88</v>
      </c>
      <c r="BT5" s="23" t="s">
        <v>89</v>
      </c>
      <c r="BU5" s="23" t="s">
        <v>90</v>
      </c>
      <c r="BV5" s="23" t="s">
        <v>92</v>
      </c>
      <c r="BW5" s="23" t="s">
        <v>93</v>
      </c>
      <c r="BX5" s="23" t="s">
        <v>94</v>
      </c>
      <c r="BY5" s="23" t="s">
        <v>95</v>
      </c>
      <c r="BZ5" s="23" t="s">
        <v>96</v>
      </c>
      <c r="CA5" s="23" t="s">
        <v>91</v>
      </c>
      <c r="CB5" s="23" t="s">
        <v>86</v>
      </c>
      <c r="CC5" s="23" t="s">
        <v>87</v>
      </c>
      <c r="CD5" s="23" t="s">
        <v>88</v>
      </c>
      <c r="CE5" s="23" t="s">
        <v>89</v>
      </c>
      <c r="CF5" s="23" t="s">
        <v>90</v>
      </c>
      <c r="CG5" s="23" t="s">
        <v>92</v>
      </c>
      <c r="CH5" s="23" t="s">
        <v>93</v>
      </c>
      <c r="CI5" s="23" t="s">
        <v>94</v>
      </c>
      <c r="CJ5" s="23" t="s">
        <v>95</v>
      </c>
      <c r="CK5" s="23" t="s">
        <v>96</v>
      </c>
      <c r="CL5" s="23" t="s">
        <v>91</v>
      </c>
      <c r="CM5" s="23" t="s">
        <v>86</v>
      </c>
      <c r="CN5" s="23" t="s">
        <v>87</v>
      </c>
      <c r="CO5" s="23" t="s">
        <v>88</v>
      </c>
      <c r="CP5" s="23" t="s">
        <v>89</v>
      </c>
      <c r="CQ5" s="23" t="s">
        <v>90</v>
      </c>
      <c r="CR5" s="23" t="s">
        <v>92</v>
      </c>
      <c r="CS5" s="23" t="s">
        <v>93</v>
      </c>
      <c r="CT5" s="23" t="s">
        <v>94</v>
      </c>
      <c r="CU5" s="23" t="s">
        <v>95</v>
      </c>
      <c r="CV5" s="23" t="s">
        <v>96</v>
      </c>
      <c r="CW5" s="23" t="s">
        <v>91</v>
      </c>
      <c r="CX5" s="23" t="s">
        <v>86</v>
      </c>
      <c r="CY5" s="23" t="s">
        <v>87</v>
      </c>
      <c r="CZ5" s="23" t="s">
        <v>88</v>
      </c>
      <c r="DA5" s="23" t="s">
        <v>89</v>
      </c>
      <c r="DB5" s="23" t="s">
        <v>90</v>
      </c>
      <c r="DC5" s="23" t="s">
        <v>92</v>
      </c>
      <c r="DD5" s="23" t="s">
        <v>93</v>
      </c>
      <c r="DE5" s="23" t="s">
        <v>94</v>
      </c>
      <c r="DF5" s="23" t="s">
        <v>95</v>
      </c>
      <c r="DG5" s="23" t="s">
        <v>96</v>
      </c>
      <c r="DH5" s="23" t="s">
        <v>91</v>
      </c>
      <c r="DI5" s="23" t="s">
        <v>86</v>
      </c>
      <c r="DJ5" s="23" t="s">
        <v>87</v>
      </c>
      <c r="DK5" s="23" t="s">
        <v>88</v>
      </c>
      <c r="DL5" s="23" t="s">
        <v>89</v>
      </c>
      <c r="DM5" s="23" t="s">
        <v>90</v>
      </c>
      <c r="DN5" s="23" t="s">
        <v>92</v>
      </c>
      <c r="DO5" s="23" t="s">
        <v>93</v>
      </c>
      <c r="DP5" s="23" t="s">
        <v>94</v>
      </c>
      <c r="DQ5" s="23" t="s">
        <v>95</v>
      </c>
      <c r="DR5" s="23" t="s">
        <v>96</v>
      </c>
      <c r="DS5" s="23" t="s">
        <v>91</v>
      </c>
      <c r="DT5" s="23" t="s">
        <v>86</v>
      </c>
      <c r="DU5" s="23" t="s">
        <v>87</v>
      </c>
      <c r="DV5" s="23" t="s">
        <v>88</v>
      </c>
      <c r="DW5" s="23" t="s">
        <v>89</v>
      </c>
      <c r="DX5" s="23" t="s">
        <v>90</v>
      </c>
      <c r="DY5" s="23" t="s">
        <v>92</v>
      </c>
      <c r="DZ5" s="23" t="s">
        <v>93</v>
      </c>
      <c r="EA5" s="23" t="s">
        <v>94</v>
      </c>
      <c r="EB5" s="23" t="s">
        <v>95</v>
      </c>
      <c r="EC5" s="23" t="s">
        <v>96</v>
      </c>
      <c r="ED5" s="23" t="s">
        <v>91</v>
      </c>
      <c r="EE5" s="23" t="s">
        <v>86</v>
      </c>
      <c r="EF5" s="23" t="s">
        <v>87</v>
      </c>
      <c r="EG5" s="23" t="s">
        <v>88</v>
      </c>
      <c r="EH5" s="23" t="s">
        <v>89</v>
      </c>
      <c r="EI5" s="23" t="s">
        <v>90</v>
      </c>
      <c r="EJ5" s="23" t="s">
        <v>92</v>
      </c>
      <c r="EK5" s="23" t="s">
        <v>93</v>
      </c>
      <c r="EL5" s="23" t="s">
        <v>94</v>
      </c>
      <c r="EM5" s="23" t="s">
        <v>95</v>
      </c>
      <c r="EN5" s="23" t="s">
        <v>96</v>
      </c>
      <c r="EO5" s="23" t="s">
        <v>91</v>
      </c>
    </row>
    <row r="6" spans="1:148" s="13" customFormat="1" x14ac:dyDescent="0.15">
      <c r="A6" s="14" t="s">
        <v>97</v>
      </c>
      <c r="B6" s="19">
        <f t="shared" ref="B6:X6" si="1">B7</f>
        <v>2022</v>
      </c>
      <c r="C6" s="19">
        <f t="shared" si="1"/>
        <v>82325</v>
      </c>
      <c r="D6" s="19">
        <f t="shared" si="1"/>
        <v>46</v>
      </c>
      <c r="E6" s="19">
        <f t="shared" si="1"/>
        <v>17</v>
      </c>
      <c r="F6" s="19">
        <f t="shared" si="1"/>
        <v>4</v>
      </c>
      <c r="G6" s="19">
        <f t="shared" si="1"/>
        <v>0</v>
      </c>
      <c r="H6" s="19" t="str">
        <f t="shared" si="1"/>
        <v>茨城県　神栖市</v>
      </c>
      <c r="I6" s="19" t="str">
        <f t="shared" si="1"/>
        <v>法適用</v>
      </c>
      <c r="J6" s="19" t="str">
        <f t="shared" si="1"/>
        <v>下水道事業</v>
      </c>
      <c r="K6" s="19" t="str">
        <f t="shared" si="1"/>
        <v>特定環境保全公共下水道</v>
      </c>
      <c r="L6" s="19" t="str">
        <f t="shared" si="1"/>
        <v>D1</v>
      </c>
      <c r="M6" s="19" t="str">
        <f t="shared" si="1"/>
        <v>非設置</v>
      </c>
      <c r="N6" s="24" t="str">
        <f t="shared" si="1"/>
        <v>-</v>
      </c>
      <c r="O6" s="24">
        <f t="shared" si="1"/>
        <v>86.88</v>
      </c>
      <c r="P6" s="24">
        <f t="shared" si="1"/>
        <v>0.8</v>
      </c>
      <c r="Q6" s="24">
        <f t="shared" si="1"/>
        <v>96.87</v>
      </c>
      <c r="R6" s="24">
        <f t="shared" si="1"/>
        <v>2970</v>
      </c>
      <c r="S6" s="24">
        <f t="shared" si="1"/>
        <v>94710</v>
      </c>
      <c r="T6" s="24">
        <f t="shared" si="1"/>
        <v>146.97</v>
      </c>
      <c r="U6" s="24">
        <f t="shared" si="1"/>
        <v>644.41999999999996</v>
      </c>
      <c r="V6" s="24">
        <f t="shared" si="1"/>
        <v>761</v>
      </c>
      <c r="W6" s="24">
        <f t="shared" si="1"/>
        <v>0.5</v>
      </c>
      <c r="X6" s="24">
        <f t="shared" si="1"/>
        <v>1522</v>
      </c>
      <c r="Y6" s="28" t="str">
        <f t="shared" ref="Y6:AH6" si="2">IF(Y7="",NA(),Y7)</f>
        <v>-</v>
      </c>
      <c r="Z6" s="28" t="str">
        <f t="shared" si="2"/>
        <v>-</v>
      </c>
      <c r="AA6" s="28">
        <f t="shared" si="2"/>
        <v>108.54</v>
      </c>
      <c r="AB6" s="28">
        <f t="shared" si="2"/>
        <v>109.2</v>
      </c>
      <c r="AC6" s="28">
        <f t="shared" si="2"/>
        <v>108.61</v>
      </c>
      <c r="AD6" s="28" t="str">
        <f t="shared" si="2"/>
        <v>-</v>
      </c>
      <c r="AE6" s="28" t="str">
        <f t="shared" si="2"/>
        <v>-</v>
      </c>
      <c r="AF6" s="28">
        <f t="shared" si="2"/>
        <v>102.7</v>
      </c>
      <c r="AG6" s="28">
        <f t="shared" si="2"/>
        <v>104.11</v>
      </c>
      <c r="AH6" s="28">
        <f t="shared" si="2"/>
        <v>101.98</v>
      </c>
      <c r="AI6" s="24" t="str">
        <f>IF(AI7="","",IF(AI7="-","【-】","【"&amp;SUBSTITUTE(TEXT(AI7,"#,##0.00"),"-","△")&amp;"】"))</f>
        <v>【104.54】</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48.2</v>
      </c>
      <c r="AR6" s="28">
        <f t="shared" si="3"/>
        <v>46.91</v>
      </c>
      <c r="AS6" s="28">
        <f t="shared" si="3"/>
        <v>52.27</v>
      </c>
      <c r="AT6" s="24" t="str">
        <f>IF(AT7="","",IF(AT7="-","【-】","【"&amp;SUBSTITUTE(TEXT(AT7,"#,##0.00"),"-","△")&amp;"】"))</f>
        <v>【65.93】</v>
      </c>
      <c r="AU6" s="28" t="str">
        <f t="shared" ref="AU6:BD6" si="4">IF(AU7="",NA(),AU7)</f>
        <v>-</v>
      </c>
      <c r="AV6" s="28" t="str">
        <f t="shared" si="4"/>
        <v>-</v>
      </c>
      <c r="AW6" s="28">
        <f t="shared" si="4"/>
        <v>64.67</v>
      </c>
      <c r="AX6" s="28">
        <f t="shared" si="4"/>
        <v>78.239999999999995</v>
      </c>
      <c r="AY6" s="28">
        <f t="shared" si="4"/>
        <v>89.06</v>
      </c>
      <c r="AZ6" s="28" t="str">
        <f t="shared" si="4"/>
        <v>-</v>
      </c>
      <c r="BA6" s="28" t="str">
        <f t="shared" si="4"/>
        <v>-</v>
      </c>
      <c r="BB6" s="28">
        <f t="shared" si="4"/>
        <v>46.85</v>
      </c>
      <c r="BC6" s="28">
        <f t="shared" si="4"/>
        <v>44.35</v>
      </c>
      <c r="BD6" s="28">
        <f t="shared" si="4"/>
        <v>41.51</v>
      </c>
      <c r="BE6" s="24" t="str">
        <f>IF(BE7="","",IF(BE7="-","【-】","【"&amp;SUBSTITUTE(TEXT(BE7,"#,##0.00"),"-","△")&amp;"】"))</f>
        <v>【44.25】</v>
      </c>
      <c r="BF6" s="28" t="str">
        <f t="shared" ref="BF6:BO6" si="5">IF(BF7="",NA(),BF7)</f>
        <v>-</v>
      </c>
      <c r="BG6" s="28" t="str">
        <f t="shared" si="5"/>
        <v>-</v>
      </c>
      <c r="BH6" s="24">
        <f t="shared" si="5"/>
        <v>0</v>
      </c>
      <c r="BI6" s="28">
        <f t="shared" si="5"/>
        <v>319.18</v>
      </c>
      <c r="BJ6" s="28">
        <f t="shared" si="5"/>
        <v>225.72</v>
      </c>
      <c r="BK6" s="28" t="str">
        <f t="shared" si="5"/>
        <v>-</v>
      </c>
      <c r="BL6" s="28" t="str">
        <f t="shared" si="5"/>
        <v>-</v>
      </c>
      <c r="BM6" s="28">
        <f t="shared" si="5"/>
        <v>1268.6300000000001</v>
      </c>
      <c r="BN6" s="28">
        <f t="shared" si="5"/>
        <v>1283.69</v>
      </c>
      <c r="BO6" s="28">
        <f t="shared" si="5"/>
        <v>1160.22</v>
      </c>
      <c r="BP6" s="24" t="str">
        <f>IF(BP7="","",IF(BP7="-","【-】","【"&amp;SUBSTITUTE(TEXT(BP7,"#,##0.00"),"-","△")&amp;"】"))</f>
        <v>【1,182.11】</v>
      </c>
      <c r="BQ6" s="28" t="str">
        <f t="shared" ref="BQ6:BZ6" si="6">IF(BQ7="",NA(),BQ7)</f>
        <v>-</v>
      </c>
      <c r="BR6" s="28" t="str">
        <f t="shared" si="6"/>
        <v>-</v>
      </c>
      <c r="BS6" s="28">
        <f t="shared" si="6"/>
        <v>94.43</v>
      </c>
      <c r="BT6" s="28">
        <f t="shared" si="6"/>
        <v>100</v>
      </c>
      <c r="BU6" s="28">
        <f t="shared" si="6"/>
        <v>100</v>
      </c>
      <c r="BV6" s="28" t="str">
        <f t="shared" si="6"/>
        <v>-</v>
      </c>
      <c r="BW6" s="28" t="str">
        <f t="shared" si="6"/>
        <v>-</v>
      </c>
      <c r="BX6" s="28">
        <f t="shared" si="6"/>
        <v>82.88</v>
      </c>
      <c r="BY6" s="28">
        <f t="shared" si="6"/>
        <v>82.53</v>
      </c>
      <c r="BZ6" s="28">
        <f t="shared" si="6"/>
        <v>81.81</v>
      </c>
      <c r="CA6" s="24" t="str">
        <f>IF(CA7="","",IF(CA7="-","【-】","【"&amp;SUBSTITUTE(TEXT(CA7,"#,##0.00"),"-","△")&amp;"】"))</f>
        <v>【73.78】</v>
      </c>
      <c r="CB6" s="28" t="str">
        <f t="shared" ref="CB6:CK6" si="7">IF(CB7="",NA(),CB7)</f>
        <v>-</v>
      </c>
      <c r="CC6" s="28" t="str">
        <f t="shared" si="7"/>
        <v>-</v>
      </c>
      <c r="CD6" s="28">
        <f t="shared" si="7"/>
        <v>150</v>
      </c>
      <c r="CE6" s="28">
        <f t="shared" si="7"/>
        <v>159.91</v>
      </c>
      <c r="CF6" s="28">
        <f t="shared" si="7"/>
        <v>160.88999999999999</v>
      </c>
      <c r="CG6" s="28" t="str">
        <f t="shared" si="7"/>
        <v>-</v>
      </c>
      <c r="CH6" s="28" t="str">
        <f t="shared" si="7"/>
        <v>-</v>
      </c>
      <c r="CI6" s="28">
        <f t="shared" si="7"/>
        <v>187.76</v>
      </c>
      <c r="CJ6" s="28">
        <f t="shared" si="7"/>
        <v>190.48</v>
      </c>
      <c r="CK6" s="28">
        <f t="shared" si="7"/>
        <v>193.59</v>
      </c>
      <c r="CL6" s="24" t="str">
        <f>IF(CL7="","",IF(CL7="-","【-】","【"&amp;SUBSTITUTE(TEXT(CL7,"#,##0.00"),"-","△")&amp;"】"))</f>
        <v>【220.62】</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45.87</v>
      </c>
      <c r="CU6" s="28">
        <f t="shared" si="8"/>
        <v>44.24</v>
      </c>
      <c r="CV6" s="28">
        <f t="shared" si="8"/>
        <v>45.3</v>
      </c>
      <c r="CW6" s="24" t="str">
        <f>IF(CW7="","",IF(CW7="-","【-】","【"&amp;SUBSTITUTE(TEXT(CW7,"#,##0.00"),"-","△")&amp;"】"))</f>
        <v>【42.22】</v>
      </c>
      <c r="CX6" s="28" t="str">
        <f t="shared" ref="CX6:DG6" si="9">IF(CX7="",NA(),CX7)</f>
        <v>-</v>
      </c>
      <c r="CY6" s="28" t="str">
        <f t="shared" si="9"/>
        <v>-</v>
      </c>
      <c r="CZ6" s="28">
        <f t="shared" si="9"/>
        <v>88.99</v>
      </c>
      <c r="DA6" s="28">
        <f t="shared" si="9"/>
        <v>83.6</v>
      </c>
      <c r="DB6" s="28">
        <f t="shared" si="9"/>
        <v>86.99</v>
      </c>
      <c r="DC6" s="28" t="str">
        <f t="shared" si="9"/>
        <v>-</v>
      </c>
      <c r="DD6" s="28" t="str">
        <f t="shared" si="9"/>
        <v>-</v>
      </c>
      <c r="DE6" s="28">
        <f t="shared" si="9"/>
        <v>87.65</v>
      </c>
      <c r="DF6" s="28">
        <f t="shared" si="9"/>
        <v>88.15</v>
      </c>
      <c r="DG6" s="28">
        <f t="shared" si="9"/>
        <v>88.37</v>
      </c>
      <c r="DH6" s="24" t="str">
        <f>IF(DH7="","",IF(DH7="-","【-】","【"&amp;SUBSTITUTE(TEXT(DH7,"#,##0.00"),"-","△")&amp;"】"))</f>
        <v>【85.67】</v>
      </c>
      <c r="DI6" s="28" t="str">
        <f t="shared" ref="DI6:DR6" si="10">IF(DI7="",NA(),DI7)</f>
        <v>-</v>
      </c>
      <c r="DJ6" s="28" t="str">
        <f t="shared" si="10"/>
        <v>-</v>
      </c>
      <c r="DK6" s="28">
        <f t="shared" si="10"/>
        <v>3.23</v>
      </c>
      <c r="DL6" s="28">
        <f t="shared" si="10"/>
        <v>5.78</v>
      </c>
      <c r="DM6" s="28">
        <f t="shared" si="10"/>
        <v>8.32</v>
      </c>
      <c r="DN6" s="28" t="str">
        <f t="shared" si="10"/>
        <v>-</v>
      </c>
      <c r="DO6" s="28" t="str">
        <f t="shared" si="10"/>
        <v>-</v>
      </c>
      <c r="DP6" s="28">
        <f t="shared" si="10"/>
        <v>29.24</v>
      </c>
      <c r="DQ6" s="28">
        <f t="shared" si="10"/>
        <v>31.73</v>
      </c>
      <c r="DR6" s="28">
        <f t="shared" si="10"/>
        <v>32.57</v>
      </c>
      <c r="DS6" s="24" t="str">
        <f>IF(DS7="","",IF(DS7="-","【-】","【"&amp;SUBSTITUTE(TEXT(DS7,"#,##0.00"),"-","△")&amp;"】"))</f>
        <v>【28.00】</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8">
        <f t="shared" si="11"/>
        <v>0.04</v>
      </c>
      <c r="ED6" s="24" t="str">
        <f>IF(ED7="","",IF(ED7="-","【-】","【"&amp;SUBSTITUTE(TEXT(ED7,"#,##0.00"),"-","△")&amp;"】"))</f>
        <v>【0.03】</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0.06</v>
      </c>
      <c r="EM6" s="28">
        <f t="shared" si="12"/>
        <v>0.27</v>
      </c>
      <c r="EN6" s="28">
        <f t="shared" si="12"/>
        <v>0.22</v>
      </c>
      <c r="EO6" s="24" t="str">
        <f>IF(EO7="","",IF(EO7="-","【-】","【"&amp;SUBSTITUTE(TEXT(EO7,"#,##0.00"),"-","△")&amp;"】"))</f>
        <v>【0.13】</v>
      </c>
    </row>
    <row r="7" spans="1:148" s="13" customFormat="1" x14ac:dyDescent="0.15">
      <c r="A7" s="14"/>
      <c r="B7" s="20">
        <v>2022</v>
      </c>
      <c r="C7" s="20">
        <v>82325</v>
      </c>
      <c r="D7" s="20">
        <v>46</v>
      </c>
      <c r="E7" s="20">
        <v>17</v>
      </c>
      <c r="F7" s="20">
        <v>4</v>
      </c>
      <c r="G7" s="20">
        <v>0</v>
      </c>
      <c r="H7" s="20" t="s">
        <v>12</v>
      </c>
      <c r="I7" s="20" t="s">
        <v>98</v>
      </c>
      <c r="J7" s="20" t="s">
        <v>99</v>
      </c>
      <c r="K7" s="20" t="s">
        <v>11</v>
      </c>
      <c r="L7" s="20" t="s">
        <v>100</v>
      </c>
      <c r="M7" s="20" t="s">
        <v>101</v>
      </c>
      <c r="N7" s="25" t="s">
        <v>102</v>
      </c>
      <c r="O7" s="25">
        <v>86.88</v>
      </c>
      <c r="P7" s="25">
        <v>0.8</v>
      </c>
      <c r="Q7" s="25">
        <v>96.87</v>
      </c>
      <c r="R7" s="25">
        <v>2970</v>
      </c>
      <c r="S7" s="25">
        <v>94710</v>
      </c>
      <c r="T7" s="25">
        <v>146.97</v>
      </c>
      <c r="U7" s="25">
        <v>644.41999999999996</v>
      </c>
      <c r="V7" s="25">
        <v>761</v>
      </c>
      <c r="W7" s="25">
        <v>0.5</v>
      </c>
      <c r="X7" s="25">
        <v>1522</v>
      </c>
      <c r="Y7" s="25" t="s">
        <v>102</v>
      </c>
      <c r="Z7" s="25" t="s">
        <v>102</v>
      </c>
      <c r="AA7" s="25">
        <v>108.54</v>
      </c>
      <c r="AB7" s="25">
        <v>109.2</v>
      </c>
      <c r="AC7" s="25">
        <v>108.61</v>
      </c>
      <c r="AD7" s="25" t="s">
        <v>102</v>
      </c>
      <c r="AE7" s="25" t="s">
        <v>102</v>
      </c>
      <c r="AF7" s="25">
        <v>102.7</v>
      </c>
      <c r="AG7" s="25">
        <v>104.11</v>
      </c>
      <c r="AH7" s="25">
        <v>101.98</v>
      </c>
      <c r="AI7" s="25">
        <v>104.54</v>
      </c>
      <c r="AJ7" s="25" t="s">
        <v>102</v>
      </c>
      <c r="AK7" s="25" t="s">
        <v>102</v>
      </c>
      <c r="AL7" s="25">
        <v>0</v>
      </c>
      <c r="AM7" s="25">
        <v>0</v>
      </c>
      <c r="AN7" s="25">
        <v>0</v>
      </c>
      <c r="AO7" s="25" t="s">
        <v>102</v>
      </c>
      <c r="AP7" s="25" t="s">
        <v>102</v>
      </c>
      <c r="AQ7" s="25">
        <v>48.2</v>
      </c>
      <c r="AR7" s="25">
        <v>46.91</v>
      </c>
      <c r="AS7" s="25">
        <v>52.27</v>
      </c>
      <c r="AT7" s="25">
        <v>65.930000000000007</v>
      </c>
      <c r="AU7" s="25" t="s">
        <v>102</v>
      </c>
      <c r="AV7" s="25" t="s">
        <v>102</v>
      </c>
      <c r="AW7" s="25">
        <v>64.67</v>
      </c>
      <c r="AX7" s="25">
        <v>78.239999999999995</v>
      </c>
      <c r="AY7" s="25">
        <v>89.06</v>
      </c>
      <c r="AZ7" s="25" t="s">
        <v>102</v>
      </c>
      <c r="BA7" s="25" t="s">
        <v>102</v>
      </c>
      <c r="BB7" s="25">
        <v>46.85</v>
      </c>
      <c r="BC7" s="25">
        <v>44.35</v>
      </c>
      <c r="BD7" s="25">
        <v>41.51</v>
      </c>
      <c r="BE7" s="25">
        <v>44.25</v>
      </c>
      <c r="BF7" s="25" t="s">
        <v>102</v>
      </c>
      <c r="BG7" s="25" t="s">
        <v>102</v>
      </c>
      <c r="BH7" s="25">
        <v>0</v>
      </c>
      <c r="BI7" s="25">
        <v>319.18</v>
      </c>
      <c r="BJ7" s="25">
        <v>225.72</v>
      </c>
      <c r="BK7" s="25" t="s">
        <v>102</v>
      </c>
      <c r="BL7" s="25" t="s">
        <v>102</v>
      </c>
      <c r="BM7" s="25">
        <v>1268.6300000000001</v>
      </c>
      <c r="BN7" s="25">
        <v>1283.69</v>
      </c>
      <c r="BO7" s="25">
        <v>1160.22</v>
      </c>
      <c r="BP7" s="25">
        <v>1182.1099999999999</v>
      </c>
      <c r="BQ7" s="25" t="s">
        <v>102</v>
      </c>
      <c r="BR7" s="25" t="s">
        <v>102</v>
      </c>
      <c r="BS7" s="25">
        <v>94.43</v>
      </c>
      <c r="BT7" s="25">
        <v>100</v>
      </c>
      <c r="BU7" s="25">
        <v>100</v>
      </c>
      <c r="BV7" s="25" t="s">
        <v>102</v>
      </c>
      <c r="BW7" s="25" t="s">
        <v>102</v>
      </c>
      <c r="BX7" s="25">
        <v>82.88</v>
      </c>
      <c r="BY7" s="25">
        <v>82.53</v>
      </c>
      <c r="BZ7" s="25">
        <v>81.81</v>
      </c>
      <c r="CA7" s="25">
        <v>73.78</v>
      </c>
      <c r="CB7" s="25" t="s">
        <v>102</v>
      </c>
      <c r="CC7" s="25" t="s">
        <v>102</v>
      </c>
      <c r="CD7" s="25">
        <v>150</v>
      </c>
      <c r="CE7" s="25">
        <v>159.91</v>
      </c>
      <c r="CF7" s="25">
        <v>160.88999999999999</v>
      </c>
      <c r="CG7" s="25" t="s">
        <v>102</v>
      </c>
      <c r="CH7" s="25" t="s">
        <v>102</v>
      </c>
      <c r="CI7" s="25">
        <v>187.76</v>
      </c>
      <c r="CJ7" s="25">
        <v>190.48</v>
      </c>
      <c r="CK7" s="25">
        <v>193.59</v>
      </c>
      <c r="CL7" s="25">
        <v>220.62</v>
      </c>
      <c r="CM7" s="25" t="s">
        <v>102</v>
      </c>
      <c r="CN7" s="25" t="s">
        <v>102</v>
      </c>
      <c r="CO7" s="25" t="s">
        <v>102</v>
      </c>
      <c r="CP7" s="25" t="s">
        <v>102</v>
      </c>
      <c r="CQ7" s="25" t="s">
        <v>102</v>
      </c>
      <c r="CR7" s="25" t="s">
        <v>102</v>
      </c>
      <c r="CS7" s="25" t="s">
        <v>102</v>
      </c>
      <c r="CT7" s="25">
        <v>45.87</v>
      </c>
      <c r="CU7" s="25">
        <v>44.24</v>
      </c>
      <c r="CV7" s="25">
        <v>45.3</v>
      </c>
      <c r="CW7" s="25">
        <v>42.22</v>
      </c>
      <c r="CX7" s="25" t="s">
        <v>102</v>
      </c>
      <c r="CY7" s="25" t="s">
        <v>102</v>
      </c>
      <c r="CZ7" s="25">
        <v>88.99</v>
      </c>
      <c r="DA7" s="25">
        <v>83.6</v>
      </c>
      <c r="DB7" s="25">
        <v>86.99</v>
      </c>
      <c r="DC7" s="25" t="s">
        <v>102</v>
      </c>
      <c r="DD7" s="25" t="s">
        <v>102</v>
      </c>
      <c r="DE7" s="25">
        <v>87.65</v>
      </c>
      <c r="DF7" s="25">
        <v>88.15</v>
      </c>
      <c r="DG7" s="25">
        <v>88.37</v>
      </c>
      <c r="DH7" s="25">
        <v>85.67</v>
      </c>
      <c r="DI7" s="25" t="s">
        <v>102</v>
      </c>
      <c r="DJ7" s="25" t="s">
        <v>102</v>
      </c>
      <c r="DK7" s="25">
        <v>3.23</v>
      </c>
      <c r="DL7" s="25">
        <v>5.78</v>
      </c>
      <c r="DM7" s="25">
        <v>8.32</v>
      </c>
      <c r="DN7" s="25" t="s">
        <v>102</v>
      </c>
      <c r="DO7" s="25" t="s">
        <v>102</v>
      </c>
      <c r="DP7" s="25">
        <v>29.24</v>
      </c>
      <c r="DQ7" s="25">
        <v>31.73</v>
      </c>
      <c r="DR7" s="25">
        <v>32.57</v>
      </c>
      <c r="DS7" s="25">
        <v>28</v>
      </c>
      <c r="DT7" s="25" t="s">
        <v>102</v>
      </c>
      <c r="DU7" s="25" t="s">
        <v>102</v>
      </c>
      <c r="DV7" s="25">
        <v>0</v>
      </c>
      <c r="DW7" s="25">
        <v>0</v>
      </c>
      <c r="DX7" s="25">
        <v>0</v>
      </c>
      <c r="DY7" s="25" t="s">
        <v>102</v>
      </c>
      <c r="DZ7" s="25" t="s">
        <v>102</v>
      </c>
      <c r="EA7" s="25">
        <v>0</v>
      </c>
      <c r="EB7" s="25">
        <v>0</v>
      </c>
      <c r="EC7" s="25">
        <v>0.04</v>
      </c>
      <c r="ED7" s="25">
        <v>0.03</v>
      </c>
      <c r="EE7" s="25" t="s">
        <v>102</v>
      </c>
      <c r="EF7" s="25" t="s">
        <v>102</v>
      </c>
      <c r="EG7" s="25">
        <v>0</v>
      </c>
      <c r="EH7" s="25">
        <v>0</v>
      </c>
      <c r="EI7" s="25">
        <v>0</v>
      </c>
      <c r="EJ7" s="25" t="s">
        <v>102</v>
      </c>
      <c r="EK7" s="25" t="s">
        <v>102</v>
      </c>
      <c r="EL7" s="25">
        <v>0.06</v>
      </c>
      <c r="EM7" s="25">
        <v>0.27</v>
      </c>
      <c r="EN7" s="25">
        <v>0.22</v>
      </c>
      <c r="EO7" s="25">
        <v>0.13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政策企画部情報システム課</cp:lastModifiedBy>
  <cp:lastPrinted>2024-02-22T00:56:47Z</cp:lastPrinted>
  <dcterms:created xsi:type="dcterms:W3CDTF">2023-12-12T00:54:28Z</dcterms:created>
  <dcterms:modified xsi:type="dcterms:W3CDTF">2024-02-22T00:56:58Z</dcterms:modified>
  <cp:category>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2024-01-30T06:40:38Z</vt:filetime>
  </property>
</Properties>
</file>