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68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C36" i="9"/>
  <c r="CO35" i="9"/>
  <c r="BW35" i="9"/>
  <c r="C35" i="9"/>
  <c r="CO34" i="9"/>
  <c r="BW34" i="9"/>
  <c r="U34" i="9"/>
  <c r="U35" i="9" s="1"/>
  <c r="C34" i="9"/>
  <c r="AM34" i="9" l="1"/>
  <c r="AM35" i="9" s="1"/>
  <c r="AM36" i="9" s="1"/>
  <c r="U36" i="9"/>
  <c r="U37" i="9" s="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<sst xmlns="http://schemas.openxmlformats.org/spreadsheetml/2006/main" count="1045" uniqueCount="556">
  <si>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</si>
  <si>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</si>
  <si>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</si>
  <si>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</si>
  <si>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</si>
  <si>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</si>
  <si>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</si>
  <si>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</si>
  <si>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</si>
  <si>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</si>
  <si>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</si>
  <si>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</si>
  <si>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</si>
  <si>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</si>
  <si>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</si>
  <si>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</si>
  <si>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</si>
  <si>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</si>
  <si>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</si>
  <si>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</si>
  <si>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</si>
  <si>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</si>
  <si>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</si>
  <si>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</si>
  <si>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</si>
  <si>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</si>
  <si>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</si>
  <si>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</si>
  <si>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</si>
  <si>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</si>
  <si>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</si>
  <si>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</si>
  <si>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</si>
  <si>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</si>
  <si>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</si>
  <si>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</si>
  <si>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</si>
  <si>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</si>
  <si>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</si>
  <si>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</si>
  <si>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</si>
  <si>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</si>
  <si>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</si>
  <si>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</si>
  <si>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</si>
  <si>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</si>
  <si>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</si>
  <si>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</si>
  <si>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</si>
  <si>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</si>
  <si>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</si>
  <si>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</si>
  <si>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</si>
  <si>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</si>
  <si>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</si>
  <si>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</si>
  <si>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</si>
  <si>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</si>
  <si>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</si>
  <si>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</si>
  <si>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</si>
  <si>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</si>
  <si>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</si>
  <si>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</si>
  <si>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</si>
  <si>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</si>
  <si>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</si>
  <si>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</si>
  <si>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</si>
  <si>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</si>
  <si>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</si>
  <si>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</si>
  <si>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</si>
  <si>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</si>
  <si>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</si>
  <si>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</si>
  <si>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</si>
  <si>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</si>
  <si>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</si>
  <si>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</si>
  <si>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</si>
  <si>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</si>
  <si>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</si>
  <si>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</si>
  <si>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</si>
  <si>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</si>
  <si>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</si>
  <si>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</si>
  <si>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</si>
  <si>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</si>
  <si>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</si>
  <si>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</si>
  <si>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</si>
  <si>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</si>
  <si>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</si>
  <si>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</si>
  <si>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</si>
  <si>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</si>
  <si>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</si>
  <si>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</si>
  <si>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</si>
  <si>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</si>
  <si>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</si>
  <si>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</si>
  <si>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</si>
  <si>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</si>
  <si>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</si>
  <si>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</si>
  <si>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</si>
  <si>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</si>
  <si>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</si>
  <si>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</si>
  <si>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</si>
  <si>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</si>
  <si>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</si>
  <si>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</si>
  <si>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</si>
  <si>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</si>
  <si>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</si>
  <si>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</si>
  <si>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</si>
  <si>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</si>
  <si>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</si>
  <si>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</si>
  <si>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</si>
  <si>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</si>
  <si>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</si>
  <si>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</si>
  <si>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</si>
  <si>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</si>
  <si>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</si>
  <si>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</si>
  <si>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</si>
  <si>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</si>
  <si>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</si>
  <si>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</si>
  <si>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</si>
  <si>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</si>
  <si>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</si>
  <si>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</si>
  <si>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</si>
  <si>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</si>
  <si>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</si>
  <si>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</si>
  <si>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</si>
  <si>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</si>
  <si>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</si>
  <si>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</si>
  <si>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</si>
  <si>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</si>
  <si>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</si>
  <si>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</si>
  <si>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</si>
  <si>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</si>
  <si>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</si>
  <si>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</si>
  <si>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</si>
  <si>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</si>
  <si>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</si>
  <si>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</si>
  <si>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</si>
  <si>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</si>
  <si>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</si>
  <si>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</si>
  <si>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</si>
  <si>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</si>
  <si>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</si>
  <si>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</si>
  <si>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</si>
  <si>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</si>
  <si>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</si>
  <si>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</si>
  <si>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</si>
  <si>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</si>
  <si>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</si>
  <si>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</si>
  <si>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</si>
  <si>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</si>
  <si>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</si>
  <si>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</si>
  <si>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</si>
  <si>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</si>
  <si>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</si>
  <si>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</si>
  <si>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</si>
  <si>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</si>
  <si>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</si>
  <si>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</si>
  <si>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</si>
  <si>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</si>
  <si>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</si>
  <si>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</si>
  <si>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</si>
  <si>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</si>
  <si>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</si>
  <si>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茨城県日立市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</si>
  <si>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</si>
  <si>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</si>
  <si>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</si>
  <si>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</si>
  <si>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</si>
  <si>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</si>
  <si>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</si>
  <si>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</si>
  <si>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</si>
  <si>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</si>
  <si>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</si>
  <si>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</si>
  <si>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</si>
  <si>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</si>
  <si>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</si>
  <si>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</si>
  <si>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</si>
  <si>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</si>
  <si>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</si>
  <si>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</si>
  <si>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</si>
  <si>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</si>
  <si>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</si>
  <si>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</si>
  <si>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</si>
  <si>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</si>
  <si>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</si>
  <si>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</si>
  <si>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</si>
  <si>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</si>
  <si>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</si>
  <si>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</si>
  <si>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</si>
  <si>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</si>
  <si>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</si>
  <si>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</si>
  <si>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</si>
  <si>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</si>
  <si>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</si>
  <si>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</si>
  <si>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</si>
  <si>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</si>
  <si>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</si>
  <si>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</si>
  <si>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</si>
  <si>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</si>
  <si>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</si>
  <si>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</si>
  <si>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</si>
  <si>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</si>
  <si>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</si>
  <si>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</si>
  <si>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</si>
  <si>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</si>
  <si>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</si>
  <si>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</si>
  <si>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</si>
  <si>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</si>
  <si>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</si>
  <si>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</si>
  <si>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</si>
  <si>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</si>
  <si>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</si>
  <si>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</si>
  <si>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</si>
  <si>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</si>
  <si>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</si>
  <si>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</si>
  <si>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</si>
  <si>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</si>
  <si>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</si>
  <si>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</si>
  <si>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</si>
  <si>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</si>
  <si>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</si>
  <si>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</si>
  <si>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</si>
  <si>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</si>
  <si>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</si>
  <si>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</si>
  <si>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</si>
  <si>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</si>
  <si>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</si>
  <si>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</si>
  <si>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</si>
  <si>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</si>
  <si>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</si>
  <si>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</si>
  <si>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</si>
  <si>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</si>
  <si>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</si>
  <si>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</si>
  <si>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</si>
  <si>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</si>
  <si>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</si>
  <si>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</si>
  <si>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</si>
  <si>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</si>
  <si>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</si>
  <si>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</si>
  <si>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</si>
  <si>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</si>
  <si>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</si>
  <si>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</si>
  <si>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</si>
  <si>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</si>
  <si>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</si>
  <si>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</si>
  <si>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</si>
  <si>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</si>
  <si>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</si>
  <si>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</si>
  <si>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</si>
  <si>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</si>
  <si>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</si>
  <si>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</si>
  <si>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</si>
  <si>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</si>
  <si>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</si>
  <si>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</si>
  <si>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工業用水道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</si>
  <si>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</si>
  <si>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</si>
  <si>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</si>
  <si>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</si>
  <si>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</si>
  <si>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</si>
  <si>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</si>
  <si>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</si>
  <si>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</si>
  <si>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</si>
  <si>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</si>
  <si>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</si>
  <si>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</si>
  <si>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</si>
  <si>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</si>
  <si>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</si>
  <si>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</si>
  <si>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</si>
  <si>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</si>
  <si>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</si>
  <si>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</si>
  <si>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</si>
  <si>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</si>
  <si>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</si>
  <si>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</si>
  <si>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</si>
  <si>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茨城県日立市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</si>
  <si>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</si>
  <si>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</si>
  <si>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</si>
  <si>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</si>
  <si>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</si>
  <si>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</si>
  <si>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</si>
  <si>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</si>
  <si>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</si>
  <si>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</si>
  <si>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</si>
  <si>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</si>
  <si>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</si>
  <si>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</si>
  <si>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</si>
  <si>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</si>
  <si>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</si>
  <si>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</si>
  <si>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</si>
  <si>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</si>
  <si>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</si>
  <si>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</si>
  <si>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</si>
  <si>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</si>
  <si>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</si>
  <si>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</si>
  <si>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</si>
  <si>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</si>
  <si>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</si>
  <si>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</si>
  <si>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</si>
  <si>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</si>
  <si>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</si>
  <si>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</si>
  <si>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</si>
  <si>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</si>
  <si>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</si>
  <si>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</si>
  <si>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</si>
  <si>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下水道事業会計</t>
    <phoneticPr fontId="5"/>
  </si>
  <si>
    <t>工業用水道事業会計</t>
    <phoneticPr fontId="5"/>
  </si>
  <si>
    <t>簡易水道事業特別会計</t>
    <phoneticPr fontId="5"/>
  </si>
  <si>
    <t>法非適用企業</t>
    <phoneticPr fontId="5"/>
  </si>
  <si>
    <t>公設地方卸売市場事業特別会計</t>
    <phoneticPr fontId="5"/>
  </si>
  <si>
    <t>戸別合併処理浄化槽事業特別会計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</si>
  <si>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</si>
  <si>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</si>
  <si>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</si>
  <si>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</si>
  <si>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</si>
  <si>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</si>
  <si>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</si>
  <si>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</si>
  <si>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</si>
  <si>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</si>
  <si>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</si>
  <si>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</si>
  <si>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</si>
  <si>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</si>
  <si>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</si>
  <si>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</si>
  <si>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</si>
  <si>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</si>
  <si>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</si>
  <si>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</si>
  <si>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</si>
  <si>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</si>
  <si>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</si>
  <si>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</si>
  <si>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</si>
  <si>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</si>
  <si>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</si>
  <si>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</si>
  <si>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</si>
  <si>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</si>
  <si>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</si>
  <si>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</si>
  <si>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</si>
  <si>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</si>
  <si>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</si>
  <si>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</si>
  <si>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</si>
  <si>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</si>
  <si>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</si>
  <si>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</si>
  <si>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</si>
  <si>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</si>
  <si>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</si>
  <si>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</si>
  <si>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</si>
  <si>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</si>
  <si>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</si>
  <si>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</si>
  <si>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</si>
  <si>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</si>
  <si>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</si>
  <si>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</si>
  <si>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</si>
  <si>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</si>
  <si>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</si>
  <si>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</si>
  <si>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</si>
  <si>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</si>
  <si>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</si>
  <si>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</si>
  <si>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</si>
  <si>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</si>
  <si>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</si>
  <si>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</si>
  <si>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</si>
  <si>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</si>
  <si>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</si>
  <si>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</si>
  <si>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</si>
  <si>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</si>
  <si>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</si>
  <si>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</si>
  <si>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</si>
  <si>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</si>
  <si>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</si>
  <si>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</si>
  <si>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</si>
  <si>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</si>
  <si>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</si>
  <si>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</si>
  <si>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</si>
  <si>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</si>
  <si>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</si>
  <si>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</si>
  <si>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</si>
  <si>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</si>
  <si>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</si>
  <si>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</si>
  <si>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</si>
  <si>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</si>
  <si>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</si>
  <si>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</si>
  <si>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</si>
  <si>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</si>
  <si>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</si>
  <si>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</si>
  <si>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</si>
  <si>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</si>
  <si>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</si>
  <si>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</si>
  <si>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</si>
  <si>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</si>
  <si>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</si>
  <si>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</si>
  <si>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</si>
  <si>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</si>
  <si>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</si>
  <si>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</si>
  <si>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</si>
  <si>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</si>
  <si>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</si>
  <si>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</si>
  <si>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</si>
  <si>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</si>
  <si>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</si>
  <si>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</si>
  <si>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</si>
  <si>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</si>
  <si>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</si>
  <si>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</si>
  <si>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</si>
  <si>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</si>
  <si>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</si>
  <si>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</si>
  <si>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</si>
  <si>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</si>
  <si>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</si>
  <si>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</si>
  <si>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</si>
  <si>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</si>
  <si>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</si>
  <si>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</si>
  <si>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2.35</t>
  </si>
  <si>
    <t>▲ 0.75</t>
  </si>
  <si>
    <t>一般会計</t>
  </si>
  <si>
    <t>水道事業会計</t>
  </si>
  <si>
    <t>介護保険事業特別会計</t>
  </si>
  <si>
    <t>下水道事業会計</t>
  </si>
  <si>
    <t>国民健康保険事業特別会計</t>
  </si>
  <si>
    <t>工業用水道事業会計</t>
  </si>
  <si>
    <t>後期高齢者医療事業特別会計</t>
  </si>
  <si>
    <t>簡易水道事業特別会計</t>
  </si>
  <si>
    <t>その他会計（赤字）</t>
  </si>
  <si>
    <t>その他会計（黒字）</t>
  </si>
  <si>
    <t>-</t>
    <phoneticPr fontId="2"/>
  </si>
  <si>
    <t>-</t>
    <phoneticPr fontId="2"/>
  </si>
  <si>
    <t>茨城県市町村事務組合（一般会計）</t>
    <rPh sb="0" eb="3">
      <t>イバラキケン</t>
    </rPh>
    <rPh sb="3" eb="6">
      <t>シチョウソン</t>
    </rPh>
    <rPh sb="6" eb="8">
      <t>ジム</t>
    </rPh>
    <rPh sb="8" eb="10">
      <t>クミアイ</t>
    </rPh>
    <rPh sb="11" eb="13">
      <t>イッパン</t>
    </rPh>
    <rPh sb="13" eb="15">
      <t>カイケイ</t>
    </rPh>
    <phoneticPr fontId="2"/>
  </si>
  <si>
    <t>茨城県市町村事務組合（県民交通災害共済事業会計）</t>
    <rPh sb="0" eb="3">
      <t>イバラキケン</t>
    </rPh>
    <rPh sb="3" eb="6">
      <t>シチョウソン</t>
    </rPh>
    <rPh sb="6" eb="8">
      <t>ジム</t>
    </rPh>
    <rPh sb="8" eb="10">
      <t>クミアイ</t>
    </rPh>
    <rPh sb="11" eb="13">
      <t>ケンミン</t>
    </rPh>
    <rPh sb="13" eb="15">
      <t>コウツウ</t>
    </rPh>
    <rPh sb="15" eb="17">
      <t>サイガイ</t>
    </rPh>
    <rPh sb="17" eb="19">
      <t>キョウサイ</t>
    </rPh>
    <rPh sb="19" eb="21">
      <t>ジギョウ</t>
    </rPh>
    <rPh sb="21" eb="23">
      <t>カイケイ</t>
    </rPh>
    <phoneticPr fontId="2"/>
  </si>
  <si>
    <t>茨城租税債権管理機構</t>
    <rPh sb="0" eb="2">
      <t>イバラキ</t>
    </rPh>
    <rPh sb="2" eb="4">
      <t>ソゼイ</t>
    </rPh>
    <rPh sb="4" eb="6">
      <t>サイケン</t>
    </rPh>
    <rPh sb="6" eb="8">
      <t>カンリ</t>
    </rPh>
    <rPh sb="8" eb="10">
      <t>キコウ</t>
    </rPh>
    <phoneticPr fontId="2"/>
  </si>
  <si>
    <t>茨城県後期高齢者広域連合（一般会計）</t>
    <rPh sb="0" eb="3">
      <t>イバラキケン</t>
    </rPh>
    <rPh sb="3" eb="5">
      <t>コウキ</t>
    </rPh>
    <rPh sb="5" eb="7">
      <t>コウレイ</t>
    </rPh>
    <rPh sb="7" eb="8">
      <t>シャ</t>
    </rPh>
    <rPh sb="8" eb="10">
      <t>コウイキ</t>
    </rPh>
    <rPh sb="10" eb="12">
      <t>レンゴウ</t>
    </rPh>
    <rPh sb="13" eb="15">
      <t>イッパン</t>
    </rPh>
    <rPh sb="15" eb="17">
      <t>カイケイ</t>
    </rPh>
    <phoneticPr fontId="2"/>
  </si>
  <si>
    <t>茨城県後期高齢者広域連合（後期高齢者医療事業特別会計）</t>
    <rPh sb="0" eb="3">
      <t>イバラキケン</t>
    </rPh>
    <rPh sb="3" eb="5">
      <t>コウキ</t>
    </rPh>
    <rPh sb="5" eb="7">
      <t>コウレイ</t>
    </rPh>
    <rPh sb="7" eb="8">
      <t>シャ</t>
    </rPh>
    <rPh sb="8" eb="10">
      <t>コウイキ</t>
    </rPh>
    <rPh sb="10" eb="12">
      <t>レンゴウ</t>
    </rPh>
    <rPh sb="13" eb="15">
      <t>コウキ</t>
    </rPh>
    <rPh sb="15" eb="18">
      <t>コウレイシャ</t>
    </rPh>
    <rPh sb="18" eb="20">
      <t>イリョウ</t>
    </rPh>
    <rPh sb="20" eb="22">
      <t>ジギョウ</t>
    </rPh>
    <rPh sb="22" eb="24">
      <t>トクベツ</t>
    </rPh>
    <rPh sb="24" eb="26">
      <t>カイケイ</t>
    </rPh>
    <phoneticPr fontId="2"/>
  </si>
  <si>
    <t>日立・高萩広域下水道組合</t>
    <rPh sb="0" eb="2">
      <t>ヒタチ</t>
    </rPh>
    <rPh sb="3" eb="5">
      <t>タカハギ</t>
    </rPh>
    <rPh sb="5" eb="7">
      <t>コウイキ</t>
    </rPh>
    <rPh sb="7" eb="10">
      <t>ゲスイドウ</t>
    </rPh>
    <rPh sb="10" eb="12">
      <t>クミアイ</t>
    </rPh>
    <phoneticPr fontId="2"/>
  </si>
  <si>
    <t>茨城北農業共済事務組合</t>
    <rPh sb="0" eb="2">
      <t>イバラキ</t>
    </rPh>
    <rPh sb="2" eb="3">
      <t>キタ</t>
    </rPh>
    <rPh sb="3" eb="5">
      <t>ノウギョウ</t>
    </rPh>
    <rPh sb="5" eb="7">
      <t>キョウサイ</t>
    </rPh>
    <rPh sb="7" eb="9">
      <t>ジム</t>
    </rPh>
    <rPh sb="9" eb="11">
      <t>クミアイ</t>
    </rPh>
    <phoneticPr fontId="2"/>
  </si>
  <si>
    <t>日立市公園協会</t>
    <rPh sb="0" eb="3">
      <t>ヒタチシ</t>
    </rPh>
    <rPh sb="3" eb="5">
      <t>コウエン</t>
    </rPh>
    <rPh sb="5" eb="7">
      <t>キョウカイ</t>
    </rPh>
    <phoneticPr fontId="2"/>
  </si>
  <si>
    <t>日立市科学文化情報財団</t>
    <rPh sb="0" eb="3">
      <t>ヒタチシ</t>
    </rPh>
    <rPh sb="3" eb="5">
      <t>カガク</t>
    </rPh>
    <rPh sb="5" eb="7">
      <t>ブンカ</t>
    </rPh>
    <rPh sb="7" eb="9">
      <t>ジョウホウ</t>
    </rPh>
    <rPh sb="9" eb="11">
      <t>ザイダン</t>
    </rPh>
    <phoneticPr fontId="2"/>
  </si>
  <si>
    <t>日立市体育協会</t>
    <rPh sb="0" eb="3">
      <t>ヒタチシ</t>
    </rPh>
    <rPh sb="3" eb="5">
      <t>タイイク</t>
    </rPh>
    <rPh sb="5" eb="7">
      <t>キョウカイ</t>
    </rPh>
    <phoneticPr fontId="2"/>
  </si>
  <si>
    <t>日立地区産業支援センター</t>
    <rPh sb="0" eb="2">
      <t>ヒタチ</t>
    </rPh>
    <rPh sb="2" eb="4">
      <t>チク</t>
    </rPh>
    <rPh sb="4" eb="6">
      <t>サンギョウ</t>
    </rPh>
    <rPh sb="6" eb="8">
      <t>シエン</t>
    </rPh>
    <phoneticPr fontId="2"/>
  </si>
  <si>
    <t>日立市場データプロセス</t>
    <rPh sb="0" eb="2">
      <t>ヒタチ</t>
    </rPh>
    <rPh sb="2" eb="4">
      <t>シジョウ</t>
    </rPh>
    <phoneticPr fontId="2"/>
  </si>
  <si>
    <t>茨城計算センター</t>
    <rPh sb="0" eb="2">
      <t>イバラキ</t>
    </rPh>
    <rPh sb="2" eb="4">
      <t>ケイサン</t>
    </rPh>
    <phoneticPr fontId="2"/>
  </si>
  <si>
    <t>日立市土地開発公社</t>
    <rPh sb="0" eb="3">
      <t>ヒタチシ</t>
    </rPh>
    <rPh sb="3" eb="5">
      <t>トチ</t>
    </rPh>
    <rPh sb="5" eb="7">
      <t>カイハツ</t>
    </rPh>
    <rPh sb="7" eb="9">
      <t>コウシャ</t>
    </rPh>
    <phoneticPr fontId="2"/>
  </si>
  <si>
    <t>日立市民文化事業団</t>
    <rPh sb="0" eb="2">
      <t>ヒタチ</t>
    </rPh>
    <rPh sb="2" eb="4">
      <t>シミン</t>
    </rPh>
    <rPh sb="4" eb="6">
      <t>ブンカ</t>
    </rPh>
    <rPh sb="6" eb="9">
      <t>ジギョウダン</t>
    </rPh>
    <phoneticPr fontId="2"/>
  </si>
  <si>
    <t>JWAY</t>
    <phoneticPr fontId="2"/>
  </si>
  <si>
    <t>日立埠頭</t>
    <rPh sb="0" eb="2">
      <t>ヒタチ</t>
    </rPh>
    <rPh sb="2" eb="4">
      <t>フトウ</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</si>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</sst>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54805</c:v>
                </c:pt>
                <c:pt idx="1">
                  <c:v>40213</c:v>
                </c:pt>
                <c:pt idx="2">
                  <c:v>37981</c:v>
                </c:pt>
                <c:pt idx="3">
                  <c:v>54874</c:v>
                </c:pt>
                <c:pt idx="4">
                  <c:v>46504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51994</c:v>
                </c:pt>
                <c:pt idx="1">
                  <c:v>51093</c:v>
                </c:pt>
                <c:pt idx="2">
                  <c:v>47395</c:v>
                </c:pt>
                <c:pt idx="3">
                  <c:v>70488</c:v>
                </c:pt>
                <c:pt idx="4">
                  <c:v>58852</c:v>
                </c:pt>
              </c:numCache>
            </c:numRef>
          </c:val>
          <c:smooth val="0"/>
        </c:ser>
        <c:dLbls>
          <c:showLegendKey val="0"/>
          <c:showVal val="0"/>
          <c:showCatName val="0"/>
          <c:showSerName val="0"/>
          <c:showPercent val="0"/>
          <c:showBubbleSize val="0"/>
        </c:dLbls>
        <c:marker val="1"/>
        <c:smooth val="0"/>
        <c:axId val="129989632"/>
        <c:axId val="130012288"/>
      </c:lineChart>
      <c:catAx>
        <c:axId val="1299896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012288"/>
        <c:crosses val="autoZero"/>
        <c:auto val="1"/>
        <c:lblAlgn val="ctr"/>
        <c:lblOffset val="100"/>
        <c:tickLblSkip val="1"/>
        <c:tickMarkSkip val="1"/>
        <c:noMultiLvlLbl val="0"/>
      </c:catAx>
      <c:valAx>
        <c:axId val="1300122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989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5.43</c:v>
                </c:pt>
                <c:pt idx="1">
                  <c:v>6.26</c:v>
                </c:pt>
                <c:pt idx="2">
                  <c:v>11.27</c:v>
                </c:pt>
                <c:pt idx="3">
                  <c:v>7.55</c:v>
                </c:pt>
                <c:pt idx="4">
                  <c:v>7.66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8.36</c:v>
                </c:pt>
                <c:pt idx="1">
                  <c:v>10.39</c:v>
                </c:pt>
                <c:pt idx="2">
                  <c:v>12.11</c:v>
                </c:pt>
                <c:pt idx="3">
                  <c:v>13.22</c:v>
                </c:pt>
                <c:pt idx="4">
                  <c:v>12.56</c:v>
                </c:pt>
              </c:numCache>
            </c:numRef>
          </c:val>
        </c:ser>
        <c:dLbls>
          <c:showLegendKey val="0"/>
          <c:showVal val="0"/>
          <c:showCatName val="0"/>
          <c:showSerName val="0"/>
          <c:showPercent val="0"/>
          <c:showBubbleSize val="0"/>
        </c:dLbls>
        <c:gapWidth val="250"/>
        <c:overlap val="100"/>
        <c:axId val="132981120"/>
        <c:axId val="132983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1.67</c:v>
                </c:pt>
                <c:pt idx="1">
                  <c:v>2.78</c:v>
                </c:pt>
                <c:pt idx="2">
                  <c:v>6.81</c:v>
                </c:pt>
                <c:pt idx="3">
                  <c:v>-2.35</c:v>
                </c:pt>
                <c:pt idx="4">
                  <c:v>-0.75</c:v>
                </c:pt>
              </c:numCache>
            </c:numRef>
          </c:val>
          <c:smooth val="0"/>
        </c:ser>
        <c:dLbls>
          <c:showLegendKey val="0"/>
          <c:showVal val="0"/>
          <c:showCatName val="0"/>
          <c:showSerName val="0"/>
          <c:showPercent val="0"/>
          <c:showBubbleSize val="0"/>
        </c:dLbls>
        <c:marker val="1"/>
        <c:smooth val="0"/>
        <c:axId val="132981120"/>
        <c:axId val="132983040"/>
      </c:lineChart>
      <c:catAx>
        <c:axId val="13298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983040"/>
        <c:crosses val="autoZero"/>
        <c:auto val="1"/>
        <c:lblAlgn val="ctr"/>
        <c:lblOffset val="100"/>
        <c:tickLblSkip val="1"/>
        <c:tickMarkSkip val="1"/>
        <c:noMultiLvlLbl val="0"/>
      </c:catAx>
      <c:valAx>
        <c:axId val="132983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8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0.08</c:v>
                </c:pt>
                <c:pt idx="2">
                  <c:v>#N/A</c:v>
                </c:pt>
                <c:pt idx="3">
                  <c:v>0.1</c:v>
                </c:pt>
                <c:pt idx="4">
                  <c:v>#N/A</c:v>
                </c:pt>
                <c:pt idx="5">
                  <c:v>0.11</c:v>
                </c:pt>
                <c:pt idx="6">
                  <c:v>#N/A</c:v>
                </c:pt>
                <c:pt idx="7">
                  <c:v>0.19</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0.02</c:v>
                </c:pt>
                <c:pt idx="6">
                  <c:v>#N/A</c:v>
                </c:pt>
                <c:pt idx="7">
                  <c:v>0.02</c:v>
                </c:pt>
                <c:pt idx="8">
                  <c:v>#N/A</c:v>
                </c:pt>
                <c:pt idx="9">
                  <c:v>0</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0.05</c:v>
                </c:pt>
                <c:pt idx="8">
                  <c:v>#N/A</c:v>
                </c:pt>
                <c:pt idx="9">
                  <c:v>0.17</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0.01</c:v>
                </c:pt>
                <c:pt idx="4">
                  <c:v>#N/A</c:v>
                </c:pt>
                <c:pt idx="5">
                  <c:v>0.9</c:v>
                </c:pt>
                <c:pt idx="6">
                  <c:v>#N/A</c:v>
                </c:pt>
                <c:pt idx="7">
                  <c:v>0.92</c:v>
                </c:pt>
                <c:pt idx="8">
                  <c:v>#N/A</c:v>
                </c:pt>
                <c:pt idx="9">
                  <c:v>0.38</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0.25</c:v>
                </c:pt>
                <c:pt idx="2">
                  <c:v>#N/A</c:v>
                </c:pt>
                <c:pt idx="3">
                  <c:v>0.36</c:v>
                </c:pt>
                <c:pt idx="4">
                  <c:v>#N/A</c:v>
                </c:pt>
                <c:pt idx="5">
                  <c:v>0.32</c:v>
                </c:pt>
                <c:pt idx="6">
                  <c:v>#N/A</c:v>
                </c:pt>
                <c:pt idx="7">
                  <c:v>0.39</c:v>
                </c:pt>
                <c:pt idx="8">
                  <c:v>#N/A</c:v>
                </c:pt>
                <c:pt idx="9">
                  <c:v>0.43</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0.42</c:v>
                </c:pt>
                <c:pt idx="2">
                  <c:v>#N/A</c:v>
                </c:pt>
                <c:pt idx="3">
                  <c:v>0.61</c:v>
                </c:pt>
                <c:pt idx="4">
                  <c:v>#N/A</c:v>
                </c:pt>
                <c:pt idx="5">
                  <c:v>0.48</c:v>
                </c:pt>
                <c:pt idx="6">
                  <c:v>#N/A</c:v>
                </c:pt>
                <c:pt idx="7">
                  <c:v>0.55000000000000004</c:v>
                </c:pt>
                <c:pt idx="8">
                  <c:v>#N/A</c:v>
                </c:pt>
                <c:pt idx="9">
                  <c:v>0.89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5.7</c:v>
                </c:pt>
                <c:pt idx="2">
                  <c:v>#N/A</c:v>
                </c:pt>
                <c:pt idx="3">
                  <c:v>5.5</c:v>
                </c:pt>
                <c:pt idx="4">
                  <c:v>#N/A</c:v>
                </c:pt>
                <c:pt idx="5">
                  <c:v>5.5</c:v>
                </c:pt>
                <c:pt idx="6">
                  <c:v>#N/A</c:v>
                </c:pt>
                <c:pt idx="7">
                  <c:v>5.2</c:v>
                </c:pt>
                <c:pt idx="8">
                  <c:v>#N/A</c:v>
                </c:pt>
                <c:pt idx="9">
                  <c:v>5.48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5.35</c:v>
                </c:pt>
                <c:pt idx="2">
                  <c:v>#N/A</c:v>
                </c:pt>
                <c:pt idx="3">
                  <c:v>6.15</c:v>
                </c:pt>
                <c:pt idx="4">
                  <c:v>#N/A</c:v>
                </c:pt>
                <c:pt idx="5">
                  <c:v>11.15</c:v>
                </c:pt>
                <c:pt idx="6">
                  <c:v>#N/A</c:v>
                </c:pt>
                <c:pt idx="7">
                  <c:v>7.35</c:v>
                </c:pt>
                <c:pt idx="8">
                  <c:v>#N/A</c:v>
                </c:pt>
                <c:pt idx="9">
                  <c:v>7.66</c:v>
                </c:pt>
              </c:numCache>
            </c:numRef>
          </c:val>
        </c:ser>
        <c:dLbls>
          <c:showLegendKey val="0"/>
          <c:showVal val="0"/>
          <c:showCatName val="0"/>
          <c:showSerName val="0"/>
          <c:showPercent val="0"/>
          <c:showBubbleSize val="0"/>
        </c:dLbls>
        <c:gapWidth val="150"/>
        <c:overlap val="100"/>
        <c:axId val="138388992"/>
        <c:axId val="138390528"/>
      </c:barChart>
      <c:catAx>
        <c:axId val="13838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390528"/>
        <c:crosses val="autoZero"/>
        <c:auto val="1"/>
        <c:lblAlgn val="ctr"/>
        <c:lblOffset val="100"/>
        <c:tickLblSkip val="1"/>
        <c:tickMarkSkip val="1"/>
        <c:noMultiLvlLbl val="0"/>
      </c:catAx>
      <c:valAx>
        <c:axId val="13839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388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7251</c:v>
                </c:pt>
                <c:pt idx="5">
                  <c:v>7625</c:v>
                </c:pt>
                <c:pt idx="8">
                  <c:v>7589</c:v>
                </c:pt>
                <c:pt idx="11">
                  <c:v>7546</c:v>
                </c:pt>
                <c:pt idx="14">
                  <c:v>7741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708</c:v>
                </c:pt>
                <c:pt idx="3">
                  <c:v>773</c:v>
                </c:pt>
                <c:pt idx="6">
                  <c:v>740</c:v>
                </c:pt>
                <c:pt idx="9">
                  <c:v>735</c:v>
                </c:pt>
                <c:pt idx="12">
                  <c:v>728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1606</c:v>
                </c:pt>
                <c:pt idx="3">
                  <c:v>1398</c:v>
                </c:pt>
                <c:pt idx="6">
                  <c:v>1105</c:v>
                </c:pt>
                <c:pt idx="9">
                  <c:v>878</c:v>
                </c:pt>
                <c:pt idx="12">
                  <c:v>627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6695</c:v>
                </c:pt>
                <c:pt idx="3">
                  <c:v>6653</c:v>
                </c:pt>
                <c:pt idx="6">
                  <c:v>6598</c:v>
                </c:pt>
                <c:pt idx="9">
                  <c:v>6497</c:v>
                </c:pt>
                <c:pt idx="12">
                  <c:v>6219</c:v>
                </c:pt>
              </c:numCache>
            </c:numRef>
          </c:val>
        </c:ser>
        <c:dLbls>
          <c:showLegendKey val="0"/>
          <c:showVal val="0"/>
          <c:showCatName val="0"/>
          <c:showSerName val="0"/>
          <c:showPercent val="0"/>
          <c:showBubbleSize val="0"/>
        </c:dLbls>
        <c:gapWidth val="100"/>
        <c:overlap val="100"/>
        <c:axId val="100689024"/>
        <c:axId val="100690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1758</c:v>
                </c:pt>
                <c:pt idx="2">
                  <c:v>#N/A</c:v>
                </c:pt>
                <c:pt idx="3">
                  <c:v>#N/A</c:v>
                </c:pt>
                <c:pt idx="4">
                  <c:v>1199</c:v>
                </c:pt>
                <c:pt idx="5">
                  <c:v>#N/A</c:v>
                </c:pt>
                <c:pt idx="6">
                  <c:v>#N/A</c:v>
                </c:pt>
                <c:pt idx="7">
                  <c:v>854</c:v>
                </c:pt>
                <c:pt idx="8">
                  <c:v>#N/A</c:v>
                </c:pt>
                <c:pt idx="9">
                  <c:v>#N/A</c:v>
                </c:pt>
                <c:pt idx="10">
                  <c:v>564</c:v>
                </c:pt>
                <c:pt idx="11">
                  <c:v>#N/A</c:v>
                </c:pt>
                <c:pt idx="12">
                  <c:v>#N/A</c:v>
                </c:pt>
                <c:pt idx="13">
                  <c:v>-167</c:v>
                </c:pt>
                <c:pt idx="14">
                  <c:v>#N/A</c:v>
                </c:pt>
              </c:numCache>
            </c:numRef>
          </c:val>
          <c:smooth val="0"/>
        </c:ser>
        <c:dLbls>
          <c:showLegendKey val="0"/>
          <c:showVal val="0"/>
          <c:showCatName val="0"/>
          <c:showSerName val="0"/>
          <c:showPercent val="0"/>
          <c:showBubbleSize val="0"/>
        </c:dLbls>
        <c:marker val="1"/>
        <c:smooth val="0"/>
        <c:axId val="100689024"/>
        <c:axId val="100690944"/>
      </c:lineChart>
      <c:catAx>
        <c:axId val="10068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690944"/>
        <c:crosses val="autoZero"/>
        <c:auto val="1"/>
        <c:lblAlgn val="ctr"/>
        <c:lblOffset val="100"/>
        <c:tickLblSkip val="1"/>
        <c:tickMarkSkip val="1"/>
        <c:noMultiLvlLbl val="0"/>
      </c:catAx>
      <c:valAx>
        <c:axId val="10069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8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55272</c:v>
                </c:pt>
                <c:pt idx="5">
                  <c:v>56845</c:v>
                </c:pt>
                <c:pt idx="8">
                  <c:v>59586</c:v>
                </c:pt>
                <c:pt idx="11">
                  <c:v>59593</c:v>
                </c:pt>
                <c:pt idx="14">
                  <c:v>58813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13851</c:v>
                </c:pt>
                <c:pt idx="5">
                  <c:v>15884</c:v>
                </c:pt>
                <c:pt idx="8">
                  <c:v>15183</c:v>
                </c:pt>
                <c:pt idx="11">
                  <c:v>15489</c:v>
                </c:pt>
                <c:pt idx="14">
                  <c:v>14386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18030</c:v>
                </c:pt>
                <c:pt idx="5">
                  <c:v>18715</c:v>
                </c:pt>
                <c:pt idx="8">
                  <c:v>19230</c:v>
                </c:pt>
                <c:pt idx="11">
                  <c:v>22379</c:v>
                </c:pt>
                <c:pt idx="14">
                  <c:v>23347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24</c:v>
                </c:pt>
                <c:pt idx="3">
                  <c:v>10</c:v>
                </c:pt>
                <c:pt idx="6">
                  <c:v>18</c:v>
                </c:pt>
                <c:pt idx="9">
                  <c:v>13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17891</c:v>
                </c:pt>
                <c:pt idx="3">
                  <c:v>17419</c:v>
                </c:pt>
                <c:pt idx="6">
                  <c:v>16771</c:v>
                </c:pt>
                <c:pt idx="9">
                  <c:v>16244</c:v>
                </c:pt>
                <c:pt idx="12">
                  <c:v>15482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6927</c:v>
                </c:pt>
                <c:pt idx="3">
                  <c:v>6670</c:v>
                </c:pt>
                <c:pt idx="6">
                  <c:v>6248</c:v>
                </c:pt>
                <c:pt idx="9">
                  <c:v>5859</c:v>
                </c:pt>
                <c:pt idx="12">
                  <c:v>5344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12793</c:v>
                </c:pt>
                <c:pt idx="3">
                  <c:v>12880</c:v>
                </c:pt>
                <c:pt idx="6">
                  <c:v>12333</c:v>
                </c:pt>
                <c:pt idx="9">
                  <c:v>10506</c:v>
                </c:pt>
                <c:pt idx="12">
                  <c:v>8195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972</c:v>
                </c:pt>
                <c:pt idx="3">
                  <c:v>763</c:v>
                </c:pt>
                <c:pt idx="6">
                  <c:v>596</c:v>
                </c:pt>
                <c:pt idx="9">
                  <c:v>378</c:v>
                </c:pt>
                <c:pt idx="12">
                  <c:v>163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49301</c:v>
                </c:pt>
                <c:pt idx="3">
                  <c:v>49915</c:v>
                </c:pt>
                <c:pt idx="6">
                  <c:v>49798</c:v>
                </c:pt>
                <c:pt idx="9">
                  <c:v>50457</c:v>
                </c:pt>
                <c:pt idx="12">
                  <c:v>49539</c:v>
                </c:pt>
              </c:numCache>
            </c:numRef>
          </c:val>
        </c:ser>
        <c:dLbls>
          <c:showLegendKey val="0"/>
          <c:showVal val="0"/>
          <c:showCatName val="0"/>
          <c:showSerName val="0"/>
          <c:showPercent val="0"/>
          <c:showBubbleSize val="0"/>
        </c:dLbls>
        <c:gapWidth val="100"/>
        <c:overlap val="100"/>
        <c:axId val="125782656"/>
        <c:axId val="125793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755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5782656"/>
        <c:axId val="125793024"/>
      </c:lineChart>
      <c:catAx>
        <c:axId val="12578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793024"/>
        <c:crosses val="autoZero"/>
        <c:auto val="1"/>
        <c:lblAlgn val="ctr"/>
        <c:lblOffset val="100"/>
        <c:tickLblSkip val="1"/>
        <c:tickMarkSkip val="1"/>
        <c:noMultiLvlLbl val="0"/>
      </c:catAx>
      <c:valAx>
        <c:axId val="12579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78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茨城県日立市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188,938
187,672
225.71
69,517,286
65,440,779
2,952,489
38,539,581
49,538,986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一部企業の収益減による法人市民税の減収により、単年度指数が悪化したが、</a:t>
          </a:r>
          <a:r>
            <a:rPr kumimoji="1" lang="en-US" altLang="ja-JP" sz="1300">
              <a:latin typeface="ＭＳ Ｐゴシック"/>
            </a:rPr>
            <a:t>3</a:t>
          </a:r>
          <a:r>
            <a:rPr kumimoji="1" lang="ja-JP" altLang="en-US" sz="1300">
              <a:latin typeface="ＭＳ Ｐゴシック"/>
            </a:rPr>
            <a:t>カ年平均においては、変動が生じなかった。</a:t>
          </a:r>
          <a:endParaRPr kumimoji="1" lang="en-US" altLang="ja-JP" sz="1300">
            <a:latin typeface="ＭＳ Ｐゴシック"/>
          </a:endParaRPr>
        </a:p>
        <a:p>
          <a:r>
            <a:rPr kumimoji="1" lang="ja-JP" altLang="en-US" sz="1300">
              <a:latin typeface="ＭＳ Ｐゴシック"/>
            </a:rPr>
            <a:t>　いわゆる企業城下町という本市の特性から、法人市民税の動向は景気の動向に影響を受けるため、不確定要素が強く、見通しが立てにくい状況である。</a:t>
          </a:r>
          <a:endParaRPr kumimoji="1" lang="en-US" altLang="ja-JP" sz="1300">
            <a:latin typeface="ＭＳ Ｐゴシック"/>
          </a:endParaRPr>
        </a:p>
        <a:p>
          <a:r>
            <a:rPr kumimoji="1" lang="ja-JP" altLang="en-US" sz="1300">
              <a:latin typeface="ＭＳ Ｐゴシック"/>
            </a:rPr>
            <a:t>　しかしながら、人口減少による市税の減収が見込まれるため、引き続き徴税力を強化することで、財政基盤の安定化の確立に努める。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41</xdr:row>
      <xdr:rowOff>52070</xdr:rowOff>
    </xdr:from>
    <xdr:to>
      <xdr:col>7</xdr:col>
      <xdr:colOff>152400</xdr:colOff>
      <xdr:row>44</xdr:row>
      <xdr:rowOff>116840</xdr:rowOff>
    </xdr:to>
    <xdr:cxnSp macro="">
      <xdr:nvCxnSpPr>
        <xdr:cNvPr id="60" name="直線コネクタ 59"/>
        <xdr:cNvCxnSpPr/>
      </xdr:nvCxnSpPr>
      <xdr:spPr>
        <a:xfrm flipV="1">
          <a:off x="4953000" y="7081520"/>
          <a:ext cx="0" cy="579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1"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2" name="直線コネクタ 61"/>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138447</xdr:rowOff>
    </xdr:from>
    <xdr:ext cx="762000" cy="259045"/>
    <xdr:sp macro="" textlink="">
      <xdr:nvSpPr>
        <xdr:cNvPr id="63" name="財政力最大値テキスト"/>
        <xdr:cNvSpPr txBox="1"/>
      </xdr:nvSpPr>
      <xdr:spPr>
        <a:xfrm>
          <a:off x="5041900" y="682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0.83</a:t>
          </a:r>
          <a:endParaRPr kumimoji="1" lang="ja-JP" altLang="en-US" sz="1000" b="1">
            <a:latin typeface="ＭＳ Ｐゴシック"/>
          </a:endParaRPr>
        </a:p>
      </xdr:txBody>
    </xdr:sp>
    <xdr:clientData/>
  </xdr:oneCellAnchor>
  <xdr:twoCellAnchor>
    <xdr:from>
      <xdr:col>7</xdr:col>
      <xdr:colOff>63500</xdr:colOff>
      <xdr:row>41</xdr:row>
      <xdr:rowOff>52070</xdr:rowOff>
    </xdr:from>
    <xdr:to>
      <xdr:col>7</xdr:col>
      <xdr:colOff>241300</xdr:colOff>
      <xdr:row>41</xdr:row>
      <xdr:rowOff>52070</xdr:rowOff>
    </xdr:to>
    <xdr:cxnSp macro="">
      <xdr:nvCxnSpPr>
        <xdr:cNvPr id="64" name="直線コネクタ 63"/>
        <xdr:cNvCxnSpPr/>
      </xdr:nvCxnSpPr>
      <xdr:spPr>
        <a:xfrm>
          <a:off x="4864100" y="7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52070</xdr:rowOff>
    </xdr:from>
    <xdr:to>
      <xdr:col>7</xdr:col>
      <xdr:colOff>152400</xdr:colOff>
      <xdr:row>41</xdr:row>
      <xdr:rowOff>52070</xdr:rowOff>
    </xdr:to>
    <xdr:cxnSp macro="">
      <xdr:nvCxnSpPr>
        <xdr:cNvPr id="65" name="直線コネクタ 64"/>
        <xdr:cNvCxnSpPr/>
      </xdr:nvCxnSpPr>
      <xdr:spPr>
        <a:xfrm>
          <a:off x="4114800" y="708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91457</xdr:rowOff>
    </xdr:from>
    <xdr:ext cx="762000" cy="259045"/>
    <xdr:sp macro="" textlink="">
      <xdr:nvSpPr>
        <xdr:cNvPr id="66" name="財政力平均値テキスト"/>
        <xdr:cNvSpPr txBox="1"/>
      </xdr:nvSpPr>
      <xdr:spPr>
        <a:xfrm>
          <a:off x="5041900" y="729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119380</xdr:rowOff>
    </xdr:from>
    <xdr:to>
      <xdr:col>7</xdr:col>
      <xdr:colOff>203200</xdr:colOff>
      <xdr:row>43</xdr:row>
      <xdr:rowOff>49530</xdr:rowOff>
    </xdr:to>
    <xdr:sp macro="" textlink="">
      <xdr:nvSpPr>
        <xdr:cNvPr id="67" name="フローチャート : 判断 66"/>
        <xdr:cNvSpPr/>
      </xdr:nvSpPr>
      <xdr:spPr>
        <a:xfrm>
          <a:off x="49022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52070</xdr:rowOff>
    </xdr:from>
    <xdr:to>
      <xdr:col>6</xdr:col>
      <xdr:colOff>0</xdr:colOff>
      <xdr:row>41</xdr:row>
      <xdr:rowOff>100330</xdr:rowOff>
    </xdr:to>
    <xdr:cxnSp macro="">
      <xdr:nvCxnSpPr>
        <xdr:cNvPr id="68" name="直線コネクタ 67"/>
        <xdr:cNvCxnSpPr/>
      </xdr:nvCxnSpPr>
      <xdr:spPr>
        <a:xfrm flipV="1">
          <a:off x="3225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119380</xdr:rowOff>
    </xdr:from>
    <xdr:to>
      <xdr:col>6</xdr:col>
      <xdr:colOff>50800</xdr:colOff>
      <xdr:row>43</xdr:row>
      <xdr:rowOff>49530</xdr:rowOff>
    </xdr:to>
    <xdr:sp macro="" textlink="">
      <xdr:nvSpPr>
        <xdr:cNvPr id="69" name="フローチャート : 判断 68"/>
        <xdr:cNvSpPr/>
      </xdr:nvSpPr>
      <xdr:spPr>
        <a:xfrm>
          <a:off x="4064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34307</xdr:rowOff>
    </xdr:from>
    <xdr:ext cx="736600" cy="259045"/>
    <xdr:sp macro="" textlink="">
      <xdr:nvSpPr>
        <xdr:cNvPr id="70" name="テキスト ボックス 69"/>
        <xdr:cNvSpPr txBox="1"/>
      </xdr:nvSpPr>
      <xdr:spPr>
        <a:xfrm>
          <a:off x="3733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52070</xdr:rowOff>
    </xdr:from>
    <xdr:to>
      <xdr:col>4</xdr:col>
      <xdr:colOff>482600</xdr:colOff>
      <xdr:row>41</xdr:row>
      <xdr:rowOff>100330</xdr:rowOff>
    </xdr:to>
    <xdr:cxnSp macro="">
      <xdr:nvCxnSpPr>
        <xdr:cNvPr id="71" name="直線コネクタ 70"/>
        <xdr:cNvCxnSpPr/>
      </xdr:nvCxnSpPr>
      <xdr:spPr>
        <a:xfrm>
          <a:off x="2336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119380</xdr:rowOff>
    </xdr:from>
    <xdr:to>
      <xdr:col>4</xdr:col>
      <xdr:colOff>533400</xdr:colOff>
      <xdr:row>43</xdr:row>
      <xdr:rowOff>49530</xdr:rowOff>
    </xdr:to>
    <xdr:sp macro="" textlink="">
      <xdr:nvSpPr>
        <xdr:cNvPr id="72" name="フローチャート : 判断 71"/>
        <xdr:cNvSpPr/>
      </xdr:nvSpPr>
      <xdr:spPr>
        <a:xfrm>
          <a:off x="3175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34307</xdr:rowOff>
    </xdr:from>
    <xdr:ext cx="762000" cy="259045"/>
    <xdr:sp macro="" textlink="">
      <xdr:nvSpPr>
        <xdr:cNvPr id="73" name="テキスト ボックス 72"/>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41</xdr:row>
      <xdr:rowOff>52070</xdr:rowOff>
    </xdr:to>
    <xdr:cxnSp macro="">
      <xdr:nvCxnSpPr>
        <xdr:cNvPr id="74" name="直線コネクタ 73"/>
        <xdr:cNvCxnSpPr/>
      </xdr:nvCxnSpPr>
      <xdr:spPr>
        <a:xfrm>
          <a:off x="1447800" y="69850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71120</xdr:rowOff>
    </xdr:from>
    <xdr:to>
      <xdr:col>3</xdr:col>
      <xdr:colOff>330200</xdr:colOff>
      <xdr:row>43</xdr:row>
      <xdr:rowOff>1270</xdr:rowOff>
    </xdr:to>
    <xdr:sp macro="" textlink="">
      <xdr:nvSpPr>
        <xdr:cNvPr id="75" name="フローチャート : 判断 74"/>
        <xdr:cNvSpPr/>
      </xdr:nvSpPr>
      <xdr:spPr>
        <a:xfrm>
          <a:off x="2286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157497</xdr:rowOff>
    </xdr:from>
    <xdr:ext cx="762000" cy="259045"/>
    <xdr:sp macro="" textlink="">
      <xdr:nvSpPr>
        <xdr:cNvPr id="76" name="テキスト ボックス 75"/>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77" name="フローチャート : 判断 76"/>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78" name="テキスト ボックス 77"/>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1270</xdr:rowOff>
    </xdr:from>
    <xdr:to>
      <xdr:col>7</xdr:col>
      <xdr:colOff>203200</xdr:colOff>
      <xdr:row>41</xdr:row>
      <xdr:rowOff>102870</xdr:rowOff>
    </xdr:to>
    <xdr:sp macro="" textlink="">
      <xdr:nvSpPr>
        <xdr:cNvPr id="84" name="円/楕円 83"/>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93997</xdr:rowOff>
    </xdr:from>
    <xdr:ext cx="762000" cy="259045"/>
    <xdr:sp macro="" textlink="">
      <xdr:nvSpPr>
        <xdr:cNvPr id="85" name="財政力該当値テキスト"/>
        <xdr:cNvSpPr txBox="1"/>
      </xdr:nvSpPr>
      <xdr:spPr>
        <a:xfrm>
          <a:off x="50419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1270</xdr:rowOff>
    </xdr:from>
    <xdr:to>
      <xdr:col>6</xdr:col>
      <xdr:colOff>50800</xdr:colOff>
      <xdr:row>41</xdr:row>
      <xdr:rowOff>102870</xdr:rowOff>
    </xdr:to>
    <xdr:sp macro="" textlink="">
      <xdr:nvSpPr>
        <xdr:cNvPr id="86" name="円/楕円 85"/>
        <xdr:cNvSpPr/>
      </xdr:nvSpPr>
      <xdr:spPr>
        <a:xfrm>
          <a:off x="4064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113047</xdr:rowOff>
    </xdr:from>
    <xdr:ext cx="736600" cy="259045"/>
    <xdr:sp macro="" textlink="">
      <xdr:nvSpPr>
        <xdr:cNvPr id="87" name="テキスト ボックス 86"/>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49530</xdr:rowOff>
    </xdr:from>
    <xdr:to>
      <xdr:col>4</xdr:col>
      <xdr:colOff>533400</xdr:colOff>
      <xdr:row>41</xdr:row>
      <xdr:rowOff>151130</xdr:rowOff>
    </xdr:to>
    <xdr:sp macro="" textlink="">
      <xdr:nvSpPr>
        <xdr:cNvPr id="88" name="円/楕円 87"/>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161307</xdr:rowOff>
    </xdr:from>
    <xdr:ext cx="762000" cy="259045"/>
    <xdr:sp macro="" textlink="">
      <xdr:nvSpPr>
        <xdr:cNvPr id="89" name="テキスト ボックス 88"/>
        <xdr:cNvSpPr txBox="1"/>
      </xdr:nvSpPr>
      <xdr:spPr>
        <a:xfrm>
          <a:off x="2844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1270</xdr:rowOff>
    </xdr:from>
    <xdr:to>
      <xdr:col>3</xdr:col>
      <xdr:colOff>330200</xdr:colOff>
      <xdr:row>41</xdr:row>
      <xdr:rowOff>102870</xdr:rowOff>
    </xdr:to>
    <xdr:sp macro="" textlink="">
      <xdr:nvSpPr>
        <xdr:cNvPr id="90" name="円/楕円 89"/>
        <xdr:cNvSpPr/>
      </xdr:nvSpPr>
      <xdr:spPr>
        <a:xfrm>
          <a:off x="2286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113047</xdr:rowOff>
    </xdr:from>
    <xdr:ext cx="762000" cy="259045"/>
    <xdr:sp macro="" textlink="">
      <xdr:nvSpPr>
        <xdr:cNvPr id="91" name="テキスト ボックス 90"/>
        <xdr:cNvSpPr txBox="1"/>
      </xdr:nvSpPr>
      <xdr:spPr>
        <a:xfrm>
          <a:off x="1955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2" name="円/楕円 91"/>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93" name="テキスト ボックス 92"/>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歳出については、義務的経費において、公債費が元利償還金の減により減少したが、人件費及び扶助費が増となったことから、増加となった。物件費も増加したため、支出については前年度より増加した。</a:t>
          </a:r>
        </a:p>
        <a:p>
          <a:r>
            <a:rPr kumimoji="1" lang="ja-JP" altLang="en-US" sz="1300">
              <a:latin typeface="ＭＳ Ｐゴシック"/>
            </a:rPr>
            <a:t>　一方、歳入は、市税収入は減少したものの、地方消費税交付金の増加などにより、前年度よりも増加したが、歳入よりも歳出の増加の伸びが大きく、経常収支比率は、前年度より悪化した。</a:t>
          </a:r>
          <a:endParaRPr kumimoji="1" lang="en-US" altLang="ja-JP" sz="1300">
            <a:latin typeface="ＭＳ Ｐゴシック"/>
          </a:endParaRPr>
        </a:p>
        <a:p>
          <a:r>
            <a:rPr kumimoji="1" lang="ja-JP" altLang="en-US" sz="1300">
              <a:latin typeface="ＭＳ Ｐゴシック"/>
            </a:rPr>
            <a:t>　引き続き、行財政改革や経常経費の削減に取り組み、財政運営の健全化を図っていく。</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64</xdr:row>
      <xdr:rowOff>87630</xdr:rowOff>
    </xdr:from>
    <xdr:to>
      <xdr:col>7</xdr:col>
      <xdr:colOff>152400</xdr:colOff>
      <xdr:row>65</xdr:row>
      <xdr:rowOff>85090</xdr:rowOff>
    </xdr:to>
    <xdr:cxnSp macro="">
      <xdr:nvCxnSpPr>
        <xdr:cNvPr id="121" name="直線コネクタ 120"/>
        <xdr:cNvCxnSpPr/>
      </xdr:nvCxnSpPr>
      <xdr:spPr>
        <a:xfrm flipV="1">
          <a:off x="4953000" y="11060430"/>
          <a:ext cx="0" cy="168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2"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90.8</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3" name="直線コネクタ 122"/>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2557</xdr:rowOff>
    </xdr:from>
    <xdr:ext cx="762000" cy="259045"/>
    <xdr:sp macro="" textlink="">
      <xdr:nvSpPr>
        <xdr:cNvPr id="124" name="財政構造の弾力性最大値テキスト"/>
        <xdr:cNvSpPr txBox="1"/>
      </xdr:nvSpPr>
      <xdr:spPr>
        <a:xfrm>
          <a:off x="5041900" y="1080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7</xdr:col>
      <xdr:colOff>63500</xdr:colOff>
      <xdr:row>64</xdr:row>
      <xdr:rowOff>87630</xdr:rowOff>
    </xdr:from>
    <xdr:to>
      <xdr:col>7</xdr:col>
      <xdr:colOff>241300</xdr:colOff>
      <xdr:row>64</xdr:row>
      <xdr:rowOff>87630</xdr:rowOff>
    </xdr:to>
    <xdr:cxnSp macro="">
      <xdr:nvCxnSpPr>
        <xdr:cNvPr id="125" name="直線コネクタ 124"/>
        <xdr:cNvCxnSpPr/>
      </xdr:nvCxnSpPr>
      <xdr:spPr>
        <a:xfrm>
          <a:off x="48641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65</xdr:row>
      <xdr:rowOff>85090</xdr:rowOff>
    </xdr:to>
    <xdr:cxnSp macro="">
      <xdr:nvCxnSpPr>
        <xdr:cNvPr id="126" name="直線コネクタ 125"/>
        <xdr:cNvCxnSpPr/>
      </xdr:nvCxnSpPr>
      <xdr:spPr>
        <a:xfrm>
          <a:off x="4114800" y="111810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149877</xdr:rowOff>
    </xdr:from>
    <xdr:ext cx="762000" cy="259045"/>
    <xdr:sp macro="" textlink="">
      <xdr:nvSpPr>
        <xdr:cNvPr id="127" name="財政構造の弾力性平均値テキスト"/>
        <xdr:cNvSpPr txBox="1"/>
      </xdr:nvSpPr>
      <xdr:spPr>
        <a:xfrm>
          <a:off x="5041900" y="1095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133350</xdr:rowOff>
    </xdr:from>
    <xdr:to>
      <xdr:col>7</xdr:col>
      <xdr:colOff>203200</xdr:colOff>
      <xdr:row>65</xdr:row>
      <xdr:rowOff>63500</xdr:rowOff>
    </xdr:to>
    <xdr:sp macro="" textlink="">
      <xdr:nvSpPr>
        <xdr:cNvPr id="128" name="フローチャート : 判断 127"/>
        <xdr:cNvSpPr/>
      </xdr:nvSpPr>
      <xdr:spPr>
        <a:xfrm>
          <a:off x="49022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65</xdr:row>
      <xdr:rowOff>36830</xdr:rowOff>
    </xdr:to>
    <xdr:cxnSp macro="">
      <xdr:nvCxnSpPr>
        <xdr:cNvPr id="129" name="直線コネクタ 128"/>
        <xdr:cNvCxnSpPr/>
      </xdr:nvCxnSpPr>
      <xdr:spPr>
        <a:xfrm>
          <a:off x="3225800" y="108915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58420</xdr:rowOff>
    </xdr:from>
    <xdr:to>
      <xdr:col>6</xdr:col>
      <xdr:colOff>50800</xdr:colOff>
      <xdr:row>65</xdr:row>
      <xdr:rowOff>160020</xdr:rowOff>
    </xdr:to>
    <xdr:sp macro="" textlink="">
      <xdr:nvSpPr>
        <xdr:cNvPr id="130" name="フローチャート : 判断 129"/>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144797</xdr:rowOff>
    </xdr:from>
    <xdr:ext cx="736600" cy="259045"/>
    <xdr:sp macro="" textlink="">
      <xdr:nvSpPr>
        <xdr:cNvPr id="131" name="テキスト ボックス 130"/>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90170</xdr:rowOff>
    </xdr:from>
    <xdr:to>
      <xdr:col>4</xdr:col>
      <xdr:colOff>482600</xdr:colOff>
      <xdr:row>63</xdr:row>
      <xdr:rowOff>162560</xdr:rowOff>
    </xdr:to>
    <xdr:cxnSp macro="">
      <xdr:nvCxnSpPr>
        <xdr:cNvPr id="132" name="直線コネクタ 131"/>
        <xdr:cNvCxnSpPr/>
      </xdr:nvCxnSpPr>
      <xdr:spPr>
        <a:xfrm flipV="1">
          <a:off x="2336800" y="108915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82550</xdr:rowOff>
    </xdr:from>
    <xdr:to>
      <xdr:col>4</xdr:col>
      <xdr:colOff>533400</xdr:colOff>
      <xdr:row>66</xdr:row>
      <xdr:rowOff>12700</xdr:rowOff>
    </xdr:to>
    <xdr:sp macro="" textlink="">
      <xdr:nvSpPr>
        <xdr:cNvPr id="133" name="フローチャート : 判断 132"/>
        <xdr:cNvSpPr/>
      </xdr:nvSpPr>
      <xdr:spPr>
        <a:xfrm>
          <a:off x="3175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168927</xdr:rowOff>
    </xdr:from>
    <xdr:ext cx="762000" cy="259045"/>
    <xdr:sp macro="" textlink="">
      <xdr:nvSpPr>
        <xdr:cNvPr id="134" name="テキスト ボックス 133"/>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162560</xdr:rowOff>
    </xdr:from>
    <xdr:to>
      <xdr:col>3</xdr:col>
      <xdr:colOff>279400</xdr:colOff>
      <xdr:row>67</xdr:row>
      <xdr:rowOff>80010</xdr:rowOff>
    </xdr:to>
    <xdr:cxnSp macro="">
      <xdr:nvCxnSpPr>
        <xdr:cNvPr id="135" name="直線コネクタ 134"/>
        <xdr:cNvCxnSpPr/>
      </xdr:nvCxnSpPr>
      <xdr:spPr>
        <a:xfrm flipV="1">
          <a:off x="1447800" y="1096391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36" name="フローチャート : 判断 135"/>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37" name="テキスト ボックス 136"/>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3810</xdr:rowOff>
    </xdr:from>
    <xdr:to>
      <xdr:col>2</xdr:col>
      <xdr:colOff>127000</xdr:colOff>
      <xdr:row>58</xdr:row>
      <xdr:rowOff>105410</xdr:rowOff>
    </xdr:to>
    <xdr:sp macro="" textlink="">
      <xdr:nvSpPr>
        <xdr:cNvPr id="138" name="フローチャート : 判断 137"/>
        <xdr:cNvSpPr/>
      </xdr:nvSpPr>
      <xdr:spPr>
        <a:xfrm>
          <a:off x="13970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115587</xdr:rowOff>
    </xdr:from>
    <xdr:ext cx="762000" cy="259045"/>
    <xdr:sp macro="" textlink="">
      <xdr:nvSpPr>
        <xdr:cNvPr id="139" name="テキスト ボックス 138"/>
        <xdr:cNvSpPr txBox="1"/>
      </xdr:nvSpPr>
      <xdr:spPr>
        <a:xfrm>
          <a:off x="1066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34290</xdr:rowOff>
    </xdr:from>
    <xdr:to>
      <xdr:col>7</xdr:col>
      <xdr:colOff>203200</xdr:colOff>
      <xdr:row>65</xdr:row>
      <xdr:rowOff>135890</xdr:rowOff>
    </xdr:to>
    <xdr:sp macro="" textlink="">
      <xdr:nvSpPr>
        <xdr:cNvPr id="145" name="円/楕円 144"/>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101617</xdr:rowOff>
    </xdr:from>
    <xdr:ext cx="762000" cy="259045"/>
    <xdr:sp macro="" textlink="">
      <xdr:nvSpPr>
        <xdr:cNvPr id="146" name="財政構造の弾力性該当値テキスト"/>
        <xdr:cNvSpPr txBox="1"/>
      </xdr:nvSpPr>
      <xdr:spPr>
        <a:xfrm>
          <a:off x="5041900" y="1107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47" name="円/楕円 146"/>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97807</xdr:rowOff>
    </xdr:from>
    <xdr:ext cx="736600" cy="259045"/>
    <xdr:sp macro="" textlink="">
      <xdr:nvSpPr>
        <xdr:cNvPr id="148" name="テキスト ボックス 147"/>
        <xdr:cNvSpPr txBox="1"/>
      </xdr:nvSpPr>
      <xdr:spPr>
        <a:xfrm>
          <a:off x="3733800" y="1089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49" name="円/楕円 148"/>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151147</xdr:rowOff>
    </xdr:from>
    <xdr:ext cx="762000" cy="259045"/>
    <xdr:sp macro="" textlink="">
      <xdr:nvSpPr>
        <xdr:cNvPr id="150" name="テキスト ボックス 149"/>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111760</xdr:rowOff>
    </xdr:from>
    <xdr:to>
      <xdr:col>3</xdr:col>
      <xdr:colOff>330200</xdr:colOff>
      <xdr:row>64</xdr:row>
      <xdr:rowOff>41910</xdr:rowOff>
    </xdr:to>
    <xdr:sp macro="" textlink="">
      <xdr:nvSpPr>
        <xdr:cNvPr id="151" name="円/楕円 150"/>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52" name="テキスト ボックス 151"/>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29210</xdr:rowOff>
    </xdr:from>
    <xdr:to>
      <xdr:col>2</xdr:col>
      <xdr:colOff>127000</xdr:colOff>
      <xdr:row>67</xdr:row>
      <xdr:rowOff>130810</xdr:rowOff>
    </xdr:to>
    <xdr:sp macro="" textlink="">
      <xdr:nvSpPr>
        <xdr:cNvPr id="153" name="円/楕円 152"/>
        <xdr:cNvSpPr/>
      </xdr:nvSpPr>
      <xdr:spPr>
        <a:xfrm>
          <a:off x="1397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115587</xdr:rowOff>
    </xdr:from>
    <xdr:ext cx="762000" cy="259045"/>
    <xdr:sp macro="" textlink="">
      <xdr:nvSpPr>
        <xdr:cNvPr id="154" name="テキスト ボックス 153"/>
        <xdr:cNvSpPr txBox="1"/>
      </xdr:nvSpPr>
      <xdr:spPr>
        <a:xfrm>
          <a:off x="1066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[115,177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給与減額支給措置終了による増が見込まれていたが、職員数の減により、結果的には微増に留まった。一方、物件費については、動物園事業の一般会計化、さらには消費税率引き上げにより増加したことから、人口</a:t>
          </a:r>
          <a:r>
            <a:rPr kumimoji="1" lang="en-US" altLang="ja-JP" sz="1300">
              <a:latin typeface="ＭＳ Ｐゴシック"/>
            </a:rPr>
            <a:t>1</a:t>
          </a:r>
          <a:r>
            <a:rPr kumimoji="1" lang="ja-JP" altLang="en-US" sz="1300">
              <a:latin typeface="ＭＳ Ｐゴシック"/>
            </a:rPr>
            <a:t>人当たりの額は増加した。</a:t>
          </a:r>
        </a:p>
        <a:p>
          <a:r>
            <a:rPr kumimoji="1" lang="ja-JP" altLang="en-US" sz="1300">
              <a:latin typeface="ＭＳ Ｐゴシック"/>
            </a:rPr>
            <a:t>　全国平均は下回っているものの、県平均及び類似団体との比較では、差が生じていることから、職員定員管理の適正化や、物件費等の節減に努める。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1" name="直線コネクタ 170"/>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2" name="テキスト ボックス 171"/>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3" name="直線コネクタ 17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75" name="直線コネクタ 17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76" name="テキスト ボックス 17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112013</xdr:rowOff>
    </xdr:from>
    <xdr:to>
      <xdr:col>7</xdr:col>
      <xdr:colOff>152400</xdr:colOff>
      <xdr:row>87</xdr:row>
      <xdr:rowOff>1152</xdr:rowOff>
    </xdr:to>
    <xdr:cxnSp macro="">
      <xdr:nvCxnSpPr>
        <xdr:cNvPr id="180" name="直線コネクタ 179"/>
        <xdr:cNvCxnSpPr/>
      </xdr:nvCxnSpPr>
      <xdr:spPr>
        <a:xfrm flipV="1">
          <a:off x="4953000" y="13828013"/>
          <a:ext cx="0" cy="1089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144679</xdr:rowOff>
    </xdr:from>
    <xdr:ext cx="762000" cy="259045"/>
    <xdr:sp macro="" textlink="">
      <xdr:nvSpPr>
        <xdr:cNvPr id="181" name="人件費・物件費等の状況最小値テキスト"/>
        <xdr:cNvSpPr txBox="1"/>
      </xdr:nvSpPr>
      <xdr:spPr>
        <a:xfrm>
          <a:off x="5041900" y="1488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115,177</a:t>
          </a:r>
          <a:endParaRPr kumimoji="1" lang="ja-JP" altLang="en-US" sz="1000" b="1">
            <a:latin typeface="ＭＳ Ｐゴシック"/>
          </a:endParaRPr>
        </a:p>
      </xdr:txBody>
    </xdr:sp>
    <xdr:clientData/>
  </xdr:oneCellAnchor>
  <xdr:twoCellAnchor>
    <xdr:from>
      <xdr:col>7</xdr:col>
      <xdr:colOff>63500</xdr:colOff>
      <xdr:row>87</xdr:row>
      <xdr:rowOff>1152</xdr:rowOff>
    </xdr:from>
    <xdr:to>
      <xdr:col>7</xdr:col>
      <xdr:colOff>241300</xdr:colOff>
      <xdr:row>87</xdr:row>
      <xdr:rowOff>1152</xdr:rowOff>
    </xdr:to>
    <xdr:cxnSp macro="">
      <xdr:nvCxnSpPr>
        <xdr:cNvPr id="182" name="直線コネクタ 181"/>
        <xdr:cNvCxnSpPr/>
      </xdr:nvCxnSpPr>
      <xdr:spPr>
        <a:xfrm>
          <a:off x="4864100" y="14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26940</xdr:rowOff>
    </xdr:from>
    <xdr:ext cx="762000" cy="259045"/>
    <xdr:sp macro="" textlink="">
      <xdr:nvSpPr>
        <xdr:cNvPr id="183" name="人件費・物件費等の状況最大値テキスト"/>
        <xdr:cNvSpPr txBox="1"/>
      </xdr:nvSpPr>
      <xdr:spPr>
        <a:xfrm>
          <a:off x="5041900" y="1357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97,120</a:t>
          </a:r>
          <a:endParaRPr kumimoji="1" lang="ja-JP" altLang="en-US" sz="1000" b="1">
            <a:latin typeface="ＭＳ Ｐゴシック"/>
          </a:endParaRPr>
        </a:p>
      </xdr:txBody>
    </xdr:sp>
    <xdr:clientData/>
  </xdr:oneCellAnchor>
  <xdr:twoCellAnchor>
    <xdr:from>
      <xdr:col>7</xdr:col>
      <xdr:colOff>63500</xdr:colOff>
      <xdr:row>80</xdr:row>
      <xdr:rowOff>112013</xdr:rowOff>
    </xdr:from>
    <xdr:to>
      <xdr:col>7</xdr:col>
      <xdr:colOff>241300</xdr:colOff>
      <xdr:row>80</xdr:row>
      <xdr:rowOff>112013</xdr:rowOff>
    </xdr:to>
    <xdr:cxnSp macro="">
      <xdr:nvCxnSpPr>
        <xdr:cNvPr id="184" name="直線コネクタ 183"/>
        <xdr:cNvCxnSpPr/>
      </xdr:nvCxnSpPr>
      <xdr:spPr>
        <a:xfrm>
          <a:off x="4864100" y="13828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109395</xdr:rowOff>
    </xdr:from>
    <xdr:to>
      <xdr:col>7</xdr:col>
      <xdr:colOff>152400</xdr:colOff>
      <xdr:row>87</xdr:row>
      <xdr:rowOff>1152</xdr:rowOff>
    </xdr:to>
    <xdr:cxnSp macro="">
      <xdr:nvCxnSpPr>
        <xdr:cNvPr id="185" name="直線コネクタ 184"/>
        <xdr:cNvCxnSpPr/>
      </xdr:nvCxnSpPr>
      <xdr:spPr>
        <a:xfrm>
          <a:off x="4114800" y="14511195"/>
          <a:ext cx="838200" cy="40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164952</xdr:rowOff>
    </xdr:from>
    <xdr:ext cx="762000" cy="259045"/>
    <xdr:sp macro="" textlink="">
      <xdr:nvSpPr>
        <xdr:cNvPr id="186" name="人件費・物件費等の状況平均値テキスト"/>
        <xdr:cNvSpPr txBox="1"/>
      </xdr:nvSpPr>
      <xdr:spPr>
        <a:xfrm>
          <a:off x="5041900" y="1422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107,092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148425</xdr:rowOff>
    </xdr:from>
    <xdr:to>
      <xdr:col>7</xdr:col>
      <xdr:colOff>203200</xdr:colOff>
      <xdr:row>84</xdr:row>
      <xdr:rowOff>78575</xdr:rowOff>
    </xdr:to>
    <xdr:sp macro="" textlink="">
      <xdr:nvSpPr>
        <xdr:cNvPr id="187" name="フローチャート : 判断 186"/>
        <xdr:cNvSpPr/>
      </xdr:nvSpPr>
      <xdr:spPr>
        <a:xfrm>
          <a:off x="4902200" y="1437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109395</xdr:rowOff>
    </xdr:from>
    <xdr:to>
      <xdr:col>6</xdr:col>
      <xdr:colOff>0</xdr:colOff>
      <xdr:row>86</xdr:row>
      <xdr:rowOff>143708</xdr:rowOff>
    </xdr:to>
    <xdr:cxnSp macro="">
      <xdr:nvCxnSpPr>
        <xdr:cNvPr id="188" name="直線コネクタ 187"/>
        <xdr:cNvCxnSpPr/>
      </xdr:nvCxnSpPr>
      <xdr:spPr>
        <a:xfrm flipV="1">
          <a:off x="3225800" y="14511195"/>
          <a:ext cx="889000" cy="37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94024</xdr:rowOff>
    </xdr:from>
    <xdr:to>
      <xdr:col>6</xdr:col>
      <xdr:colOff>50800</xdr:colOff>
      <xdr:row>82</xdr:row>
      <xdr:rowOff>24174</xdr:rowOff>
    </xdr:to>
    <xdr:sp macro="" textlink="">
      <xdr:nvSpPr>
        <xdr:cNvPr id="189" name="フローチャート : 判断 188"/>
        <xdr:cNvSpPr/>
      </xdr:nvSpPr>
      <xdr:spPr>
        <a:xfrm>
          <a:off x="4064000" y="1398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34351</xdr:rowOff>
    </xdr:from>
    <xdr:ext cx="736600" cy="259045"/>
    <xdr:sp macro="" textlink="">
      <xdr:nvSpPr>
        <xdr:cNvPr id="190" name="テキスト ボックス 189"/>
        <xdr:cNvSpPr txBox="1"/>
      </xdr:nvSpPr>
      <xdr:spPr>
        <a:xfrm>
          <a:off x="3733800" y="13750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100,506</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143708</xdr:rowOff>
    </xdr:from>
    <xdr:to>
      <xdr:col>4</xdr:col>
      <xdr:colOff>482600</xdr:colOff>
      <xdr:row>88</xdr:row>
      <xdr:rowOff>3017</xdr:rowOff>
    </xdr:to>
    <xdr:cxnSp macro="">
      <xdr:nvCxnSpPr>
        <xdr:cNvPr id="191" name="直線コネクタ 190"/>
        <xdr:cNvCxnSpPr/>
      </xdr:nvCxnSpPr>
      <xdr:spPr>
        <a:xfrm flipV="1">
          <a:off x="2336800" y="14888408"/>
          <a:ext cx="889000" cy="20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21682</xdr:rowOff>
    </xdr:from>
    <xdr:to>
      <xdr:col>4</xdr:col>
      <xdr:colOff>533400</xdr:colOff>
      <xdr:row>83</xdr:row>
      <xdr:rowOff>123282</xdr:rowOff>
    </xdr:to>
    <xdr:sp macro="" textlink="">
      <xdr:nvSpPr>
        <xdr:cNvPr id="192" name="フローチャート : 判断 191"/>
        <xdr:cNvSpPr/>
      </xdr:nvSpPr>
      <xdr:spPr>
        <a:xfrm>
          <a:off x="3175000" y="1425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133459</xdr:rowOff>
    </xdr:from>
    <xdr:ext cx="762000" cy="259045"/>
    <xdr:sp macro="" textlink="">
      <xdr:nvSpPr>
        <xdr:cNvPr id="193" name="テキスト ボックス 192"/>
        <xdr:cNvSpPr txBox="1"/>
      </xdr:nvSpPr>
      <xdr:spPr>
        <a:xfrm>
          <a:off x="2844800" y="140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104,991</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11897</xdr:rowOff>
    </xdr:from>
    <xdr:to>
      <xdr:col>3</xdr:col>
      <xdr:colOff>279400</xdr:colOff>
      <xdr:row>88</xdr:row>
      <xdr:rowOff>3017</xdr:rowOff>
    </xdr:to>
    <xdr:cxnSp macro="">
      <xdr:nvCxnSpPr>
        <xdr:cNvPr id="194" name="直線コネクタ 193"/>
        <xdr:cNvCxnSpPr/>
      </xdr:nvCxnSpPr>
      <xdr:spPr>
        <a:xfrm>
          <a:off x="1447800" y="14756597"/>
          <a:ext cx="889000" cy="33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68005</xdr:rowOff>
    </xdr:from>
    <xdr:to>
      <xdr:col>3</xdr:col>
      <xdr:colOff>330200</xdr:colOff>
      <xdr:row>84</xdr:row>
      <xdr:rowOff>169605</xdr:rowOff>
    </xdr:to>
    <xdr:sp macro="" textlink="">
      <xdr:nvSpPr>
        <xdr:cNvPr id="195" name="フローチャート : 判断 194"/>
        <xdr:cNvSpPr/>
      </xdr:nvSpPr>
      <xdr:spPr>
        <a:xfrm>
          <a:off x="2286000" y="1446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8332</xdr:rowOff>
    </xdr:from>
    <xdr:ext cx="762000" cy="259045"/>
    <xdr:sp macro="" textlink="">
      <xdr:nvSpPr>
        <xdr:cNvPr id="196" name="テキスト ボックス 195"/>
        <xdr:cNvSpPr txBox="1"/>
      </xdr:nvSpPr>
      <xdr:spPr>
        <a:xfrm>
          <a:off x="1955800" y="1423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108,601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61864</xdr:rowOff>
    </xdr:from>
    <xdr:to>
      <xdr:col>2</xdr:col>
      <xdr:colOff>127000</xdr:colOff>
      <xdr:row>82</xdr:row>
      <xdr:rowOff>163464</xdr:rowOff>
    </xdr:to>
    <xdr:sp macro="" textlink="">
      <xdr:nvSpPr>
        <xdr:cNvPr id="197" name="フローチャート : 判断 196"/>
        <xdr:cNvSpPr/>
      </xdr:nvSpPr>
      <xdr:spPr>
        <a:xfrm>
          <a:off x="1397000" y="1412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2191</xdr:rowOff>
    </xdr:from>
    <xdr:ext cx="762000" cy="259045"/>
    <xdr:sp macro="" textlink="">
      <xdr:nvSpPr>
        <xdr:cNvPr id="198" name="テキスト ボックス 197"/>
        <xdr:cNvSpPr txBox="1"/>
      </xdr:nvSpPr>
      <xdr:spPr>
        <a:xfrm>
          <a:off x="1066800" y="138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121802</xdr:rowOff>
    </xdr:from>
    <xdr:to>
      <xdr:col>7</xdr:col>
      <xdr:colOff>203200</xdr:colOff>
      <xdr:row>87</xdr:row>
      <xdr:rowOff>51952</xdr:rowOff>
    </xdr:to>
    <xdr:sp macro="" textlink="">
      <xdr:nvSpPr>
        <xdr:cNvPr id="204" name="円/楕円 203"/>
        <xdr:cNvSpPr/>
      </xdr:nvSpPr>
      <xdr:spPr>
        <a:xfrm>
          <a:off x="4902200" y="148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17679</xdr:rowOff>
    </xdr:from>
    <xdr:ext cx="762000" cy="259045"/>
    <xdr:sp macro="" textlink="">
      <xdr:nvSpPr>
        <xdr:cNvPr id="205" name="人件費・物件費等の状況該当値テキスト"/>
        <xdr:cNvSpPr txBox="1"/>
      </xdr:nvSpPr>
      <xdr:spPr>
        <a:xfrm>
          <a:off x="5041900" y="1476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115,177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58595</xdr:rowOff>
    </xdr:from>
    <xdr:to>
      <xdr:col>6</xdr:col>
      <xdr:colOff>50800</xdr:colOff>
      <xdr:row>84</xdr:row>
      <xdr:rowOff>160195</xdr:rowOff>
    </xdr:to>
    <xdr:sp macro="" textlink="">
      <xdr:nvSpPr>
        <xdr:cNvPr id="206" name="円/楕円 205"/>
        <xdr:cNvSpPr/>
      </xdr:nvSpPr>
      <xdr:spPr>
        <a:xfrm>
          <a:off x="4064000" y="144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144972</xdr:rowOff>
    </xdr:from>
    <xdr:ext cx="736600" cy="259045"/>
    <xdr:sp macro="" textlink="">
      <xdr:nvSpPr>
        <xdr:cNvPr id="207" name="テキスト ボックス 206"/>
        <xdr:cNvSpPr txBox="1"/>
      </xdr:nvSpPr>
      <xdr:spPr>
        <a:xfrm>
          <a:off x="3733800" y="1454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108,445</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92908</xdr:rowOff>
    </xdr:from>
    <xdr:to>
      <xdr:col>4</xdr:col>
      <xdr:colOff>533400</xdr:colOff>
      <xdr:row>87</xdr:row>
      <xdr:rowOff>23058</xdr:rowOff>
    </xdr:to>
    <xdr:sp macro="" textlink="">
      <xdr:nvSpPr>
        <xdr:cNvPr id="208" name="円/楕円 207"/>
        <xdr:cNvSpPr/>
      </xdr:nvSpPr>
      <xdr:spPr>
        <a:xfrm>
          <a:off x="3175000" y="1483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7835</xdr:rowOff>
    </xdr:from>
    <xdr:ext cx="762000" cy="259045"/>
    <xdr:sp macro="" textlink="">
      <xdr:nvSpPr>
        <xdr:cNvPr id="209" name="テキスト ボックス 208"/>
        <xdr:cNvSpPr txBox="1"/>
      </xdr:nvSpPr>
      <xdr:spPr>
        <a:xfrm>
          <a:off x="2844800" y="1492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114,698</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123667</xdr:rowOff>
    </xdr:from>
    <xdr:to>
      <xdr:col>3</xdr:col>
      <xdr:colOff>330200</xdr:colOff>
      <xdr:row>88</xdr:row>
      <xdr:rowOff>53817</xdr:rowOff>
    </xdr:to>
    <xdr:sp macro="" textlink="">
      <xdr:nvSpPr>
        <xdr:cNvPr id="210" name="円/楕円 209"/>
        <xdr:cNvSpPr/>
      </xdr:nvSpPr>
      <xdr:spPr>
        <a:xfrm>
          <a:off x="2286000" y="1503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38594</xdr:rowOff>
    </xdr:from>
    <xdr:ext cx="762000" cy="259045"/>
    <xdr:sp macro="" textlink="">
      <xdr:nvSpPr>
        <xdr:cNvPr id="211" name="テキスト ボックス 210"/>
        <xdr:cNvSpPr txBox="1"/>
      </xdr:nvSpPr>
      <xdr:spPr>
        <a:xfrm>
          <a:off x="1955800" y="1512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118,050</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132547</xdr:rowOff>
    </xdr:from>
    <xdr:to>
      <xdr:col>2</xdr:col>
      <xdr:colOff>127000</xdr:colOff>
      <xdr:row>86</xdr:row>
      <xdr:rowOff>62697</xdr:rowOff>
    </xdr:to>
    <xdr:sp macro="" textlink="">
      <xdr:nvSpPr>
        <xdr:cNvPr id="212" name="円/楕円 211"/>
        <xdr:cNvSpPr/>
      </xdr:nvSpPr>
      <xdr:spPr>
        <a:xfrm>
          <a:off x="1397000" y="147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47474</xdr:rowOff>
    </xdr:from>
    <xdr:ext cx="762000" cy="259045"/>
    <xdr:sp macro="" textlink="">
      <xdr:nvSpPr>
        <xdr:cNvPr id="213" name="テキスト ボックス 212"/>
        <xdr:cNvSpPr txBox="1"/>
      </xdr:nvSpPr>
      <xdr:spPr>
        <a:xfrm>
          <a:off x="1066800" y="1479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国が実施した昇給の</a:t>
          </a:r>
          <a:r>
            <a:rPr kumimoji="1" lang="en-US" altLang="ja-JP" sz="1300">
              <a:latin typeface="ＭＳ Ｐゴシック"/>
            </a:rPr>
            <a:t>1</a:t>
          </a:r>
          <a:r>
            <a:rPr kumimoji="1" lang="ja-JP" altLang="en-US" sz="1300">
              <a:latin typeface="ＭＳ Ｐゴシック"/>
            </a:rPr>
            <a:t>号給抑制を１年先送り（平成２８年１月実施）としたため、指数が増加した。</a:t>
          </a:r>
          <a:endParaRPr kumimoji="1" lang="en-US" altLang="ja-JP" sz="1300">
            <a:latin typeface="ＭＳ Ｐゴシック"/>
          </a:endParaRPr>
        </a:p>
        <a:p>
          <a:r>
            <a:rPr kumimoji="1" lang="ja-JP" altLang="en-US" sz="1300">
              <a:latin typeface="ＭＳ Ｐゴシック"/>
            </a:rPr>
            <a:t>　類似団体平均、全国市平均を下回っている状況にあるが、市の財政状況並びに他自治体の状況等を踏まえ、引き続き給与の適正化に努めていく。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81</xdr:row>
      <xdr:rowOff>79829</xdr:rowOff>
    </xdr:to>
    <xdr:cxnSp macro="">
      <xdr:nvCxnSpPr>
        <xdr:cNvPr id="244" name="直線コネクタ 243"/>
        <xdr:cNvCxnSpPr/>
      </xdr:nvCxnSpPr>
      <xdr:spPr>
        <a:xfrm flipV="1">
          <a:off x="17018000" y="13777686"/>
          <a:ext cx="0" cy="189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51906</xdr:rowOff>
    </xdr:from>
    <xdr:ext cx="762000" cy="259045"/>
    <xdr:sp macro="" textlink="">
      <xdr:nvSpPr>
        <xdr:cNvPr id="245" name="給与水準   （国との比較）最小値テキスト"/>
        <xdr:cNvSpPr txBox="1"/>
      </xdr:nvSpPr>
      <xdr:spPr>
        <a:xfrm>
          <a:off x="17106900" y="1393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24</xdr:col>
      <xdr:colOff>469900</xdr:colOff>
      <xdr:row>81</xdr:row>
      <xdr:rowOff>79829</xdr:rowOff>
    </xdr:from>
    <xdr:to>
      <xdr:col>24</xdr:col>
      <xdr:colOff>647700</xdr:colOff>
      <xdr:row>81</xdr:row>
      <xdr:rowOff>79829</xdr:rowOff>
    </xdr:to>
    <xdr:cxnSp macro="">
      <xdr:nvCxnSpPr>
        <xdr:cNvPr id="246" name="直線コネクタ 245"/>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47"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48" name="直線コネクタ 247"/>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79</xdr:row>
      <xdr:rowOff>164193</xdr:rowOff>
    </xdr:from>
    <xdr:to>
      <xdr:col>24</xdr:col>
      <xdr:colOff>558800</xdr:colOff>
      <xdr:row>80</xdr:row>
      <xdr:rowOff>61686</xdr:rowOff>
    </xdr:to>
    <xdr:cxnSp macro="">
      <xdr:nvCxnSpPr>
        <xdr:cNvPr id="249" name="直線コネクタ 248"/>
        <xdr:cNvCxnSpPr/>
      </xdr:nvCxnSpPr>
      <xdr:spPr>
        <a:xfrm>
          <a:off x="16179800" y="137087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86377</xdr:rowOff>
    </xdr:from>
    <xdr:ext cx="762000" cy="259045"/>
    <xdr:sp macro="" textlink="">
      <xdr:nvSpPr>
        <xdr:cNvPr id="250" name="給与水準   （国との比較）平均値テキスト"/>
        <xdr:cNvSpPr txBox="1"/>
      </xdr:nvSpPr>
      <xdr:spPr>
        <a:xfrm>
          <a:off x="17106900" y="1380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24</xdr:col>
      <xdr:colOff>508000</xdr:colOff>
      <xdr:row>80</xdr:row>
      <xdr:rowOff>114300</xdr:rowOff>
    </xdr:from>
    <xdr:to>
      <xdr:col>24</xdr:col>
      <xdr:colOff>609600</xdr:colOff>
      <xdr:row>81</xdr:row>
      <xdr:rowOff>44450</xdr:rowOff>
    </xdr:to>
    <xdr:sp macro="" textlink="">
      <xdr:nvSpPr>
        <xdr:cNvPr id="251" name="フローチャート : 判断 250"/>
        <xdr:cNvSpPr/>
      </xdr:nvSpPr>
      <xdr:spPr>
        <a:xfrm>
          <a:off x="169672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164193</xdr:rowOff>
    </xdr:from>
    <xdr:to>
      <xdr:col>23</xdr:col>
      <xdr:colOff>406400</xdr:colOff>
      <xdr:row>88</xdr:row>
      <xdr:rowOff>0</xdr:rowOff>
    </xdr:to>
    <xdr:cxnSp macro="">
      <xdr:nvCxnSpPr>
        <xdr:cNvPr id="252" name="直線コネクタ 251"/>
        <xdr:cNvCxnSpPr/>
      </xdr:nvCxnSpPr>
      <xdr:spPr>
        <a:xfrm flipV="1">
          <a:off x="15290800" y="13708743"/>
          <a:ext cx="889000" cy="137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80</xdr:row>
      <xdr:rowOff>131536</xdr:rowOff>
    </xdr:from>
    <xdr:to>
      <xdr:col>23</xdr:col>
      <xdr:colOff>457200</xdr:colOff>
      <xdr:row>81</xdr:row>
      <xdr:rowOff>61686</xdr:rowOff>
    </xdr:to>
    <xdr:sp macro="" textlink="">
      <xdr:nvSpPr>
        <xdr:cNvPr id="253" name="フローチャート : 判断 252"/>
        <xdr:cNvSpPr/>
      </xdr:nvSpPr>
      <xdr:spPr>
        <a:xfrm>
          <a:off x="16129000" y="1384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46463</xdr:rowOff>
    </xdr:from>
    <xdr:ext cx="736600" cy="259045"/>
    <xdr:sp macro="" textlink="">
      <xdr:nvSpPr>
        <xdr:cNvPr id="254" name="テキスト ボックス 253"/>
        <xdr:cNvSpPr txBox="1"/>
      </xdr:nvSpPr>
      <xdr:spPr>
        <a:xfrm>
          <a:off x="15798800" y="1393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0</xdr:rowOff>
    </xdr:from>
    <xdr:to>
      <xdr:col>22</xdr:col>
      <xdr:colOff>203200</xdr:colOff>
      <xdr:row>88</xdr:row>
      <xdr:rowOff>34471</xdr:rowOff>
    </xdr:to>
    <xdr:cxnSp macro="">
      <xdr:nvCxnSpPr>
        <xdr:cNvPr id="255" name="直線コネクタ 254"/>
        <xdr:cNvCxnSpPr/>
      </xdr:nvCxnSpPr>
      <xdr:spPr>
        <a:xfrm flipV="1">
          <a:off x="14401800" y="150876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121557</xdr:rowOff>
    </xdr:from>
    <xdr:to>
      <xdr:col>22</xdr:col>
      <xdr:colOff>254000</xdr:colOff>
      <xdr:row>89</xdr:row>
      <xdr:rowOff>51707</xdr:rowOff>
    </xdr:to>
    <xdr:sp macro="" textlink="">
      <xdr:nvSpPr>
        <xdr:cNvPr id="256" name="フローチャート : 判断 255"/>
        <xdr:cNvSpPr/>
      </xdr:nvSpPr>
      <xdr:spPr>
        <a:xfrm>
          <a:off x="15240000" y="152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36484</xdr:rowOff>
    </xdr:from>
    <xdr:ext cx="762000" cy="259045"/>
    <xdr:sp macro="" textlink="">
      <xdr:nvSpPr>
        <xdr:cNvPr id="257" name="テキスト ボックス 256"/>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106.8</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44450</xdr:rowOff>
    </xdr:from>
    <xdr:to>
      <xdr:col>21</xdr:col>
      <xdr:colOff>0</xdr:colOff>
      <xdr:row>88</xdr:row>
      <xdr:rowOff>34471</xdr:rowOff>
    </xdr:to>
    <xdr:cxnSp macro="">
      <xdr:nvCxnSpPr>
        <xdr:cNvPr id="258" name="直線コネクタ 257"/>
        <xdr:cNvCxnSpPr/>
      </xdr:nvCxnSpPr>
      <xdr:spPr>
        <a:xfrm>
          <a:off x="13512800" y="13760450"/>
          <a:ext cx="889000" cy="13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1814</xdr:rowOff>
    </xdr:from>
    <xdr:to>
      <xdr:col>21</xdr:col>
      <xdr:colOff>50800</xdr:colOff>
      <xdr:row>89</xdr:row>
      <xdr:rowOff>103414</xdr:rowOff>
    </xdr:to>
    <xdr:sp macro="" textlink="">
      <xdr:nvSpPr>
        <xdr:cNvPr id="259" name="フローチャート : 判断 258"/>
        <xdr:cNvSpPr/>
      </xdr:nvSpPr>
      <xdr:spPr>
        <a:xfrm>
          <a:off x="14351000" y="1526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88191</xdr:rowOff>
    </xdr:from>
    <xdr:ext cx="762000" cy="259045"/>
    <xdr:sp macro="" textlink="">
      <xdr:nvSpPr>
        <xdr:cNvPr id="260" name="テキスト ボックス 259"/>
        <xdr:cNvSpPr txBox="1"/>
      </xdr:nvSpPr>
      <xdr:spPr>
        <a:xfrm>
          <a:off x="14020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80</xdr:row>
      <xdr:rowOff>97064</xdr:rowOff>
    </xdr:from>
    <xdr:to>
      <xdr:col>19</xdr:col>
      <xdr:colOff>533400</xdr:colOff>
      <xdr:row>81</xdr:row>
      <xdr:rowOff>27214</xdr:rowOff>
    </xdr:to>
    <xdr:sp macro="" textlink="">
      <xdr:nvSpPr>
        <xdr:cNvPr id="261" name="フローチャート : 判断 260"/>
        <xdr:cNvSpPr/>
      </xdr:nvSpPr>
      <xdr:spPr>
        <a:xfrm>
          <a:off x="13462000" y="1381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11991</xdr:rowOff>
    </xdr:from>
    <xdr:ext cx="762000" cy="259045"/>
    <xdr:sp macro="" textlink="">
      <xdr:nvSpPr>
        <xdr:cNvPr id="262" name="テキスト ボックス 261"/>
        <xdr:cNvSpPr txBox="1"/>
      </xdr:nvSpPr>
      <xdr:spPr>
        <a:xfrm>
          <a:off x="131318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10886</xdr:rowOff>
    </xdr:from>
    <xdr:to>
      <xdr:col>24</xdr:col>
      <xdr:colOff>609600</xdr:colOff>
      <xdr:row>80</xdr:row>
      <xdr:rowOff>112486</xdr:rowOff>
    </xdr:to>
    <xdr:sp macro="" textlink="">
      <xdr:nvSpPr>
        <xdr:cNvPr id="268" name="円/楕円 267"/>
        <xdr:cNvSpPr/>
      </xdr:nvSpPr>
      <xdr:spPr>
        <a:xfrm>
          <a:off x="169672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103613</xdr:rowOff>
    </xdr:from>
    <xdr:ext cx="762000" cy="259045"/>
    <xdr:sp macro="" textlink="">
      <xdr:nvSpPr>
        <xdr:cNvPr id="269" name="給与水準   （国との比較）該当値テキスト"/>
        <xdr:cNvSpPr txBox="1"/>
      </xdr:nvSpPr>
      <xdr:spPr>
        <a:xfrm>
          <a:off x="17106900" y="1364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113393</xdr:rowOff>
    </xdr:from>
    <xdr:to>
      <xdr:col>23</xdr:col>
      <xdr:colOff>457200</xdr:colOff>
      <xdr:row>80</xdr:row>
      <xdr:rowOff>43543</xdr:rowOff>
    </xdr:to>
    <xdr:sp macro="" textlink="">
      <xdr:nvSpPr>
        <xdr:cNvPr id="270" name="円/楕円 269"/>
        <xdr:cNvSpPr/>
      </xdr:nvSpPr>
      <xdr:spPr>
        <a:xfrm>
          <a:off x="161290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53720</xdr:rowOff>
    </xdr:from>
    <xdr:ext cx="736600" cy="259045"/>
    <xdr:sp macro="" textlink="">
      <xdr:nvSpPr>
        <xdr:cNvPr id="271" name="テキスト ボックス 270"/>
        <xdr:cNvSpPr txBox="1"/>
      </xdr:nvSpPr>
      <xdr:spPr>
        <a:xfrm>
          <a:off x="15798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72" name="円/楕円 271"/>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60977</xdr:rowOff>
    </xdr:from>
    <xdr:ext cx="762000" cy="259045"/>
    <xdr:sp macro="" textlink="">
      <xdr:nvSpPr>
        <xdr:cNvPr id="273" name="テキスト ボックス 272"/>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155121</xdr:rowOff>
    </xdr:from>
    <xdr:to>
      <xdr:col>21</xdr:col>
      <xdr:colOff>50800</xdr:colOff>
      <xdr:row>88</xdr:row>
      <xdr:rowOff>85271</xdr:rowOff>
    </xdr:to>
    <xdr:sp macro="" textlink="">
      <xdr:nvSpPr>
        <xdr:cNvPr id="274" name="円/楕円 273"/>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95448</xdr:rowOff>
    </xdr:from>
    <xdr:ext cx="762000" cy="259045"/>
    <xdr:sp macro="" textlink="">
      <xdr:nvSpPr>
        <xdr:cNvPr id="275" name="テキスト ボックス 274"/>
        <xdr:cNvSpPr txBox="1"/>
      </xdr:nvSpPr>
      <xdr:spPr>
        <a:xfrm>
          <a:off x="14020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165100</xdr:rowOff>
    </xdr:from>
    <xdr:to>
      <xdr:col>19</xdr:col>
      <xdr:colOff>533400</xdr:colOff>
      <xdr:row>80</xdr:row>
      <xdr:rowOff>95250</xdr:rowOff>
    </xdr:to>
    <xdr:sp macro="" textlink="">
      <xdr:nvSpPr>
        <xdr:cNvPr id="276" name="円/楕円 275"/>
        <xdr:cNvSpPr/>
      </xdr:nvSpPr>
      <xdr:spPr>
        <a:xfrm>
          <a:off x="13462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105427</xdr:rowOff>
    </xdr:from>
    <xdr:ext cx="762000" cy="259045"/>
    <xdr:sp macro="" textlink="">
      <xdr:nvSpPr>
        <xdr:cNvPr id="277" name="テキスト ボックス 276"/>
        <xdr:cNvSpPr txBox="1"/>
      </xdr:nvSpPr>
      <xdr:spPr>
        <a:xfrm>
          <a:off x="1313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人口減少が続いているところではあるが、職員数の減（△５０人）により、指数については微減となり、その結果、平成２６年度は類似団体平均を下回った。</a:t>
          </a:r>
          <a:endParaRPr kumimoji="1" lang="en-US" altLang="ja-JP" sz="1300">
            <a:latin typeface="ＭＳ Ｐゴシック"/>
          </a:endParaRPr>
        </a:p>
        <a:p>
          <a:r>
            <a:rPr kumimoji="1" lang="ja-JP" altLang="en-US" sz="1300">
              <a:latin typeface="ＭＳ Ｐゴシック"/>
            </a:rPr>
            <a:t>　平成２８年４月１日時点において、平成２２年度当初比１０％減（１５０人）の職員数削減を目標とする定員適正化計画に基づき、引き続き定員の適正化を推進する。</a:t>
          </a: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6.75</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6.70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6.65</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6.55</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6.45</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62</xdr:row>
      <xdr:rowOff>165100</xdr:rowOff>
    </xdr:from>
    <xdr:to>
      <xdr:col>24</xdr:col>
      <xdr:colOff>558800</xdr:colOff>
      <xdr:row>65</xdr:row>
      <xdr:rowOff>52917</xdr:rowOff>
    </xdr:to>
    <xdr:cxnSp macro="">
      <xdr:nvCxnSpPr>
        <xdr:cNvPr id="307" name="直線コネクタ 306"/>
        <xdr:cNvCxnSpPr/>
      </xdr:nvCxnSpPr>
      <xdr:spPr>
        <a:xfrm flipV="1">
          <a:off x="17018000" y="10795000"/>
          <a:ext cx="0" cy="4021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24994</xdr:rowOff>
    </xdr:from>
    <xdr:ext cx="762000" cy="259045"/>
    <xdr:sp macro="" textlink="">
      <xdr:nvSpPr>
        <xdr:cNvPr id="308" name="定員管理の状況最小値テキスト"/>
        <xdr:cNvSpPr txBox="1"/>
      </xdr:nvSpPr>
      <xdr:spPr>
        <a:xfrm>
          <a:off x="17106900" y="1116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24</xdr:col>
      <xdr:colOff>469900</xdr:colOff>
      <xdr:row>65</xdr:row>
      <xdr:rowOff>52917</xdr:rowOff>
    </xdr:from>
    <xdr:to>
      <xdr:col>24</xdr:col>
      <xdr:colOff>647700</xdr:colOff>
      <xdr:row>65</xdr:row>
      <xdr:rowOff>52917</xdr:rowOff>
    </xdr:to>
    <xdr:cxnSp macro="">
      <xdr:nvCxnSpPr>
        <xdr:cNvPr id="309" name="直線コネクタ 308"/>
        <xdr:cNvCxnSpPr/>
      </xdr:nvCxnSpPr>
      <xdr:spPr>
        <a:xfrm>
          <a:off x="16929100" y="111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80027</xdr:rowOff>
    </xdr:from>
    <xdr:ext cx="762000" cy="259045"/>
    <xdr:sp macro="" textlink="">
      <xdr:nvSpPr>
        <xdr:cNvPr id="310" name="定員管理の状況最大値テキスト"/>
        <xdr:cNvSpPr txBox="1"/>
      </xdr:nvSpPr>
      <xdr:spPr>
        <a:xfrm>
          <a:off x="17106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6.60</a:t>
          </a:r>
          <a:endParaRPr kumimoji="1" lang="ja-JP" altLang="en-US" sz="1000" b="1">
            <a:latin typeface="ＭＳ Ｐゴシック"/>
          </a:endParaRPr>
        </a:p>
      </xdr:txBody>
    </xdr:sp>
    <xdr:clientData/>
  </xdr:oneCellAnchor>
  <xdr:twoCellAnchor>
    <xdr:from>
      <xdr:col>24</xdr:col>
      <xdr:colOff>469900</xdr:colOff>
      <xdr:row>62</xdr:row>
      <xdr:rowOff>165100</xdr:rowOff>
    </xdr:from>
    <xdr:to>
      <xdr:col>24</xdr:col>
      <xdr:colOff>647700</xdr:colOff>
      <xdr:row>62</xdr:row>
      <xdr:rowOff>165100</xdr:rowOff>
    </xdr:to>
    <xdr:cxnSp macro="">
      <xdr:nvCxnSpPr>
        <xdr:cNvPr id="311" name="直線コネクタ 310"/>
        <xdr:cNvCxnSpPr/>
      </xdr:nvCxnSpPr>
      <xdr:spPr>
        <a:xfrm>
          <a:off x="169291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165100</xdr:rowOff>
    </xdr:from>
    <xdr:to>
      <xdr:col>24</xdr:col>
      <xdr:colOff>558800</xdr:colOff>
      <xdr:row>63</xdr:row>
      <xdr:rowOff>74083</xdr:rowOff>
    </xdr:to>
    <xdr:cxnSp macro="">
      <xdr:nvCxnSpPr>
        <xdr:cNvPr id="312" name="直線コネクタ 311"/>
        <xdr:cNvCxnSpPr/>
      </xdr:nvCxnSpPr>
      <xdr:spPr>
        <a:xfrm flipV="1">
          <a:off x="16179800" y="107950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75794</xdr:rowOff>
    </xdr:from>
    <xdr:ext cx="762000" cy="259045"/>
    <xdr:sp macro="" textlink="">
      <xdr:nvSpPr>
        <xdr:cNvPr id="313" name="定員管理の状況平均値テキスト"/>
        <xdr:cNvSpPr txBox="1"/>
      </xdr:nvSpPr>
      <xdr:spPr>
        <a:xfrm>
          <a:off x="17106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103717</xdr:rowOff>
    </xdr:from>
    <xdr:to>
      <xdr:col>24</xdr:col>
      <xdr:colOff>609600</xdr:colOff>
      <xdr:row>64</xdr:row>
      <xdr:rowOff>33867</xdr:rowOff>
    </xdr:to>
    <xdr:sp macro="" textlink="">
      <xdr:nvSpPr>
        <xdr:cNvPr id="314" name="フローチャート : 判断 313"/>
        <xdr:cNvSpPr/>
      </xdr:nvSpPr>
      <xdr:spPr>
        <a:xfrm>
          <a:off x="16967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105833</xdr:rowOff>
    </xdr:from>
    <xdr:to>
      <xdr:col>23</xdr:col>
      <xdr:colOff>406400</xdr:colOff>
      <xdr:row>63</xdr:row>
      <xdr:rowOff>74083</xdr:rowOff>
    </xdr:to>
    <xdr:cxnSp macro="">
      <xdr:nvCxnSpPr>
        <xdr:cNvPr id="315" name="直線コネクタ 314"/>
        <xdr:cNvCxnSpPr/>
      </xdr:nvCxnSpPr>
      <xdr:spPr>
        <a:xfrm>
          <a:off x="15290800" y="10392833"/>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114300</xdr:rowOff>
    </xdr:from>
    <xdr:to>
      <xdr:col>23</xdr:col>
      <xdr:colOff>457200</xdr:colOff>
      <xdr:row>63</xdr:row>
      <xdr:rowOff>44450</xdr:rowOff>
    </xdr:to>
    <xdr:sp macro="" textlink="">
      <xdr:nvSpPr>
        <xdr:cNvPr id="316" name="フローチャート : 判断 315"/>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54627</xdr:rowOff>
    </xdr:from>
    <xdr:ext cx="736600" cy="259045"/>
    <xdr:sp macro="" textlink="">
      <xdr:nvSpPr>
        <xdr:cNvPr id="317" name="テキスト ボックス 316"/>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105833</xdr:rowOff>
    </xdr:from>
    <xdr:to>
      <xdr:col>22</xdr:col>
      <xdr:colOff>203200</xdr:colOff>
      <xdr:row>63</xdr:row>
      <xdr:rowOff>74083</xdr:rowOff>
    </xdr:to>
    <xdr:cxnSp macro="">
      <xdr:nvCxnSpPr>
        <xdr:cNvPr id="318" name="直線コネクタ 317"/>
        <xdr:cNvCxnSpPr/>
      </xdr:nvCxnSpPr>
      <xdr:spPr>
        <a:xfrm flipV="1">
          <a:off x="14401800" y="10392833"/>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44450</xdr:rowOff>
    </xdr:from>
    <xdr:to>
      <xdr:col>22</xdr:col>
      <xdr:colOff>254000</xdr:colOff>
      <xdr:row>61</xdr:row>
      <xdr:rowOff>146050</xdr:rowOff>
    </xdr:to>
    <xdr:sp macro="" textlink="">
      <xdr:nvSpPr>
        <xdr:cNvPr id="319" name="フローチャート : 判断 318"/>
        <xdr:cNvSpPr/>
      </xdr:nvSpPr>
      <xdr:spPr>
        <a:xfrm>
          <a:off x="15240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130827</xdr:rowOff>
    </xdr:from>
    <xdr:ext cx="762000" cy="259045"/>
    <xdr:sp macro="" textlink="">
      <xdr:nvSpPr>
        <xdr:cNvPr id="320" name="テキスト ボックス 319"/>
        <xdr:cNvSpPr txBox="1"/>
      </xdr:nvSpPr>
      <xdr:spPr>
        <a:xfrm>
          <a:off x="14909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74083</xdr:rowOff>
    </xdr:from>
    <xdr:to>
      <xdr:col>21</xdr:col>
      <xdr:colOff>0</xdr:colOff>
      <xdr:row>65</xdr:row>
      <xdr:rowOff>52917</xdr:rowOff>
    </xdr:to>
    <xdr:cxnSp macro="">
      <xdr:nvCxnSpPr>
        <xdr:cNvPr id="321" name="直線コネクタ 320"/>
        <xdr:cNvCxnSpPr/>
      </xdr:nvCxnSpPr>
      <xdr:spPr>
        <a:xfrm flipV="1">
          <a:off x="13512800" y="10875433"/>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66</xdr:row>
      <xdr:rowOff>71967</xdr:rowOff>
    </xdr:from>
    <xdr:to>
      <xdr:col>21</xdr:col>
      <xdr:colOff>50800</xdr:colOff>
      <xdr:row>67</xdr:row>
      <xdr:rowOff>2117</xdr:rowOff>
    </xdr:to>
    <xdr:sp macro="" textlink="">
      <xdr:nvSpPr>
        <xdr:cNvPr id="322" name="フローチャート : 判断 321"/>
        <xdr:cNvSpPr/>
      </xdr:nvSpPr>
      <xdr:spPr>
        <a:xfrm>
          <a:off x="14351000" y="1138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158344</xdr:rowOff>
    </xdr:from>
    <xdr:ext cx="762000" cy="259045"/>
    <xdr:sp macro="" textlink="">
      <xdr:nvSpPr>
        <xdr:cNvPr id="323" name="テキスト ボックス 322"/>
        <xdr:cNvSpPr txBox="1"/>
      </xdr:nvSpPr>
      <xdr:spPr>
        <a:xfrm>
          <a:off x="14020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19</xdr:col>
      <xdr:colOff>431800</xdr:colOff>
      <xdr:row>57</xdr:row>
      <xdr:rowOff>167217</xdr:rowOff>
    </xdr:from>
    <xdr:to>
      <xdr:col>19</xdr:col>
      <xdr:colOff>533400</xdr:colOff>
      <xdr:row>58</xdr:row>
      <xdr:rowOff>97367</xdr:rowOff>
    </xdr:to>
    <xdr:sp macro="" textlink="">
      <xdr:nvSpPr>
        <xdr:cNvPr id="324" name="フローチャート : 判断 323"/>
        <xdr:cNvSpPr/>
      </xdr:nvSpPr>
      <xdr:spPr>
        <a:xfrm>
          <a:off x="13462000" y="993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107544</xdr:rowOff>
    </xdr:from>
    <xdr:ext cx="762000" cy="259045"/>
    <xdr:sp macro="" textlink="">
      <xdr:nvSpPr>
        <xdr:cNvPr id="325" name="テキスト ボックス 324"/>
        <xdr:cNvSpPr txBox="1"/>
      </xdr:nvSpPr>
      <xdr:spPr>
        <a:xfrm>
          <a:off x="13131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114300</xdr:rowOff>
    </xdr:from>
    <xdr:to>
      <xdr:col>24</xdr:col>
      <xdr:colOff>609600</xdr:colOff>
      <xdr:row>63</xdr:row>
      <xdr:rowOff>44450</xdr:rowOff>
    </xdr:to>
    <xdr:sp macro="" textlink="">
      <xdr:nvSpPr>
        <xdr:cNvPr id="331" name="円/楕円 330"/>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35577</xdr:rowOff>
    </xdr:from>
    <xdr:ext cx="762000" cy="259045"/>
    <xdr:sp macro="" textlink="">
      <xdr:nvSpPr>
        <xdr:cNvPr id="332" name="定員管理の状況該当値テキスト"/>
        <xdr:cNvSpPr txBox="1"/>
      </xdr:nvSpPr>
      <xdr:spPr>
        <a:xfrm>
          <a:off x="17106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23283</xdr:rowOff>
    </xdr:from>
    <xdr:to>
      <xdr:col>23</xdr:col>
      <xdr:colOff>457200</xdr:colOff>
      <xdr:row>63</xdr:row>
      <xdr:rowOff>124883</xdr:rowOff>
    </xdr:to>
    <xdr:sp macro="" textlink="">
      <xdr:nvSpPr>
        <xdr:cNvPr id="333" name="円/楕円 332"/>
        <xdr:cNvSpPr/>
      </xdr:nvSpPr>
      <xdr:spPr>
        <a:xfrm>
          <a:off x="16129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109660</xdr:rowOff>
    </xdr:from>
    <xdr:ext cx="736600" cy="259045"/>
    <xdr:sp macro="" textlink="">
      <xdr:nvSpPr>
        <xdr:cNvPr id="334" name="テキスト ボックス 333"/>
        <xdr:cNvSpPr txBox="1"/>
      </xdr:nvSpPr>
      <xdr:spPr>
        <a:xfrm>
          <a:off x="15798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55033</xdr:rowOff>
    </xdr:from>
    <xdr:to>
      <xdr:col>22</xdr:col>
      <xdr:colOff>254000</xdr:colOff>
      <xdr:row>60</xdr:row>
      <xdr:rowOff>156633</xdr:rowOff>
    </xdr:to>
    <xdr:sp macro="" textlink="">
      <xdr:nvSpPr>
        <xdr:cNvPr id="335" name="円/楕円 334"/>
        <xdr:cNvSpPr/>
      </xdr:nvSpPr>
      <xdr:spPr>
        <a:xfrm>
          <a:off x="15240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166810</xdr:rowOff>
    </xdr:from>
    <xdr:ext cx="762000" cy="259045"/>
    <xdr:sp macro="" textlink="">
      <xdr:nvSpPr>
        <xdr:cNvPr id="336" name="テキスト ボックス 335"/>
        <xdr:cNvSpPr txBox="1"/>
      </xdr:nvSpPr>
      <xdr:spPr>
        <a:xfrm>
          <a:off x="14909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23283</xdr:rowOff>
    </xdr:from>
    <xdr:to>
      <xdr:col>21</xdr:col>
      <xdr:colOff>50800</xdr:colOff>
      <xdr:row>63</xdr:row>
      <xdr:rowOff>124883</xdr:rowOff>
    </xdr:to>
    <xdr:sp macro="" textlink="">
      <xdr:nvSpPr>
        <xdr:cNvPr id="337" name="円/楕円 336"/>
        <xdr:cNvSpPr/>
      </xdr:nvSpPr>
      <xdr:spPr>
        <a:xfrm>
          <a:off x="14351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135060</xdr:rowOff>
    </xdr:from>
    <xdr:ext cx="762000" cy="259045"/>
    <xdr:sp macro="" textlink="">
      <xdr:nvSpPr>
        <xdr:cNvPr id="338" name="テキスト ボックス 337"/>
        <xdr:cNvSpPr txBox="1"/>
      </xdr:nvSpPr>
      <xdr:spPr>
        <a:xfrm>
          <a:off x="14020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2117</xdr:rowOff>
    </xdr:from>
    <xdr:to>
      <xdr:col>19</xdr:col>
      <xdr:colOff>533400</xdr:colOff>
      <xdr:row>65</xdr:row>
      <xdr:rowOff>103717</xdr:rowOff>
    </xdr:to>
    <xdr:sp macro="" textlink="">
      <xdr:nvSpPr>
        <xdr:cNvPr id="339" name="円/楕円 338"/>
        <xdr:cNvSpPr/>
      </xdr:nvSpPr>
      <xdr:spPr>
        <a:xfrm>
          <a:off x="13462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88494</xdr:rowOff>
    </xdr:from>
    <xdr:ext cx="762000" cy="259045"/>
    <xdr:sp macro="" textlink="">
      <xdr:nvSpPr>
        <xdr:cNvPr id="340" name="テキスト ボックス 339"/>
        <xdr:cNvSpPr txBox="1"/>
      </xdr:nvSpPr>
      <xdr:spPr>
        <a:xfrm>
          <a:off x="13131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実質公債費率については、平成</a:t>
          </a:r>
          <a:r>
            <a:rPr kumimoji="1" lang="en-US" altLang="ja-JP" sz="1300">
              <a:latin typeface="ＭＳ Ｐゴシック"/>
            </a:rPr>
            <a:t>13</a:t>
          </a:r>
          <a:r>
            <a:rPr kumimoji="1" lang="ja-JP" altLang="en-US" sz="1300">
              <a:latin typeface="ＭＳ Ｐゴシック"/>
            </a:rPr>
            <a:t>年度から取り組んでいる市債発行の抑制により、年々改善しており、全国平均、県平均、更には類似団体平均と比較しても低い状況にある。</a:t>
          </a:r>
          <a:endParaRPr kumimoji="1" lang="en-US" altLang="ja-JP" sz="1300">
            <a:latin typeface="ＭＳ Ｐゴシック"/>
          </a:endParaRPr>
        </a:p>
        <a:p>
          <a:r>
            <a:rPr kumimoji="1" lang="ja-JP" altLang="en-US" sz="1300">
              <a:latin typeface="ＭＳ Ｐゴシック"/>
            </a:rPr>
            <a:t>　今後、大型事業の進捗に伴い、一時的に市債発行が増加することになるが、大型事業完了後は、引き続き市債発行を抑制するなど、公債費の削減に努めていく。</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6" name="テキスト ボックス 36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78317</xdr:rowOff>
    </xdr:from>
    <xdr:to>
      <xdr:col>24</xdr:col>
      <xdr:colOff>558800</xdr:colOff>
      <xdr:row>43</xdr:row>
      <xdr:rowOff>34925</xdr:rowOff>
    </xdr:to>
    <xdr:cxnSp macro="">
      <xdr:nvCxnSpPr>
        <xdr:cNvPr id="369" name="直線コネクタ 368"/>
        <xdr:cNvCxnSpPr/>
      </xdr:nvCxnSpPr>
      <xdr:spPr>
        <a:xfrm flipV="1">
          <a:off x="17018000" y="6421967"/>
          <a:ext cx="0" cy="9853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7002</xdr:rowOff>
    </xdr:from>
    <xdr:ext cx="762000" cy="259045"/>
    <xdr:sp macro="" textlink="">
      <xdr:nvSpPr>
        <xdr:cNvPr id="370" name="公債費負担の状況最小値テキスト"/>
        <xdr:cNvSpPr txBox="1"/>
      </xdr:nvSpPr>
      <xdr:spPr>
        <a:xfrm>
          <a:off x="17106900" y="737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43</xdr:row>
      <xdr:rowOff>34925</xdr:rowOff>
    </xdr:from>
    <xdr:to>
      <xdr:col>24</xdr:col>
      <xdr:colOff>647700</xdr:colOff>
      <xdr:row>43</xdr:row>
      <xdr:rowOff>34925</xdr:rowOff>
    </xdr:to>
    <xdr:cxnSp macro="">
      <xdr:nvCxnSpPr>
        <xdr:cNvPr id="371" name="直線コネクタ 370"/>
        <xdr:cNvCxnSpPr/>
      </xdr:nvCxnSpPr>
      <xdr:spPr>
        <a:xfrm>
          <a:off x="16929100" y="740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164694</xdr:rowOff>
    </xdr:from>
    <xdr:ext cx="762000" cy="259045"/>
    <xdr:sp macro="" textlink="">
      <xdr:nvSpPr>
        <xdr:cNvPr id="372"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37</xdr:row>
      <xdr:rowOff>78317</xdr:rowOff>
    </xdr:from>
    <xdr:to>
      <xdr:col>24</xdr:col>
      <xdr:colOff>647700</xdr:colOff>
      <xdr:row>37</xdr:row>
      <xdr:rowOff>78317</xdr:rowOff>
    </xdr:to>
    <xdr:cxnSp macro="">
      <xdr:nvCxnSpPr>
        <xdr:cNvPr id="373" name="直線コネクタ 372"/>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78317</xdr:rowOff>
    </xdr:from>
    <xdr:to>
      <xdr:col>24</xdr:col>
      <xdr:colOff>558800</xdr:colOff>
      <xdr:row>39</xdr:row>
      <xdr:rowOff>16933</xdr:rowOff>
    </xdr:to>
    <xdr:cxnSp macro="">
      <xdr:nvCxnSpPr>
        <xdr:cNvPr id="374" name="直線コネクタ 373"/>
        <xdr:cNvCxnSpPr/>
      </xdr:nvCxnSpPr>
      <xdr:spPr>
        <a:xfrm flipV="1">
          <a:off x="16179800" y="6421967"/>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78969</xdr:rowOff>
    </xdr:from>
    <xdr:ext cx="762000" cy="259045"/>
    <xdr:sp macro="" textlink="">
      <xdr:nvSpPr>
        <xdr:cNvPr id="375" name="公債費負担の状況平均値テキスト"/>
        <xdr:cNvSpPr txBox="1"/>
      </xdr:nvSpPr>
      <xdr:spPr>
        <a:xfrm>
          <a:off x="17106900" y="6765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106892</xdr:rowOff>
    </xdr:from>
    <xdr:to>
      <xdr:col>24</xdr:col>
      <xdr:colOff>609600</xdr:colOff>
      <xdr:row>40</xdr:row>
      <xdr:rowOff>37042</xdr:rowOff>
    </xdr:to>
    <xdr:sp macro="" textlink="">
      <xdr:nvSpPr>
        <xdr:cNvPr id="376" name="フローチャート : 判断 375"/>
        <xdr:cNvSpPr/>
      </xdr:nvSpPr>
      <xdr:spPr>
        <a:xfrm>
          <a:off x="169672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16933</xdr:rowOff>
    </xdr:from>
    <xdr:to>
      <xdr:col>23</xdr:col>
      <xdr:colOff>406400</xdr:colOff>
      <xdr:row>40</xdr:row>
      <xdr:rowOff>86783</xdr:rowOff>
    </xdr:to>
    <xdr:cxnSp macro="">
      <xdr:nvCxnSpPr>
        <xdr:cNvPr id="377" name="直線コネクタ 376"/>
        <xdr:cNvCxnSpPr/>
      </xdr:nvCxnSpPr>
      <xdr:spPr>
        <a:xfrm flipV="1">
          <a:off x="15290800" y="670348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5292</xdr:rowOff>
    </xdr:from>
    <xdr:to>
      <xdr:col>23</xdr:col>
      <xdr:colOff>457200</xdr:colOff>
      <xdr:row>41</xdr:row>
      <xdr:rowOff>106892</xdr:rowOff>
    </xdr:to>
    <xdr:sp macro="" textlink="">
      <xdr:nvSpPr>
        <xdr:cNvPr id="378" name="フローチャート : 判断 377"/>
        <xdr:cNvSpPr/>
      </xdr:nvSpPr>
      <xdr:spPr>
        <a:xfrm>
          <a:off x="16129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91669</xdr:rowOff>
    </xdr:from>
    <xdr:ext cx="736600" cy="259045"/>
    <xdr:sp macro="" textlink="">
      <xdr:nvSpPr>
        <xdr:cNvPr id="379" name="テキスト ボックス 378"/>
        <xdr:cNvSpPr txBox="1"/>
      </xdr:nvSpPr>
      <xdr:spPr>
        <a:xfrm>
          <a:off x="15798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86783</xdr:rowOff>
    </xdr:from>
    <xdr:to>
      <xdr:col>22</xdr:col>
      <xdr:colOff>203200</xdr:colOff>
      <xdr:row>41</xdr:row>
      <xdr:rowOff>35983</xdr:rowOff>
    </xdr:to>
    <xdr:cxnSp macro="">
      <xdr:nvCxnSpPr>
        <xdr:cNvPr id="380" name="直線コネクタ 379"/>
        <xdr:cNvCxnSpPr/>
      </xdr:nvCxnSpPr>
      <xdr:spPr>
        <a:xfrm flipV="1">
          <a:off x="14401800" y="69447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166158</xdr:rowOff>
    </xdr:from>
    <xdr:to>
      <xdr:col>22</xdr:col>
      <xdr:colOff>254000</xdr:colOff>
      <xdr:row>42</xdr:row>
      <xdr:rowOff>96308</xdr:rowOff>
    </xdr:to>
    <xdr:sp macro="" textlink="">
      <xdr:nvSpPr>
        <xdr:cNvPr id="381" name="フローチャート : 判断 380"/>
        <xdr:cNvSpPr/>
      </xdr:nvSpPr>
      <xdr:spPr>
        <a:xfrm>
          <a:off x="15240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81085</xdr:rowOff>
    </xdr:from>
    <xdr:ext cx="762000" cy="259045"/>
    <xdr:sp macro="" textlink="">
      <xdr:nvSpPr>
        <xdr:cNvPr id="382" name="テキスト ボックス 381"/>
        <xdr:cNvSpPr txBox="1"/>
      </xdr:nvSpPr>
      <xdr:spPr>
        <a:xfrm>
          <a:off x="14909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35983</xdr:rowOff>
    </xdr:from>
    <xdr:to>
      <xdr:col>21</xdr:col>
      <xdr:colOff>0</xdr:colOff>
      <xdr:row>42</xdr:row>
      <xdr:rowOff>105833</xdr:rowOff>
    </xdr:to>
    <xdr:cxnSp macro="">
      <xdr:nvCxnSpPr>
        <xdr:cNvPr id="383" name="直線コネクタ 382"/>
        <xdr:cNvCxnSpPr/>
      </xdr:nvCxnSpPr>
      <xdr:spPr>
        <a:xfrm flipV="1">
          <a:off x="13512800" y="706543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55033</xdr:rowOff>
    </xdr:from>
    <xdr:to>
      <xdr:col>21</xdr:col>
      <xdr:colOff>50800</xdr:colOff>
      <xdr:row>42</xdr:row>
      <xdr:rowOff>156633</xdr:rowOff>
    </xdr:to>
    <xdr:sp macro="" textlink="">
      <xdr:nvSpPr>
        <xdr:cNvPr id="384" name="フローチャート : 判断 383"/>
        <xdr:cNvSpPr/>
      </xdr:nvSpPr>
      <xdr:spPr>
        <a:xfrm>
          <a:off x="14351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385" name="テキスト ボックス 384"/>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19</xdr:col>
      <xdr:colOff>431800</xdr:colOff>
      <xdr:row>45</xdr:row>
      <xdr:rowOff>43392</xdr:rowOff>
    </xdr:from>
    <xdr:to>
      <xdr:col>19</xdr:col>
      <xdr:colOff>533400</xdr:colOff>
      <xdr:row>45</xdr:row>
      <xdr:rowOff>144992</xdr:rowOff>
    </xdr:to>
    <xdr:sp macro="" textlink="">
      <xdr:nvSpPr>
        <xdr:cNvPr id="386" name="フローチャート : 判断 385"/>
        <xdr:cNvSpPr/>
      </xdr:nvSpPr>
      <xdr:spPr>
        <a:xfrm>
          <a:off x="13462000" y="775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129769</xdr:rowOff>
    </xdr:from>
    <xdr:ext cx="762000" cy="259045"/>
    <xdr:sp macro="" textlink="">
      <xdr:nvSpPr>
        <xdr:cNvPr id="387" name="テキスト ボックス 386"/>
        <xdr:cNvSpPr txBox="1"/>
      </xdr:nvSpPr>
      <xdr:spPr>
        <a:xfrm>
          <a:off x="13131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27517</xdr:rowOff>
    </xdr:from>
    <xdr:to>
      <xdr:col>24</xdr:col>
      <xdr:colOff>609600</xdr:colOff>
      <xdr:row>37</xdr:row>
      <xdr:rowOff>129117</xdr:rowOff>
    </xdr:to>
    <xdr:sp macro="" textlink="">
      <xdr:nvSpPr>
        <xdr:cNvPr id="393" name="円/楕円 392"/>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120244</xdr:rowOff>
    </xdr:from>
    <xdr:ext cx="762000" cy="259045"/>
    <xdr:sp macro="" textlink="">
      <xdr:nvSpPr>
        <xdr:cNvPr id="394" name="公債費負担の状況該当値テキスト"/>
        <xdr:cNvSpPr txBox="1"/>
      </xdr:nvSpPr>
      <xdr:spPr>
        <a:xfrm>
          <a:off x="17106900" y="629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137583</xdr:rowOff>
    </xdr:from>
    <xdr:to>
      <xdr:col>23</xdr:col>
      <xdr:colOff>457200</xdr:colOff>
      <xdr:row>39</xdr:row>
      <xdr:rowOff>67733</xdr:rowOff>
    </xdr:to>
    <xdr:sp macro="" textlink="">
      <xdr:nvSpPr>
        <xdr:cNvPr id="395" name="円/楕円 394"/>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77910</xdr:rowOff>
    </xdr:from>
    <xdr:ext cx="736600" cy="259045"/>
    <xdr:sp macro="" textlink="">
      <xdr:nvSpPr>
        <xdr:cNvPr id="396" name="テキスト ボックス 395"/>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35983</xdr:rowOff>
    </xdr:from>
    <xdr:to>
      <xdr:col>22</xdr:col>
      <xdr:colOff>254000</xdr:colOff>
      <xdr:row>40</xdr:row>
      <xdr:rowOff>137583</xdr:rowOff>
    </xdr:to>
    <xdr:sp macro="" textlink="">
      <xdr:nvSpPr>
        <xdr:cNvPr id="397" name="円/楕円 396"/>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8" name="テキスト ボックス 397"/>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156633</xdr:rowOff>
    </xdr:from>
    <xdr:to>
      <xdr:col>21</xdr:col>
      <xdr:colOff>50800</xdr:colOff>
      <xdr:row>41</xdr:row>
      <xdr:rowOff>86783</xdr:rowOff>
    </xdr:to>
    <xdr:sp macro="" textlink="">
      <xdr:nvSpPr>
        <xdr:cNvPr id="399" name="円/楕円 398"/>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400" name="テキスト ボックス 399"/>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01" name="円/楕円 400"/>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166810</xdr:rowOff>
    </xdr:from>
    <xdr:ext cx="762000" cy="259045"/>
    <xdr:sp macro="" textlink="">
      <xdr:nvSpPr>
        <xdr:cNvPr id="402" name="テキスト ボックス 401"/>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将来負担比率は、他団体と比較すると低く抑えられているが、これは市債発行の抑制に努めてきたことなどにより、以前から将来負担比率の低減に努めてきた結果である。</a:t>
          </a:r>
          <a:endParaRPr kumimoji="1" lang="en-US" altLang="ja-JP" sz="1300">
            <a:latin typeface="ＭＳ Ｐゴシック"/>
          </a:endParaRPr>
        </a:p>
        <a:p>
          <a:r>
            <a:rPr kumimoji="1" lang="ja-JP" altLang="en-US" sz="1300">
              <a:latin typeface="ＭＳ Ｐゴシック"/>
            </a:rPr>
            <a:t>　今後も将来負担を増加させないよう、市債発行の抑制等に努め、健全財政を維持する。</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14</xdr:row>
      <xdr:rowOff>74930</xdr:rowOff>
    </xdr:to>
    <xdr:cxnSp macro="">
      <xdr:nvCxnSpPr>
        <xdr:cNvPr id="433" name="直線コネクタ 432"/>
        <xdr:cNvCxnSpPr/>
      </xdr:nvCxnSpPr>
      <xdr:spPr>
        <a:xfrm flipV="1">
          <a:off x="17018000" y="2313214"/>
          <a:ext cx="0" cy="162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47007</xdr:rowOff>
    </xdr:from>
    <xdr:ext cx="762000" cy="259045"/>
    <xdr:sp macro="" textlink="">
      <xdr:nvSpPr>
        <xdr:cNvPr id="434" name="将来負担の状況最小値テキスト"/>
        <xdr:cNvSpPr txBox="1"/>
      </xdr:nvSpPr>
      <xdr:spPr>
        <a:xfrm>
          <a:off x="17106900" y="24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14</xdr:row>
      <xdr:rowOff>74930</xdr:rowOff>
    </xdr:from>
    <xdr:to>
      <xdr:col>24</xdr:col>
      <xdr:colOff>647700</xdr:colOff>
      <xdr:row>14</xdr:row>
      <xdr:rowOff>74930</xdr:rowOff>
    </xdr:to>
    <xdr:cxnSp macro="">
      <xdr:nvCxnSpPr>
        <xdr:cNvPr id="435" name="直線コネクタ 434"/>
        <xdr:cNvCxnSpPr/>
      </xdr:nvCxnSpPr>
      <xdr:spPr>
        <a:xfrm>
          <a:off x="16929100" y="247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0" name="フローチャート :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2" name="フローチャート :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106862</xdr:rowOff>
    </xdr:from>
    <xdr:to>
      <xdr:col>21</xdr:col>
      <xdr:colOff>50800</xdr:colOff>
      <xdr:row>15</xdr:row>
      <xdr:rowOff>37012</xdr:rowOff>
    </xdr:to>
    <xdr:sp macro="" textlink="">
      <xdr:nvSpPr>
        <xdr:cNvPr id="444" name="フローチャート : 判断 443"/>
        <xdr:cNvSpPr/>
      </xdr:nvSpPr>
      <xdr:spPr>
        <a:xfrm>
          <a:off x="14351000" y="250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47189</xdr:rowOff>
    </xdr:from>
    <xdr:ext cx="762000" cy="259045"/>
    <xdr:sp macro="" textlink="">
      <xdr:nvSpPr>
        <xdr:cNvPr id="445" name="テキスト ボックス 444"/>
        <xdr:cNvSpPr txBox="1"/>
      </xdr:nvSpPr>
      <xdr:spPr>
        <a:xfrm>
          <a:off x="14020800" y="227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7257</xdr:rowOff>
    </xdr:from>
    <xdr:to>
      <xdr:col>19</xdr:col>
      <xdr:colOff>533400</xdr:colOff>
      <xdr:row>22</xdr:row>
      <xdr:rowOff>108857</xdr:rowOff>
    </xdr:to>
    <xdr:sp macro="" textlink="">
      <xdr:nvSpPr>
        <xdr:cNvPr id="446" name="フローチャート : 判断 445"/>
        <xdr:cNvSpPr/>
      </xdr:nvSpPr>
      <xdr:spPr>
        <a:xfrm>
          <a:off x="13462000" y="37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93634</xdr:rowOff>
    </xdr:from>
    <xdr:ext cx="762000" cy="259045"/>
    <xdr:sp macro="" textlink="">
      <xdr:nvSpPr>
        <xdr:cNvPr id="447" name="テキスト ボックス 446"/>
        <xdr:cNvSpPr txBox="1"/>
      </xdr:nvSpPr>
      <xdr:spPr>
        <a:xfrm>
          <a:off x="13131800" y="386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13</xdr:row>
      <xdr:rowOff>109401</xdr:rowOff>
    </xdr:from>
    <xdr:to>
      <xdr:col>19</xdr:col>
      <xdr:colOff>533400</xdr:colOff>
      <xdr:row>14</xdr:row>
      <xdr:rowOff>39551</xdr:rowOff>
    </xdr:to>
    <xdr:sp macro="" textlink="">
      <xdr:nvSpPr>
        <xdr:cNvPr id="453" name="円/楕円 452"/>
        <xdr:cNvSpPr/>
      </xdr:nvSpPr>
      <xdr:spPr>
        <a:xfrm>
          <a:off x="13462000" y="23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49728</xdr:rowOff>
    </xdr:from>
    <xdr:ext cx="762000" cy="259045"/>
    <xdr:sp macro="" textlink="">
      <xdr:nvSpPr>
        <xdr:cNvPr id="454" name="テキスト ボックス 453"/>
        <xdr:cNvSpPr txBox="1"/>
      </xdr:nvSpPr>
      <xdr:spPr>
        <a:xfrm>
          <a:off x="13131800" y="210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茨城県日立市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188,938
187,672
225.71
69,517,286
65,440,779
2,952,489
38,539,581
49,538,986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行財政改革で取り組んでいる定員の適正化により職員数の削減を図ってきたため、給与減額措置の終了後においても、指数は前年度より微減となった。</a:t>
          </a:r>
          <a:endParaRPr kumimoji="1" lang="en-US" altLang="ja-JP" sz="1300">
            <a:latin typeface="ＭＳ Ｐゴシック"/>
          </a:endParaRPr>
        </a:p>
        <a:p>
          <a:r>
            <a:rPr kumimoji="1" lang="ja-JP" altLang="en-US" sz="1300">
              <a:latin typeface="ＭＳ Ｐゴシック"/>
            </a:rPr>
            <a:t>　しかしながら、依然として類似団体平均・全国平均・県平均を上回っていることから、引き続き職員定数の適正化を図りながら人件費の削減に努める。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38</xdr:row>
      <xdr:rowOff>50800</xdr:rowOff>
    </xdr:to>
    <xdr:cxnSp macro="">
      <xdr:nvCxnSpPr>
        <xdr:cNvPr id="59" name="直線コネクタ 58"/>
        <xdr:cNvCxnSpPr/>
      </xdr:nvCxnSpPr>
      <xdr:spPr>
        <a:xfrm flipV="1">
          <a:off x="4826000" y="5727700"/>
          <a:ext cx="0" cy="838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22877</xdr:rowOff>
    </xdr:from>
    <xdr:ext cx="762000" cy="259045"/>
    <xdr:sp macro="" textlink="">
      <xdr:nvSpPr>
        <xdr:cNvPr id="60" name="人件費最小値テキスト"/>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38</xdr:row>
      <xdr:rowOff>50800</xdr:rowOff>
    </xdr:from>
    <xdr:to>
      <xdr:col>7</xdr:col>
      <xdr:colOff>104775</xdr:colOff>
      <xdr:row>38</xdr:row>
      <xdr:rowOff>50800</xdr:rowOff>
    </xdr:to>
    <xdr:cxnSp macro="">
      <xdr:nvCxnSpPr>
        <xdr:cNvPr id="61" name="直線コネクタ 60"/>
        <xdr:cNvCxnSpPr/>
      </xdr:nvCxnSpPr>
      <xdr:spPr>
        <a:xfrm>
          <a:off x="4737100" y="656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2"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3" name="直線コネクタ 62"/>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69850</xdr:rowOff>
    </xdr:to>
    <xdr:cxnSp macro="">
      <xdr:nvCxnSpPr>
        <xdr:cNvPr id="64" name="直線コネクタ 63"/>
        <xdr:cNvCxnSpPr/>
      </xdr:nvCxnSpPr>
      <xdr:spPr>
        <a:xfrm flipV="1">
          <a:off x="3987800" y="6565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5"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6" name="フローチャート : 判断 65"/>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69850</xdr:rowOff>
    </xdr:from>
    <xdr:to>
      <xdr:col>5</xdr:col>
      <xdr:colOff>549275</xdr:colOff>
      <xdr:row>38</xdr:row>
      <xdr:rowOff>127000</xdr:rowOff>
    </xdr:to>
    <xdr:cxnSp macro="">
      <xdr:nvCxnSpPr>
        <xdr:cNvPr id="67" name="直線コネクタ 66"/>
        <xdr:cNvCxnSpPr/>
      </xdr:nvCxnSpPr>
      <xdr:spPr>
        <a:xfrm flipV="1">
          <a:off x="3098800" y="6584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8" name="フローチャート : 判断 67"/>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69" name="テキスト ボックス 68"/>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39</xdr:row>
      <xdr:rowOff>50800</xdr:rowOff>
    </xdr:to>
    <xdr:cxnSp macro="">
      <xdr:nvCxnSpPr>
        <xdr:cNvPr id="70" name="直線コネクタ 69"/>
        <xdr:cNvCxnSpPr/>
      </xdr:nvCxnSpPr>
      <xdr:spPr>
        <a:xfrm flipV="1">
          <a:off x="2209800" y="6642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57150</xdr:rowOff>
    </xdr:from>
    <xdr:to>
      <xdr:col>4</xdr:col>
      <xdr:colOff>396875</xdr:colOff>
      <xdr:row>36</xdr:row>
      <xdr:rowOff>158750</xdr:rowOff>
    </xdr:to>
    <xdr:sp macro="" textlink="">
      <xdr:nvSpPr>
        <xdr:cNvPr id="71" name="フローチャート : 判断 70"/>
        <xdr:cNvSpPr/>
      </xdr:nvSpPr>
      <xdr:spPr>
        <a:xfrm>
          <a:off x="3048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168927</xdr:rowOff>
    </xdr:from>
    <xdr:ext cx="762000" cy="259045"/>
    <xdr:sp macro="" textlink="">
      <xdr:nvSpPr>
        <xdr:cNvPr id="72" name="テキスト ボックス 71"/>
        <xdr:cNvSpPr txBox="1"/>
      </xdr:nvSpPr>
      <xdr:spPr>
        <a:xfrm>
          <a:off x="2717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50800</xdr:rowOff>
    </xdr:from>
    <xdr:to>
      <xdr:col>3</xdr:col>
      <xdr:colOff>142875</xdr:colOff>
      <xdr:row>40</xdr:row>
      <xdr:rowOff>50800</xdr:rowOff>
    </xdr:to>
    <xdr:cxnSp macro="">
      <xdr:nvCxnSpPr>
        <xdr:cNvPr id="73" name="直線コネクタ 72"/>
        <xdr:cNvCxnSpPr/>
      </xdr:nvCxnSpPr>
      <xdr:spPr>
        <a:xfrm flipV="1">
          <a:off x="1320800" y="67373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57150</xdr:rowOff>
    </xdr:from>
    <xdr:to>
      <xdr:col>3</xdr:col>
      <xdr:colOff>193675</xdr:colOff>
      <xdr:row>36</xdr:row>
      <xdr:rowOff>158750</xdr:rowOff>
    </xdr:to>
    <xdr:sp macro="" textlink="">
      <xdr:nvSpPr>
        <xdr:cNvPr id="74" name="フローチャート : 判断 73"/>
        <xdr:cNvSpPr/>
      </xdr:nvSpPr>
      <xdr:spPr>
        <a:xfrm>
          <a:off x="2159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168927</xdr:rowOff>
    </xdr:from>
    <xdr:ext cx="762000" cy="259045"/>
    <xdr:sp macro="" textlink="">
      <xdr:nvSpPr>
        <xdr:cNvPr id="75" name="テキスト ボックス 74"/>
        <xdr:cNvSpPr txBox="1"/>
      </xdr:nvSpPr>
      <xdr:spPr>
        <a:xfrm>
          <a:off x="1828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twoCellAnchor>
    <xdr:from>
      <xdr:col>1</xdr:col>
      <xdr:colOff>574675</xdr:colOff>
      <xdr:row>32</xdr:row>
      <xdr:rowOff>38100</xdr:rowOff>
    </xdr:from>
    <xdr:to>
      <xdr:col>1</xdr:col>
      <xdr:colOff>676275</xdr:colOff>
      <xdr:row>32</xdr:row>
      <xdr:rowOff>139700</xdr:rowOff>
    </xdr:to>
    <xdr:sp macro="" textlink="">
      <xdr:nvSpPr>
        <xdr:cNvPr id="76" name="フローチャート : 判断 75"/>
        <xdr:cNvSpPr/>
      </xdr:nvSpPr>
      <xdr:spPr>
        <a:xfrm>
          <a:off x="1270000" y="552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30</xdr:row>
      <xdr:rowOff>149877</xdr:rowOff>
    </xdr:from>
    <xdr:ext cx="762000" cy="259045"/>
    <xdr:sp macro="" textlink="">
      <xdr:nvSpPr>
        <xdr:cNvPr id="77" name="テキスト ボックス 76"/>
        <xdr:cNvSpPr txBox="1"/>
      </xdr:nvSpPr>
      <xdr:spPr>
        <a:xfrm>
          <a:off x="939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3" name="円/楕円 82"/>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80027</xdr:rowOff>
    </xdr:from>
    <xdr:ext cx="762000" cy="259045"/>
    <xdr:sp macro="" textlink="">
      <xdr:nvSpPr>
        <xdr:cNvPr id="84" name="人件費該当値テキスト"/>
        <xdr:cNvSpPr txBox="1"/>
      </xdr:nvSpPr>
      <xdr:spPr>
        <a:xfrm>
          <a:off x="49149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19050</xdr:rowOff>
    </xdr:from>
    <xdr:to>
      <xdr:col>5</xdr:col>
      <xdr:colOff>600075</xdr:colOff>
      <xdr:row>38</xdr:row>
      <xdr:rowOff>120650</xdr:rowOff>
    </xdr:to>
    <xdr:sp macro="" textlink="">
      <xdr:nvSpPr>
        <xdr:cNvPr id="85" name="円/楕円 84"/>
        <xdr:cNvSpPr/>
      </xdr:nvSpPr>
      <xdr:spPr>
        <a:xfrm>
          <a:off x="3937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105427</xdr:rowOff>
    </xdr:from>
    <xdr:ext cx="736600" cy="259045"/>
    <xdr:sp macro="" textlink="">
      <xdr:nvSpPr>
        <xdr:cNvPr id="86" name="テキスト ボックス 85"/>
        <xdr:cNvSpPr txBox="1"/>
      </xdr:nvSpPr>
      <xdr:spPr>
        <a:xfrm>
          <a:off x="3606800" y="662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7" name="円/楕円 86"/>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8" name="テキスト ボックス 87"/>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0</xdr:rowOff>
    </xdr:from>
    <xdr:to>
      <xdr:col>3</xdr:col>
      <xdr:colOff>193675</xdr:colOff>
      <xdr:row>39</xdr:row>
      <xdr:rowOff>101600</xdr:rowOff>
    </xdr:to>
    <xdr:sp macro="" textlink="">
      <xdr:nvSpPr>
        <xdr:cNvPr id="89" name="円/楕円 88"/>
        <xdr:cNvSpPr/>
      </xdr:nvSpPr>
      <xdr:spPr>
        <a:xfrm>
          <a:off x="2159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86377</xdr:rowOff>
    </xdr:from>
    <xdr:ext cx="762000" cy="259045"/>
    <xdr:sp macro="" textlink="">
      <xdr:nvSpPr>
        <xdr:cNvPr id="90" name="テキスト ボックス 89"/>
        <xdr:cNvSpPr txBox="1"/>
      </xdr:nvSpPr>
      <xdr:spPr>
        <a:xfrm>
          <a:off x="1828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0</xdr:rowOff>
    </xdr:from>
    <xdr:to>
      <xdr:col>1</xdr:col>
      <xdr:colOff>676275</xdr:colOff>
      <xdr:row>40</xdr:row>
      <xdr:rowOff>101600</xdr:rowOff>
    </xdr:to>
    <xdr:sp macro="" textlink="">
      <xdr:nvSpPr>
        <xdr:cNvPr id="91" name="円/楕円 90"/>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86377</xdr:rowOff>
    </xdr:from>
    <xdr:ext cx="762000" cy="259045"/>
    <xdr:sp macro="" textlink="">
      <xdr:nvSpPr>
        <xdr:cNvPr id="92" name="テキスト ボックス 91"/>
        <xdr:cNvSpPr txBox="1"/>
      </xdr:nvSpPr>
      <xdr:spPr>
        <a:xfrm>
          <a:off x="93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学校関係のパソコン機器更新費用の増や、消費税率引き上げなどにに伴い、前年度よりも０．６ポイント悪化した。</a:t>
          </a:r>
          <a:endParaRPr kumimoji="1" lang="en-US" altLang="ja-JP" sz="1300">
            <a:latin typeface="ＭＳ Ｐゴシック"/>
          </a:endParaRPr>
        </a:p>
        <a:p>
          <a:r>
            <a:rPr kumimoji="1" lang="ja-JP" altLang="en-US" sz="1300">
              <a:latin typeface="ＭＳ Ｐゴシック"/>
            </a:rPr>
            <a:t>　本市は、スポーツ・文化施設、交流センター等の公共施設において、多くの指定管理制度を導入していることから、例年一定程度の物件費を執行する状況にあるが、類似団体平均・全国平均・県平均を上回っているため、事務事業の見直しや合理化を進め、より一層の経費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94343</xdr:rowOff>
    </xdr:to>
    <xdr:cxnSp macro="">
      <xdr:nvCxnSpPr>
        <xdr:cNvPr id="122" name="直線コネクタ 121"/>
        <xdr:cNvCxnSpPr/>
      </xdr:nvCxnSpPr>
      <xdr:spPr>
        <a:xfrm flipV="1">
          <a:off x="16510000" y="2331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3"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4" name="直線コネクタ 123"/>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5"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6" name="直線コネクタ 125"/>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69850</xdr:rowOff>
    </xdr:from>
    <xdr:to>
      <xdr:col>24</xdr:col>
      <xdr:colOff>31750</xdr:colOff>
      <xdr:row>22</xdr:row>
      <xdr:rowOff>94343</xdr:rowOff>
    </xdr:to>
    <xdr:cxnSp macro="">
      <xdr:nvCxnSpPr>
        <xdr:cNvPr id="127" name="直線コネクタ 126"/>
        <xdr:cNvCxnSpPr/>
      </xdr:nvCxnSpPr>
      <xdr:spPr>
        <a:xfrm>
          <a:off x="15671800" y="36703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60070</xdr:rowOff>
    </xdr:from>
    <xdr:ext cx="762000" cy="259045"/>
    <xdr:sp macro="" textlink="">
      <xdr:nvSpPr>
        <xdr:cNvPr id="128" name="物件費平均値テキスト"/>
        <xdr:cNvSpPr txBox="1"/>
      </xdr:nvSpPr>
      <xdr:spPr>
        <a:xfrm>
          <a:off x="16598900" y="2974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43543</xdr:rowOff>
    </xdr:from>
    <xdr:to>
      <xdr:col>24</xdr:col>
      <xdr:colOff>82550</xdr:colOff>
      <xdr:row>18</xdr:row>
      <xdr:rowOff>145143</xdr:rowOff>
    </xdr:to>
    <xdr:sp macro="" textlink="">
      <xdr:nvSpPr>
        <xdr:cNvPr id="129" name="フローチャート : 判断 128"/>
        <xdr:cNvSpPr/>
      </xdr:nvSpPr>
      <xdr:spPr>
        <a:xfrm>
          <a:off x="164592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78014</xdr:rowOff>
    </xdr:from>
    <xdr:to>
      <xdr:col>22</xdr:col>
      <xdr:colOff>565150</xdr:colOff>
      <xdr:row>21</xdr:row>
      <xdr:rowOff>69850</xdr:rowOff>
    </xdr:to>
    <xdr:cxnSp macro="">
      <xdr:nvCxnSpPr>
        <xdr:cNvPr id="130" name="直線コネクタ 129"/>
        <xdr:cNvCxnSpPr/>
      </xdr:nvCxnSpPr>
      <xdr:spPr>
        <a:xfrm>
          <a:off x="14782800" y="35070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117021</xdr:rowOff>
    </xdr:from>
    <xdr:to>
      <xdr:col>22</xdr:col>
      <xdr:colOff>615950</xdr:colOff>
      <xdr:row>18</xdr:row>
      <xdr:rowOff>47171</xdr:rowOff>
    </xdr:to>
    <xdr:sp macro="" textlink="">
      <xdr:nvSpPr>
        <xdr:cNvPr id="131" name="フローチャート : 判断 130"/>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57348</xdr:rowOff>
    </xdr:from>
    <xdr:ext cx="736600" cy="259045"/>
    <xdr:sp macro="" textlink="">
      <xdr:nvSpPr>
        <xdr:cNvPr id="132" name="テキスト ボックス 131"/>
        <xdr:cNvSpPr txBox="1"/>
      </xdr:nvSpPr>
      <xdr:spPr>
        <a:xfrm>
          <a:off x="15290800" y="280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78014</xdr:rowOff>
    </xdr:from>
    <xdr:to>
      <xdr:col>21</xdr:col>
      <xdr:colOff>361950</xdr:colOff>
      <xdr:row>21</xdr:row>
      <xdr:rowOff>37193</xdr:rowOff>
    </xdr:to>
    <xdr:cxnSp macro="">
      <xdr:nvCxnSpPr>
        <xdr:cNvPr id="133" name="直線コネクタ 132"/>
        <xdr:cNvCxnSpPr/>
      </xdr:nvCxnSpPr>
      <xdr:spPr>
        <a:xfrm flipV="1">
          <a:off x="13893800" y="35070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149679</xdr:rowOff>
    </xdr:from>
    <xdr:to>
      <xdr:col>21</xdr:col>
      <xdr:colOff>412750</xdr:colOff>
      <xdr:row>18</xdr:row>
      <xdr:rowOff>79829</xdr:rowOff>
    </xdr:to>
    <xdr:sp macro="" textlink="">
      <xdr:nvSpPr>
        <xdr:cNvPr id="134" name="フローチャート : 判断 133"/>
        <xdr:cNvSpPr/>
      </xdr:nvSpPr>
      <xdr:spPr>
        <a:xfrm>
          <a:off x="14732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90006</xdr:rowOff>
    </xdr:from>
    <xdr:ext cx="762000" cy="259045"/>
    <xdr:sp macro="" textlink="">
      <xdr:nvSpPr>
        <xdr:cNvPr id="135" name="テキスト ボックス 134"/>
        <xdr:cNvSpPr txBox="1"/>
      </xdr:nvSpPr>
      <xdr:spPr>
        <a:xfrm>
          <a:off x="14401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37193</xdr:rowOff>
    </xdr:from>
    <xdr:to>
      <xdr:col>20</xdr:col>
      <xdr:colOff>158750</xdr:colOff>
      <xdr:row>21</xdr:row>
      <xdr:rowOff>102507</xdr:rowOff>
    </xdr:to>
    <xdr:cxnSp macro="">
      <xdr:nvCxnSpPr>
        <xdr:cNvPr id="136" name="直線コネクタ 135"/>
        <xdr:cNvCxnSpPr/>
      </xdr:nvCxnSpPr>
      <xdr:spPr>
        <a:xfrm flipV="1">
          <a:off x="13004800" y="3637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149679</xdr:rowOff>
    </xdr:from>
    <xdr:to>
      <xdr:col>20</xdr:col>
      <xdr:colOff>209550</xdr:colOff>
      <xdr:row>18</xdr:row>
      <xdr:rowOff>79829</xdr:rowOff>
    </xdr:to>
    <xdr:sp macro="" textlink="">
      <xdr:nvSpPr>
        <xdr:cNvPr id="137" name="フローチャート : 判断 136"/>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90006</xdr:rowOff>
    </xdr:from>
    <xdr:ext cx="762000" cy="259045"/>
    <xdr:sp macro="" textlink="">
      <xdr:nvSpPr>
        <xdr:cNvPr id="138" name="テキスト ボックス 137"/>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19</xdr:row>
      <xdr:rowOff>2722</xdr:rowOff>
    </xdr:from>
    <xdr:to>
      <xdr:col>19</xdr:col>
      <xdr:colOff>6350</xdr:colOff>
      <xdr:row>19</xdr:row>
      <xdr:rowOff>104322</xdr:rowOff>
    </xdr:to>
    <xdr:sp macro="" textlink="">
      <xdr:nvSpPr>
        <xdr:cNvPr id="139" name="フローチャート : 判断 138"/>
        <xdr:cNvSpPr/>
      </xdr:nvSpPr>
      <xdr:spPr>
        <a:xfrm>
          <a:off x="12954000" y="32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114498</xdr:rowOff>
    </xdr:from>
    <xdr:ext cx="762000" cy="259045"/>
    <xdr:sp macro="" textlink="">
      <xdr:nvSpPr>
        <xdr:cNvPr id="140" name="テキスト ボックス 139"/>
        <xdr:cNvSpPr txBox="1"/>
      </xdr:nvSpPr>
      <xdr:spPr>
        <a:xfrm>
          <a:off x="12623800" y="302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22</xdr:row>
      <xdr:rowOff>43543</xdr:rowOff>
    </xdr:from>
    <xdr:to>
      <xdr:col>24</xdr:col>
      <xdr:colOff>82550</xdr:colOff>
      <xdr:row>22</xdr:row>
      <xdr:rowOff>145143</xdr:rowOff>
    </xdr:to>
    <xdr:sp macro="" textlink="">
      <xdr:nvSpPr>
        <xdr:cNvPr id="146" name="円/楕円 145"/>
        <xdr:cNvSpPr/>
      </xdr:nvSpPr>
      <xdr:spPr>
        <a:xfrm>
          <a:off x="16459200" y="3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123570</xdr:rowOff>
    </xdr:from>
    <xdr:ext cx="762000" cy="259045"/>
    <xdr:sp macro="" textlink="">
      <xdr:nvSpPr>
        <xdr:cNvPr id="147" name="物件費該当値テキスト"/>
        <xdr:cNvSpPr txBox="1"/>
      </xdr:nvSpPr>
      <xdr:spPr>
        <a:xfrm>
          <a:off x="16598900" y="37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19050</xdr:rowOff>
    </xdr:from>
    <xdr:to>
      <xdr:col>22</xdr:col>
      <xdr:colOff>615950</xdr:colOff>
      <xdr:row>21</xdr:row>
      <xdr:rowOff>120650</xdr:rowOff>
    </xdr:to>
    <xdr:sp macro="" textlink="">
      <xdr:nvSpPr>
        <xdr:cNvPr id="148" name="円/楕円 147"/>
        <xdr:cNvSpPr/>
      </xdr:nvSpPr>
      <xdr:spPr>
        <a:xfrm>
          <a:off x="15621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105427</xdr:rowOff>
    </xdr:from>
    <xdr:ext cx="736600" cy="259045"/>
    <xdr:sp macro="" textlink="">
      <xdr:nvSpPr>
        <xdr:cNvPr id="149" name="テキスト ボックス 148"/>
        <xdr:cNvSpPr txBox="1"/>
      </xdr:nvSpPr>
      <xdr:spPr>
        <a:xfrm>
          <a:off x="15290800" y="370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27214</xdr:rowOff>
    </xdr:from>
    <xdr:to>
      <xdr:col>21</xdr:col>
      <xdr:colOff>412750</xdr:colOff>
      <xdr:row>20</xdr:row>
      <xdr:rowOff>128814</xdr:rowOff>
    </xdr:to>
    <xdr:sp macro="" textlink="">
      <xdr:nvSpPr>
        <xdr:cNvPr id="150" name="円/楕円 149"/>
        <xdr:cNvSpPr/>
      </xdr:nvSpPr>
      <xdr:spPr>
        <a:xfrm>
          <a:off x="14732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113591</xdr:rowOff>
    </xdr:from>
    <xdr:ext cx="762000" cy="259045"/>
    <xdr:sp macro="" textlink="">
      <xdr:nvSpPr>
        <xdr:cNvPr id="151" name="テキスト ボックス 150"/>
        <xdr:cNvSpPr txBox="1"/>
      </xdr:nvSpPr>
      <xdr:spPr>
        <a:xfrm>
          <a:off x="14401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157843</xdr:rowOff>
    </xdr:from>
    <xdr:to>
      <xdr:col>20</xdr:col>
      <xdr:colOff>209550</xdr:colOff>
      <xdr:row>21</xdr:row>
      <xdr:rowOff>87993</xdr:rowOff>
    </xdr:to>
    <xdr:sp macro="" textlink="">
      <xdr:nvSpPr>
        <xdr:cNvPr id="152" name="円/楕円 151"/>
        <xdr:cNvSpPr/>
      </xdr:nvSpPr>
      <xdr:spPr>
        <a:xfrm>
          <a:off x="13843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72770</xdr:rowOff>
    </xdr:from>
    <xdr:ext cx="762000" cy="259045"/>
    <xdr:sp macro="" textlink="">
      <xdr:nvSpPr>
        <xdr:cNvPr id="153" name="テキスト ボックス 152"/>
        <xdr:cNvSpPr txBox="1"/>
      </xdr:nvSpPr>
      <xdr:spPr>
        <a:xfrm>
          <a:off x="13512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21</xdr:row>
      <xdr:rowOff>51707</xdr:rowOff>
    </xdr:from>
    <xdr:to>
      <xdr:col>19</xdr:col>
      <xdr:colOff>6350</xdr:colOff>
      <xdr:row>21</xdr:row>
      <xdr:rowOff>153307</xdr:rowOff>
    </xdr:to>
    <xdr:sp macro="" textlink="">
      <xdr:nvSpPr>
        <xdr:cNvPr id="154" name="円/楕円 153"/>
        <xdr:cNvSpPr/>
      </xdr:nvSpPr>
      <xdr:spPr>
        <a:xfrm>
          <a:off x="129540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138084</xdr:rowOff>
    </xdr:from>
    <xdr:ext cx="762000" cy="259045"/>
    <xdr:sp macro="" textlink="">
      <xdr:nvSpPr>
        <xdr:cNvPr id="155" name="テキスト ボックス 154"/>
        <xdr:cNvSpPr txBox="1"/>
      </xdr:nvSpPr>
      <xdr:spPr>
        <a:xfrm>
          <a:off x="12623800" y="37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自立支援給付費や生活保護費支給費は引き続き増加しているものの、児童手当が減額となったことから、前年度と同指数となり、県平均には及ばないものの、全国平均、類似団体平均は下回った。</a:t>
          </a:r>
          <a:endParaRPr kumimoji="1" lang="en-US" altLang="ja-JP" sz="1300">
            <a:latin typeface="ＭＳ Ｐゴシック"/>
          </a:endParaRPr>
        </a:p>
        <a:p>
          <a:r>
            <a:rPr kumimoji="1" lang="ja-JP" altLang="en-US" sz="1300">
              <a:latin typeface="ＭＳ Ｐゴシック"/>
            </a:rPr>
            <a:t>　しかしながら、自立支援給付費や生活保護費は増加傾向にあるなど、今後も扶助費の増加が見込まれるため、他の経費も含めたうえでの健全財政の取組を進めていく。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60</xdr:row>
      <xdr:rowOff>88900</xdr:rowOff>
    </xdr:to>
    <xdr:cxnSp macro="">
      <xdr:nvCxnSpPr>
        <xdr:cNvPr id="183" name="直線コネクタ 182"/>
        <xdr:cNvCxnSpPr/>
      </xdr:nvCxnSpPr>
      <xdr:spPr>
        <a:xfrm flipV="1">
          <a:off x="4826000" y="9194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4"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5" name="直線コネクタ 184"/>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6"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7" name="直線コネクタ 186"/>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107950</xdr:rowOff>
    </xdr:to>
    <xdr:cxnSp macro="">
      <xdr:nvCxnSpPr>
        <xdr:cNvPr id="188" name="直線コネクタ 187"/>
        <xdr:cNvCxnSpPr/>
      </xdr:nvCxnSpPr>
      <xdr:spPr>
        <a:xfrm>
          <a:off x="3987800" y="919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53</xdr:row>
      <xdr:rowOff>107950</xdr:rowOff>
    </xdr:to>
    <xdr:cxnSp macro="">
      <xdr:nvCxnSpPr>
        <xdr:cNvPr id="191" name="直線コネクタ 190"/>
        <xdr:cNvCxnSpPr/>
      </xdr:nvCxnSpPr>
      <xdr:spPr>
        <a:xfrm>
          <a:off x="3098800" y="911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2" name="フローチャート :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193" name="テキスト ボックス 192"/>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127000</xdr:rowOff>
    </xdr:from>
    <xdr:to>
      <xdr:col>4</xdr:col>
      <xdr:colOff>346075</xdr:colOff>
      <xdr:row>53</xdr:row>
      <xdr:rowOff>31750</xdr:rowOff>
    </xdr:to>
    <xdr:cxnSp macro="">
      <xdr:nvCxnSpPr>
        <xdr:cNvPr id="194" name="直線コネクタ 193"/>
        <xdr:cNvCxnSpPr/>
      </xdr:nvCxnSpPr>
      <xdr:spPr>
        <a:xfrm>
          <a:off x="2209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5" name="フローチャート :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53</xdr:row>
      <xdr:rowOff>31750</xdr:rowOff>
    </xdr:to>
    <xdr:cxnSp macro="">
      <xdr:nvCxnSpPr>
        <xdr:cNvPr id="197" name="直線コネクタ 196"/>
        <xdr:cNvCxnSpPr/>
      </xdr:nvCxnSpPr>
      <xdr:spPr>
        <a:xfrm flipV="1">
          <a:off x="1320800" y="904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8" name="フローチャート : 判断 197"/>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9" name="テキスト ボックス 198"/>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1" name="テキスト ボックス 200"/>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7" name="円/楕円 206"/>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137177</xdr:rowOff>
    </xdr:from>
    <xdr:ext cx="762000" cy="259045"/>
    <xdr:sp macro="" textlink="">
      <xdr:nvSpPr>
        <xdr:cNvPr id="208"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09" name="円/楕円 208"/>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10" name="テキスト ボックス 209"/>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396875</xdr:colOff>
      <xdr:row>53</xdr:row>
      <xdr:rowOff>82550</xdr:rowOff>
    </xdr:to>
    <xdr:sp macro="" textlink="">
      <xdr:nvSpPr>
        <xdr:cNvPr id="211" name="円/楕円 210"/>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92727</xdr:rowOff>
    </xdr:from>
    <xdr:ext cx="762000" cy="259045"/>
    <xdr:sp macro="" textlink="">
      <xdr:nvSpPr>
        <xdr:cNvPr id="212" name="テキスト ボックス 211"/>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76200</xdr:rowOff>
    </xdr:from>
    <xdr:to>
      <xdr:col>3</xdr:col>
      <xdr:colOff>193675</xdr:colOff>
      <xdr:row>53</xdr:row>
      <xdr:rowOff>6350</xdr:rowOff>
    </xdr:to>
    <xdr:sp macro="" textlink="">
      <xdr:nvSpPr>
        <xdr:cNvPr id="213" name="円/楕円 212"/>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16527</xdr:rowOff>
    </xdr:from>
    <xdr:ext cx="762000" cy="259045"/>
    <xdr:sp macro="" textlink="">
      <xdr:nvSpPr>
        <xdr:cNvPr id="214" name="テキスト ボックス 213"/>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15" name="円/楕円 214"/>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16" name="テキスト ボックス 215"/>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繰出金において、後期高齢者医療給付費市町村負担金、介護保険事業特別会計繰出金、国民健康保険事業特別会計繰出金が増加したことなどにより、０．４ポイント指数が増加した。</a:t>
          </a:r>
          <a:endParaRPr kumimoji="1" lang="en-US" altLang="ja-JP" sz="1300">
            <a:latin typeface="ＭＳ Ｐゴシック"/>
          </a:endParaRPr>
        </a:p>
        <a:p>
          <a:r>
            <a:rPr kumimoji="1" lang="ja-JP" altLang="en-US" sz="1300">
              <a:latin typeface="ＭＳ Ｐゴシック"/>
            </a:rPr>
            <a:t>　介護保険事業及び国民健康保険事業特別会計においては、予防的な事業を強化するなどにより、保険給付費の縮減に向けて取り組むなど、特別会計設置の趣旨に沿った適正な財政運営に努める。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151493</xdr:rowOff>
    </xdr:from>
    <xdr:to>
      <xdr:col>24</xdr:col>
      <xdr:colOff>31750</xdr:colOff>
      <xdr:row>61</xdr:row>
      <xdr:rowOff>118835</xdr:rowOff>
    </xdr:to>
    <xdr:cxnSp macro="">
      <xdr:nvCxnSpPr>
        <xdr:cNvPr id="246" name="直線コネクタ 245"/>
        <xdr:cNvCxnSpPr/>
      </xdr:nvCxnSpPr>
      <xdr:spPr>
        <a:xfrm flipV="1">
          <a:off x="16510000" y="9238343"/>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90912</xdr:rowOff>
    </xdr:from>
    <xdr:ext cx="762000" cy="259045"/>
    <xdr:sp macro="" textlink="">
      <xdr:nvSpPr>
        <xdr:cNvPr id="247" name="その他最小値テキスト"/>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23</xdr:col>
      <xdr:colOff>628650</xdr:colOff>
      <xdr:row>61</xdr:row>
      <xdr:rowOff>118835</xdr:rowOff>
    </xdr:from>
    <xdr:to>
      <xdr:col>24</xdr:col>
      <xdr:colOff>120650</xdr:colOff>
      <xdr:row>61</xdr:row>
      <xdr:rowOff>118835</xdr:rowOff>
    </xdr:to>
    <xdr:cxnSp macro="">
      <xdr:nvCxnSpPr>
        <xdr:cNvPr id="248" name="直線コネクタ 247"/>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66420</xdr:rowOff>
    </xdr:from>
    <xdr:ext cx="762000" cy="259045"/>
    <xdr:sp macro="" textlink="">
      <xdr:nvSpPr>
        <xdr:cNvPr id="249" name="その他最大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23</xdr:col>
      <xdr:colOff>628650</xdr:colOff>
      <xdr:row>53</xdr:row>
      <xdr:rowOff>151493</xdr:rowOff>
    </xdr:from>
    <xdr:to>
      <xdr:col>24</xdr:col>
      <xdr:colOff>120650</xdr:colOff>
      <xdr:row>53</xdr:row>
      <xdr:rowOff>151493</xdr:rowOff>
    </xdr:to>
    <xdr:cxnSp macro="">
      <xdr:nvCxnSpPr>
        <xdr:cNvPr id="250" name="直線コネクタ 249"/>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86178</xdr:rowOff>
    </xdr:from>
    <xdr:to>
      <xdr:col>24</xdr:col>
      <xdr:colOff>31750</xdr:colOff>
      <xdr:row>53</xdr:row>
      <xdr:rowOff>151493</xdr:rowOff>
    </xdr:to>
    <xdr:cxnSp macro="">
      <xdr:nvCxnSpPr>
        <xdr:cNvPr id="251" name="直線コネクタ 250"/>
        <xdr:cNvCxnSpPr/>
      </xdr:nvCxnSpPr>
      <xdr:spPr>
        <a:xfrm>
          <a:off x="15671800" y="91730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2"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3" name="フローチャート : 判断 252"/>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4535</xdr:rowOff>
    </xdr:from>
    <xdr:to>
      <xdr:col>22</xdr:col>
      <xdr:colOff>565150</xdr:colOff>
      <xdr:row>53</xdr:row>
      <xdr:rowOff>86178</xdr:rowOff>
    </xdr:to>
    <xdr:cxnSp macro="">
      <xdr:nvCxnSpPr>
        <xdr:cNvPr id="254" name="直線コネクタ 253"/>
        <xdr:cNvCxnSpPr/>
      </xdr:nvCxnSpPr>
      <xdr:spPr>
        <a:xfrm>
          <a:off x="14782800" y="9091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92528</xdr:rowOff>
    </xdr:from>
    <xdr:to>
      <xdr:col>22</xdr:col>
      <xdr:colOff>615950</xdr:colOff>
      <xdr:row>57</xdr:row>
      <xdr:rowOff>22678</xdr:rowOff>
    </xdr:to>
    <xdr:sp macro="" textlink="">
      <xdr:nvSpPr>
        <xdr:cNvPr id="255" name="フローチャート : 判断 254"/>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7455</xdr:rowOff>
    </xdr:from>
    <xdr:ext cx="736600" cy="259045"/>
    <xdr:sp macro="" textlink="">
      <xdr:nvSpPr>
        <xdr:cNvPr id="256" name="テキスト ボックス 255"/>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61685</xdr:rowOff>
    </xdr:from>
    <xdr:to>
      <xdr:col>21</xdr:col>
      <xdr:colOff>361950</xdr:colOff>
      <xdr:row>53</xdr:row>
      <xdr:rowOff>4535</xdr:rowOff>
    </xdr:to>
    <xdr:cxnSp macro="">
      <xdr:nvCxnSpPr>
        <xdr:cNvPr id="257" name="直線コネクタ 256"/>
        <xdr:cNvCxnSpPr/>
      </xdr:nvCxnSpPr>
      <xdr:spPr>
        <a:xfrm>
          <a:off x="13893800" y="89770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27215</xdr:rowOff>
    </xdr:from>
    <xdr:to>
      <xdr:col>21</xdr:col>
      <xdr:colOff>412750</xdr:colOff>
      <xdr:row>56</xdr:row>
      <xdr:rowOff>128815</xdr:rowOff>
    </xdr:to>
    <xdr:sp macro="" textlink="">
      <xdr:nvSpPr>
        <xdr:cNvPr id="258" name="フローチャート : 判断 257"/>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113592</xdr:rowOff>
    </xdr:from>
    <xdr:ext cx="762000" cy="259045"/>
    <xdr:sp macro="" textlink="">
      <xdr:nvSpPr>
        <xdr:cNvPr id="259" name="テキスト ボックス 258"/>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61685</xdr:rowOff>
    </xdr:from>
    <xdr:to>
      <xdr:col>20</xdr:col>
      <xdr:colOff>158750</xdr:colOff>
      <xdr:row>52</xdr:row>
      <xdr:rowOff>78015</xdr:rowOff>
    </xdr:to>
    <xdr:cxnSp macro="">
      <xdr:nvCxnSpPr>
        <xdr:cNvPr id="260" name="直線コネクタ 259"/>
        <xdr:cNvCxnSpPr/>
      </xdr:nvCxnSpPr>
      <xdr:spPr>
        <a:xfrm flipV="1">
          <a:off x="13004800" y="89770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35378</xdr:rowOff>
    </xdr:from>
    <xdr:to>
      <xdr:col>20</xdr:col>
      <xdr:colOff>209550</xdr:colOff>
      <xdr:row>55</xdr:row>
      <xdr:rowOff>136978</xdr:rowOff>
    </xdr:to>
    <xdr:sp macro="" textlink="">
      <xdr:nvSpPr>
        <xdr:cNvPr id="261" name="フローチャート : 判断 260"/>
        <xdr:cNvSpPr/>
      </xdr:nvSpPr>
      <xdr:spPr>
        <a:xfrm>
          <a:off x="13843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121755</xdr:rowOff>
    </xdr:from>
    <xdr:ext cx="762000" cy="259045"/>
    <xdr:sp macro="" textlink="">
      <xdr:nvSpPr>
        <xdr:cNvPr id="262" name="テキスト ボックス 261"/>
        <xdr:cNvSpPr txBox="1"/>
      </xdr:nvSpPr>
      <xdr:spPr>
        <a:xfrm>
          <a:off x="13512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2722</xdr:rowOff>
    </xdr:from>
    <xdr:to>
      <xdr:col>19</xdr:col>
      <xdr:colOff>6350</xdr:colOff>
      <xdr:row>53</xdr:row>
      <xdr:rowOff>104322</xdr:rowOff>
    </xdr:to>
    <xdr:sp macro="" textlink="">
      <xdr:nvSpPr>
        <xdr:cNvPr id="263" name="フローチャート : 判断 262"/>
        <xdr:cNvSpPr/>
      </xdr:nvSpPr>
      <xdr:spPr>
        <a:xfrm>
          <a:off x="12954000" y="908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89099</xdr:rowOff>
    </xdr:from>
    <xdr:ext cx="762000" cy="259045"/>
    <xdr:sp macro="" textlink="">
      <xdr:nvSpPr>
        <xdr:cNvPr id="264" name="テキスト ボックス 263"/>
        <xdr:cNvSpPr txBox="1"/>
      </xdr:nvSpPr>
      <xdr:spPr>
        <a:xfrm>
          <a:off x="12623800" y="91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100693</xdr:rowOff>
    </xdr:from>
    <xdr:to>
      <xdr:col>24</xdr:col>
      <xdr:colOff>82550</xdr:colOff>
      <xdr:row>54</xdr:row>
      <xdr:rowOff>30843</xdr:rowOff>
    </xdr:to>
    <xdr:sp macro="" textlink="">
      <xdr:nvSpPr>
        <xdr:cNvPr id="270" name="円/楕円 269"/>
        <xdr:cNvSpPr/>
      </xdr:nvSpPr>
      <xdr:spPr>
        <a:xfrm>
          <a:off x="16459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9270</xdr:rowOff>
    </xdr:from>
    <xdr:ext cx="762000" cy="259045"/>
    <xdr:sp macro="" textlink="">
      <xdr:nvSpPr>
        <xdr:cNvPr id="271" name="その他該当値テキスト"/>
        <xdr:cNvSpPr txBox="1"/>
      </xdr:nvSpPr>
      <xdr:spPr>
        <a:xfrm>
          <a:off x="16598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35378</xdr:rowOff>
    </xdr:from>
    <xdr:to>
      <xdr:col>22</xdr:col>
      <xdr:colOff>615950</xdr:colOff>
      <xdr:row>53</xdr:row>
      <xdr:rowOff>136978</xdr:rowOff>
    </xdr:to>
    <xdr:sp macro="" textlink="">
      <xdr:nvSpPr>
        <xdr:cNvPr id="272" name="円/楕円 271"/>
        <xdr:cNvSpPr/>
      </xdr:nvSpPr>
      <xdr:spPr>
        <a:xfrm>
          <a:off x="15621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147155</xdr:rowOff>
    </xdr:from>
    <xdr:ext cx="736600" cy="259045"/>
    <xdr:sp macro="" textlink="">
      <xdr:nvSpPr>
        <xdr:cNvPr id="273" name="テキスト ボックス 272"/>
        <xdr:cNvSpPr txBox="1"/>
      </xdr:nvSpPr>
      <xdr:spPr>
        <a:xfrm>
          <a:off x="15290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125185</xdr:rowOff>
    </xdr:from>
    <xdr:to>
      <xdr:col>21</xdr:col>
      <xdr:colOff>412750</xdr:colOff>
      <xdr:row>53</xdr:row>
      <xdr:rowOff>55335</xdr:rowOff>
    </xdr:to>
    <xdr:sp macro="" textlink="">
      <xdr:nvSpPr>
        <xdr:cNvPr id="274" name="円/楕円 273"/>
        <xdr:cNvSpPr/>
      </xdr:nvSpPr>
      <xdr:spPr>
        <a:xfrm>
          <a:off x="14732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65512</xdr:rowOff>
    </xdr:from>
    <xdr:ext cx="762000" cy="259045"/>
    <xdr:sp macro="" textlink="">
      <xdr:nvSpPr>
        <xdr:cNvPr id="275" name="テキスト ボックス 274"/>
        <xdr:cNvSpPr txBox="1"/>
      </xdr:nvSpPr>
      <xdr:spPr>
        <a:xfrm>
          <a:off x="14401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10885</xdr:rowOff>
    </xdr:from>
    <xdr:to>
      <xdr:col>20</xdr:col>
      <xdr:colOff>209550</xdr:colOff>
      <xdr:row>52</xdr:row>
      <xdr:rowOff>112485</xdr:rowOff>
    </xdr:to>
    <xdr:sp macro="" textlink="">
      <xdr:nvSpPr>
        <xdr:cNvPr id="276" name="円/楕円 275"/>
        <xdr:cNvSpPr/>
      </xdr:nvSpPr>
      <xdr:spPr>
        <a:xfrm>
          <a:off x="13843000" y="89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50</xdr:row>
      <xdr:rowOff>122662</xdr:rowOff>
    </xdr:from>
    <xdr:ext cx="762000" cy="259045"/>
    <xdr:sp macro="" textlink="">
      <xdr:nvSpPr>
        <xdr:cNvPr id="277" name="テキスト ボックス 276"/>
        <xdr:cNvSpPr txBox="1"/>
      </xdr:nvSpPr>
      <xdr:spPr>
        <a:xfrm>
          <a:off x="13512800" y="869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27215</xdr:rowOff>
    </xdr:from>
    <xdr:to>
      <xdr:col>19</xdr:col>
      <xdr:colOff>6350</xdr:colOff>
      <xdr:row>52</xdr:row>
      <xdr:rowOff>128815</xdr:rowOff>
    </xdr:to>
    <xdr:sp macro="" textlink="">
      <xdr:nvSpPr>
        <xdr:cNvPr id="278" name="円/楕円 277"/>
        <xdr:cNvSpPr/>
      </xdr:nvSpPr>
      <xdr:spPr>
        <a:xfrm>
          <a:off x="12954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138992</xdr:rowOff>
    </xdr:from>
    <xdr:ext cx="762000" cy="259045"/>
    <xdr:sp macro="" textlink="">
      <xdr:nvSpPr>
        <xdr:cNvPr id="279" name="テキスト ボックス 278"/>
        <xdr:cNvSpPr txBox="1"/>
      </xdr:nvSpPr>
      <xdr:spPr>
        <a:xfrm>
          <a:off x="12623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下水道事業会計への繰出金が減少したが、平成２６年度末をもって終了した工業用水道事業の整理に伴う繰出金が増加したため、結果としては、前年度同様の指数となった。</a:t>
          </a:r>
          <a:endParaRPr kumimoji="1" lang="en-US" altLang="ja-JP" sz="1300" baseline="0">
            <a:latin typeface="ＭＳ Ｐゴシック"/>
          </a:endParaRPr>
        </a:p>
        <a:p>
          <a:r>
            <a:rPr kumimoji="1" lang="ja-JP" altLang="en-US" sz="1300" baseline="0">
              <a:latin typeface="ＭＳ Ｐゴシック"/>
            </a:rPr>
            <a:t>　引き続き、繰出金や補助金の精査、見直しに取り組み削減に努める。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50800</xdr:rowOff>
    </xdr:from>
    <xdr:to>
      <xdr:col>24</xdr:col>
      <xdr:colOff>31750</xdr:colOff>
      <xdr:row>35</xdr:row>
      <xdr:rowOff>146050</xdr:rowOff>
    </xdr:to>
    <xdr:cxnSp macro="">
      <xdr:nvCxnSpPr>
        <xdr:cNvPr id="307" name="直線コネクタ 306"/>
        <xdr:cNvCxnSpPr/>
      </xdr:nvCxnSpPr>
      <xdr:spPr>
        <a:xfrm flipV="1">
          <a:off x="16510000" y="5537200"/>
          <a:ext cx="0" cy="60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118127</xdr:rowOff>
    </xdr:from>
    <xdr:ext cx="762000" cy="259045"/>
    <xdr:sp macro="" textlink="">
      <xdr:nvSpPr>
        <xdr:cNvPr id="308" name="補助費等最小値テキスト"/>
        <xdr:cNvSpPr txBox="1"/>
      </xdr:nvSpPr>
      <xdr:spPr>
        <a:xfrm>
          <a:off x="165989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35</xdr:row>
      <xdr:rowOff>146050</xdr:rowOff>
    </xdr:from>
    <xdr:to>
      <xdr:col>24</xdr:col>
      <xdr:colOff>120650</xdr:colOff>
      <xdr:row>35</xdr:row>
      <xdr:rowOff>146050</xdr:rowOff>
    </xdr:to>
    <xdr:cxnSp macro="">
      <xdr:nvCxnSpPr>
        <xdr:cNvPr id="309" name="直線コネクタ 308"/>
        <xdr:cNvCxnSpPr/>
      </xdr:nvCxnSpPr>
      <xdr:spPr>
        <a:xfrm>
          <a:off x="16421100" y="61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137177</xdr:rowOff>
    </xdr:from>
    <xdr:ext cx="762000" cy="259045"/>
    <xdr:sp macro="" textlink="">
      <xdr:nvSpPr>
        <xdr:cNvPr id="310" name="補助費等最大値テキスト"/>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50800</xdr:rowOff>
    </xdr:from>
    <xdr:to>
      <xdr:col>24</xdr:col>
      <xdr:colOff>120650</xdr:colOff>
      <xdr:row>32</xdr:row>
      <xdr:rowOff>50800</xdr:rowOff>
    </xdr:to>
    <xdr:cxnSp macro="">
      <xdr:nvCxnSpPr>
        <xdr:cNvPr id="311" name="直線コネクタ 310"/>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146050</xdr:rowOff>
    </xdr:from>
    <xdr:to>
      <xdr:col>24</xdr:col>
      <xdr:colOff>31750</xdr:colOff>
      <xdr:row>35</xdr:row>
      <xdr:rowOff>146050</xdr:rowOff>
    </xdr:to>
    <xdr:cxnSp macro="">
      <xdr:nvCxnSpPr>
        <xdr:cNvPr id="312" name="直線コネクタ 311"/>
        <xdr:cNvCxnSpPr/>
      </xdr:nvCxnSpPr>
      <xdr:spPr>
        <a:xfrm>
          <a:off x="15671800" y="614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16527</xdr:rowOff>
    </xdr:from>
    <xdr:ext cx="762000" cy="259045"/>
    <xdr:sp macro="" textlink="">
      <xdr:nvSpPr>
        <xdr:cNvPr id="313" name="補助費等平均値テキスト"/>
        <xdr:cNvSpPr txBox="1"/>
      </xdr:nvSpPr>
      <xdr:spPr>
        <a:xfrm>
          <a:off x="16598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23</xdr:col>
      <xdr:colOff>666750</xdr:colOff>
      <xdr:row>34</xdr:row>
      <xdr:rowOff>0</xdr:rowOff>
    </xdr:from>
    <xdr:to>
      <xdr:col>24</xdr:col>
      <xdr:colOff>82550</xdr:colOff>
      <xdr:row>34</xdr:row>
      <xdr:rowOff>101600</xdr:rowOff>
    </xdr:to>
    <xdr:sp macro="" textlink="">
      <xdr:nvSpPr>
        <xdr:cNvPr id="314" name="フローチャート : 判断 313"/>
        <xdr:cNvSpPr/>
      </xdr:nvSpPr>
      <xdr:spPr>
        <a:xfrm>
          <a:off x="16459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31750</xdr:rowOff>
    </xdr:from>
    <xdr:to>
      <xdr:col>22</xdr:col>
      <xdr:colOff>565150</xdr:colOff>
      <xdr:row>35</xdr:row>
      <xdr:rowOff>146050</xdr:rowOff>
    </xdr:to>
    <xdr:cxnSp macro="">
      <xdr:nvCxnSpPr>
        <xdr:cNvPr id="315" name="直線コネクタ 314"/>
        <xdr:cNvCxnSpPr/>
      </xdr:nvCxnSpPr>
      <xdr:spPr>
        <a:xfrm>
          <a:off x="14782800" y="603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34</xdr:row>
      <xdr:rowOff>0</xdr:rowOff>
    </xdr:from>
    <xdr:to>
      <xdr:col>22</xdr:col>
      <xdr:colOff>615950</xdr:colOff>
      <xdr:row>34</xdr:row>
      <xdr:rowOff>101600</xdr:rowOff>
    </xdr:to>
    <xdr:sp macro="" textlink="">
      <xdr:nvSpPr>
        <xdr:cNvPr id="316" name="フローチャート : 判断 315"/>
        <xdr:cNvSpPr/>
      </xdr:nvSpPr>
      <xdr:spPr>
        <a:xfrm>
          <a:off x="15621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111777</xdr:rowOff>
    </xdr:from>
    <xdr:ext cx="736600" cy="259045"/>
    <xdr:sp macro="" textlink="">
      <xdr:nvSpPr>
        <xdr:cNvPr id="317" name="テキスト ボックス 316"/>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31750</xdr:rowOff>
    </xdr:from>
    <xdr:to>
      <xdr:col>21</xdr:col>
      <xdr:colOff>361950</xdr:colOff>
      <xdr:row>36</xdr:row>
      <xdr:rowOff>50800</xdr:rowOff>
    </xdr:to>
    <xdr:cxnSp macro="">
      <xdr:nvCxnSpPr>
        <xdr:cNvPr id="318" name="直線コネクタ 317"/>
        <xdr:cNvCxnSpPr/>
      </xdr:nvCxnSpPr>
      <xdr:spPr>
        <a:xfrm flipV="1">
          <a:off x="13893800" y="6032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33</xdr:row>
      <xdr:rowOff>133350</xdr:rowOff>
    </xdr:from>
    <xdr:to>
      <xdr:col>21</xdr:col>
      <xdr:colOff>412750</xdr:colOff>
      <xdr:row>34</xdr:row>
      <xdr:rowOff>63500</xdr:rowOff>
    </xdr:to>
    <xdr:sp macro="" textlink="">
      <xdr:nvSpPr>
        <xdr:cNvPr id="319" name="フローチャート : 判断 318"/>
        <xdr:cNvSpPr/>
      </xdr:nvSpPr>
      <xdr:spPr>
        <a:xfrm>
          <a:off x="147320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73677</xdr:rowOff>
    </xdr:from>
    <xdr:ext cx="762000" cy="259045"/>
    <xdr:sp macro="" textlink="">
      <xdr:nvSpPr>
        <xdr:cNvPr id="320" name="テキスト ボックス 319"/>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50800</xdr:rowOff>
    </xdr:from>
    <xdr:to>
      <xdr:col>20</xdr:col>
      <xdr:colOff>158750</xdr:colOff>
      <xdr:row>37</xdr:row>
      <xdr:rowOff>31750</xdr:rowOff>
    </xdr:to>
    <xdr:cxnSp macro="">
      <xdr:nvCxnSpPr>
        <xdr:cNvPr id="321" name="直線コネクタ 320"/>
        <xdr:cNvCxnSpPr/>
      </xdr:nvCxnSpPr>
      <xdr:spPr>
        <a:xfrm flipV="1">
          <a:off x="13004800" y="6223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152400</xdr:rowOff>
    </xdr:from>
    <xdr:to>
      <xdr:col>20</xdr:col>
      <xdr:colOff>209550</xdr:colOff>
      <xdr:row>35</xdr:row>
      <xdr:rowOff>82550</xdr:rowOff>
    </xdr:to>
    <xdr:sp macro="" textlink="">
      <xdr:nvSpPr>
        <xdr:cNvPr id="322" name="フローチャート : 判断 321"/>
        <xdr:cNvSpPr/>
      </xdr:nvSpPr>
      <xdr:spPr>
        <a:xfrm>
          <a:off x="13843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92727</xdr:rowOff>
    </xdr:from>
    <xdr:ext cx="762000" cy="259045"/>
    <xdr:sp macro="" textlink="">
      <xdr:nvSpPr>
        <xdr:cNvPr id="323" name="テキスト ボックス 322"/>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18</xdr:col>
      <xdr:colOff>590550</xdr:colOff>
      <xdr:row>40</xdr:row>
      <xdr:rowOff>38100</xdr:rowOff>
    </xdr:from>
    <xdr:to>
      <xdr:col>19</xdr:col>
      <xdr:colOff>6350</xdr:colOff>
      <xdr:row>40</xdr:row>
      <xdr:rowOff>139700</xdr:rowOff>
    </xdr:to>
    <xdr:sp macro="" textlink="">
      <xdr:nvSpPr>
        <xdr:cNvPr id="324" name="フローチャート : 判断 323"/>
        <xdr:cNvSpPr/>
      </xdr:nvSpPr>
      <xdr:spPr>
        <a:xfrm>
          <a:off x="129540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124477</xdr:rowOff>
    </xdr:from>
    <xdr:ext cx="762000" cy="259045"/>
    <xdr:sp macro="" textlink="">
      <xdr:nvSpPr>
        <xdr:cNvPr id="325" name="テキスト ボックス 324"/>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31" name="円/楕円 330"/>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3827</xdr:rowOff>
    </xdr:from>
    <xdr:ext cx="762000" cy="259045"/>
    <xdr:sp macro="" textlink="">
      <xdr:nvSpPr>
        <xdr:cNvPr id="332" name="補助費等該当値テキスト"/>
        <xdr:cNvSpPr txBox="1"/>
      </xdr:nvSpPr>
      <xdr:spPr>
        <a:xfrm>
          <a:off x="16598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95250</xdr:rowOff>
    </xdr:from>
    <xdr:to>
      <xdr:col>22</xdr:col>
      <xdr:colOff>615950</xdr:colOff>
      <xdr:row>36</xdr:row>
      <xdr:rowOff>25400</xdr:rowOff>
    </xdr:to>
    <xdr:sp macro="" textlink="">
      <xdr:nvSpPr>
        <xdr:cNvPr id="333" name="円/楕円 332"/>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34" name="テキスト ボックス 333"/>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152400</xdr:rowOff>
    </xdr:from>
    <xdr:to>
      <xdr:col>21</xdr:col>
      <xdr:colOff>412750</xdr:colOff>
      <xdr:row>35</xdr:row>
      <xdr:rowOff>82550</xdr:rowOff>
    </xdr:to>
    <xdr:sp macro="" textlink="">
      <xdr:nvSpPr>
        <xdr:cNvPr id="335" name="円/楕円 334"/>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67327</xdr:rowOff>
    </xdr:from>
    <xdr:ext cx="762000" cy="259045"/>
    <xdr:sp macro="" textlink="">
      <xdr:nvSpPr>
        <xdr:cNvPr id="336" name="テキスト ボックス 335"/>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0</xdr:rowOff>
    </xdr:from>
    <xdr:to>
      <xdr:col>20</xdr:col>
      <xdr:colOff>209550</xdr:colOff>
      <xdr:row>36</xdr:row>
      <xdr:rowOff>101600</xdr:rowOff>
    </xdr:to>
    <xdr:sp macro="" textlink="">
      <xdr:nvSpPr>
        <xdr:cNvPr id="337" name="円/楕円 336"/>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86377</xdr:rowOff>
    </xdr:from>
    <xdr:ext cx="762000" cy="259045"/>
    <xdr:sp macro="" textlink="">
      <xdr:nvSpPr>
        <xdr:cNvPr id="338" name="テキスト ボックス 337"/>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39" name="円/楕円 338"/>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92727</xdr:rowOff>
    </xdr:from>
    <xdr:ext cx="762000" cy="259045"/>
    <xdr:sp macro="" textlink="">
      <xdr:nvSpPr>
        <xdr:cNvPr id="340" name="テキスト ボックス 339"/>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現在のごみ処理施設建設に伴う市債の償還が概ね完了したことに加え、これまでの市債発行の抑制により、公債費の決算額は減少し、指数が改善してきているが、県平均、類似団体平均は上回っている。</a:t>
          </a:r>
          <a:endParaRPr kumimoji="1" lang="en-US" altLang="ja-JP" sz="1300">
            <a:latin typeface="ＭＳ Ｐゴシック"/>
          </a:endParaRPr>
        </a:p>
        <a:p>
          <a:r>
            <a:rPr kumimoji="1" lang="ja-JP" altLang="en-US" sz="1300">
              <a:latin typeface="ＭＳ Ｐゴシック"/>
            </a:rPr>
            <a:t>　東日本大震災からの復興に資する大型事業に伴う市債発行額が増加していることから、一時的に公債費の増加が見込まれているため、大型事業完了後は、市債発行の抑制を図っていく。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78</xdr:row>
      <xdr:rowOff>81280</xdr:rowOff>
    </xdr:to>
    <xdr:cxnSp macro="">
      <xdr:nvCxnSpPr>
        <xdr:cNvPr id="366" name="直線コネクタ 365"/>
        <xdr:cNvCxnSpPr/>
      </xdr:nvCxnSpPr>
      <xdr:spPr>
        <a:xfrm flipV="1">
          <a:off x="4826000" y="12860020"/>
          <a:ext cx="0" cy="59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53357</xdr:rowOff>
    </xdr:from>
    <xdr:ext cx="762000" cy="259045"/>
    <xdr:sp macro="" textlink="">
      <xdr:nvSpPr>
        <xdr:cNvPr id="367" name="公債費最小値テキスト"/>
        <xdr:cNvSpPr txBox="1"/>
      </xdr:nvSpPr>
      <xdr:spPr>
        <a:xfrm>
          <a:off x="4914900" y="1342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78</xdr:row>
      <xdr:rowOff>81280</xdr:rowOff>
    </xdr:from>
    <xdr:to>
      <xdr:col>7</xdr:col>
      <xdr:colOff>104775</xdr:colOff>
      <xdr:row>78</xdr:row>
      <xdr:rowOff>81280</xdr:rowOff>
    </xdr:to>
    <xdr:cxnSp macro="">
      <xdr:nvCxnSpPr>
        <xdr:cNvPr id="368" name="直線コネクタ 367"/>
        <xdr:cNvCxnSpPr/>
      </xdr:nvCxnSpPr>
      <xdr:spPr>
        <a:xfrm>
          <a:off x="4737100" y="1345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9"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70" name="直線コネクタ 369"/>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80</xdr:row>
      <xdr:rowOff>58420</xdr:rowOff>
    </xdr:to>
    <xdr:cxnSp macro="">
      <xdr:nvCxnSpPr>
        <xdr:cNvPr id="371" name="直線コネクタ 370"/>
        <xdr:cNvCxnSpPr/>
      </xdr:nvCxnSpPr>
      <xdr:spPr>
        <a:xfrm flipV="1">
          <a:off x="3987800" y="1345438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72"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73" name="フローチャート :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58420</xdr:rowOff>
    </xdr:from>
    <xdr:to>
      <xdr:col>5</xdr:col>
      <xdr:colOff>549275</xdr:colOff>
      <xdr:row>80</xdr:row>
      <xdr:rowOff>58420</xdr:rowOff>
    </xdr:to>
    <xdr:cxnSp macro="">
      <xdr:nvCxnSpPr>
        <xdr:cNvPr id="374" name="直線コネクタ 373"/>
        <xdr:cNvCxnSpPr/>
      </xdr:nvCxnSpPr>
      <xdr:spPr>
        <a:xfrm>
          <a:off x="3098800" y="1377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87630</xdr:rowOff>
    </xdr:from>
    <xdr:to>
      <xdr:col>5</xdr:col>
      <xdr:colOff>600075</xdr:colOff>
      <xdr:row>80</xdr:row>
      <xdr:rowOff>17780</xdr:rowOff>
    </xdr:to>
    <xdr:sp macro="" textlink="">
      <xdr:nvSpPr>
        <xdr:cNvPr id="375" name="フローチャート : 判断 374"/>
        <xdr:cNvSpPr/>
      </xdr:nvSpPr>
      <xdr:spPr>
        <a:xfrm>
          <a:off x="3937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27957</xdr:rowOff>
    </xdr:from>
    <xdr:ext cx="736600" cy="259045"/>
    <xdr:sp macro="" textlink="">
      <xdr:nvSpPr>
        <xdr:cNvPr id="376" name="テキスト ボックス 375"/>
        <xdr:cNvSpPr txBox="1"/>
      </xdr:nvSpPr>
      <xdr:spPr>
        <a:xfrm>
          <a:off x="3606800" y="1340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138430</xdr:rowOff>
    </xdr:from>
    <xdr:to>
      <xdr:col>4</xdr:col>
      <xdr:colOff>346075</xdr:colOff>
      <xdr:row>80</xdr:row>
      <xdr:rowOff>58420</xdr:rowOff>
    </xdr:to>
    <xdr:cxnSp macro="">
      <xdr:nvCxnSpPr>
        <xdr:cNvPr id="377" name="直線コネクタ 376"/>
        <xdr:cNvCxnSpPr/>
      </xdr:nvCxnSpPr>
      <xdr:spPr>
        <a:xfrm>
          <a:off x="2209800" y="13682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80</xdr:row>
      <xdr:rowOff>99061</xdr:rowOff>
    </xdr:from>
    <xdr:to>
      <xdr:col>4</xdr:col>
      <xdr:colOff>396875</xdr:colOff>
      <xdr:row>81</xdr:row>
      <xdr:rowOff>29211</xdr:rowOff>
    </xdr:to>
    <xdr:sp macro="" textlink="">
      <xdr:nvSpPr>
        <xdr:cNvPr id="378" name="フローチャート : 判断 377"/>
        <xdr:cNvSpPr/>
      </xdr:nvSpPr>
      <xdr:spPr>
        <a:xfrm>
          <a:off x="3048000" y="1381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13988</xdr:rowOff>
    </xdr:from>
    <xdr:ext cx="762000" cy="259045"/>
    <xdr:sp macro="" textlink="">
      <xdr:nvSpPr>
        <xdr:cNvPr id="379" name="テキスト ボックス 378"/>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138430</xdr:rowOff>
    </xdr:from>
    <xdr:to>
      <xdr:col>3</xdr:col>
      <xdr:colOff>142875</xdr:colOff>
      <xdr:row>81</xdr:row>
      <xdr:rowOff>115570</xdr:rowOff>
    </xdr:to>
    <xdr:cxnSp macro="">
      <xdr:nvCxnSpPr>
        <xdr:cNvPr id="380" name="直線コネクタ 379"/>
        <xdr:cNvCxnSpPr/>
      </xdr:nvCxnSpPr>
      <xdr:spPr>
        <a:xfrm flipV="1">
          <a:off x="1320800" y="136829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133350</xdr:rowOff>
    </xdr:from>
    <xdr:to>
      <xdr:col>3</xdr:col>
      <xdr:colOff>193675</xdr:colOff>
      <xdr:row>80</xdr:row>
      <xdr:rowOff>63500</xdr:rowOff>
    </xdr:to>
    <xdr:sp macro="" textlink="">
      <xdr:nvSpPr>
        <xdr:cNvPr id="381" name="フローチャート : 判断 380"/>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382" name="テキスト ボックス 381"/>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83" name="フローチャート : 判断 38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84" name="テキスト ボックス 38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90" name="円/楕円 389"/>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110507</xdr:rowOff>
    </xdr:from>
    <xdr:ext cx="762000" cy="259045"/>
    <xdr:sp macro="" textlink="">
      <xdr:nvSpPr>
        <xdr:cNvPr id="391" name="公債費該当値テキスト"/>
        <xdr:cNvSpPr txBox="1"/>
      </xdr:nvSpPr>
      <xdr:spPr>
        <a:xfrm>
          <a:off x="4914900" y="1331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7620</xdr:rowOff>
    </xdr:from>
    <xdr:to>
      <xdr:col>5</xdr:col>
      <xdr:colOff>600075</xdr:colOff>
      <xdr:row>80</xdr:row>
      <xdr:rowOff>109220</xdr:rowOff>
    </xdr:to>
    <xdr:sp macro="" textlink="">
      <xdr:nvSpPr>
        <xdr:cNvPr id="392" name="円/楕円 391"/>
        <xdr:cNvSpPr/>
      </xdr:nvSpPr>
      <xdr:spPr>
        <a:xfrm>
          <a:off x="3937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93997</xdr:rowOff>
    </xdr:from>
    <xdr:ext cx="736600" cy="259045"/>
    <xdr:sp macro="" textlink="">
      <xdr:nvSpPr>
        <xdr:cNvPr id="393" name="テキスト ボックス 392"/>
        <xdr:cNvSpPr txBox="1"/>
      </xdr:nvSpPr>
      <xdr:spPr>
        <a:xfrm>
          <a:off x="3606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7620</xdr:rowOff>
    </xdr:from>
    <xdr:to>
      <xdr:col>4</xdr:col>
      <xdr:colOff>396875</xdr:colOff>
      <xdr:row>80</xdr:row>
      <xdr:rowOff>109220</xdr:rowOff>
    </xdr:to>
    <xdr:sp macro="" textlink="">
      <xdr:nvSpPr>
        <xdr:cNvPr id="394" name="円/楕円 393"/>
        <xdr:cNvSpPr/>
      </xdr:nvSpPr>
      <xdr:spPr>
        <a:xfrm>
          <a:off x="3048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119397</xdr:rowOff>
    </xdr:from>
    <xdr:ext cx="762000" cy="259045"/>
    <xdr:sp macro="" textlink="">
      <xdr:nvSpPr>
        <xdr:cNvPr id="395" name="テキスト ボックス 394"/>
        <xdr:cNvSpPr txBox="1"/>
      </xdr:nvSpPr>
      <xdr:spPr>
        <a:xfrm>
          <a:off x="2717800" y="1349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87630</xdr:rowOff>
    </xdr:from>
    <xdr:to>
      <xdr:col>3</xdr:col>
      <xdr:colOff>193675</xdr:colOff>
      <xdr:row>80</xdr:row>
      <xdr:rowOff>17780</xdr:rowOff>
    </xdr:to>
    <xdr:sp macro="" textlink="">
      <xdr:nvSpPr>
        <xdr:cNvPr id="396" name="円/楕円 395"/>
        <xdr:cNvSpPr/>
      </xdr:nvSpPr>
      <xdr:spPr>
        <a:xfrm>
          <a:off x="2159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27957</xdr:rowOff>
    </xdr:from>
    <xdr:ext cx="762000" cy="259045"/>
    <xdr:sp macro="" textlink="">
      <xdr:nvSpPr>
        <xdr:cNvPr id="397" name="テキスト ボックス 396"/>
        <xdr:cNvSpPr txBox="1"/>
      </xdr:nvSpPr>
      <xdr:spPr>
        <a:xfrm>
          <a:off x="1828800" y="1340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64770</xdr:rowOff>
    </xdr:from>
    <xdr:to>
      <xdr:col>1</xdr:col>
      <xdr:colOff>676275</xdr:colOff>
      <xdr:row>81</xdr:row>
      <xdr:rowOff>166370</xdr:rowOff>
    </xdr:to>
    <xdr:sp macro="" textlink="">
      <xdr:nvSpPr>
        <xdr:cNvPr id="398" name="円/楕円 397"/>
        <xdr:cNvSpPr/>
      </xdr:nvSpPr>
      <xdr:spPr>
        <a:xfrm>
          <a:off x="1270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151147</xdr:rowOff>
    </xdr:from>
    <xdr:ext cx="762000" cy="259045"/>
    <xdr:sp macro="" textlink="">
      <xdr:nvSpPr>
        <xdr:cNvPr id="399" name="テキスト ボックス 398"/>
        <xdr:cNvSpPr txBox="1"/>
      </xdr:nvSpPr>
      <xdr:spPr>
        <a:xfrm>
          <a:off x="939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本市においては、公債費の償還が減少してきており、ここ１，２年が底の状況であるため、相対的に公債費以外の数値が上昇している。</a:t>
          </a:r>
          <a:endParaRPr kumimoji="1" lang="en-US" altLang="ja-JP" sz="1300">
            <a:latin typeface="ＭＳ Ｐゴシック"/>
          </a:endParaRPr>
        </a:p>
        <a:p>
          <a:r>
            <a:rPr kumimoji="1" lang="ja-JP" altLang="en-US" sz="1300">
              <a:latin typeface="ＭＳ Ｐゴシック"/>
            </a:rPr>
            <a:t>　しかしながら、今後は震災復興のための大型事業の実施に伴う公債費の一時的な増加が見込まれ、また、歳入においても人口減少等による市税収入の減少が見込まれているため、経常経費の削減に努め、持続可能な財政運営を図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79</xdr:row>
      <xdr:rowOff>161289</xdr:rowOff>
    </xdr:from>
    <xdr:to>
      <xdr:col>24</xdr:col>
      <xdr:colOff>31750</xdr:colOff>
      <xdr:row>80</xdr:row>
      <xdr:rowOff>127000</xdr:rowOff>
    </xdr:to>
    <xdr:cxnSp macro="">
      <xdr:nvCxnSpPr>
        <xdr:cNvPr id="425" name="直線コネクタ 424"/>
        <xdr:cNvCxnSpPr/>
      </xdr:nvCxnSpPr>
      <xdr:spPr>
        <a:xfrm flipV="1">
          <a:off x="16510000" y="13705839"/>
          <a:ext cx="0" cy="13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99077</xdr:rowOff>
    </xdr:from>
    <xdr:ext cx="762000" cy="259045"/>
    <xdr:sp macro="" textlink="">
      <xdr:nvSpPr>
        <xdr:cNvPr id="426"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628650</xdr:colOff>
      <xdr:row>80</xdr:row>
      <xdr:rowOff>127000</xdr:rowOff>
    </xdr:from>
    <xdr:to>
      <xdr:col>24</xdr:col>
      <xdr:colOff>120650</xdr:colOff>
      <xdr:row>80</xdr:row>
      <xdr:rowOff>127000</xdr:rowOff>
    </xdr:to>
    <xdr:cxnSp macro="">
      <xdr:nvCxnSpPr>
        <xdr:cNvPr id="427" name="直線コネクタ 426"/>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76216</xdr:rowOff>
    </xdr:from>
    <xdr:ext cx="762000" cy="259045"/>
    <xdr:sp macro="" textlink="">
      <xdr:nvSpPr>
        <xdr:cNvPr id="428" name="公債費以外最大値テキスト"/>
        <xdr:cNvSpPr txBox="1"/>
      </xdr:nvSpPr>
      <xdr:spPr>
        <a:xfrm>
          <a:off x="16598900" y="134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9" name="直線コネクタ 428"/>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79</xdr:row>
      <xdr:rowOff>161289</xdr:rowOff>
    </xdr:to>
    <xdr:cxnSp macro="">
      <xdr:nvCxnSpPr>
        <xdr:cNvPr id="430" name="直線コネクタ 429"/>
        <xdr:cNvCxnSpPr/>
      </xdr:nvCxnSpPr>
      <xdr:spPr>
        <a:xfrm>
          <a:off x="15671800" y="13500100"/>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151147</xdr:rowOff>
    </xdr:from>
    <xdr:ext cx="762000" cy="259045"/>
    <xdr:sp macro="" textlink="">
      <xdr:nvSpPr>
        <xdr:cNvPr id="431" name="公債費以外平均値テキスト"/>
        <xdr:cNvSpPr txBox="1"/>
      </xdr:nvSpPr>
      <xdr:spPr>
        <a:xfrm>
          <a:off x="16598900" y="1369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23</xdr:col>
      <xdr:colOff>666750</xdr:colOff>
      <xdr:row>80</xdr:row>
      <xdr:rowOff>7620</xdr:rowOff>
    </xdr:from>
    <xdr:to>
      <xdr:col>24</xdr:col>
      <xdr:colOff>82550</xdr:colOff>
      <xdr:row>80</xdr:row>
      <xdr:rowOff>109220</xdr:rowOff>
    </xdr:to>
    <xdr:sp macro="" textlink="">
      <xdr:nvSpPr>
        <xdr:cNvPr id="432" name="フローチャート : 判断 431"/>
        <xdr:cNvSpPr/>
      </xdr:nvSpPr>
      <xdr:spPr>
        <a:xfrm>
          <a:off x="164592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78</xdr:row>
      <xdr:rowOff>127000</xdr:rowOff>
    </xdr:to>
    <xdr:cxnSp macro="">
      <xdr:nvCxnSpPr>
        <xdr:cNvPr id="433" name="直線コネクタ 432"/>
        <xdr:cNvCxnSpPr/>
      </xdr:nvCxnSpPr>
      <xdr:spPr>
        <a:xfrm>
          <a:off x="14782800" y="132257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19050</xdr:rowOff>
    </xdr:from>
    <xdr:to>
      <xdr:col>22</xdr:col>
      <xdr:colOff>615950</xdr:colOff>
      <xdr:row>79</xdr:row>
      <xdr:rowOff>120650</xdr:rowOff>
    </xdr:to>
    <xdr:sp macro="" textlink="">
      <xdr:nvSpPr>
        <xdr:cNvPr id="434" name="フローチャート : 判断 433"/>
        <xdr:cNvSpPr/>
      </xdr:nvSpPr>
      <xdr:spPr>
        <a:xfrm>
          <a:off x="15621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105427</xdr:rowOff>
    </xdr:from>
    <xdr:ext cx="736600" cy="259045"/>
    <xdr:sp macro="" textlink="">
      <xdr:nvSpPr>
        <xdr:cNvPr id="435" name="テキスト ボックス 434"/>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24130</xdr:rowOff>
    </xdr:from>
    <xdr:to>
      <xdr:col>21</xdr:col>
      <xdr:colOff>361950</xdr:colOff>
      <xdr:row>77</xdr:row>
      <xdr:rowOff>138430</xdr:rowOff>
    </xdr:to>
    <xdr:cxnSp macro="">
      <xdr:nvCxnSpPr>
        <xdr:cNvPr id="436" name="直線コネクタ 435"/>
        <xdr:cNvCxnSpPr/>
      </xdr:nvCxnSpPr>
      <xdr:spPr>
        <a:xfrm flipV="1">
          <a:off x="13893800" y="13225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121920</xdr:rowOff>
    </xdr:from>
    <xdr:to>
      <xdr:col>21</xdr:col>
      <xdr:colOff>412750</xdr:colOff>
      <xdr:row>79</xdr:row>
      <xdr:rowOff>52070</xdr:rowOff>
    </xdr:to>
    <xdr:sp macro="" textlink="">
      <xdr:nvSpPr>
        <xdr:cNvPr id="437" name="フローチャート : 判断 436"/>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36847</xdr:rowOff>
    </xdr:from>
    <xdr:ext cx="762000" cy="259045"/>
    <xdr:sp macro="" textlink="">
      <xdr:nvSpPr>
        <xdr:cNvPr id="438" name="テキスト ボックス 437"/>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80</xdr:row>
      <xdr:rowOff>35561</xdr:rowOff>
    </xdr:to>
    <xdr:cxnSp macro="">
      <xdr:nvCxnSpPr>
        <xdr:cNvPr id="439" name="直線コネクタ 438"/>
        <xdr:cNvCxnSpPr/>
      </xdr:nvCxnSpPr>
      <xdr:spPr>
        <a:xfrm flipV="1">
          <a:off x="13004800" y="13340080"/>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0" name="フローチャート :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1" name="テキスト ボックス 440"/>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41910</xdr:rowOff>
    </xdr:from>
    <xdr:to>
      <xdr:col>19</xdr:col>
      <xdr:colOff>6350</xdr:colOff>
      <xdr:row>73</xdr:row>
      <xdr:rowOff>143510</xdr:rowOff>
    </xdr:to>
    <xdr:sp macro="" textlink="">
      <xdr:nvSpPr>
        <xdr:cNvPr id="442" name="フローチャート : 判断 441"/>
        <xdr:cNvSpPr/>
      </xdr:nvSpPr>
      <xdr:spPr>
        <a:xfrm>
          <a:off x="12954000" y="1255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153687</xdr:rowOff>
    </xdr:from>
    <xdr:ext cx="762000" cy="259045"/>
    <xdr:sp macro="" textlink="">
      <xdr:nvSpPr>
        <xdr:cNvPr id="443" name="テキスト ボックス 442"/>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110489</xdr:rowOff>
    </xdr:from>
    <xdr:to>
      <xdr:col>24</xdr:col>
      <xdr:colOff>82550</xdr:colOff>
      <xdr:row>80</xdr:row>
      <xdr:rowOff>40639</xdr:rowOff>
    </xdr:to>
    <xdr:sp macro="" textlink="">
      <xdr:nvSpPr>
        <xdr:cNvPr id="449" name="円/楕円 448"/>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19066</xdr:rowOff>
    </xdr:from>
    <xdr:ext cx="762000" cy="259045"/>
    <xdr:sp macro="" textlink="">
      <xdr:nvSpPr>
        <xdr:cNvPr id="450" name="公債費以外該当値テキスト"/>
        <xdr:cNvSpPr txBox="1"/>
      </xdr:nvSpPr>
      <xdr:spPr>
        <a:xfrm>
          <a:off x="16598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51" name="円/楕円 450"/>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16527</xdr:rowOff>
    </xdr:from>
    <xdr:ext cx="736600" cy="259045"/>
    <xdr:sp macro="" textlink="">
      <xdr:nvSpPr>
        <xdr:cNvPr id="452" name="テキスト ボックス 451"/>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53" name="円/楕円 452"/>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54" name="テキスト ボックス 453"/>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5" name="円/楕円 454"/>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56" name="テキスト ボックス 455"/>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156211</xdr:rowOff>
    </xdr:from>
    <xdr:to>
      <xdr:col>19</xdr:col>
      <xdr:colOff>6350</xdr:colOff>
      <xdr:row>80</xdr:row>
      <xdr:rowOff>86361</xdr:rowOff>
    </xdr:to>
    <xdr:sp macro="" textlink="">
      <xdr:nvSpPr>
        <xdr:cNvPr id="457" name="円/楕円 456"/>
        <xdr:cNvSpPr/>
      </xdr:nvSpPr>
      <xdr:spPr>
        <a:xfrm>
          <a:off x="12954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71138</xdr:rowOff>
    </xdr:from>
    <xdr:ext cx="762000" cy="259045"/>
    <xdr:sp macro="" textlink="">
      <xdr:nvSpPr>
        <xdr:cNvPr id="458" name="テキスト ボックス 457"/>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茨城県日立市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56,000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58,000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75021</xdr:rowOff>
    </xdr:from>
    <xdr:to>
      <xdr:col>4</xdr:col>
      <xdr:colOff>1117600</xdr:colOff>
      <xdr:row>20</xdr:row>
      <xdr:rowOff>104412</xdr:rowOff>
    </xdr:to>
    <xdr:cxnSp macro="">
      <xdr:nvCxnSpPr>
        <xdr:cNvPr id="47" name="直線コネクタ 46"/>
        <xdr:cNvCxnSpPr/>
      </xdr:nvCxnSpPr>
      <xdr:spPr bwMode="auto">
        <a:xfrm flipV="1">
          <a:off x="5651500" y="2351496"/>
          <a:ext cx="0" cy="1229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76489</xdr:rowOff>
    </xdr:from>
    <xdr:ext cx="762000" cy="259045"/>
    <xdr:sp macro="" textlink="">
      <xdr:nvSpPr>
        <xdr:cNvPr id="48" name="人口1人当たり決算額の推移最小値テキスト130"/>
        <xdr:cNvSpPr txBox="1"/>
      </xdr:nvSpPr>
      <xdr:spPr>
        <a:xfrm>
          <a:off x="5740400" y="355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58,180</a:t>
          </a:r>
          <a:endParaRPr kumimoji="1" lang="ja-JP" altLang="en-US" sz="1000" b="1">
            <a:latin typeface="ＭＳ Ｐゴシック"/>
          </a:endParaRPr>
        </a:p>
      </xdr:txBody>
    </xdr:sp>
    <xdr:clientData/>
  </xdr:oneCellAnchor>
  <xdr:twoCellAnchor>
    <xdr:from>
      <xdr:col>4</xdr:col>
      <xdr:colOff>1028700</xdr:colOff>
      <xdr:row>20</xdr:row>
      <xdr:rowOff>104412</xdr:rowOff>
    </xdr:from>
    <xdr:to>
      <xdr:col>5</xdr:col>
      <xdr:colOff>73025</xdr:colOff>
      <xdr:row>20</xdr:row>
      <xdr:rowOff>104412</xdr:rowOff>
    </xdr:to>
    <xdr:cxnSp macro="">
      <xdr:nvCxnSpPr>
        <xdr:cNvPr id="49" name="直線コネクタ 48"/>
        <xdr:cNvCxnSpPr/>
      </xdr:nvCxnSpPr>
      <xdr:spPr bwMode="auto">
        <a:xfrm>
          <a:off x="5562600" y="358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161398</xdr:rowOff>
    </xdr:from>
    <xdr:ext cx="762000" cy="259045"/>
    <xdr:sp macro="" textlink="">
      <xdr:nvSpPr>
        <xdr:cNvPr id="50" name="人口1人当たり決算額の推移最大値テキスト130"/>
        <xdr:cNvSpPr txBox="1"/>
      </xdr:nvSpPr>
      <xdr:spPr>
        <a:xfrm>
          <a:off x="5740400" y="209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65,710</a:t>
          </a:r>
          <a:endParaRPr kumimoji="1" lang="ja-JP" altLang="en-US" sz="1000" b="1">
            <a:latin typeface="ＭＳ Ｐゴシック"/>
          </a:endParaRPr>
        </a:p>
      </xdr:txBody>
    </xdr:sp>
    <xdr:clientData/>
  </xdr:oneCellAnchor>
  <xdr:twoCellAnchor>
    <xdr:from>
      <xdr:col>4</xdr:col>
      <xdr:colOff>1028700</xdr:colOff>
      <xdr:row>13</xdr:row>
      <xdr:rowOff>75021</xdr:rowOff>
    </xdr:from>
    <xdr:to>
      <xdr:col>5</xdr:col>
      <xdr:colOff>73025</xdr:colOff>
      <xdr:row>13</xdr:row>
      <xdr:rowOff>75021</xdr:rowOff>
    </xdr:to>
    <xdr:cxnSp macro="">
      <xdr:nvCxnSpPr>
        <xdr:cNvPr id="51" name="直線コネクタ 50"/>
        <xdr:cNvCxnSpPr/>
      </xdr:nvCxnSpPr>
      <xdr:spPr bwMode="auto">
        <a:xfrm>
          <a:off x="5562600" y="2351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75021</xdr:rowOff>
    </xdr:from>
    <xdr:to>
      <xdr:col>4</xdr:col>
      <xdr:colOff>1117600</xdr:colOff>
      <xdr:row>16</xdr:row>
      <xdr:rowOff>12646</xdr:rowOff>
    </xdr:to>
    <xdr:cxnSp macro="">
      <xdr:nvCxnSpPr>
        <xdr:cNvPr id="52" name="直線コネクタ 51"/>
        <xdr:cNvCxnSpPr/>
      </xdr:nvCxnSpPr>
      <xdr:spPr bwMode="auto">
        <a:xfrm flipV="1">
          <a:off x="5003800" y="2351496"/>
          <a:ext cx="647700" cy="451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32384</xdr:rowOff>
    </xdr:from>
    <xdr:ext cx="762000" cy="259045"/>
    <xdr:sp macro="" textlink="">
      <xdr:nvSpPr>
        <xdr:cNvPr id="53" name="人口1人当たり決算額の推移平均値テキスト130"/>
        <xdr:cNvSpPr txBox="1"/>
      </xdr:nvSpPr>
      <xdr:spPr>
        <a:xfrm>
          <a:off x="5740400" y="282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62,339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60307</xdr:rowOff>
    </xdr:from>
    <xdr:to>
      <xdr:col>5</xdr:col>
      <xdr:colOff>34925</xdr:colOff>
      <xdr:row>16</xdr:row>
      <xdr:rowOff>161907</xdr:rowOff>
    </xdr:to>
    <xdr:sp macro="" textlink="">
      <xdr:nvSpPr>
        <xdr:cNvPr id="54" name="フローチャート : 判断 53"/>
        <xdr:cNvSpPr/>
      </xdr:nvSpPr>
      <xdr:spPr bwMode="auto">
        <a:xfrm>
          <a:off x="5600700" y="2851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31423</xdr:rowOff>
    </xdr:from>
    <xdr:to>
      <xdr:col>4</xdr:col>
      <xdr:colOff>469900</xdr:colOff>
      <xdr:row>16</xdr:row>
      <xdr:rowOff>12646</xdr:rowOff>
    </xdr:to>
    <xdr:cxnSp macro="">
      <xdr:nvCxnSpPr>
        <xdr:cNvPr id="55" name="直線コネクタ 54"/>
        <xdr:cNvCxnSpPr/>
      </xdr:nvCxnSpPr>
      <xdr:spPr bwMode="auto">
        <a:xfrm>
          <a:off x="4305300" y="2479348"/>
          <a:ext cx="698500" cy="324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19</xdr:row>
      <xdr:rowOff>4137</xdr:rowOff>
    </xdr:from>
    <xdr:to>
      <xdr:col>4</xdr:col>
      <xdr:colOff>520700</xdr:colOff>
      <xdr:row>19</xdr:row>
      <xdr:rowOff>105737</xdr:rowOff>
    </xdr:to>
    <xdr:sp macro="" textlink="">
      <xdr:nvSpPr>
        <xdr:cNvPr id="56" name="フローチャート : 判断 55"/>
        <xdr:cNvSpPr/>
      </xdr:nvSpPr>
      <xdr:spPr bwMode="auto">
        <a:xfrm>
          <a:off x="4953000" y="330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90514</xdr:rowOff>
    </xdr:from>
    <xdr:ext cx="736600" cy="259045"/>
    <xdr:sp macro="" textlink="">
      <xdr:nvSpPr>
        <xdr:cNvPr id="57" name="テキスト ボックス 56"/>
        <xdr:cNvSpPr txBox="1"/>
      </xdr:nvSpPr>
      <xdr:spPr>
        <a:xfrm>
          <a:off x="4622800" y="339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59,533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90369</xdr:rowOff>
    </xdr:from>
    <xdr:to>
      <xdr:col>3</xdr:col>
      <xdr:colOff>904875</xdr:colOff>
      <xdr:row>14</xdr:row>
      <xdr:rowOff>31423</xdr:rowOff>
    </xdr:to>
    <xdr:cxnSp macro="">
      <xdr:nvCxnSpPr>
        <xdr:cNvPr id="58" name="直線コネクタ 57"/>
        <xdr:cNvCxnSpPr/>
      </xdr:nvCxnSpPr>
      <xdr:spPr bwMode="auto">
        <a:xfrm>
          <a:off x="3606800" y="2195394"/>
          <a:ext cx="698500" cy="283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61776</xdr:rowOff>
    </xdr:from>
    <xdr:to>
      <xdr:col>3</xdr:col>
      <xdr:colOff>955675</xdr:colOff>
      <xdr:row>17</xdr:row>
      <xdr:rowOff>163376</xdr:rowOff>
    </xdr:to>
    <xdr:sp macro="" textlink="">
      <xdr:nvSpPr>
        <xdr:cNvPr id="59" name="フローチャート : 判断 58"/>
        <xdr:cNvSpPr/>
      </xdr:nvSpPr>
      <xdr:spPr bwMode="auto">
        <a:xfrm>
          <a:off x="4254500" y="3024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148153</xdr:rowOff>
    </xdr:from>
    <xdr:ext cx="762000" cy="259045"/>
    <xdr:sp macro="" textlink="">
      <xdr:nvSpPr>
        <xdr:cNvPr id="60" name="テキスト ボックス 59"/>
        <xdr:cNvSpPr txBox="1"/>
      </xdr:nvSpPr>
      <xdr:spPr>
        <a:xfrm>
          <a:off x="3924300" y="311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61,280</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142458</xdr:rowOff>
    </xdr:from>
    <xdr:to>
      <xdr:col>3</xdr:col>
      <xdr:colOff>206375</xdr:colOff>
      <xdr:row>12</xdr:row>
      <xdr:rowOff>90369</xdr:rowOff>
    </xdr:to>
    <xdr:cxnSp macro="">
      <xdr:nvCxnSpPr>
        <xdr:cNvPr id="61" name="直線コネクタ 60"/>
        <xdr:cNvCxnSpPr/>
      </xdr:nvCxnSpPr>
      <xdr:spPr bwMode="auto">
        <a:xfrm>
          <a:off x="2908300" y="2076033"/>
          <a:ext cx="698500" cy="119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114681</xdr:rowOff>
    </xdr:from>
    <xdr:to>
      <xdr:col>3</xdr:col>
      <xdr:colOff>257175</xdr:colOff>
      <xdr:row>16</xdr:row>
      <xdr:rowOff>44831</xdr:rowOff>
    </xdr:to>
    <xdr:sp macro="" textlink="">
      <xdr:nvSpPr>
        <xdr:cNvPr id="62" name="フローチャート : 判断 61"/>
        <xdr:cNvSpPr/>
      </xdr:nvSpPr>
      <xdr:spPr bwMode="auto">
        <a:xfrm>
          <a:off x="3556000" y="2734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29608</xdr:rowOff>
    </xdr:from>
    <xdr:ext cx="762000" cy="259045"/>
    <xdr:sp macro="" textlink="">
      <xdr:nvSpPr>
        <xdr:cNvPr id="63" name="テキスト ボックス 62"/>
        <xdr:cNvSpPr txBox="1"/>
      </xdr:nvSpPr>
      <xdr:spPr>
        <a:xfrm>
          <a:off x="3225800" y="282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19975</xdr:rowOff>
    </xdr:from>
    <xdr:to>
      <xdr:col>2</xdr:col>
      <xdr:colOff>692150</xdr:colOff>
      <xdr:row>17</xdr:row>
      <xdr:rowOff>121575</xdr:rowOff>
    </xdr:to>
    <xdr:sp macro="" textlink="">
      <xdr:nvSpPr>
        <xdr:cNvPr id="64" name="フローチャート : 判断 63"/>
        <xdr:cNvSpPr/>
      </xdr:nvSpPr>
      <xdr:spPr bwMode="auto">
        <a:xfrm>
          <a:off x="2857500" y="2982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106352</xdr:rowOff>
    </xdr:from>
    <xdr:ext cx="762000" cy="259045"/>
    <xdr:sp macro="" textlink="">
      <xdr:nvSpPr>
        <xdr:cNvPr id="65" name="テキスト ボックス 64"/>
        <xdr:cNvSpPr txBox="1"/>
      </xdr:nvSpPr>
      <xdr:spPr>
        <a:xfrm>
          <a:off x="2527300" y="30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61,536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24221</xdr:rowOff>
    </xdr:from>
    <xdr:to>
      <xdr:col>5</xdr:col>
      <xdr:colOff>34925</xdr:colOff>
      <xdr:row>13</xdr:row>
      <xdr:rowOff>125821</xdr:rowOff>
    </xdr:to>
    <xdr:sp macro="" textlink="">
      <xdr:nvSpPr>
        <xdr:cNvPr id="71" name="円/楕円 70"/>
        <xdr:cNvSpPr/>
      </xdr:nvSpPr>
      <xdr:spPr bwMode="auto">
        <a:xfrm>
          <a:off x="5600700" y="2300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142348</xdr:rowOff>
    </xdr:from>
    <xdr:ext cx="762000" cy="259045"/>
    <xdr:sp macro="" textlink="">
      <xdr:nvSpPr>
        <xdr:cNvPr id="72" name="人口1人当たり決算額の推移該当値テキスト130"/>
        <xdr:cNvSpPr txBox="1"/>
      </xdr:nvSpPr>
      <xdr:spPr>
        <a:xfrm>
          <a:off x="5740400" y="224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65,710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133296</xdr:rowOff>
    </xdr:from>
    <xdr:to>
      <xdr:col>4</xdr:col>
      <xdr:colOff>520700</xdr:colOff>
      <xdr:row>16</xdr:row>
      <xdr:rowOff>63446</xdr:rowOff>
    </xdr:to>
    <xdr:sp macro="" textlink="">
      <xdr:nvSpPr>
        <xdr:cNvPr id="73" name="円/楕円 72"/>
        <xdr:cNvSpPr/>
      </xdr:nvSpPr>
      <xdr:spPr bwMode="auto">
        <a:xfrm>
          <a:off x="4953000" y="2752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73623</xdr:rowOff>
    </xdr:from>
    <xdr:ext cx="736600" cy="259045"/>
    <xdr:sp macro="" textlink="">
      <xdr:nvSpPr>
        <xdr:cNvPr id="74" name="テキスト ボックス 73"/>
        <xdr:cNvSpPr txBox="1"/>
      </xdr:nvSpPr>
      <xdr:spPr>
        <a:xfrm>
          <a:off x="4622800" y="2521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62,942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152073</xdr:rowOff>
    </xdr:from>
    <xdr:to>
      <xdr:col>3</xdr:col>
      <xdr:colOff>955675</xdr:colOff>
      <xdr:row>14</xdr:row>
      <xdr:rowOff>82223</xdr:rowOff>
    </xdr:to>
    <xdr:sp macro="" textlink="">
      <xdr:nvSpPr>
        <xdr:cNvPr id="75" name="円/楕円 74"/>
        <xdr:cNvSpPr/>
      </xdr:nvSpPr>
      <xdr:spPr bwMode="auto">
        <a:xfrm>
          <a:off x="4254500" y="2428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92400</xdr:rowOff>
    </xdr:from>
    <xdr:ext cx="762000" cy="259045"/>
    <xdr:sp macro="" textlink="">
      <xdr:nvSpPr>
        <xdr:cNvPr id="76" name="テキスト ボックス 75"/>
        <xdr:cNvSpPr txBox="1"/>
      </xdr:nvSpPr>
      <xdr:spPr>
        <a:xfrm>
          <a:off x="3924300" y="2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64,927</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39569</xdr:rowOff>
    </xdr:from>
    <xdr:to>
      <xdr:col>3</xdr:col>
      <xdr:colOff>257175</xdr:colOff>
      <xdr:row>12</xdr:row>
      <xdr:rowOff>141169</xdr:rowOff>
    </xdr:to>
    <xdr:sp macro="" textlink="">
      <xdr:nvSpPr>
        <xdr:cNvPr id="77" name="円/楕円 76"/>
        <xdr:cNvSpPr/>
      </xdr:nvSpPr>
      <xdr:spPr bwMode="auto">
        <a:xfrm>
          <a:off x="3556000" y="214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151346</xdr:rowOff>
    </xdr:from>
    <xdr:ext cx="762000" cy="259045"/>
    <xdr:sp macro="" textlink="">
      <xdr:nvSpPr>
        <xdr:cNvPr id="78" name="テキスト ボックス 77"/>
        <xdr:cNvSpPr txBox="1"/>
      </xdr:nvSpPr>
      <xdr:spPr>
        <a:xfrm>
          <a:off x="3225800" y="191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66,666</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91658</xdr:rowOff>
    </xdr:from>
    <xdr:to>
      <xdr:col>2</xdr:col>
      <xdr:colOff>692150</xdr:colOff>
      <xdr:row>12</xdr:row>
      <xdr:rowOff>21808</xdr:rowOff>
    </xdr:to>
    <xdr:sp macro="" textlink="">
      <xdr:nvSpPr>
        <xdr:cNvPr id="79" name="円/楕円 78"/>
        <xdr:cNvSpPr/>
      </xdr:nvSpPr>
      <xdr:spPr bwMode="auto">
        <a:xfrm>
          <a:off x="2857500" y="2025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31985</xdr:rowOff>
    </xdr:from>
    <xdr:ext cx="762000" cy="259045"/>
    <xdr:sp macro="" textlink="">
      <xdr:nvSpPr>
        <xdr:cNvPr id="80" name="テキスト ボックス 79"/>
        <xdr:cNvSpPr txBox="1"/>
      </xdr:nvSpPr>
      <xdr:spPr>
        <a:xfrm>
          <a:off x="2527300" y="179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6" name="直線コネクタ 95"/>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7" name="直線コネクタ 96"/>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8" name="テキスト ボックス 97"/>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9" name="直線コネクタ 98"/>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100" name="テキスト ボックス 99"/>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2" name="テキスト ボックス 101"/>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3" name="直線コネクタ 102"/>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4" name="テキスト ボックス 103"/>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5" name="直線コネクタ 104"/>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6" name="テキスト ボックス 105"/>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7" name="直線コネクタ 106"/>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8" name="テキスト ボックス 107"/>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0" name="テキスト ボックス 10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330073</xdr:rowOff>
    </xdr:from>
    <xdr:to>
      <xdr:col>4</xdr:col>
      <xdr:colOff>1117600</xdr:colOff>
      <xdr:row>37</xdr:row>
      <xdr:rowOff>325596</xdr:rowOff>
    </xdr:to>
    <xdr:cxnSp macro="">
      <xdr:nvCxnSpPr>
        <xdr:cNvPr id="112" name="直線コネクタ 111"/>
        <xdr:cNvCxnSpPr/>
      </xdr:nvCxnSpPr>
      <xdr:spPr bwMode="auto">
        <a:xfrm flipV="1">
          <a:off x="5651500" y="6597523"/>
          <a:ext cx="0" cy="852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335773</xdr:rowOff>
    </xdr:from>
    <xdr:ext cx="762000" cy="259045"/>
    <xdr:sp macro="" textlink="">
      <xdr:nvSpPr>
        <xdr:cNvPr id="113" name="人口1人当たり決算額の推移最小値テキスト445"/>
        <xdr:cNvSpPr txBox="1"/>
      </xdr:nvSpPr>
      <xdr:spPr>
        <a:xfrm>
          <a:off x="5740400" y="746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4</xdr:col>
      <xdr:colOff>1028700</xdr:colOff>
      <xdr:row>37</xdr:row>
      <xdr:rowOff>325596</xdr:rowOff>
    </xdr:from>
    <xdr:to>
      <xdr:col>5</xdr:col>
      <xdr:colOff>73025</xdr:colOff>
      <xdr:row>37</xdr:row>
      <xdr:rowOff>325596</xdr:rowOff>
    </xdr:to>
    <xdr:cxnSp macro="">
      <xdr:nvCxnSpPr>
        <xdr:cNvPr id="114" name="直線コネクタ 113"/>
        <xdr:cNvCxnSpPr/>
      </xdr:nvCxnSpPr>
      <xdr:spPr bwMode="auto">
        <a:xfrm>
          <a:off x="5562600" y="74502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34</xdr:row>
      <xdr:rowOff>73550</xdr:rowOff>
    </xdr:from>
    <xdr:ext cx="762000" cy="259045"/>
    <xdr:sp macro="" textlink="">
      <xdr:nvSpPr>
        <xdr:cNvPr id="115" name="人口1人当たり決算額の推移最大値テキスト445"/>
        <xdr:cNvSpPr txBox="1"/>
      </xdr:nvSpPr>
      <xdr:spPr>
        <a:xfrm>
          <a:off x="5740400" y="634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8,068</a:t>
          </a:r>
          <a:endParaRPr kumimoji="1" lang="ja-JP" altLang="en-US" sz="1000" b="1">
            <a:latin typeface="ＭＳ Ｐゴシック"/>
          </a:endParaRPr>
        </a:p>
      </xdr:txBody>
    </xdr:sp>
    <xdr:clientData/>
  </xdr:oneCellAnchor>
  <xdr:twoCellAnchor>
    <xdr:from>
      <xdr:col>4</xdr:col>
      <xdr:colOff>1028700</xdr:colOff>
      <xdr:row>34</xdr:row>
      <xdr:rowOff>330073</xdr:rowOff>
    </xdr:from>
    <xdr:to>
      <xdr:col>5</xdr:col>
      <xdr:colOff>73025</xdr:colOff>
      <xdr:row>34</xdr:row>
      <xdr:rowOff>330073</xdr:rowOff>
    </xdr:to>
    <xdr:cxnSp macro="">
      <xdr:nvCxnSpPr>
        <xdr:cNvPr id="116" name="直線コネクタ 115"/>
        <xdr:cNvCxnSpPr/>
      </xdr:nvCxnSpPr>
      <xdr:spPr bwMode="auto">
        <a:xfrm>
          <a:off x="5562600" y="65975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132049</xdr:rowOff>
    </xdr:from>
    <xdr:to>
      <xdr:col>4</xdr:col>
      <xdr:colOff>1117600</xdr:colOff>
      <xdr:row>37</xdr:row>
      <xdr:rowOff>325596</xdr:rowOff>
    </xdr:to>
    <xdr:cxnSp macro="">
      <xdr:nvCxnSpPr>
        <xdr:cNvPr id="117" name="直線コネクタ 116"/>
        <xdr:cNvCxnSpPr/>
      </xdr:nvCxnSpPr>
      <xdr:spPr bwMode="auto">
        <a:xfrm>
          <a:off x="5003800" y="7085299"/>
          <a:ext cx="647700" cy="36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252366</xdr:rowOff>
    </xdr:from>
    <xdr:ext cx="762000" cy="259045"/>
    <xdr:sp macro="" textlink="">
      <xdr:nvSpPr>
        <xdr:cNvPr id="118" name="人口1人当たり決算額の推移平均値テキスト445"/>
        <xdr:cNvSpPr txBox="1"/>
      </xdr:nvSpPr>
      <xdr:spPr>
        <a:xfrm>
          <a:off x="5740400" y="6862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3,124</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64389</xdr:rowOff>
    </xdr:from>
    <xdr:to>
      <xdr:col>5</xdr:col>
      <xdr:colOff>34925</xdr:colOff>
      <xdr:row>36</xdr:row>
      <xdr:rowOff>165989</xdr:rowOff>
    </xdr:to>
    <xdr:sp macro="" textlink="">
      <xdr:nvSpPr>
        <xdr:cNvPr id="119" name="フローチャート : 判断 118"/>
        <xdr:cNvSpPr/>
      </xdr:nvSpPr>
      <xdr:spPr bwMode="auto">
        <a:xfrm>
          <a:off x="5600700" y="70176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333216</xdr:rowOff>
    </xdr:from>
    <xdr:to>
      <xdr:col>4</xdr:col>
      <xdr:colOff>469900</xdr:colOff>
      <xdr:row>36</xdr:row>
      <xdr:rowOff>132049</xdr:rowOff>
    </xdr:to>
    <xdr:cxnSp macro="">
      <xdr:nvCxnSpPr>
        <xdr:cNvPr id="120" name="直線コネクタ 119"/>
        <xdr:cNvCxnSpPr/>
      </xdr:nvCxnSpPr>
      <xdr:spPr bwMode="auto">
        <a:xfrm>
          <a:off x="4305300" y="6943566"/>
          <a:ext cx="698500" cy="141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122015</xdr:rowOff>
    </xdr:from>
    <xdr:to>
      <xdr:col>4</xdr:col>
      <xdr:colOff>520700</xdr:colOff>
      <xdr:row>35</xdr:row>
      <xdr:rowOff>223615</xdr:rowOff>
    </xdr:to>
    <xdr:sp macro="" textlink="">
      <xdr:nvSpPr>
        <xdr:cNvPr id="121" name="フローチャート : 判断 120"/>
        <xdr:cNvSpPr/>
      </xdr:nvSpPr>
      <xdr:spPr bwMode="auto">
        <a:xfrm>
          <a:off x="4953000" y="6732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233792</xdr:rowOff>
    </xdr:from>
    <xdr:ext cx="736600" cy="259045"/>
    <xdr:sp macro="" textlink="">
      <xdr:nvSpPr>
        <xdr:cNvPr id="122" name="テキスト ボックス 121"/>
        <xdr:cNvSpPr txBox="1"/>
      </xdr:nvSpPr>
      <xdr:spPr>
        <a:xfrm>
          <a:off x="4622800" y="6501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164719</xdr:rowOff>
    </xdr:from>
    <xdr:to>
      <xdr:col>3</xdr:col>
      <xdr:colOff>904875</xdr:colOff>
      <xdr:row>35</xdr:row>
      <xdr:rowOff>333216</xdr:rowOff>
    </xdr:to>
    <xdr:cxnSp macro="">
      <xdr:nvCxnSpPr>
        <xdr:cNvPr id="123" name="直線コネクタ 122"/>
        <xdr:cNvCxnSpPr/>
      </xdr:nvCxnSpPr>
      <xdr:spPr bwMode="auto">
        <a:xfrm>
          <a:off x="3606800" y="6775069"/>
          <a:ext cx="698500" cy="168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320802</xdr:rowOff>
    </xdr:from>
    <xdr:to>
      <xdr:col>3</xdr:col>
      <xdr:colOff>955675</xdr:colOff>
      <xdr:row>35</xdr:row>
      <xdr:rowOff>79502</xdr:rowOff>
    </xdr:to>
    <xdr:sp macro="" textlink="">
      <xdr:nvSpPr>
        <xdr:cNvPr id="124" name="フローチャート : 判断 123"/>
        <xdr:cNvSpPr/>
      </xdr:nvSpPr>
      <xdr:spPr bwMode="auto">
        <a:xfrm>
          <a:off x="4254500" y="65882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89679</xdr:rowOff>
    </xdr:from>
    <xdr:ext cx="762000" cy="259045"/>
    <xdr:sp macro="" textlink="">
      <xdr:nvSpPr>
        <xdr:cNvPr id="125" name="テキスト ボックス 124"/>
        <xdr:cNvSpPr txBox="1"/>
      </xdr:nvSpPr>
      <xdr:spPr>
        <a:xfrm>
          <a:off x="3924300" y="635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7,632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238347</xdr:rowOff>
    </xdr:from>
    <xdr:to>
      <xdr:col>3</xdr:col>
      <xdr:colOff>206375</xdr:colOff>
      <xdr:row>35</xdr:row>
      <xdr:rowOff>164719</xdr:rowOff>
    </xdr:to>
    <xdr:cxnSp macro="">
      <xdr:nvCxnSpPr>
        <xdr:cNvPr id="126" name="直線コネクタ 125"/>
        <xdr:cNvCxnSpPr/>
      </xdr:nvCxnSpPr>
      <xdr:spPr bwMode="auto">
        <a:xfrm>
          <a:off x="2908300" y="6505797"/>
          <a:ext cx="698500" cy="269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207073</xdr:rowOff>
    </xdr:from>
    <xdr:to>
      <xdr:col>3</xdr:col>
      <xdr:colOff>257175</xdr:colOff>
      <xdr:row>34</xdr:row>
      <xdr:rowOff>308673</xdr:rowOff>
    </xdr:to>
    <xdr:sp macro="" textlink="">
      <xdr:nvSpPr>
        <xdr:cNvPr id="127" name="フローチャート : 判断 126"/>
        <xdr:cNvSpPr/>
      </xdr:nvSpPr>
      <xdr:spPr bwMode="auto">
        <a:xfrm>
          <a:off x="3556000" y="6474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318850</xdr:rowOff>
    </xdr:from>
    <xdr:ext cx="762000" cy="259045"/>
    <xdr:sp macro="" textlink="">
      <xdr:nvSpPr>
        <xdr:cNvPr id="128" name="テキスト ボックス 127"/>
        <xdr:cNvSpPr txBox="1"/>
      </xdr:nvSpPr>
      <xdr:spPr>
        <a:xfrm>
          <a:off x="3225800" y="624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8,826</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120205</xdr:rowOff>
    </xdr:from>
    <xdr:to>
      <xdr:col>2</xdr:col>
      <xdr:colOff>692150</xdr:colOff>
      <xdr:row>33</xdr:row>
      <xdr:rowOff>221805</xdr:rowOff>
    </xdr:to>
    <xdr:sp macro="" textlink="">
      <xdr:nvSpPr>
        <xdr:cNvPr id="129" name="フローチャート : 判断 128"/>
        <xdr:cNvSpPr/>
      </xdr:nvSpPr>
      <xdr:spPr bwMode="auto">
        <a:xfrm>
          <a:off x="2857500" y="6044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60532</xdr:rowOff>
    </xdr:from>
    <xdr:ext cx="762000" cy="259045"/>
    <xdr:sp macro="" textlink="">
      <xdr:nvSpPr>
        <xdr:cNvPr id="130" name="テキスト ボックス 129"/>
        <xdr:cNvSpPr txBox="1"/>
      </xdr:nvSpPr>
      <xdr:spPr>
        <a:xfrm>
          <a:off x="2527300" y="581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274796</xdr:rowOff>
    </xdr:from>
    <xdr:to>
      <xdr:col>5</xdr:col>
      <xdr:colOff>34925</xdr:colOff>
      <xdr:row>38</xdr:row>
      <xdr:rowOff>33496</xdr:rowOff>
    </xdr:to>
    <xdr:sp macro="" textlink="">
      <xdr:nvSpPr>
        <xdr:cNvPr id="136" name="円/楕円 135"/>
        <xdr:cNvSpPr/>
      </xdr:nvSpPr>
      <xdr:spPr bwMode="auto">
        <a:xfrm>
          <a:off x="5600700" y="7399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183373</xdr:rowOff>
    </xdr:from>
    <xdr:ext cx="762000" cy="259045"/>
    <xdr:sp macro="" textlink="">
      <xdr:nvSpPr>
        <xdr:cNvPr id="137" name="人口1人当たり決算額の推移該当値テキスト445"/>
        <xdr:cNvSpPr txBox="1"/>
      </xdr:nvSpPr>
      <xdr:spPr>
        <a:xfrm>
          <a:off x="5740400" y="73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81249</xdr:rowOff>
    </xdr:from>
    <xdr:to>
      <xdr:col>4</xdr:col>
      <xdr:colOff>520700</xdr:colOff>
      <xdr:row>37</xdr:row>
      <xdr:rowOff>11399</xdr:rowOff>
    </xdr:to>
    <xdr:sp macro="" textlink="">
      <xdr:nvSpPr>
        <xdr:cNvPr id="138" name="円/楕円 137"/>
        <xdr:cNvSpPr/>
      </xdr:nvSpPr>
      <xdr:spPr bwMode="auto">
        <a:xfrm>
          <a:off x="4953000" y="7034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167626</xdr:rowOff>
    </xdr:from>
    <xdr:ext cx="736600" cy="259045"/>
    <xdr:sp macro="" textlink="">
      <xdr:nvSpPr>
        <xdr:cNvPr id="139" name="テキスト ボックス 138"/>
        <xdr:cNvSpPr txBox="1"/>
      </xdr:nvSpPr>
      <xdr:spPr>
        <a:xfrm>
          <a:off x="4622800" y="7120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282416</xdr:rowOff>
    </xdr:from>
    <xdr:to>
      <xdr:col>3</xdr:col>
      <xdr:colOff>955675</xdr:colOff>
      <xdr:row>36</xdr:row>
      <xdr:rowOff>41116</xdr:rowOff>
    </xdr:to>
    <xdr:sp macro="" textlink="">
      <xdr:nvSpPr>
        <xdr:cNvPr id="140" name="円/楕円 139"/>
        <xdr:cNvSpPr/>
      </xdr:nvSpPr>
      <xdr:spPr bwMode="auto">
        <a:xfrm>
          <a:off x="4254500" y="689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25893</xdr:rowOff>
    </xdr:from>
    <xdr:ext cx="762000" cy="259045"/>
    <xdr:sp macro="" textlink="">
      <xdr:nvSpPr>
        <xdr:cNvPr id="141" name="テキスト ボックス 140"/>
        <xdr:cNvSpPr txBox="1"/>
      </xdr:nvSpPr>
      <xdr:spPr>
        <a:xfrm>
          <a:off x="3924300" y="69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113919</xdr:rowOff>
    </xdr:from>
    <xdr:to>
      <xdr:col>3</xdr:col>
      <xdr:colOff>257175</xdr:colOff>
      <xdr:row>35</xdr:row>
      <xdr:rowOff>215519</xdr:rowOff>
    </xdr:to>
    <xdr:sp macro="" textlink="">
      <xdr:nvSpPr>
        <xdr:cNvPr id="142" name="円/楕円 141"/>
        <xdr:cNvSpPr/>
      </xdr:nvSpPr>
      <xdr:spPr bwMode="auto">
        <a:xfrm>
          <a:off x="3556000" y="672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200296</xdr:rowOff>
    </xdr:from>
    <xdr:ext cx="762000" cy="259045"/>
    <xdr:sp macro="" textlink="">
      <xdr:nvSpPr>
        <xdr:cNvPr id="143" name="テキスト ボックス 142"/>
        <xdr:cNvSpPr txBox="1"/>
      </xdr:nvSpPr>
      <xdr:spPr>
        <a:xfrm>
          <a:off x="3225800" y="681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187547</xdr:rowOff>
    </xdr:from>
    <xdr:to>
      <xdr:col>2</xdr:col>
      <xdr:colOff>692150</xdr:colOff>
      <xdr:row>34</xdr:row>
      <xdr:rowOff>289147</xdr:rowOff>
    </xdr:to>
    <xdr:sp macro="" textlink="">
      <xdr:nvSpPr>
        <xdr:cNvPr id="144" name="円/楕円 143"/>
        <xdr:cNvSpPr/>
      </xdr:nvSpPr>
      <xdr:spPr bwMode="auto">
        <a:xfrm>
          <a:off x="2857500" y="6454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273924</xdr:rowOff>
    </xdr:from>
    <xdr:ext cx="762000" cy="259045"/>
    <xdr:sp macro="" textlink="">
      <xdr:nvSpPr>
        <xdr:cNvPr id="145" name="テキスト ボックス 144"/>
        <xdr:cNvSpPr txBox="1"/>
      </xdr:nvSpPr>
      <xdr:spPr>
        <a:xfrm>
          <a:off x="2527300" y="654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財政調整基金については、前年度の「地域の元気臨時交付金」分の取崩しのほか、新庁舎建設事業や基金の整理による取崩しなど、積立よりも取崩しが多かったため比率が減少した。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はほぼ前年度と同額（微増）であったが、標準財政規模が縮小したため、比率は微増となり、また、実質単年度収支も前年度よりは改善した。今後も、人口減少等に伴う市税収の減少が見込まれるので、引き続き適正な予算執行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各会計においては、いずれも赤字額を生じることなく、黒字が継続している状況にあり、平成２６年度は、概ね前年度と同程度の黒字となっている。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一部の特別会計においては、一般会計からの繰入金に依存している状況にあることから、特別会計設置の趣旨に沿うよう、自主財源の確保を図る取組や、保険料、使用料の見直しを進めるなど、健全な財政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元利償還金については、平成１３年度から行財政改革として取り組んだ市債発行の抑制により減少傾向にある。公営企業債の元利償還金に対する繰入金は、前年度に繰上償還等を実施したため減少した。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の臨時財政対策債の償還が始まったことによる補正計数増により増加し、実質公債費比率の分子も、算入公債費の額が増加したため、大きく減少した。今後は、震災復興による大型事業に伴う市債発行の増加により、元利償還金が、一時的には増加することが見込まれることから、市債発行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将来負担額における各項目は、市債発行額の抑制による地方債の現在高の減少など、いずれも前年度よりも減少している。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一方、充当可能財源等については、新たに公共施設総合管理基金を設置したことにより、充当可能基金は増加した。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このため、将来負担比率の分子は引き続き良好な水準を維持しているので、引き続き行財政改革を進め、健全な財政運営に努めていく。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69517286</v>
      </c>
      <c r="BO4" s="349"/>
      <c r="BP4" s="349"/>
      <c r="BQ4" s="349"/>
      <c r="BR4" s="349"/>
      <c r="BS4" s="349"/>
      <c r="BT4" s="349"/>
      <c r="BU4" s="350"/>
      <c r="BV4" s="348">
        <v>72695256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7.7</v>
      </c>
      <c r="CU4" s="355"/>
      <c r="CV4" s="355"/>
      <c r="CW4" s="355"/>
      <c r="CX4" s="355"/>
      <c r="CY4" s="355"/>
      <c r="CZ4" s="355"/>
      <c r="DA4" s="356"/>
      <c r="DB4" s="354">
        <v>7.5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65440779</v>
      </c>
      <c r="BO5" s="386"/>
      <c r="BP5" s="386"/>
      <c r="BQ5" s="386"/>
      <c r="BR5" s="386"/>
      <c r="BS5" s="386"/>
      <c r="BT5" s="386"/>
      <c r="BU5" s="387"/>
      <c r="BV5" s="385">
        <v>68531124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90.8</v>
      </c>
      <c r="CU5" s="383"/>
      <c r="CV5" s="383"/>
      <c r="CW5" s="383"/>
      <c r="CX5" s="383"/>
      <c r="CY5" s="383"/>
      <c r="CZ5" s="383"/>
      <c r="DA5" s="384"/>
      <c r="DB5" s="382">
        <v>90.6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4076507</v>
      </c>
      <c r="BO6" s="386"/>
      <c r="BP6" s="386"/>
      <c r="BQ6" s="386"/>
      <c r="BR6" s="386"/>
      <c r="BS6" s="386"/>
      <c r="BT6" s="386"/>
      <c r="BU6" s="387"/>
      <c r="BV6" s="385">
        <v>4164132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95.9</v>
      </c>
      <c r="CU6" s="423"/>
      <c r="CV6" s="423"/>
      <c r="CW6" s="423"/>
      <c r="CX6" s="423"/>
      <c r="CY6" s="423"/>
      <c r="CZ6" s="423"/>
      <c r="DA6" s="424"/>
      <c r="DB6" s="422">
        <v>95.8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1124018</v>
      </c>
      <c r="BO7" s="386"/>
      <c r="BP7" s="386"/>
      <c r="BQ7" s="386"/>
      <c r="BR7" s="386"/>
      <c r="BS7" s="386"/>
      <c r="BT7" s="386"/>
      <c r="BU7" s="387"/>
      <c r="BV7" s="385">
        <v>1227695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38539581</v>
      </c>
      <c r="CU7" s="386"/>
      <c r="CV7" s="386"/>
      <c r="CW7" s="386"/>
      <c r="CX7" s="386"/>
      <c r="CY7" s="386"/>
      <c r="CZ7" s="386"/>
      <c r="DA7" s="387"/>
      <c r="DB7" s="385">
        <v>38902380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2952489</v>
      </c>
      <c r="BO8" s="386"/>
      <c r="BP8" s="386"/>
      <c r="BQ8" s="386"/>
      <c r="BR8" s="386"/>
      <c r="BS8" s="386"/>
      <c r="BT8" s="386"/>
      <c r="BU8" s="387"/>
      <c r="BV8" s="385">
        <v>2936437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0.83</v>
      </c>
      <c r="CU8" s="426"/>
      <c r="CV8" s="426"/>
      <c r="CW8" s="426"/>
      <c r="CX8" s="426"/>
      <c r="CY8" s="426"/>
      <c r="CZ8" s="426"/>
      <c r="DA8" s="427"/>
      <c r="DB8" s="425">
        <v>0.83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193129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16052</v>
      </c>
      <c r="BO9" s="386"/>
      <c r="BP9" s="386"/>
      <c r="BQ9" s="386"/>
      <c r="BR9" s="386"/>
      <c r="BS9" s="386"/>
      <c r="BT9" s="386"/>
      <c r="BU9" s="387"/>
      <c r="BV9" s="385">
        <v>-1430907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12.9</v>
      </c>
      <c r="CU9" s="383"/>
      <c r="CV9" s="383"/>
      <c r="CW9" s="383"/>
      <c r="CX9" s="383"/>
      <c r="CY9" s="383"/>
      <c r="CZ9" s="383"/>
      <c r="DA9" s="384"/>
      <c r="DB9" s="382">
        <v>13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199218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80016</v>
      </c>
      <c r="BO10" s="386"/>
      <c r="BP10" s="386"/>
      <c r="BQ10" s="386"/>
      <c r="BR10" s="386"/>
      <c r="BS10" s="386"/>
      <c r="BT10" s="386"/>
      <c r="BU10" s="387"/>
      <c r="BV10" s="385">
        <v>465548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63170</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188938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383542</v>
      </c>
      <c r="BO12" s="386"/>
      <c r="BP12" s="386"/>
      <c r="BQ12" s="386"/>
      <c r="BR12" s="386"/>
      <c r="BS12" s="386"/>
      <c r="BT12" s="386"/>
      <c r="BU12" s="387"/>
      <c r="BV12" s="385">
        <v>13672</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187672</v>
      </c>
      <c r="S13" s="467"/>
      <c r="T13" s="467"/>
      <c r="U13" s="467"/>
      <c r="V13" s="468"/>
      <c r="W13" s="401" t="s">
        <v>124</v>
      </c>
      <c r="X13" s="402"/>
      <c r="Y13" s="402"/>
      <c r="Z13" s="402"/>
      <c r="AA13" s="402"/>
      <c r="AB13" s="392"/>
      <c r="AC13" s="436">
        <v>1262</v>
      </c>
      <c r="AD13" s="437"/>
      <c r="AE13" s="437"/>
      <c r="AF13" s="437"/>
      <c r="AG13" s="476"/>
      <c r="AH13" s="436">
        <v>1836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-287474</v>
      </c>
      <c r="BO13" s="386"/>
      <c r="BP13" s="386"/>
      <c r="BQ13" s="386"/>
      <c r="BR13" s="386"/>
      <c r="BS13" s="386"/>
      <c r="BT13" s="386"/>
      <c r="BU13" s="387"/>
      <c r="BV13" s="385">
        <v>-915861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v>
      </c>
      <c r="CU13" s="383"/>
      <c r="CV13" s="383"/>
      <c r="CW13" s="383"/>
      <c r="CX13" s="383"/>
      <c r="CY13" s="383"/>
      <c r="CZ13" s="383"/>
      <c r="DA13" s="384"/>
      <c r="DB13" s="382">
        <v>2.6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191293</v>
      </c>
      <c r="S14" s="467"/>
      <c r="T14" s="467"/>
      <c r="U14" s="467"/>
      <c r="V14" s="468"/>
      <c r="W14" s="375"/>
      <c r="X14" s="376"/>
      <c r="Y14" s="376"/>
      <c r="Z14" s="376"/>
      <c r="AA14" s="376"/>
      <c r="AB14" s="365"/>
      <c r="AC14" s="469">
        <v>1.5</v>
      </c>
      <c r="AD14" s="470"/>
      <c r="AE14" s="470"/>
      <c r="AF14" s="470"/>
      <c r="AG14" s="471"/>
      <c r="AH14" s="469">
        <v>2.1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189985</v>
      </c>
      <c r="S15" s="467"/>
      <c r="T15" s="467"/>
      <c r="U15" s="467"/>
      <c r="V15" s="468"/>
      <c r="W15" s="401" t="s">
        <v>131</v>
      </c>
      <c r="X15" s="402"/>
      <c r="Y15" s="402"/>
      <c r="Z15" s="402"/>
      <c r="AA15" s="402"/>
      <c r="AB15" s="392"/>
      <c r="AC15" s="436">
        <v>30882</v>
      </c>
      <c r="AD15" s="437"/>
      <c r="AE15" s="437"/>
      <c r="AF15" s="437"/>
      <c r="AG15" s="476"/>
      <c r="AH15" s="436">
        <v>32920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22602672</v>
      </c>
      <c r="BO15" s="349"/>
      <c r="BP15" s="349"/>
      <c r="BQ15" s="349"/>
      <c r="BR15" s="349"/>
      <c r="BS15" s="349"/>
      <c r="BT15" s="349"/>
      <c r="BU15" s="350"/>
      <c r="BV15" s="348">
        <v>23360298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37.9</v>
      </c>
      <c r="AD16" s="470"/>
      <c r="AE16" s="470"/>
      <c r="AF16" s="470"/>
      <c r="AG16" s="471"/>
      <c r="AH16" s="469">
        <v>37.5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27335875</v>
      </c>
      <c r="BO16" s="386"/>
      <c r="BP16" s="386"/>
      <c r="BQ16" s="386"/>
      <c r="BR16" s="386"/>
      <c r="BS16" s="386"/>
      <c r="BT16" s="386"/>
      <c r="BU16" s="387"/>
      <c r="BV16" s="385">
        <v>27666371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49439</v>
      </c>
      <c r="AD17" s="437"/>
      <c r="AE17" s="437"/>
      <c r="AF17" s="437"/>
      <c r="AG17" s="476"/>
      <c r="AH17" s="436">
        <v>52617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29249500</v>
      </c>
      <c r="BO17" s="386"/>
      <c r="BP17" s="386"/>
      <c r="BQ17" s="386"/>
      <c r="BR17" s="386"/>
      <c r="BS17" s="386"/>
      <c r="BT17" s="386"/>
      <c r="BU17" s="387"/>
      <c r="BV17" s="385">
        <v>30324682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225.71</v>
      </c>
      <c r="M18" s="498"/>
      <c r="N18" s="498"/>
      <c r="O18" s="498"/>
      <c r="P18" s="498"/>
      <c r="Q18" s="498"/>
      <c r="R18" s="499"/>
      <c r="S18" s="499"/>
      <c r="T18" s="499"/>
      <c r="U18" s="499"/>
      <c r="V18" s="500"/>
      <c r="W18" s="403"/>
      <c r="X18" s="404"/>
      <c r="Y18" s="404"/>
      <c r="Z18" s="404"/>
      <c r="AA18" s="404"/>
      <c r="AB18" s="395"/>
      <c r="AC18" s="501">
        <v>60.6</v>
      </c>
      <c r="AD18" s="502"/>
      <c r="AE18" s="502"/>
      <c r="AF18" s="502"/>
      <c r="AG18" s="503"/>
      <c r="AH18" s="501">
        <v>59.9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34351385</v>
      </c>
      <c r="BO18" s="386"/>
      <c r="BP18" s="386"/>
      <c r="BQ18" s="386"/>
      <c r="BR18" s="386"/>
      <c r="BS18" s="386"/>
      <c r="BT18" s="386"/>
      <c r="BU18" s="387"/>
      <c r="BV18" s="385">
        <v>33887359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856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46779562</v>
      </c>
      <c r="BO19" s="386"/>
      <c r="BP19" s="386"/>
      <c r="BQ19" s="386"/>
      <c r="BR19" s="386"/>
      <c r="BS19" s="386"/>
      <c r="BT19" s="386"/>
      <c r="BU19" s="387"/>
      <c r="BV19" s="385">
        <v>48419889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77965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49538986</v>
      </c>
      <c r="BO23" s="386"/>
      <c r="BP23" s="386"/>
      <c r="BQ23" s="386"/>
      <c r="BR23" s="386"/>
      <c r="BS23" s="386"/>
      <c r="BT23" s="386"/>
      <c r="BU23" s="387"/>
      <c r="BV23" s="385">
        <v>50456578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9579</v>
      </c>
      <c r="R24" s="437"/>
      <c r="S24" s="437"/>
      <c r="T24" s="437"/>
      <c r="U24" s="437"/>
      <c r="V24" s="476"/>
      <c r="W24" s="531"/>
      <c r="X24" s="519"/>
      <c r="Y24" s="520"/>
      <c r="Z24" s="435" t="s">
        <v>154</v>
      </c>
      <c r="AA24" s="415"/>
      <c r="AB24" s="415"/>
      <c r="AC24" s="415"/>
      <c r="AD24" s="415"/>
      <c r="AE24" s="415"/>
      <c r="AF24" s="415"/>
      <c r="AG24" s="416"/>
      <c r="AH24" s="436">
        <v>1214</v>
      </c>
      <c r="AI24" s="437"/>
      <c r="AJ24" s="437"/>
      <c r="AK24" s="437"/>
      <c r="AL24" s="476"/>
      <c r="AM24" s="436">
        <v>3984348</v>
      </c>
      <c r="AN24" s="437"/>
      <c r="AO24" s="437"/>
      <c r="AP24" s="437"/>
      <c r="AQ24" s="437"/>
      <c r="AR24" s="476"/>
      <c r="AS24" s="436">
        <v>3282</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37246271</v>
      </c>
      <c r="BO24" s="386"/>
      <c r="BP24" s="386"/>
      <c r="BQ24" s="386"/>
      <c r="BR24" s="386"/>
      <c r="BS24" s="386"/>
      <c r="BT24" s="386"/>
      <c r="BU24" s="387"/>
      <c r="BV24" s="385">
        <v>38367049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2</v>
      </c>
      <c r="M25" s="437"/>
      <c r="N25" s="437"/>
      <c r="O25" s="437"/>
      <c r="P25" s="476"/>
      <c r="Q25" s="436">
        <v>8208</v>
      </c>
      <c r="R25" s="437"/>
      <c r="S25" s="437"/>
      <c r="T25" s="437"/>
      <c r="U25" s="437"/>
      <c r="V25" s="476"/>
      <c r="W25" s="531"/>
      <c r="X25" s="519"/>
      <c r="Y25" s="520"/>
      <c r="Z25" s="435" t="s">
        <v>157</v>
      </c>
      <c r="AA25" s="415"/>
      <c r="AB25" s="415"/>
      <c r="AC25" s="415"/>
      <c r="AD25" s="415"/>
      <c r="AE25" s="415"/>
      <c r="AF25" s="415"/>
      <c r="AG25" s="416"/>
      <c r="AH25" s="436">
        <v>293</v>
      </c>
      <c r="AI25" s="437"/>
      <c r="AJ25" s="437"/>
      <c r="AK25" s="437"/>
      <c r="AL25" s="476"/>
      <c r="AM25" s="436">
        <v>928810</v>
      </c>
      <c r="AN25" s="437"/>
      <c r="AO25" s="437"/>
      <c r="AP25" s="437"/>
      <c r="AQ25" s="437"/>
      <c r="AR25" s="476"/>
      <c r="AS25" s="436">
        <v>3170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3039036</v>
      </c>
      <c r="BO25" s="349"/>
      <c r="BP25" s="349"/>
      <c r="BQ25" s="349"/>
      <c r="BR25" s="349"/>
      <c r="BS25" s="349"/>
      <c r="BT25" s="349"/>
      <c r="BU25" s="350"/>
      <c r="BV25" s="348">
        <v>2480931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7399</v>
      </c>
      <c r="R26" s="437"/>
      <c r="S26" s="437"/>
      <c r="T26" s="437"/>
      <c r="U26" s="437"/>
      <c r="V26" s="476"/>
      <c r="W26" s="531"/>
      <c r="X26" s="519"/>
      <c r="Y26" s="520"/>
      <c r="Z26" s="435" t="s">
        <v>160</v>
      </c>
      <c r="AA26" s="541"/>
      <c r="AB26" s="541"/>
      <c r="AC26" s="541"/>
      <c r="AD26" s="541"/>
      <c r="AE26" s="541"/>
      <c r="AF26" s="541"/>
      <c r="AG26" s="542"/>
      <c r="AH26" s="436">
        <v>50</v>
      </c>
      <c r="AI26" s="437"/>
      <c r="AJ26" s="437"/>
      <c r="AK26" s="437"/>
      <c r="AL26" s="476"/>
      <c r="AM26" s="436">
        <v>175750</v>
      </c>
      <c r="AN26" s="437"/>
      <c r="AO26" s="437"/>
      <c r="AP26" s="437"/>
      <c r="AQ26" s="437"/>
      <c r="AR26" s="476"/>
      <c r="AS26" s="436">
        <v>3515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6150</v>
      </c>
      <c r="R27" s="437"/>
      <c r="S27" s="437"/>
      <c r="T27" s="437"/>
      <c r="U27" s="437"/>
      <c r="V27" s="476"/>
      <c r="W27" s="531"/>
      <c r="X27" s="519"/>
      <c r="Y27" s="520"/>
      <c r="Z27" s="435" t="s">
        <v>163</v>
      </c>
      <c r="AA27" s="415"/>
      <c r="AB27" s="415"/>
      <c r="AC27" s="415"/>
      <c r="AD27" s="415"/>
      <c r="AE27" s="415"/>
      <c r="AF27" s="415"/>
      <c r="AG27" s="416"/>
      <c r="AH27" s="436">
        <v>33</v>
      </c>
      <c r="AI27" s="437"/>
      <c r="AJ27" s="437"/>
      <c r="AK27" s="437"/>
      <c r="AL27" s="476"/>
      <c r="AM27" s="436">
        <v>102828</v>
      </c>
      <c r="AN27" s="437"/>
      <c r="AO27" s="437"/>
      <c r="AP27" s="437"/>
      <c r="AQ27" s="437"/>
      <c r="AR27" s="476"/>
      <c r="AS27" s="436">
        <v>3116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5500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4841313</v>
      </c>
      <c r="BO28" s="349"/>
      <c r="BP28" s="349"/>
      <c r="BQ28" s="349"/>
      <c r="BR28" s="349"/>
      <c r="BS28" s="349"/>
      <c r="BT28" s="349"/>
      <c r="BU28" s="350"/>
      <c r="BV28" s="348">
        <v>5144839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26</v>
      </c>
      <c r="M29" s="437"/>
      <c r="N29" s="437"/>
      <c r="O29" s="437"/>
      <c r="P29" s="476"/>
      <c r="Q29" s="436">
        <v>5100</v>
      </c>
      <c r="R29" s="437"/>
      <c r="S29" s="437"/>
      <c r="T29" s="437"/>
      <c r="U29" s="437"/>
      <c r="V29" s="476"/>
      <c r="W29" s="532"/>
      <c r="X29" s="533"/>
      <c r="Y29" s="534"/>
      <c r="Z29" s="435" t="s">
        <v>170</v>
      </c>
      <c r="AA29" s="415"/>
      <c r="AB29" s="415"/>
      <c r="AC29" s="415"/>
      <c r="AD29" s="415"/>
      <c r="AE29" s="415"/>
      <c r="AF29" s="415"/>
      <c r="AG29" s="416"/>
      <c r="AH29" s="436">
        <v>1247</v>
      </c>
      <c r="AI29" s="437"/>
      <c r="AJ29" s="437"/>
      <c r="AK29" s="437"/>
      <c r="AL29" s="476"/>
      <c r="AM29" s="436">
        <v>4087176</v>
      </c>
      <c r="AN29" s="437"/>
      <c r="AO29" s="437"/>
      <c r="AP29" s="437"/>
      <c r="AQ29" s="437"/>
      <c r="AR29" s="476"/>
      <c r="AS29" s="436">
        <v>3278</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13034273</v>
      </c>
      <c r="BO29" s="386"/>
      <c r="BP29" s="386"/>
      <c r="BQ29" s="386"/>
      <c r="BR29" s="386"/>
      <c r="BS29" s="386"/>
      <c r="BT29" s="386"/>
      <c r="BU29" s="387"/>
      <c r="BV29" s="385">
        <v>12979386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6726676</v>
      </c>
      <c r="BO30" s="555"/>
      <c r="BP30" s="555"/>
      <c r="BQ30" s="555"/>
      <c r="BR30" s="555"/>
      <c r="BS30" s="555"/>
      <c r="BT30" s="555"/>
      <c r="BU30" s="556"/>
      <c r="BV30" s="554">
        <v>5866223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IF('各会計、関係団体の財政状況及び健全化判断比率'!B35="","",'各会計、関係団体の財政状況及び健全化判断比率'!B35)</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茨城県市町村事務組合（一般会計）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日立市公園協会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下水道事業会計</v>
      </c>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IF('各会計、関係団体の財政状況及び健全化判断比率'!B36="","",'各会計、関係団体の財政状況及び健全化判断比率'!B36)</f>
        <v>公設地方卸売市場事業特別会計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茨城県市町村事務組合（県民交通災害共済事業会計）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日立市科学文化情報財団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IF('各会計、関係団体の財政状況及び健全化判断比率'!B34="","",'各会計、関係団体の財政状況及び健全化判断比率'!B34)</f>
        <v>工業用水道事業会計</v>
      </c>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IF('各会計、関係団体の財政状況及び健全化判断比率'!B37="","",'各会計、関係団体の財政状況及び健全化判断比率'!B37)</f>
        <v>戸別合併処理浄化槽事業特別会計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茨城租税債権管理機構</v>
      </c>
      <c r="BZ36" s="567"/>
      <c r="CA36" s="567"/>
      <c r="CB36" s="567"/>
      <c r="CC36" s="567"/>
      <c r="CD36" s="567"/>
      <c r="CE36" s="567"/>
      <c r="CF36" s="567"/>
      <c r="CG36" s="567"/>
      <c r="CH36" s="567"/>
      <c r="CI36" s="567"/>
      <c r="CJ36" s="567"/>
      <c r="CK36" s="567"/>
      <c r="CL36" s="567"/>
      <c r="CM36" s="567"/>
      <c r="CN36" s="165"/>
      <c r="CO36" s="566">
        <f t="shared" si="3"/>
        <v>21</v>
      </c>
      <c r="CP36" s="566"/>
      <c r="CQ36" s="567" t="str">
        <f>IF('各会計、関係団体の財政状況及び健全化判断比率'!BS9="","",'各会計、関係団体の財政状況及び健全化判断比率'!BS9)</f>
        <v>日立市体育協会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茨城県後期高齢者広域連合（一般会計）</v>
      </c>
      <c r="BZ37" s="567"/>
      <c r="CA37" s="567"/>
      <c r="CB37" s="567"/>
      <c r="CC37" s="567"/>
      <c r="CD37" s="567"/>
      <c r="CE37" s="567"/>
      <c r="CF37" s="567"/>
      <c r="CG37" s="567"/>
      <c r="CH37" s="567"/>
      <c r="CI37" s="567"/>
      <c r="CJ37" s="567"/>
      <c r="CK37" s="567"/>
      <c r="CL37" s="567"/>
      <c r="CM37" s="567"/>
      <c r="CN37" s="165"/>
      <c r="CO37" s="566">
        <f t="shared" si="3"/>
        <v>22</v>
      </c>
      <c r="CP37" s="566"/>
      <c r="CQ37" s="567" t="str">
        <f>IF('各会計、関係団体の財政状況及び健全化判断比率'!BS10="","",'各会計、関係団体の財政状況及び健全化判断比率'!BS10)</f>
        <v>日立地区産業支援センター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茨城県後期高齢者広域連合（後期高齢者医療事業特別会計）</v>
      </c>
      <c r="BZ38" s="567"/>
      <c r="CA38" s="567"/>
      <c r="CB38" s="567"/>
      <c r="CC38" s="567"/>
      <c r="CD38" s="567"/>
      <c r="CE38" s="567"/>
      <c r="CF38" s="567"/>
      <c r="CG38" s="567"/>
      <c r="CH38" s="567"/>
      <c r="CI38" s="567"/>
      <c r="CJ38" s="567"/>
      <c r="CK38" s="567"/>
      <c r="CL38" s="567"/>
      <c r="CM38" s="567"/>
      <c r="CN38" s="165"/>
      <c r="CO38" s="566">
        <f t="shared" si="3"/>
        <v>23</v>
      </c>
      <c r="CP38" s="566"/>
      <c r="CQ38" s="567" t="str">
        <f>IF('各会計、関係団体の財政状況及び健全化判断比率'!BS11="","",'各会計、関係団体の財政状況及び健全化判断比率'!BS11)</f>
        <v>日立市場データプロセス</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日立・高萩広域下水道組合</v>
      </c>
      <c r="BZ39" s="567"/>
      <c r="CA39" s="567"/>
      <c r="CB39" s="567"/>
      <c r="CC39" s="567"/>
      <c r="CD39" s="567"/>
      <c r="CE39" s="567"/>
      <c r="CF39" s="567"/>
      <c r="CG39" s="567"/>
      <c r="CH39" s="567"/>
      <c r="CI39" s="567"/>
      <c r="CJ39" s="567"/>
      <c r="CK39" s="567"/>
      <c r="CL39" s="567"/>
      <c r="CM39" s="567"/>
      <c r="CN39" s="165"/>
      <c r="CO39" s="566">
        <f t="shared" si="3"/>
        <v>24</v>
      </c>
      <c r="CP39" s="566"/>
      <c r="CQ39" s="567" t="str">
        <f>IF('各会計、関係団体の財政状況及び健全化判断比率'!BS12="","",'各会計、関係団体の財政状況及び健全化判断比率'!BS12)</f>
        <v>茨城計算センター</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茨城北農業共済事務組合</v>
      </c>
      <c r="BZ40" s="567"/>
      <c r="CA40" s="567"/>
      <c r="CB40" s="567"/>
      <c r="CC40" s="567"/>
      <c r="CD40" s="567"/>
      <c r="CE40" s="567"/>
      <c r="CF40" s="567"/>
      <c r="CG40" s="567"/>
      <c r="CH40" s="567"/>
      <c r="CI40" s="567"/>
      <c r="CJ40" s="567"/>
      <c r="CK40" s="567"/>
      <c r="CL40" s="567"/>
      <c r="CM40" s="567"/>
      <c r="CN40" s="165"/>
      <c r="CO40" s="566">
        <f t="shared" si="3"/>
        <v>25</v>
      </c>
      <c r="CP40" s="566"/>
      <c r="CQ40" s="567" t="str">
        <f>IF('各会計、関係団体の財政状況及び健全化判断比率'!BS13="","",'各会計、関係団体の財政状況及び健全化判断比率'!BS13)</f>
        <v>日立市土地開発公社</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26</v>
      </c>
      <c r="CP41" s="566"/>
      <c r="CQ41" s="567" t="str">
        <f>IF('各会計、関係団体の財政状況及び健全化判断比率'!BS14="","",'各会計、関係団体の財政状況及び健全化判断比率'!BS14)</f>
        <v>日立市民文化事業団</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27</v>
      </c>
      <c r="CP42" s="566"/>
      <c r="CQ42" s="567" t="str">
        <f>IF('各会計、関係団体の財政状況及び健全化判断比率'!BS15="","",'各会計、関係団体の財政状況及び健全化判断比率'!BS15)</f>
        <v>JWAY</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28</v>
      </c>
      <c r="CP43" s="566"/>
      <c r="CQ43" s="567" t="str">
        <f>IF('各会計、関係団体の財政状況及び健全化判断比率'!BS16="","",'各会計、関係団体の財政状況及び健全化判断比率'!BS16)</f>
        <v>日立埠頭</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69" t="s">
        <v>24</v>
      </c>
      <c r="C41" s="1170"/>
      <c r="D41" s="81"/>
      <c r="E41" s="1175" t="s">
        <v>25</v>
      </c>
      <c r="F41" s="1175"/>
      <c r="G41" s="1175"/>
      <c r="H41" s="1176"/>
      <c r="I41" s="82">
        <v>49301</v>
      </c>
      <c r="J41" s="83">
        <v>49915</v>
      </c>
      <c r="K41" s="83">
        <v>49798</v>
      </c>
      <c r="L41" s="83">
        <v>50457</v>
      </c>
      <c r="M41" s="84">
        <v>49539</v>
      </c>
    </row>
    <row r="42" spans="2:13" ht="27.75" customHeight="1" x14ac:dyDescent="0.15">
      <c r="B42" s="1171"/>
      <c r="C42" s="1172"/>
      <c r="D42" s="85"/>
      <c r="E42" s="1177" t="s">
        <v>26</v>
      </c>
      <c r="F42" s="1177"/>
      <c r="G42" s="1177"/>
      <c r="H42" s="1178"/>
      <c r="I42" s="86">
        <v>972</v>
      </c>
      <c r="J42" s="87">
        <v>763</v>
      </c>
      <c r="K42" s="87">
        <v>596</v>
      </c>
      <c r="L42" s="87">
        <v>378</v>
      </c>
      <c r="M42" s="88">
        <v>163</v>
      </c>
    </row>
    <row r="43" spans="2:13" ht="27.75" customHeight="1" x14ac:dyDescent="0.15">
      <c r="B43" s="1171"/>
      <c r="C43" s="1172"/>
      <c r="D43" s="85"/>
      <c r="E43" s="1177" t="s">
        <v>27</v>
      </c>
      <c r="F43" s="1177"/>
      <c r="G43" s="1177"/>
      <c r="H43" s="1178"/>
      <c r="I43" s="86">
        <v>12793</v>
      </c>
      <c r="J43" s="87">
        <v>12880</v>
      </c>
      <c r="K43" s="87">
        <v>12333</v>
      </c>
      <c r="L43" s="87">
        <v>10506</v>
      </c>
      <c r="M43" s="88">
        <v>8195</v>
      </c>
    </row>
    <row r="44" spans="2:13" ht="27.75" customHeight="1" x14ac:dyDescent="0.15">
      <c r="B44" s="1171"/>
      <c r="C44" s="1172"/>
      <c r="D44" s="85"/>
      <c r="E44" s="1177" t="s">
        <v>28</v>
      </c>
      <c r="F44" s="1177"/>
      <c r="G44" s="1177"/>
      <c r="H44" s="1178"/>
      <c r="I44" s="86">
        <v>6927</v>
      </c>
      <c r="J44" s="87">
        <v>6670</v>
      </c>
      <c r="K44" s="87">
        <v>6248</v>
      </c>
      <c r="L44" s="87">
        <v>5859</v>
      </c>
      <c r="M44" s="88">
        <v>5344</v>
      </c>
    </row>
    <row r="45" spans="2:13" ht="27.75" customHeight="1" x14ac:dyDescent="0.15">
      <c r="B45" s="1171"/>
      <c r="C45" s="1172"/>
      <c r="D45" s="85"/>
      <c r="E45" s="1177" t="s">
        <v>29</v>
      </c>
      <c r="F45" s="1177"/>
      <c r="G45" s="1177"/>
      <c r="H45" s="1178"/>
      <c r="I45" s="86">
        <v>17891</v>
      </c>
      <c r="J45" s="87">
        <v>17419</v>
      </c>
      <c r="K45" s="87">
        <v>16771</v>
      </c>
      <c r="L45" s="87">
        <v>16244</v>
      </c>
      <c r="M45" s="88">
        <v>15482</v>
      </c>
    </row>
    <row r="46" spans="2:13" ht="27.75" customHeight="1" x14ac:dyDescent="0.15">
      <c r="B46" s="1171"/>
      <c r="C46" s="1172"/>
      <c r="D46" s="85"/>
      <c r="E46" s="1177" t="s">
        <v>30</v>
      </c>
      <c r="F46" s="1177"/>
      <c r="G46" s="1177"/>
      <c r="H46" s="1178"/>
      <c r="I46" s="86">
        <v>24</v>
      </c>
      <c r="J46" s="87">
        <v>10</v>
      </c>
      <c r="K46" s="87">
        <v>18</v>
      </c>
      <c r="L46" s="87">
        <v>13</v>
      </c>
      <c r="M46" s="88" t="s">
        <v>478</v>
      </c>
    </row>
    <row r="47" spans="2:13" ht="27.75" customHeight="1" x14ac:dyDescent="0.15">
      <c r="B47" s="1171"/>
      <c r="C47" s="1172"/>
      <c r="D47" s="85"/>
      <c r="E47" s="1177" t="s">
        <v>31</v>
      </c>
      <c r="F47" s="1177"/>
      <c r="G47" s="1177"/>
      <c r="H47" s="1178"/>
      <c r="I47" s="86" t="s">
        <v>478</v>
      </c>
      <c r="J47" s="87" t="s">
        <v>478</v>
      </c>
      <c r="K47" s="87" t="s">
        <v>478</v>
      </c>
      <c r="L47" s="87" t="s">
        <v>478</v>
      </c>
      <c r="M47" s="88" t="s">
        <v>478</v>
      </c>
    </row>
    <row r="48" spans="2:13" ht="27.75" customHeight="1" x14ac:dyDescent="0.15">
      <c r="B48" s="1173"/>
      <c r="C48" s="1174"/>
      <c r="D48" s="85"/>
      <c r="E48" s="1177" t="s">
        <v>32</v>
      </c>
      <c r="F48" s="1177"/>
      <c r="G48" s="1177"/>
      <c r="H48" s="1178"/>
      <c r="I48" s="86" t="s">
        <v>478</v>
      </c>
      <c r="J48" s="87" t="s">
        <v>478</v>
      </c>
      <c r="K48" s="87" t="s">
        <v>478</v>
      </c>
      <c r="L48" s="87" t="s">
        <v>478</v>
      </c>
      <c r="M48" s="88" t="s">
        <v>478</v>
      </c>
    </row>
    <row r="49" spans="2:13" ht="27.75" customHeight="1" x14ac:dyDescent="0.15">
      <c r="B49" s="1179" t="s">
        <v>33</v>
      </c>
      <c r="C49" s="1180"/>
      <c r="D49" s="89"/>
      <c r="E49" s="1177" t="s">
        <v>34</v>
      </c>
      <c r="F49" s="1177"/>
      <c r="G49" s="1177"/>
      <c r="H49" s="1178"/>
      <c r="I49" s="86">
        <v>18030</v>
      </c>
      <c r="J49" s="87">
        <v>18715</v>
      </c>
      <c r="K49" s="87">
        <v>19230</v>
      </c>
      <c r="L49" s="87">
        <v>22379</v>
      </c>
      <c r="M49" s="88">
        <v>23347</v>
      </c>
    </row>
    <row r="50" spans="2:13" ht="27.75" customHeight="1" x14ac:dyDescent="0.15">
      <c r="B50" s="1171"/>
      <c r="C50" s="1172"/>
      <c r="D50" s="85"/>
      <c r="E50" s="1177" t="s">
        <v>35</v>
      </c>
      <c r="F50" s="1177"/>
      <c r="G50" s="1177"/>
      <c r="H50" s="1178"/>
      <c r="I50" s="86">
        <v>13851</v>
      </c>
      <c r="J50" s="87">
        <v>15884</v>
      </c>
      <c r="K50" s="87">
        <v>15183</v>
      </c>
      <c r="L50" s="87">
        <v>15489</v>
      </c>
      <c r="M50" s="88">
        <v>14386</v>
      </c>
    </row>
    <row r="51" spans="2:13" ht="27.75" customHeight="1" x14ac:dyDescent="0.15">
      <c r="B51" s="1173"/>
      <c r="C51" s="1174"/>
      <c r="D51" s="85"/>
      <c r="E51" s="1177" t="s">
        <v>36</v>
      </c>
      <c r="F51" s="1177"/>
      <c r="G51" s="1177"/>
      <c r="H51" s="1178"/>
      <c r="I51" s="86">
        <v>55272</v>
      </c>
      <c r="J51" s="87">
        <v>56845</v>
      </c>
      <c r="K51" s="87">
        <v>59586</v>
      </c>
      <c r="L51" s="87">
        <v>59593</v>
      </c>
      <c r="M51" s="88">
        <v>58813</v>
      </c>
    </row>
    <row r="52" spans="2:13" ht="27.75" customHeight="1" thickBot="1" x14ac:dyDescent="0.2">
      <c r="B52" s="1181" t="s">
        <v>37</v>
      </c>
      <c r="C52" s="1182"/>
      <c r="D52" s="90"/>
      <c r="E52" s="1183" t="s">
        <v>38</v>
      </c>
      <c r="F52" s="1183"/>
      <c r="G52" s="1183"/>
      <c r="H52" s="1184"/>
      <c r="I52" s="91">
        <v>755</v>
      </c>
      <c r="J52" s="92">
        <v>-3787</v>
      </c>
      <c r="K52" s="92">
        <v>-8236</v>
      </c>
      <c r="L52" s="92">
        <v>-14005</v>
      </c>
      <c r="M52" s="93">
        <v>-17823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51994</v>
      </c>
      <c r="E3" s="116"/>
      <c r="F3" s="117">
        <v>54805</v>
      </c>
      <c r="G3" s="118"/>
      <c r="H3" s="119"/>
    </row>
    <row r="4" spans="1:8" x14ac:dyDescent="0.15">
      <c r="A4" s="120"/>
      <c r="B4" s="121"/>
      <c r="C4" s="122"/>
      <c r="D4" s="123">
        <v>20698</v>
      </c>
      <c r="E4" s="124"/>
      <c r="F4" s="125">
        <v>29572</v>
      </c>
      <c r="G4" s="126"/>
      <c r="H4" s="127"/>
    </row>
    <row r="5" spans="1:8" x14ac:dyDescent="0.15">
      <c r="A5" s="108" t="s">
        <v>510</v>
      </c>
      <c r="B5" s="113"/>
      <c r="C5" s="114"/>
      <c r="D5" s="115">
        <v>51093</v>
      </c>
      <c r="E5" s="116"/>
      <c r="F5" s="117">
        <v>40213</v>
      </c>
      <c r="G5" s="118"/>
      <c r="H5" s="119"/>
    </row>
    <row r="6" spans="1:8" x14ac:dyDescent="0.15">
      <c r="A6" s="120"/>
      <c r="B6" s="121"/>
      <c r="C6" s="122"/>
      <c r="D6" s="123">
        <v>17348</v>
      </c>
      <c r="E6" s="124"/>
      <c r="F6" s="125">
        <v>17663</v>
      </c>
      <c r="G6" s="126"/>
      <c r="H6" s="127"/>
    </row>
    <row r="7" spans="1:8" x14ac:dyDescent="0.15">
      <c r="A7" s="108" t="s">
        <v>511</v>
      </c>
      <c r="B7" s="113"/>
      <c r="C7" s="114"/>
      <c r="D7" s="115">
        <v>47395</v>
      </c>
      <c r="E7" s="116"/>
      <c r="F7" s="117">
        <v>37981</v>
      </c>
      <c r="G7" s="118"/>
      <c r="H7" s="119"/>
    </row>
    <row r="8" spans="1:8" x14ac:dyDescent="0.15">
      <c r="A8" s="120"/>
      <c r="B8" s="121"/>
      <c r="C8" s="122"/>
      <c r="D8" s="123">
        <v>21963</v>
      </c>
      <c r="E8" s="124"/>
      <c r="F8" s="125">
        <v>20316</v>
      </c>
      <c r="G8" s="126"/>
      <c r="H8" s="127"/>
    </row>
    <row r="9" spans="1:8" x14ac:dyDescent="0.15">
      <c r="A9" s="108" t="s">
        <v>512</v>
      </c>
      <c r="B9" s="113"/>
      <c r="C9" s="114"/>
      <c r="D9" s="115">
        <v>70488</v>
      </c>
      <c r="E9" s="116"/>
      <c r="F9" s="117">
        <v>54874</v>
      </c>
      <c r="G9" s="118"/>
      <c r="H9" s="119"/>
    </row>
    <row r="10" spans="1:8" x14ac:dyDescent="0.15">
      <c r="A10" s="120"/>
      <c r="B10" s="121"/>
      <c r="C10" s="122"/>
      <c r="D10" s="123">
        <v>32010</v>
      </c>
      <c r="E10" s="124"/>
      <c r="F10" s="125">
        <v>25571</v>
      </c>
      <c r="G10" s="126"/>
      <c r="H10" s="127"/>
    </row>
    <row r="11" spans="1:8" x14ac:dyDescent="0.15">
      <c r="A11" s="108" t="s">
        <v>513</v>
      </c>
      <c r="B11" s="113"/>
      <c r="C11" s="114"/>
      <c r="D11" s="115">
        <v>58852</v>
      </c>
      <c r="E11" s="116"/>
      <c r="F11" s="117">
        <v>46504</v>
      </c>
      <c r="G11" s="118"/>
      <c r="H11" s="119"/>
    </row>
    <row r="12" spans="1:8" x14ac:dyDescent="0.15">
      <c r="A12" s="120"/>
      <c r="B12" s="121"/>
      <c r="C12" s="128"/>
      <c r="D12" s="123">
        <v>24149</v>
      </c>
      <c r="E12" s="124"/>
      <c r="F12" s="125">
        <v>19984</v>
      </c>
      <c r="G12" s="126"/>
      <c r="H12" s="127"/>
    </row>
    <row r="13" spans="1:8" x14ac:dyDescent="0.15">
      <c r="A13" s="108"/>
      <c r="B13" s="113"/>
      <c r="C13" s="129"/>
      <c r="D13" s="130">
        <v>55964</v>
      </c>
      <c r="E13" s="131"/>
      <c r="F13" s="132">
        <v>46875</v>
      </c>
      <c r="G13" s="133"/>
      <c r="H13" s="119"/>
    </row>
    <row r="14" spans="1:8" x14ac:dyDescent="0.15">
      <c r="A14" s="120"/>
      <c r="B14" s="121"/>
      <c r="C14" s="122"/>
      <c r="D14" s="123">
        <v>23234</v>
      </c>
      <c r="E14" s="124"/>
      <c r="F14" s="125">
        <v>22621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5.43</v>
      </c>
      <c r="C19" s="134">
        <f>ROUND(VALUE(SUBSTITUTE(実質収支比率等に係る経年分析!G$48,"▲","-")),2)</f>
        <v>6.26</v>
      </c>
      <c r="D19" s="134">
        <f>ROUND(VALUE(SUBSTITUTE(実質収支比率等に係る経年分析!H$48,"▲","-")),2)</f>
        <v>11.27</v>
      </c>
      <c r="E19" s="134">
        <f>ROUND(VALUE(SUBSTITUTE(実質収支比率等に係る経年分析!I$48,"▲","-")),2)</f>
        <v>7.55</v>
      </c>
      <c r="F19" s="134">
        <f>ROUND(VALUE(SUBSTITUTE(実質収支比率等に係る経年分析!J$48,"▲","-")),2)</f>
        <v>7.66</v>
      </c>
    </row>
    <row r="20" spans="1:11" x14ac:dyDescent="0.15">
      <c r="A20" s="134" t="s">
        <v>43</v>
      </c>
      <c r="B20" s="134">
        <f>ROUND(VALUE(SUBSTITUTE(実質収支比率等に係る経年分析!F$47,"▲","-")),2)</f>
        <v>8.36</v>
      </c>
      <c r="C20" s="134">
        <f>ROUND(VALUE(SUBSTITUTE(実質収支比率等に係る経年分析!G$47,"▲","-")),2)</f>
        <v>10.39</v>
      </c>
      <c r="D20" s="134">
        <f>ROUND(VALUE(SUBSTITUTE(実質収支比率等に係る経年分析!H$47,"▲","-")),2)</f>
        <v>12.11</v>
      </c>
      <c r="E20" s="134">
        <f>ROUND(VALUE(SUBSTITUTE(実質収支比率等に係る経年分析!I$47,"▲","-")),2)</f>
        <v>13.22</v>
      </c>
      <c r="F20" s="134">
        <f>ROUND(VALUE(SUBSTITUTE(実質収支比率等に係る経年分析!J$47,"▲","-")),2)</f>
        <v>12.56</v>
      </c>
    </row>
    <row r="21" spans="1:11" x14ac:dyDescent="0.15">
      <c r="A21" s="134" t="s">
        <v>44</v>
      </c>
      <c r="B21" s="134">
        <f>IF(ISNUMBER(VALUE(SUBSTITUTE(実質収支比率等に係る経年分析!F$49,"▲","-"))),ROUND(VALUE(SUBSTITUTE(実質収支比率等に係る経年分析!F$49,"▲","-")),2),NA())</f>
        <v>1.67</v>
      </c>
      <c r="C21" s="134">
        <f>IF(ISNUMBER(VALUE(SUBSTITUTE(実質収支比率等に係る経年分析!G$49,"▲","-"))),ROUND(VALUE(SUBSTITUTE(実質収支比率等に係る経年分析!G$49,"▲","-")),2),NA())</f>
        <v>2.78</v>
      </c>
      <c r="D21" s="134">
        <f>IF(ISNUMBER(VALUE(SUBSTITUTE(実質収支比率等に係る経年分析!H$49,"▲","-"))),ROUND(VALUE(SUBSTITUTE(実質収支比率等に係る経年分析!H$49,"▲","-")),2),NA())</f>
        <v>6.81</v>
      </c>
      <c r="E21" s="134">
        <f>IF(ISNUMBER(VALUE(SUBSTITUTE(実質収支比率等に係る経年分析!I$49,"▲","-"))),ROUND(VALUE(SUBSTITUTE(実質収支比率等に係る経年分析!I$49,"▲","-")),2),NA())</f>
        <v>-2.35</v>
      </c>
      <c r="F21" s="134">
        <f>IF(ISNUMBER(VALUE(SUBSTITUTE(実質収支比率等に係る経年分析!J$49,"▲","-"))),ROUND(VALUE(SUBSTITUTE(実質収支比率等に係る経年分析!J$49,"▲","-")),2),NA())</f>
        <v>-0.75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0.55000000000000004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7.66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7251</v>
      </c>
      <c r="E42" s="136"/>
      <c r="F42" s="136"/>
      <c r="G42" s="136">
        <f>'実質公債費比率（分子）の構造'!L$52</f>
        <v>7625</v>
      </c>
      <c r="H42" s="136"/>
      <c r="I42" s="136"/>
      <c r="J42" s="136">
        <f>'実質公債費比率（分子）の構造'!M$52</f>
        <v>7589</v>
      </c>
      <c r="K42" s="136"/>
      <c r="L42" s="136"/>
      <c r="M42" s="136">
        <f>'実質公債費比率（分子）の構造'!N$52</f>
        <v>7546</v>
      </c>
      <c r="N42" s="136"/>
      <c r="O42" s="136"/>
      <c r="P42" s="136">
        <f>'実質公債費比率（分子）の構造'!O$52</f>
        <v>7741</v>
      </c>
    </row>
    <row r="43" spans="1:16" x14ac:dyDescent="0.15">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708</v>
      </c>
      <c r="C45" s="136"/>
      <c r="D45" s="136"/>
      <c r="E45" s="136">
        <f>'実質公債費比率（分子）の構造'!L$49</f>
        <v>773</v>
      </c>
      <c r="F45" s="136"/>
      <c r="G45" s="136"/>
      <c r="H45" s="136">
        <f>'実質公債費比率（分子）の構造'!M$49</f>
        <v>740</v>
      </c>
      <c r="I45" s="136"/>
      <c r="J45" s="136"/>
      <c r="K45" s="136">
        <f>'実質公債費比率（分子）の構造'!N$49</f>
        <v>735</v>
      </c>
      <c r="L45" s="136"/>
      <c r="M45" s="136"/>
      <c r="N45" s="136">
        <f>'実質公債費比率（分子）の構造'!O$49</f>
        <v>728</v>
      </c>
      <c r="O45" s="136"/>
      <c r="P45" s="136"/>
    </row>
    <row r="46" spans="1:16" x14ac:dyDescent="0.15">
      <c r="A46" s="136" t="s">
        <v>55</v>
      </c>
      <c r="B46" s="136">
        <f>'実質公債費比率（分子）の構造'!K$48</f>
        <v>1606</v>
      </c>
      <c r="C46" s="136"/>
      <c r="D46" s="136"/>
      <c r="E46" s="136">
        <f>'実質公債費比率（分子）の構造'!L$48</f>
        <v>1398</v>
      </c>
      <c r="F46" s="136"/>
      <c r="G46" s="136"/>
      <c r="H46" s="136">
        <f>'実質公債費比率（分子）の構造'!M$48</f>
        <v>1105</v>
      </c>
      <c r="I46" s="136"/>
      <c r="J46" s="136"/>
      <c r="K46" s="136">
        <f>'実質公債費比率（分子）の構造'!N$48</f>
        <v>878</v>
      </c>
      <c r="L46" s="136"/>
      <c r="M46" s="136"/>
      <c r="N46" s="136">
        <f>'実質公債費比率（分子）の構造'!O$48</f>
        <v>627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6695</v>
      </c>
      <c r="C49" s="136"/>
      <c r="D49" s="136"/>
      <c r="E49" s="136">
        <f>'実質公債費比率（分子）の構造'!L$45</f>
        <v>6653</v>
      </c>
      <c r="F49" s="136"/>
      <c r="G49" s="136"/>
      <c r="H49" s="136">
        <f>'実質公債費比率（分子）の構造'!M$45</f>
        <v>6598</v>
      </c>
      <c r="I49" s="136"/>
      <c r="J49" s="136"/>
      <c r="K49" s="136">
        <f>'実質公債費比率（分子）の構造'!N$45</f>
        <v>6497</v>
      </c>
      <c r="L49" s="136"/>
      <c r="M49" s="136"/>
      <c r="N49" s="136">
        <f>'実質公債費比率（分子）の構造'!O$45</f>
        <v>6219</v>
      </c>
      <c r="O49" s="136"/>
      <c r="P49" s="136"/>
    </row>
    <row r="50" spans="1:16" x14ac:dyDescent="0.15">
      <c r="A50" s="136" t="s">
        <v>59</v>
      </c>
      <c r="B50" s="136" t="e">
        <f>NA()</f>
        <v>#N/A</v>
      </c>
      <c r="C50" s="136">
        <f>IF(ISNUMBER('実質公債費比率（分子）の構造'!K$53),'実質公債費比率（分子）の構造'!K$53,NA())</f>
        <v>1758</v>
      </c>
      <c r="D50" s="136" t="e">
        <f>NA()</f>
        <v>#N/A</v>
      </c>
      <c r="E50" s="136" t="e">
        <f>NA()</f>
        <v>#N/A</v>
      </c>
      <c r="F50" s="136">
        <f>IF(ISNUMBER('実質公債費比率（分子）の構造'!L$53),'実質公債費比率（分子）の構造'!L$53,NA())</f>
        <v>1199</v>
      </c>
      <c r="G50" s="136" t="e">
        <f>NA()</f>
        <v>#N/A</v>
      </c>
      <c r="H50" s="136" t="e">
        <f>NA()</f>
        <v>#N/A</v>
      </c>
      <c r="I50" s="136">
        <f>IF(ISNUMBER('実質公債費比率（分子）の構造'!M$53),'実質公債費比率（分子）の構造'!M$53,NA())</f>
        <v>854</v>
      </c>
      <c r="J50" s="136" t="e">
        <f>NA()</f>
        <v>#N/A</v>
      </c>
      <c r="K50" s="136" t="e">
        <f>NA()</f>
        <v>#N/A</v>
      </c>
      <c r="L50" s="136">
        <f>IF(ISNUMBER('実質公債費比率（分子）の構造'!N$53),'実質公債費比率（分子）の構造'!N$53,NA())</f>
        <v>564</v>
      </c>
      <c r="M50" s="136" t="e">
        <f>NA()</f>
        <v>#N/A</v>
      </c>
      <c r="N50" s="136" t="e">
        <f>NA()</f>
        <v>#N/A</v>
      </c>
      <c r="O50" s="136">
        <f>IF(ISNUMBER('実質公債費比率（分子）の構造'!O$53),'実質公債費比率（分子）の構造'!O$53,NA())</f>
        <v>-167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55272</v>
      </c>
      <c r="E56" s="135"/>
      <c r="F56" s="135"/>
      <c r="G56" s="135">
        <f>'将来負担比率（分子）の構造'!J$51</f>
        <v>56845</v>
      </c>
      <c r="H56" s="135"/>
      <c r="I56" s="135"/>
      <c r="J56" s="135">
        <f>'将来負担比率（分子）の構造'!K$51</f>
        <v>59586</v>
      </c>
      <c r="K56" s="135"/>
      <c r="L56" s="135"/>
      <c r="M56" s="135">
        <f>'将来負担比率（分子）の構造'!L$51</f>
        <v>59593</v>
      </c>
      <c r="N56" s="135"/>
      <c r="O56" s="135"/>
      <c r="P56" s="135">
        <f>'将来負担比率（分子）の構造'!M$51</f>
        <v>58813</v>
      </c>
    </row>
    <row r="57" spans="1:16" x14ac:dyDescent="0.15">
      <c r="A57" s="135" t="s">
        <v>35</v>
      </c>
      <c r="B57" s="135"/>
      <c r="C57" s="135"/>
      <c r="D57" s="135">
        <f>'将来負担比率（分子）の構造'!I$50</f>
        <v>13851</v>
      </c>
      <c r="E57" s="135"/>
      <c r="F57" s="135"/>
      <c r="G57" s="135">
        <f>'将来負担比率（分子）の構造'!J$50</f>
        <v>15884</v>
      </c>
      <c r="H57" s="135"/>
      <c r="I57" s="135"/>
      <c r="J57" s="135">
        <f>'将来負担比率（分子）の構造'!K$50</f>
        <v>15183</v>
      </c>
      <c r="K57" s="135"/>
      <c r="L57" s="135"/>
      <c r="M57" s="135">
        <f>'将来負担比率（分子）の構造'!L$50</f>
        <v>15489</v>
      </c>
      <c r="N57" s="135"/>
      <c r="O57" s="135"/>
      <c r="P57" s="135">
        <f>'将来負担比率（分子）の構造'!M$50</f>
        <v>14386</v>
      </c>
    </row>
    <row r="58" spans="1:16" x14ac:dyDescent="0.15">
      <c r="A58" s="135" t="s">
        <v>34</v>
      </c>
      <c r="B58" s="135"/>
      <c r="C58" s="135"/>
      <c r="D58" s="135">
        <f>'将来負担比率（分子）の構造'!I$49</f>
        <v>18030</v>
      </c>
      <c r="E58" s="135"/>
      <c r="F58" s="135"/>
      <c r="G58" s="135">
        <f>'将来負担比率（分子）の構造'!J$49</f>
        <v>18715</v>
      </c>
      <c r="H58" s="135"/>
      <c r="I58" s="135"/>
      <c r="J58" s="135">
        <f>'将来負担比率（分子）の構造'!K$49</f>
        <v>19230</v>
      </c>
      <c r="K58" s="135"/>
      <c r="L58" s="135"/>
      <c r="M58" s="135">
        <f>'将来負担比率（分子）の構造'!L$49</f>
        <v>22379</v>
      </c>
      <c r="N58" s="135"/>
      <c r="O58" s="135"/>
      <c r="P58" s="135">
        <f>'将来負担比率（分子）の構造'!M$49</f>
        <v>23347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24</v>
      </c>
      <c r="C61" s="135"/>
      <c r="D61" s="135"/>
      <c r="E61" s="135">
        <f>'将来負担比率（分子）の構造'!J$46</f>
        <v>10</v>
      </c>
      <c r="F61" s="135"/>
      <c r="G61" s="135"/>
      <c r="H61" s="135">
        <f>'将来負担比率（分子）の構造'!K$46</f>
        <v>18</v>
      </c>
      <c r="I61" s="135"/>
      <c r="J61" s="135"/>
      <c r="K61" s="135">
        <f>'将来負担比率（分子）の構造'!L$46</f>
        <v>13</v>
      </c>
      <c r="L61" s="135"/>
      <c r="M61" s="135"/>
      <c r="N61" s="135" t="str">
        <f>'将来負担比率（分子）の構造'!M$46</f>
        <v>-</v>
      </c>
      <c r="O61" s="135"/>
      <c r="P61" s="135"/>
    </row>
    <row r="62" spans="1:16" x14ac:dyDescent="0.15">
      <c r="A62" s="135" t="s">
        <v>29</v>
      </c>
      <c r="B62" s="135">
        <f>'将来負担比率（分子）の構造'!I$45</f>
        <v>17891</v>
      </c>
      <c r="C62" s="135"/>
      <c r="D62" s="135"/>
      <c r="E62" s="135">
        <f>'将来負担比率（分子）の構造'!J$45</f>
        <v>17419</v>
      </c>
      <c r="F62" s="135"/>
      <c r="G62" s="135"/>
      <c r="H62" s="135">
        <f>'将来負担比率（分子）の構造'!K$45</f>
        <v>16771</v>
      </c>
      <c r="I62" s="135"/>
      <c r="J62" s="135"/>
      <c r="K62" s="135">
        <f>'将来負担比率（分子）の構造'!L$45</f>
        <v>16244</v>
      </c>
      <c r="L62" s="135"/>
      <c r="M62" s="135"/>
      <c r="N62" s="135">
        <f>'将来負担比率（分子）の構造'!M$45</f>
        <v>15482</v>
      </c>
      <c r="O62" s="135"/>
      <c r="P62" s="135"/>
    </row>
    <row r="63" spans="1:16" x14ac:dyDescent="0.15">
      <c r="A63" s="135" t="s">
        <v>28</v>
      </c>
      <c r="B63" s="135">
        <f>'将来負担比率（分子）の構造'!I$44</f>
        <v>6927</v>
      </c>
      <c r="C63" s="135"/>
      <c r="D63" s="135"/>
      <c r="E63" s="135">
        <f>'将来負担比率（分子）の構造'!J$44</f>
        <v>6670</v>
      </c>
      <c r="F63" s="135"/>
      <c r="G63" s="135"/>
      <c r="H63" s="135">
        <f>'将来負担比率（分子）の構造'!K$44</f>
        <v>6248</v>
      </c>
      <c r="I63" s="135"/>
      <c r="J63" s="135"/>
      <c r="K63" s="135">
        <f>'将来負担比率（分子）の構造'!L$44</f>
        <v>5859</v>
      </c>
      <c r="L63" s="135"/>
      <c r="M63" s="135"/>
      <c r="N63" s="135">
        <f>'将来負担比率（分子）の構造'!M$44</f>
        <v>5344</v>
      </c>
      <c r="O63" s="135"/>
      <c r="P63" s="135"/>
    </row>
    <row r="64" spans="1:16" x14ac:dyDescent="0.15">
      <c r="A64" s="135" t="s">
        <v>27</v>
      </c>
      <c r="B64" s="135">
        <f>'将来負担比率（分子）の構造'!I$43</f>
        <v>12793</v>
      </c>
      <c r="C64" s="135"/>
      <c r="D64" s="135"/>
      <c r="E64" s="135">
        <f>'将来負担比率（分子）の構造'!J$43</f>
        <v>12880</v>
      </c>
      <c r="F64" s="135"/>
      <c r="G64" s="135"/>
      <c r="H64" s="135">
        <f>'将来負担比率（分子）の構造'!K$43</f>
        <v>12333</v>
      </c>
      <c r="I64" s="135"/>
      <c r="J64" s="135"/>
      <c r="K64" s="135">
        <f>'将来負担比率（分子）の構造'!L$43</f>
        <v>10506</v>
      </c>
      <c r="L64" s="135"/>
      <c r="M64" s="135"/>
      <c r="N64" s="135">
        <f>'将来負担比率（分子）の構造'!M$43</f>
        <v>8195</v>
      </c>
      <c r="O64" s="135"/>
      <c r="P64" s="135"/>
    </row>
    <row r="65" spans="1:16" x14ac:dyDescent="0.15">
      <c r="A65" s="135" t="s">
        <v>26</v>
      </c>
      <c r="B65" s="135">
        <f>'将来負担比率（分子）の構造'!I$42</f>
        <v>972</v>
      </c>
      <c r="C65" s="135"/>
      <c r="D65" s="135"/>
      <c r="E65" s="135">
        <f>'将来負担比率（分子）の構造'!J$42</f>
        <v>763</v>
      </c>
      <c r="F65" s="135"/>
      <c r="G65" s="135"/>
      <c r="H65" s="135">
        <f>'将来負担比率（分子）の構造'!K$42</f>
        <v>596</v>
      </c>
      <c r="I65" s="135"/>
      <c r="J65" s="135"/>
      <c r="K65" s="135">
        <f>'将来負担比率（分子）の構造'!L$42</f>
        <v>378</v>
      </c>
      <c r="L65" s="135"/>
      <c r="M65" s="135"/>
      <c r="N65" s="135">
        <f>'将来負担比率（分子）の構造'!M$42</f>
        <v>163</v>
      </c>
      <c r="O65" s="135"/>
      <c r="P65" s="135"/>
    </row>
    <row r="66" spans="1:16" x14ac:dyDescent="0.15">
      <c r="A66" s="135" t="s">
        <v>25</v>
      </c>
      <c r="B66" s="135">
        <f>'将来負担比率（分子）の構造'!I$41</f>
        <v>49301</v>
      </c>
      <c r="C66" s="135"/>
      <c r="D66" s="135"/>
      <c r="E66" s="135">
        <f>'将来負担比率（分子）の構造'!J$41</f>
        <v>49915</v>
      </c>
      <c r="F66" s="135"/>
      <c r="G66" s="135"/>
      <c r="H66" s="135">
        <f>'将来負担比率（分子）の構造'!K$41</f>
        <v>49798</v>
      </c>
      <c r="I66" s="135"/>
      <c r="J66" s="135"/>
      <c r="K66" s="135">
        <f>'将来負担比率（分子）の構造'!L$41</f>
        <v>50457</v>
      </c>
      <c r="L66" s="135"/>
      <c r="M66" s="135"/>
      <c r="N66" s="135">
        <f>'将来負担比率（分子）の構造'!M$41</f>
        <v>49539</v>
      </c>
      <c r="O66" s="135"/>
      <c r="P66" s="135"/>
    </row>
    <row r="67" spans="1:16" x14ac:dyDescent="0.15">
      <c r="A67" s="135" t="s">
        <v>63</v>
      </c>
      <c r="B67" s="135" t="e">
        <f>NA()</f>
        <v>#N/A</v>
      </c>
      <c r="C67" s="135">
        <f>IF(ISNUMBER('将来負担比率（分子）の構造'!I$52), IF('将来負担比率（分子）の構造'!I$52 &lt; 0, 0, '将来負担比率（分子）の構造'!I$52), NA())</f>
        <v>755</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28719788</v>
      </c>
      <c r="S5" s="583"/>
      <c r="T5" s="583"/>
      <c r="U5" s="583"/>
      <c r="V5" s="583"/>
      <c r="W5" s="583"/>
      <c r="X5" s="583"/>
      <c r="Y5" s="584"/>
      <c r="Z5" s="585">
        <v>41.3</v>
      </c>
      <c r="AA5" s="585"/>
      <c r="AB5" s="585"/>
      <c r="AC5" s="585"/>
      <c r="AD5" s="586">
        <v>26620664</v>
      </c>
      <c r="AE5" s="586"/>
      <c r="AF5" s="586"/>
      <c r="AG5" s="586"/>
      <c r="AH5" s="586"/>
      <c r="AI5" s="586"/>
      <c r="AJ5" s="586"/>
      <c r="AK5" s="586"/>
      <c r="AL5" s="587">
        <v>74.3</v>
      </c>
      <c r="AM5" s="588"/>
      <c r="AN5" s="588"/>
      <c r="AO5" s="589"/>
      <c r="AP5" s="579" t="s">
        <v>208</v>
      </c>
      <c r="AQ5" s="580"/>
      <c r="AR5" s="580"/>
      <c r="AS5" s="580"/>
      <c r="AT5" s="580"/>
      <c r="AU5" s="580"/>
      <c r="AV5" s="580"/>
      <c r="AW5" s="580"/>
      <c r="AX5" s="580"/>
      <c r="AY5" s="580"/>
      <c r="AZ5" s="580"/>
      <c r="BA5" s="580"/>
      <c r="BB5" s="580"/>
      <c r="BC5" s="580"/>
      <c r="BD5" s="580"/>
      <c r="BE5" s="580"/>
      <c r="BF5" s="581"/>
      <c r="BG5" s="593">
        <v>26585304</v>
      </c>
      <c r="BH5" s="594"/>
      <c r="BI5" s="594"/>
      <c r="BJ5" s="594"/>
      <c r="BK5" s="594"/>
      <c r="BL5" s="594"/>
      <c r="BM5" s="594"/>
      <c r="BN5" s="595"/>
      <c r="BO5" s="596">
        <v>92.6</v>
      </c>
      <c r="BP5" s="596"/>
      <c r="BQ5" s="596"/>
      <c r="BR5" s="596"/>
      <c r="BS5" s="597">
        <v>309238</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519945</v>
      </c>
      <c r="S6" s="594"/>
      <c r="T6" s="594"/>
      <c r="U6" s="594"/>
      <c r="V6" s="594"/>
      <c r="W6" s="594"/>
      <c r="X6" s="594"/>
      <c r="Y6" s="595"/>
      <c r="Z6" s="596">
        <v>0.7</v>
      </c>
      <c r="AA6" s="596"/>
      <c r="AB6" s="596"/>
      <c r="AC6" s="596"/>
      <c r="AD6" s="597">
        <v>519945</v>
      </c>
      <c r="AE6" s="597"/>
      <c r="AF6" s="597"/>
      <c r="AG6" s="597"/>
      <c r="AH6" s="597"/>
      <c r="AI6" s="597"/>
      <c r="AJ6" s="597"/>
      <c r="AK6" s="597"/>
      <c r="AL6" s="598">
        <v>1.5</v>
      </c>
      <c r="AM6" s="599"/>
      <c r="AN6" s="599"/>
      <c r="AO6" s="600"/>
      <c r="AP6" s="590" t="s">
        <v>213</v>
      </c>
      <c r="AQ6" s="591"/>
      <c r="AR6" s="591"/>
      <c r="AS6" s="591"/>
      <c r="AT6" s="591"/>
      <c r="AU6" s="591"/>
      <c r="AV6" s="591"/>
      <c r="AW6" s="591"/>
      <c r="AX6" s="591"/>
      <c r="AY6" s="591"/>
      <c r="AZ6" s="591"/>
      <c r="BA6" s="591"/>
      <c r="BB6" s="591"/>
      <c r="BC6" s="591"/>
      <c r="BD6" s="591"/>
      <c r="BE6" s="591"/>
      <c r="BF6" s="592"/>
      <c r="BG6" s="593">
        <v>26585304</v>
      </c>
      <c r="BH6" s="594"/>
      <c r="BI6" s="594"/>
      <c r="BJ6" s="594"/>
      <c r="BK6" s="594"/>
      <c r="BL6" s="594"/>
      <c r="BM6" s="594"/>
      <c r="BN6" s="595"/>
      <c r="BO6" s="596">
        <v>92.6</v>
      </c>
      <c r="BP6" s="596"/>
      <c r="BQ6" s="596"/>
      <c r="BR6" s="596"/>
      <c r="BS6" s="597">
        <v>309238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455299</v>
      </c>
      <c r="CS6" s="594"/>
      <c r="CT6" s="594"/>
      <c r="CU6" s="594"/>
      <c r="CV6" s="594"/>
      <c r="CW6" s="594"/>
      <c r="CX6" s="594"/>
      <c r="CY6" s="595"/>
      <c r="CZ6" s="596">
        <v>0.7</v>
      </c>
      <c r="DA6" s="596"/>
      <c r="DB6" s="596"/>
      <c r="DC6" s="596"/>
      <c r="DD6" s="602" t="s">
        <v>215</v>
      </c>
      <c r="DE6" s="594"/>
      <c r="DF6" s="594"/>
      <c r="DG6" s="594"/>
      <c r="DH6" s="594"/>
      <c r="DI6" s="594"/>
      <c r="DJ6" s="594"/>
      <c r="DK6" s="594"/>
      <c r="DL6" s="594"/>
      <c r="DM6" s="594"/>
      <c r="DN6" s="594"/>
      <c r="DO6" s="594"/>
      <c r="DP6" s="595"/>
      <c r="DQ6" s="602">
        <v>455299</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45203</v>
      </c>
      <c r="S7" s="594"/>
      <c r="T7" s="594"/>
      <c r="U7" s="594"/>
      <c r="V7" s="594"/>
      <c r="W7" s="594"/>
      <c r="X7" s="594"/>
      <c r="Y7" s="595"/>
      <c r="Z7" s="596">
        <v>0.1</v>
      </c>
      <c r="AA7" s="596"/>
      <c r="AB7" s="596"/>
      <c r="AC7" s="596"/>
      <c r="AD7" s="597">
        <v>45203</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13022376</v>
      </c>
      <c r="BH7" s="594"/>
      <c r="BI7" s="594"/>
      <c r="BJ7" s="594"/>
      <c r="BK7" s="594"/>
      <c r="BL7" s="594"/>
      <c r="BM7" s="594"/>
      <c r="BN7" s="595"/>
      <c r="BO7" s="596">
        <v>45.3</v>
      </c>
      <c r="BP7" s="596"/>
      <c r="BQ7" s="596"/>
      <c r="BR7" s="596"/>
      <c r="BS7" s="597">
        <v>309238</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8770179</v>
      </c>
      <c r="CS7" s="594"/>
      <c r="CT7" s="594"/>
      <c r="CU7" s="594"/>
      <c r="CV7" s="594"/>
      <c r="CW7" s="594"/>
      <c r="CX7" s="594"/>
      <c r="CY7" s="595"/>
      <c r="CZ7" s="596">
        <v>13.4</v>
      </c>
      <c r="DA7" s="596"/>
      <c r="DB7" s="596"/>
      <c r="DC7" s="596"/>
      <c r="DD7" s="602">
        <v>898106</v>
      </c>
      <c r="DE7" s="594"/>
      <c r="DF7" s="594"/>
      <c r="DG7" s="594"/>
      <c r="DH7" s="594"/>
      <c r="DI7" s="594"/>
      <c r="DJ7" s="594"/>
      <c r="DK7" s="594"/>
      <c r="DL7" s="594"/>
      <c r="DM7" s="594"/>
      <c r="DN7" s="594"/>
      <c r="DO7" s="594"/>
      <c r="DP7" s="595"/>
      <c r="DQ7" s="602">
        <v>7373113</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180941</v>
      </c>
      <c r="S8" s="594"/>
      <c r="T8" s="594"/>
      <c r="U8" s="594"/>
      <c r="V8" s="594"/>
      <c r="W8" s="594"/>
      <c r="X8" s="594"/>
      <c r="Y8" s="595"/>
      <c r="Z8" s="596">
        <v>0.3</v>
      </c>
      <c r="AA8" s="596"/>
      <c r="AB8" s="596"/>
      <c r="AC8" s="596"/>
      <c r="AD8" s="597">
        <v>180941</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310946</v>
      </c>
      <c r="BH8" s="594"/>
      <c r="BI8" s="594"/>
      <c r="BJ8" s="594"/>
      <c r="BK8" s="594"/>
      <c r="BL8" s="594"/>
      <c r="BM8" s="594"/>
      <c r="BN8" s="595"/>
      <c r="BO8" s="596">
        <v>1.1000000000000001</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22127836</v>
      </c>
      <c r="CS8" s="594"/>
      <c r="CT8" s="594"/>
      <c r="CU8" s="594"/>
      <c r="CV8" s="594"/>
      <c r="CW8" s="594"/>
      <c r="CX8" s="594"/>
      <c r="CY8" s="595"/>
      <c r="CZ8" s="596">
        <v>33.799999999999997</v>
      </c>
      <c r="DA8" s="596"/>
      <c r="DB8" s="596"/>
      <c r="DC8" s="596"/>
      <c r="DD8" s="602">
        <v>576579</v>
      </c>
      <c r="DE8" s="594"/>
      <c r="DF8" s="594"/>
      <c r="DG8" s="594"/>
      <c r="DH8" s="594"/>
      <c r="DI8" s="594"/>
      <c r="DJ8" s="594"/>
      <c r="DK8" s="594"/>
      <c r="DL8" s="594"/>
      <c r="DM8" s="594"/>
      <c r="DN8" s="594"/>
      <c r="DO8" s="594"/>
      <c r="DP8" s="595"/>
      <c r="DQ8" s="602">
        <v>10220210</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107403</v>
      </c>
      <c r="S9" s="594"/>
      <c r="T9" s="594"/>
      <c r="U9" s="594"/>
      <c r="V9" s="594"/>
      <c r="W9" s="594"/>
      <c r="X9" s="594"/>
      <c r="Y9" s="595"/>
      <c r="Z9" s="596">
        <v>0.2</v>
      </c>
      <c r="AA9" s="596"/>
      <c r="AB9" s="596"/>
      <c r="AC9" s="596"/>
      <c r="AD9" s="597">
        <v>107403</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10116599</v>
      </c>
      <c r="BH9" s="594"/>
      <c r="BI9" s="594"/>
      <c r="BJ9" s="594"/>
      <c r="BK9" s="594"/>
      <c r="BL9" s="594"/>
      <c r="BM9" s="594"/>
      <c r="BN9" s="595"/>
      <c r="BO9" s="596">
        <v>35.200000000000003</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4378455</v>
      </c>
      <c r="CS9" s="594"/>
      <c r="CT9" s="594"/>
      <c r="CU9" s="594"/>
      <c r="CV9" s="594"/>
      <c r="CW9" s="594"/>
      <c r="CX9" s="594"/>
      <c r="CY9" s="595"/>
      <c r="CZ9" s="596">
        <v>6.7</v>
      </c>
      <c r="DA9" s="596"/>
      <c r="DB9" s="596"/>
      <c r="DC9" s="596"/>
      <c r="DD9" s="602">
        <v>1132669</v>
      </c>
      <c r="DE9" s="594"/>
      <c r="DF9" s="594"/>
      <c r="DG9" s="594"/>
      <c r="DH9" s="594"/>
      <c r="DI9" s="594"/>
      <c r="DJ9" s="594"/>
      <c r="DK9" s="594"/>
      <c r="DL9" s="594"/>
      <c r="DM9" s="594"/>
      <c r="DN9" s="594"/>
      <c r="DO9" s="594"/>
      <c r="DP9" s="595"/>
      <c r="DQ9" s="602">
        <v>3823419</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2266969</v>
      </c>
      <c r="S10" s="594"/>
      <c r="T10" s="594"/>
      <c r="U10" s="594"/>
      <c r="V10" s="594"/>
      <c r="W10" s="594"/>
      <c r="X10" s="594"/>
      <c r="Y10" s="595"/>
      <c r="Z10" s="596">
        <v>3.3</v>
      </c>
      <c r="AA10" s="596"/>
      <c r="AB10" s="596"/>
      <c r="AC10" s="596"/>
      <c r="AD10" s="597">
        <v>2266969</v>
      </c>
      <c r="AE10" s="597"/>
      <c r="AF10" s="597"/>
      <c r="AG10" s="597"/>
      <c r="AH10" s="597"/>
      <c r="AI10" s="597"/>
      <c r="AJ10" s="597"/>
      <c r="AK10" s="597"/>
      <c r="AL10" s="598">
        <v>6.3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483026</v>
      </c>
      <c r="BH10" s="594"/>
      <c r="BI10" s="594"/>
      <c r="BJ10" s="594"/>
      <c r="BK10" s="594"/>
      <c r="BL10" s="594"/>
      <c r="BM10" s="594"/>
      <c r="BN10" s="595"/>
      <c r="BO10" s="596">
        <v>1.7</v>
      </c>
      <c r="BP10" s="596"/>
      <c r="BQ10" s="596"/>
      <c r="BR10" s="596"/>
      <c r="BS10" s="602">
        <v>61302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271920</v>
      </c>
      <c r="CS10" s="594"/>
      <c r="CT10" s="594"/>
      <c r="CU10" s="594"/>
      <c r="CV10" s="594"/>
      <c r="CW10" s="594"/>
      <c r="CX10" s="594"/>
      <c r="CY10" s="595"/>
      <c r="CZ10" s="596">
        <v>0.4</v>
      </c>
      <c r="DA10" s="596"/>
      <c r="DB10" s="596"/>
      <c r="DC10" s="596"/>
      <c r="DD10" s="602" t="s">
        <v>112</v>
      </c>
      <c r="DE10" s="594"/>
      <c r="DF10" s="594"/>
      <c r="DG10" s="594"/>
      <c r="DH10" s="594"/>
      <c r="DI10" s="594"/>
      <c r="DJ10" s="594"/>
      <c r="DK10" s="594"/>
      <c r="DL10" s="594"/>
      <c r="DM10" s="594"/>
      <c r="DN10" s="594"/>
      <c r="DO10" s="594"/>
      <c r="DP10" s="595"/>
      <c r="DQ10" s="602">
        <v>111466</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27015</v>
      </c>
      <c r="S11" s="594"/>
      <c r="T11" s="594"/>
      <c r="U11" s="594"/>
      <c r="V11" s="594"/>
      <c r="W11" s="594"/>
      <c r="X11" s="594"/>
      <c r="Y11" s="595"/>
      <c r="Z11" s="596">
        <v>0</v>
      </c>
      <c r="AA11" s="596"/>
      <c r="AB11" s="596"/>
      <c r="AC11" s="596"/>
      <c r="AD11" s="597">
        <v>27015</v>
      </c>
      <c r="AE11" s="597"/>
      <c r="AF11" s="597"/>
      <c r="AG11" s="597"/>
      <c r="AH11" s="597"/>
      <c r="AI11" s="597"/>
      <c r="AJ11" s="597"/>
      <c r="AK11" s="597"/>
      <c r="AL11" s="598">
        <v>0.1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2111805</v>
      </c>
      <c r="BH11" s="594"/>
      <c r="BI11" s="594"/>
      <c r="BJ11" s="594"/>
      <c r="BK11" s="594"/>
      <c r="BL11" s="594"/>
      <c r="BM11" s="594"/>
      <c r="BN11" s="595"/>
      <c r="BO11" s="596">
        <v>7.4</v>
      </c>
      <c r="BP11" s="596"/>
      <c r="BQ11" s="596"/>
      <c r="BR11" s="596"/>
      <c r="BS11" s="602">
        <v>247936</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490900</v>
      </c>
      <c r="CS11" s="594"/>
      <c r="CT11" s="594"/>
      <c r="CU11" s="594"/>
      <c r="CV11" s="594"/>
      <c r="CW11" s="594"/>
      <c r="CX11" s="594"/>
      <c r="CY11" s="595"/>
      <c r="CZ11" s="596">
        <v>0.8</v>
      </c>
      <c r="DA11" s="596"/>
      <c r="DB11" s="596"/>
      <c r="DC11" s="596"/>
      <c r="DD11" s="602">
        <v>190468</v>
      </c>
      <c r="DE11" s="594"/>
      <c r="DF11" s="594"/>
      <c r="DG11" s="594"/>
      <c r="DH11" s="594"/>
      <c r="DI11" s="594"/>
      <c r="DJ11" s="594"/>
      <c r="DK11" s="594"/>
      <c r="DL11" s="594"/>
      <c r="DM11" s="594"/>
      <c r="DN11" s="594"/>
      <c r="DO11" s="594"/>
      <c r="DP11" s="595"/>
      <c r="DQ11" s="602">
        <v>256161</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11841242</v>
      </c>
      <c r="BH12" s="594"/>
      <c r="BI12" s="594"/>
      <c r="BJ12" s="594"/>
      <c r="BK12" s="594"/>
      <c r="BL12" s="594"/>
      <c r="BM12" s="594"/>
      <c r="BN12" s="595"/>
      <c r="BO12" s="596">
        <v>41.2</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2921896</v>
      </c>
      <c r="CS12" s="594"/>
      <c r="CT12" s="594"/>
      <c r="CU12" s="594"/>
      <c r="CV12" s="594"/>
      <c r="CW12" s="594"/>
      <c r="CX12" s="594"/>
      <c r="CY12" s="595"/>
      <c r="CZ12" s="596">
        <v>4.5</v>
      </c>
      <c r="DA12" s="596"/>
      <c r="DB12" s="596"/>
      <c r="DC12" s="596"/>
      <c r="DD12" s="602">
        <v>344516</v>
      </c>
      <c r="DE12" s="594"/>
      <c r="DF12" s="594"/>
      <c r="DG12" s="594"/>
      <c r="DH12" s="594"/>
      <c r="DI12" s="594"/>
      <c r="DJ12" s="594"/>
      <c r="DK12" s="594"/>
      <c r="DL12" s="594"/>
      <c r="DM12" s="594"/>
      <c r="DN12" s="594"/>
      <c r="DO12" s="594"/>
      <c r="DP12" s="595"/>
      <c r="DQ12" s="602">
        <v>2083646</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55089</v>
      </c>
      <c r="S13" s="594"/>
      <c r="T13" s="594"/>
      <c r="U13" s="594"/>
      <c r="V13" s="594"/>
      <c r="W13" s="594"/>
      <c r="X13" s="594"/>
      <c r="Y13" s="595"/>
      <c r="Z13" s="596">
        <v>0.1</v>
      </c>
      <c r="AA13" s="596"/>
      <c r="AB13" s="596"/>
      <c r="AC13" s="596"/>
      <c r="AD13" s="597">
        <v>55089</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11752465</v>
      </c>
      <c r="BH13" s="594"/>
      <c r="BI13" s="594"/>
      <c r="BJ13" s="594"/>
      <c r="BK13" s="594"/>
      <c r="BL13" s="594"/>
      <c r="BM13" s="594"/>
      <c r="BN13" s="595"/>
      <c r="BO13" s="596">
        <v>40.9</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7898743</v>
      </c>
      <c r="CS13" s="594"/>
      <c r="CT13" s="594"/>
      <c r="CU13" s="594"/>
      <c r="CV13" s="594"/>
      <c r="CW13" s="594"/>
      <c r="CX13" s="594"/>
      <c r="CY13" s="595"/>
      <c r="CZ13" s="596">
        <v>12.1</v>
      </c>
      <c r="DA13" s="596"/>
      <c r="DB13" s="596"/>
      <c r="DC13" s="596"/>
      <c r="DD13" s="602">
        <v>3845731</v>
      </c>
      <c r="DE13" s="594"/>
      <c r="DF13" s="594"/>
      <c r="DG13" s="594"/>
      <c r="DH13" s="594"/>
      <c r="DI13" s="594"/>
      <c r="DJ13" s="594"/>
      <c r="DK13" s="594"/>
      <c r="DL13" s="594"/>
      <c r="DM13" s="594"/>
      <c r="DN13" s="594"/>
      <c r="DO13" s="594"/>
      <c r="DP13" s="595"/>
      <c r="DQ13" s="602">
        <v>4242879</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315984</v>
      </c>
      <c r="BH14" s="594"/>
      <c r="BI14" s="594"/>
      <c r="BJ14" s="594"/>
      <c r="BK14" s="594"/>
      <c r="BL14" s="594"/>
      <c r="BM14" s="594"/>
      <c r="BN14" s="595"/>
      <c r="BO14" s="596">
        <v>1.1000000000000001</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3307387</v>
      </c>
      <c r="CS14" s="594"/>
      <c r="CT14" s="594"/>
      <c r="CU14" s="594"/>
      <c r="CV14" s="594"/>
      <c r="CW14" s="594"/>
      <c r="CX14" s="594"/>
      <c r="CY14" s="595"/>
      <c r="CZ14" s="596">
        <v>5.0999999999999996</v>
      </c>
      <c r="DA14" s="596"/>
      <c r="DB14" s="596"/>
      <c r="DC14" s="596"/>
      <c r="DD14" s="602">
        <v>299595</v>
      </c>
      <c r="DE14" s="594"/>
      <c r="DF14" s="594"/>
      <c r="DG14" s="594"/>
      <c r="DH14" s="594"/>
      <c r="DI14" s="594"/>
      <c r="DJ14" s="594"/>
      <c r="DK14" s="594"/>
      <c r="DL14" s="594"/>
      <c r="DM14" s="594"/>
      <c r="DN14" s="594"/>
      <c r="DO14" s="594"/>
      <c r="DP14" s="595"/>
      <c r="DQ14" s="602">
        <v>3196486</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87205</v>
      </c>
      <c r="S15" s="594"/>
      <c r="T15" s="594"/>
      <c r="U15" s="594"/>
      <c r="V15" s="594"/>
      <c r="W15" s="594"/>
      <c r="X15" s="594"/>
      <c r="Y15" s="595"/>
      <c r="Z15" s="596">
        <v>0.1</v>
      </c>
      <c r="AA15" s="596"/>
      <c r="AB15" s="596"/>
      <c r="AC15" s="596"/>
      <c r="AD15" s="597">
        <v>87205</v>
      </c>
      <c r="AE15" s="597"/>
      <c r="AF15" s="597"/>
      <c r="AG15" s="597"/>
      <c r="AH15" s="597"/>
      <c r="AI15" s="597"/>
      <c r="AJ15" s="597"/>
      <c r="AK15" s="597"/>
      <c r="AL15" s="598">
        <v>0.2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1403673</v>
      </c>
      <c r="BH15" s="594"/>
      <c r="BI15" s="594"/>
      <c r="BJ15" s="594"/>
      <c r="BK15" s="594"/>
      <c r="BL15" s="594"/>
      <c r="BM15" s="594"/>
      <c r="BN15" s="595"/>
      <c r="BO15" s="596">
        <v>4.9000000000000004</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8557139</v>
      </c>
      <c r="CS15" s="594"/>
      <c r="CT15" s="594"/>
      <c r="CU15" s="594"/>
      <c r="CV15" s="594"/>
      <c r="CW15" s="594"/>
      <c r="CX15" s="594"/>
      <c r="CY15" s="595"/>
      <c r="CZ15" s="596">
        <v>13.1</v>
      </c>
      <c r="DA15" s="596"/>
      <c r="DB15" s="596"/>
      <c r="DC15" s="596"/>
      <c r="DD15" s="602">
        <v>3831733</v>
      </c>
      <c r="DE15" s="594"/>
      <c r="DF15" s="594"/>
      <c r="DG15" s="594"/>
      <c r="DH15" s="594"/>
      <c r="DI15" s="594"/>
      <c r="DJ15" s="594"/>
      <c r="DK15" s="594"/>
      <c r="DL15" s="594"/>
      <c r="DM15" s="594"/>
      <c r="DN15" s="594"/>
      <c r="DO15" s="594"/>
      <c r="DP15" s="595"/>
      <c r="DQ15" s="602">
        <v>4898265</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6947693</v>
      </c>
      <c r="S16" s="594"/>
      <c r="T16" s="594"/>
      <c r="U16" s="594"/>
      <c r="V16" s="594"/>
      <c r="W16" s="594"/>
      <c r="X16" s="594"/>
      <c r="Y16" s="595"/>
      <c r="Z16" s="596">
        <v>10</v>
      </c>
      <c r="AA16" s="596"/>
      <c r="AB16" s="596"/>
      <c r="AC16" s="596"/>
      <c r="AD16" s="597">
        <v>5497775</v>
      </c>
      <c r="AE16" s="597"/>
      <c r="AF16" s="597"/>
      <c r="AG16" s="597"/>
      <c r="AH16" s="597"/>
      <c r="AI16" s="597"/>
      <c r="AJ16" s="597"/>
      <c r="AK16" s="597"/>
      <c r="AL16" s="598">
        <v>15.3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v>2029</v>
      </c>
      <c r="BH16" s="594"/>
      <c r="BI16" s="594"/>
      <c r="BJ16" s="594"/>
      <c r="BK16" s="594"/>
      <c r="BL16" s="594"/>
      <c r="BM16" s="594"/>
      <c r="BN16" s="595"/>
      <c r="BO16" s="596">
        <v>0</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40405</v>
      </c>
      <c r="CS16" s="594"/>
      <c r="CT16" s="594"/>
      <c r="CU16" s="594"/>
      <c r="CV16" s="594"/>
      <c r="CW16" s="594"/>
      <c r="CX16" s="594"/>
      <c r="CY16" s="595"/>
      <c r="CZ16" s="596">
        <v>0.1</v>
      </c>
      <c r="DA16" s="596"/>
      <c r="DB16" s="596"/>
      <c r="DC16" s="596"/>
      <c r="DD16" s="602" t="s">
        <v>112</v>
      </c>
      <c r="DE16" s="594"/>
      <c r="DF16" s="594"/>
      <c r="DG16" s="594"/>
      <c r="DH16" s="594"/>
      <c r="DI16" s="594"/>
      <c r="DJ16" s="594"/>
      <c r="DK16" s="594"/>
      <c r="DL16" s="594"/>
      <c r="DM16" s="594"/>
      <c r="DN16" s="594"/>
      <c r="DO16" s="594"/>
      <c r="DP16" s="595"/>
      <c r="DQ16" s="602">
        <v>10368</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5497775</v>
      </c>
      <c r="S17" s="594"/>
      <c r="T17" s="594"/>
      <c r="U17" s="594"/>
      <c r="V17" s="594"/>
      <c r="W17" s="594"/>
      <c r="X17" s="594"/>
      <c r="Y17" s="595"/>
      <c r="Z17" s="596">
        <v>7.9</v>
      </c>
      <c r="AA17" s="596"/>
      <c r="AB17" s="596"/>
      <c r="AC17" s="596"/>
      <c r="AD17" s="597">
        <v>5497775</v>
      </c>
      <c r="AE17" s="597"/>
      <c r="AF17" s="597"/>
      <c r="AG17" s="597"/>
      <c r="AH17" s="597"/>
      <c r="AI17" s="597"/>
      <c r="AJ17" s="597"/>
      <c r="AK17" s="597"/>
      <c r="AL17" s="598">
        <v>15.3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6220620</v>
      </c>
      <c r="CS17" s="594"/>
      <c r="CT17" s="594"/>
      <c r="CU17" s="594"/>
      <c r="CV17" s="594"/>
      <c r="CW17" s="594"/>
      <c r="CX17" s="594"/>
      <c r="CY17" s="595"/>
      <c r="CZ17" s="596">
        <v>9.5</v>
      </c>
      <c r="DA17" s="596"/>
      <c r="DB17" s="596"/>
      <c r="DC17" s="596"/>
      <c r="DD17" s="602" t="s">
        <v>112</v>
      </c>
      <c r="DE17" s="594"/>
      <c r="DF17" s="594"/>
      <c r="DG17" s="594"/>
      <c r="DH17" s="594"/>
      <c r="DI17" s="594"/>
      <c r="DJ17" s="594"/>
      <c r="DK17" s="594"/>
      <c r="DL17" s="594"/>
      <c r="DM17" s="594"/>
      <c r="DN17" s="594"/>
      <c r="DO17" s="594"/>
      <c r="DP17" s="595"/>
      <c r="DQ17" s="602">
        <v>6031743</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612126</v>
      </c>
      <c r="S18" s="594"/>
      <c r="T18" s="594"/>
      <c r="U18" s="594"/>
      <c r="V18" s="594"/>
      <c r="W18" s="594"/>
      <c r="X18" s="594"/>
      <c r="Y18" s="595"/>
      <c r="Z18" s="596">
        <v>0.9</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837792</v>
      </c>
      <c r="S19" s="594"/>
      <c r="T19" s="594"/>
      <c r="U19" s="594"/>
      <c r="V19" s="594"/>
      <c r="W19" s="594"/>
      <c r="X19" s="594"/>
      <c r="Y19" s="595"/>
      <c r="Z19" s="596">
        <v>1.2</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2134484</v>
      </c>
      <c r="BH19" s="594"/>
      <c r="BI19" s="594"/>
      <c r="BJ19" s="594"/>
      <c r="BK19" s="594"/>
      <c r="BL19" s="594"/>
      <c r="BM19" s="594"/>
      <c r="BN19" s="595"/>
      <c r="BO19" s="596">
        <v>7.4</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38957251</v>
      </c>
      <c r="S20" s="594"/>
      <c r="T20" s="594"/>
      <c r="U20" s="594"/>
      <c r="V20" s="594"/>
      <c r="W20" s="594"/>
      <c r="X20" s="594"/>
      <c r="Y20" s="595"/>
      <c r="Z20" s="596">
        <v>56</v>
      </c>
      <c r="AA20" s="596"/>
      <c r="AB20" s="596"/>
      <c r="AC20" s="596"/>
      <c r="AD20" s="597">
        <v>35408209</v>
      </c>
      <c r="AE20" s="597"/>
      <c r="AF20" s="597"/>
      <c r="AG20" s="597"/>
      <c r="AH20" s="597"/>
      <c r="AI20" s="597"/>
      <c r="AJ20" s="597"/>
      <c r="AK20" s="597"/>
      <c r="AL20" s="598">
        <v>98.8</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2134484</v>
      </c>
      <c r="BH20" s="594"/>
      <c r="BI20" s="594"/>
      <c r="BJ20" s="594"/>
      <c r="BK20" s="594"/>
      <c r="BL20" s="594"/>
      <c r="BM20" s="594"/>
      <c r="BN20" s="595"/>
      <c r="BO20" s="596">
        <v>7.4</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65440779</v>
      </c>
      <c r="CS20" s="594"/>
      <c r="CT20" s="594"/>
      <c r="CU20" s="594"/>
      <c r="CV20" s="594"/>
      <c r="CW20" s="594"/>
      <c r="CX20" s="594"/>
      <c r="CY20" s="595"/>
      <c r="CZ20" s="596">
        <v>100</v>
      </c>
      <c r="DA20" s="596"/>
      <c r="DB20" s="596"/>
      <c r="DC20" s="596"/>
      <c r="DD20" s="602">
        <v>11119397</v>
      </c>
      <c r="DE20" s="594"/>
      <c r="DF20" s="594"/>
      <c r="DG20" s="594"/>
      <c r="DH20" s="594"/>
      <c r="DI20" s="594"/>
      <c r="DJ20" s="594"/>
      <c r="DK20" s="594"/>
      <c r="DL20" s="594"/>
      <c r="DM20" s="594"/>
      <c r="DN20" s="594"/>
      <c r="DO20" s="594"/>
      <c r="DP20" s="595"/>
      <c r="DQ20" s="602">
        <v>42703055</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33666</v>
      </c>
      <c r="S21" s="594"/>
      <c r="T21" s="594"/>
      <c r="U21" s="594"/>
      <c r="V21" s="594"/>
      <c r="W21" s="594"/>
      <c r="X21" s="594"/>
      <c r="Y21" s="595"/>
      <c r="Z21" s="596">
        <v>0</v>
      </c>
      <c r="AA21" s="596"/>
      <c r="AB21" s="596"/>
      <c r="AC21" s="596"/>
      <c r="AD21" s="597">
        <v>33666</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35360</v>
      </c>
      <c r="BH21" s="594"/>
      <c r="BI21" s="594"/>
      <c r="BJ21" s="594"/>
      <c r="BK21" s="594"/>
      <c r="BL21" s="594"/>
      <c r="BM21" s="594"/>
      <c r="BN21" s="595"/>
      <c r="BO21" s="596">
        <v>0.1</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892824</v>
      </c>
      <c r="S22" s="594"/>
      <c r="T22" s="594"/>
      <c r="U22" s="594"/>
      <c r="V22" s="594"/>
      <c r="W22" s="594"/>
      <c r="X22" s="594"/>
      <c r="Y22" s="595"/>
      <c r="Z22" s="596">
        <v>1.3</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1875249</v>
      </c>
      <c r="S23" s="594"/>
      <c r="T23" s="594"/>
      <c r="U23" s="594"/>
      <c r="V23" s="594"/>
      <c r="W23" s="594"/>
      <c r="X23" s="594"/>
      <c r="Y23" s="595"/>
      <c r="Z23" s="596">
        <v>2.7</v>
      </c>
      <c r="AA23" s="596"/>
      <c r="AB23" s="596"/>
      <c r="AC23" s="596"/>
      <c r="AD23" s="597">
        <v>196732</v>
      </c>
      <c r="AE23" s="597"/>
      <c r="AF23" s="597"/>
      <c r="AG23" s="597"/>
      <c r="AH23" s="597"/>
      <c r="AI23" s="597"/>
      <c r="AJ23" s="597"/>
      <c r="AK23" s="597"/>
      <c r="AL23" s="598">
        <v>0.5</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2099124</v>
      </c>
      <c r="BH23" s="594"/>
      <c r="BI23" s="594"/>
      <c r="BJ23" s="594"/>
      <c r="BK23" s="594"/>
      <c r="BL23" s="594"/>
      <c r="BM23" s="594"/>
      <c r="BN23" s="595"/>
      <c r="BO23" s="596">
        <v>7.3</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530809</v>
      </c>
      <c r="S24" s="594"/>
      <c r="T24" s="594"/>
      <c r="U24" s="594"/>
      <c r="V24" s="594"/>
      <c r="W24" s="594"/>
      <c r="X24" s="594"/>
      <c r="Y24" s="595"/>
      <c r="Z24" s="596">
        <v>0.8</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32094253</v>
      </c>
      <c r="CS24" s="583"/>
      <c r="CT24" s="583"/>
      <c r="CU24" s="583"/>
      <c r="CV24" s="583"/>
      <c r="CW24" s="583"/>
      <c r="CX24" s="583"/>
      <c r="CY24" s="584"/>
      <c r="CZ24" s="620">
        <v>49</v>
      </c>
      <c r="DA24" s="621"/>
      <c r="DB24" s="621"/>
      <c r="DC24" s="622"/>
      <c r="DD24" s="619">
        <v>21473681</v>
      </c>
      <c r="DE24" s="583"/>
      <c r="DF24" s="583"/>
      <c r="DG24" s="583"/>
      <c r="DH24" s="583"/>
      <c r="DI24" s="583"/>
      <c r="DJ24" s="583"/>
      <c r="DK24" s="584"/>
      <c r="DL24" s="619">
        <v>21199797</v>
      </c>
      <c r="DM24" s="583"/>
      <c r="DN24" s="583"/>
      <c r="DO24" s="583"/>
      <c r="DP24" s="583"/>
      <c r="DQ24" s="583"/>
      <c r="DR24" s="583"/>
      <c r="DS24" s="583"/>
      <c r="DT24" s="583"/>
      <c r="DU24" s="583"/>
      <c r="DV24" s="584"/>
      <c r="DW24" s="587">
        <v>56</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10851874</v>
      </c>
      <c r="S25" s="594"/>
      <c r="T25" s="594"/>
      <c r="U25" s="594"/>
      <c r="V25" s="594"/>
      <c r="W25" s="594"/>
      <c r="X25" s="594"/>
      <c r="Y25" s="595"/>
      <c r="Z25" s="596">
        <v>15.6</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12773397</v>
      </c>
      <c r="CS25" s="625"/>
      <c r="CT25" s="625"/>
      <c r="CU25" s="625"/>
      <c r="CV25" s="625"/>
      <c r="CW25" s="625"/>
      <c r="CX25" s="625"/>
      <c r="CY25" s="626"/>
      <c r="CZ25" s="627">
        <v>19.5</v>
      </c>
      <c r="DA25" s="628"/>
      <c r="DB25" s="628"/>
      <c r="DC25" s="629"/>
      <c r="DD25" s="602">
        <v>11921128</v>
      </c>
      <c r="DE25" s="625"/>
      <c r="DF25" s="625"/>
      <c r="DG25" s="625"/>
      <c r="DH25" s="625"/>
      <c r="DI25" s="625"/>
      <c r="DJ25" s="625"/>
      <c r="DK25" s="626"/>
      <c r="DL25" s="602">
        <v>11648809</v>
      </c>
      <c r="DM25" s="625"/>
      <c r="DN25" s="625"/>
      <c r="DO25" s="625"/>
      <c r="DP25" s="625"/>
      <c r="DQ25" s="625"/>
      <c r="DR25" s="625"/>
      <c r="DS25" s="625"/>
      <c r="DT25" s="625"/>
      <c r="DU25" s="625"/>
      <c r="DV25" s="626"/>
      <c r="DW25" s="598">
        <v>30.8</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8362559</v>
      </c>
      <c r="CS26" s="594"/>
      <c r="CT26" s="594"/>
      <c r="CU26" s="594"/>
      <c r="CV26" s="594"/>
      <c r="CW26" s="594"/>
      <c r="CX26" s="594"/>
      <c r="CY26" s="595"/>
      <c r="CZ26" s="627">
        <v>12.8</v>
      </c>
      <c r="DA26" s="628"/>
      <c r="DB26" s="628"/>
      <c r="DC26" s="629"/>
      <c r="DD26" s="602">
        <v>7630902</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4080829</v>
      </c>
      <c r="S27" s="594"/>
      <c r="T27" s="594"/>
      <c r="U27" s="594"/>
      <c r="V27" s="594"/>
      <c r="W27" s="594"/>
      <c r="X27" s="594"/>
      <c r="Y27" s="595"/>
      <c r="Z27" s="596">
        <v>5.9</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28719788</v>
      </c>
      <c r="BH27" s="594"/>
      <c r="BI27" s="594"/>
      <c r="BJ27" s="594"/>
      <c r="BK27" s="594"/>
      <c r="BL27" s="594"/>
      <c r="BM27" s="594"/>
      <c r="BN27" s="595"/>
      <c r="BO27" s="596">
        <v>100</v>
      </c>
      <c r="BP27" s="596"/>
      <c r="BQ27" s="596"/>
      <c r="BR27" s="596"/>
      <c r="BS27" s="602">
        <v>309238</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13100236</v>
      </c>
      <c r="CS27" s="625"/>
      <c r="CT27" s="625"/>
      <c r="CU27" s="625"/>
      <c r="CV27" s="625"/>
      <c r="CW27" s="625"/>
      <c r="CX27" s="625"/>
      <c r="CY27" s="626"/>
      <c r="CZ27" s="627">
        <v>20</v>
      </c>
      <c r="DA27" s="628"/>
      <c r="DB27" s="628"/>
      <c r="DC27" s="629"/>
      <c r="DD27" s="602">
        <v>3520810</v>
      </c>
      <c r="DE27" s="625"/>
      <c r="DF27" s="625"/>
      <c r="DG27" s="625"/>
      <c r="DH27" s="625"/>
      <c r="DI27" s="625"/>
      <c r="DJ27" s="625"/>
      <c r="DK27" s="626"/>
      <c r="DL27" s="602">
        <v>3519245</v>
      </c>
      <c r="DM27" s="625"/>
      <c r="DN27" s="625"/>
      <c r="DO27" s="625"/>
      <c r="DP27" s="625"/>
      <c r="DQ27" s="625"/>
      <c r="DR27" s="625"/>
      <c r="DS27" s="625"/>
      <c r="DT27" s="625"/>
      <c r="DU27" s="625"/>
      <c r="DV27" s="626"/>
      <c r="DW27" s="598">
        <v>9.3000000000000007</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298224</v>
      </c>
      <c r="S28" s="594"/>
      <c r="T28" s="594"/>
      <c r="U28" s="594"/>
      <c r="V28" s="594"/>
      <c r="W28" s="594"/>
      <c r="X28" s="594"/>
      <c r="Y28" s="595"/>
      <c r="Z28" s="596">
        <v>0.4</v>
      </c>
      <c r="AA28" s="596"/>
      <c r="AB28" s="596"/>
      <c r="AC28" s="596"/>
      <c r="AD28" s="597">
        <v>172000</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6220620</v>
      </c>
      <c r="CS28" s="594"/>
      <c r="CT28" s="594"/>
      <c r="CU28" s="594"/>
      <c r="CV28" s="594"/>
      <c r="CW28" s="594"/>
      <c r="CX28" s="594"/>
      <c r="CY28" s="595"/>
      <c r="CZ28" s="627">
        <v>9.5</v>
      </c>
      <c r="DA28" s="628"/>
      <c r="DB28" s="628"/>
      <c r="DC28" s="629"/>
      <c r="DD28" s="602">
        <v>6031743</v>
      </c>
      <c r="DE28" s="594"/>
      <c r="DF28" s="594"/>
      <c r="DG28" s="594"/>
      <c r="DH28" s="594"/>
      <c r="DI28" s="594"/>
      <c r="DJ28" s="594"/>
      <c r="DK28" s="595"/>
      <c r="DL28" s="602">
        <v>6031743</v>
      </c>
      <c r="DM28" s="594"/>
      <c r="DN28" s="594"/>
      <c r="DO28" s="594"/>
      <c r="DP28" s="594"/>
      <c r="DQ28" s="594"/>
      <c r="DR28" s="594"/>
      <c r="DS28" s="594"/>
      <c r="DT28" s="594"/>
      <c r="DU28" s="594"/>
      <c r="DV28" s="595"/>
      <c r="DW28" s="598">
        <v>15.9</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31577</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6218768</v>
      </c>
      <c r="CS29" s="625"/>
      <c r="CT29" s="625"/>
      <c r="CU29" s="625"/>
      <c r="CV29" s="625"/>
      <c r="CW29" s="625"/>
      <c r="CX29" s="625"/>
      <c r="CY29" s="626"/>
      <c r="CZ29" s="627">
        <v>9.5</v>
      </c>
      <c r="DA29" s="628"/>
      <c r="DB29" s="628"/>
      <c r="DC29" s="629"/>
      <c r="DD29" s="602">
        <v>6029891</v>
      </c>
      <c r="DE29" s="625"/>
      <c r="DF29" s="625"/>
      <c r="DG29" s="625"/>
      <c r="DH29" s="625"/>
      <c r="DI29" s="625"/>
      <c r="DJ29" s="625"/>
      <c r="DK29" s="626"/>
      <c r="DL29" s="602">
        <v>6029891</v>
      </c>
      <c r="DM29" s="625"/>
      <c r="DN29" s="625"/>
      <c r="DO29" s="625"/>
      <c r="DP29" s="625"/>
      <c r="DQ29" s="625"/>
      <c r="DR29" s="625"/>
      <c r="DS29" s="625"/>
      <c r="DT29" s="625"/>
      <c r="DU29" s="625"/>
      <c r="DV29" s="626"/>
      <c r="DW29" s="598">
        <v>15.9</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v>1746476</v>
      </c>
      <c r="S30" s="594"/>
      <c r="T30" s="594"/>
      <c r="U30" s="594"/>
      <c r="V30" s="594"/>
      <c r="W30" s="594"/>
      <c r="X30" s="594"/>
      <c r="Y30" s="595"/>
      <c r="Z30" s="596">
        <v>2.5</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98.9</v>
      </c>
      <c r="BH30" s="652"/>
      <c r="BI30" s="652"/>
      <c r="BJ30" s="652"/>
      <c r="BK30" s="652"/>
      <c r="BL30" s="652"/>
      <c r="BM30" s="588">
        <v>94.9</v>
      </c>
      <c r="BN30" s="652"/>
      <c r="BO30" s="652"/>
      <c r="BP30" s="652"/>
      <c r="BQ30" s="653"/>
      <c r="BR30" s="651">
        <v>98.7</v>
      </c>
      <c r="BS30" s="652"/>
      <c r="BT30" s="652"/>
      <c r="BU30" s="652"/>
      <c r="BV30" s="652"/>
      <c r="BW30" s="652"/>
      <c r="BX30" s="588">
        <v>94.5</v>
      </c>
      <c r="BY30" s="652"/>
      <c r="BZ30" s="652"/>
      <c r="CA30" s="652"/>
      <c r="CB30" s="653"/>
      <c r="CD30" s="656"/>
      <c r="CE30" s="657"/>
      <c r="CF30" s="607" t="s">
        <v>291</v>
      </c>
      <c r="CG30" s="608"/>
      <c r="CH30" s="608"/>
      <c r="CI30" s="608"/>
      <c r="CJ30" s="608"/>
      <c r="CK30" s="608"/>
      <c r="CL30" s="608"/>
      <c r="CM30" s="608"/>
      <c r="CN30" s="608"/>
      <c r="CO30" s="608"/>
      <c r="CP30" s="608"/>
      <c r="CQ30" s="609"/>
      <c r="CR30" s="593">
        <v>5662972</v>
      </c>
      <c r="CS30" s="594"/>
      <c r="CT30" s="594"/>
      <c r="CU30" s="594"/>
      <c r="CV30" s="594"/>
      <c r="CW30" s="594"/>
      <c r="CX30" s="594"/>
      <c r="CY30" s="595"/>
      <c r="CZ30" s="627">
        <v>8.6999999999999993</v>
      </c>
      <c r="DA30" s="628"/>
      <c r="DB30" s="628"/>
      <c r="DC30" s="629"/>
      <c r="DD30" s="602">
        <v>5500792</v>
      </c>
      <c r="DE30" s="594"/>
      <c r="DF30" s="594"/>
      <c r="DG30" s="594"/>
      <c r="DH30" s="594"/>
      <c r="DI30" s="594"/>
      <c r="DJ30" s="594"/>
      <c r="DK30" s="595"/>
      <c r="DL30" s="602">
        <v>5500792</v>
      </c>
      <c r="DM30" s="594"/>
      <c r="DN30" s="594"/>
      <c r="DO30" s="594"/>
      <c r="DP30" s="594"/>
      <c r="DQ30" s="594"/>
      <c r="DR30" s="594"/>
      <c r="DS30" s="594"/>
      <c r="DT30" s="594"/>
      <c r="DU30" s="594"/>
      <c r="DV30" s="595"/>
      <c r="DW30" s="598">
        <v>14.5</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4164132</v>
      </c>
      <c r="S31" s="594"/>
      <c r="T31" s="594"/>
      <c r="U31" s="594"/>
      <c r="V31" s="594"/>
      <c r="W31" s="594"/>
      <c r="X31" s="594"/>
      <c r="Y31" s="595"/>
      <c r="Z31" s="596">
        <v>6</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v>
      </c>
      <c r="BH31" s="625"/>
      <c r="BI31" s="625"/>
      <c r="BJ31" s="625"/>
      <c r="BK31" s="625"/>
      <c r="BL31" s="625"/>
      <c r="BM31" s="599">
        <v>96.1</v>
      </c>
      <c r="BN31" s="649"/>
      <c r="BO31" s="649"/>
      <c r="BP31" s="649"/>
      <c r="BQ31" s="650"/>
      <c r="BR31" s="648">
        <v>98.8</v>
      </c>
      <c r="BS31" s="625"/>
      <c r="BT31" s="625"/>
      <c r="BU31" s="625"/>
      <c r="BV31" s="625"/>
      <c r="BW31" s="625"/>
      <c r="BX31" s="599">
        <v>95.7</v>
      </c>
      <c r="BY31" s="649"/>
      <c r="BZ31" s="649"/>
      <c r="CA31" s="649"/>
      <c r="CB31" s="650"/>
      <c r="CD31" s="656"/>
      <c r="CE31" s="657"/>
      <c r="CF31" s="607" t="s">
        <v>295</v>
      </c>
      <c r="CG31" s="608"/>
      <c r="CH31" s="608"/>
      <c r="CI31" s="608"/>
      <c r="CJ31" s="608"/>
      <c r="CK31" s="608"/>
      <c r="CL31" s="608"/>
      <c r="CM31" s="608"/>
      <c r="CN31" s="608"/>
      <c r="CO31" s="608"/>
      <c r="CP31" s="608"/>
      <c r="CQ31" s="609"/>
      <c r="CR31" s="593">
        <v>555796</v>
      </c>
      <c r="CS31" s="625"/>
      <c r="CT31" s="625"/>
      <c r="CU31" s="625"/>
      <c r="CV31" s="625"/>
      <c r="CW31" s="625"/>
      <c r="CX31" s="625"/>
      <c r="CY31" s="626"/>
      <c r="CZ31" s="627">
        <v>0.8</v>
      </c>
      <c r="DA31" s="628"/>
      <c r="DB31" s="628"/>
      <c r="DC31" s="629"/>
      <c r="DD31" s="602">
        <v>529099</v>
      </c>
      <c r="DE31" s="625"/>
      <c r="DF31" s="625"/>
      <c r="DG31" s="625"/>
      <c r="DH31" s="625"/>
      <c r="DI31" s="625"/>
      <c r="DJ31" s="625"/>
      <c r="DK31" s="626"/>
      <c r="DL31" s="602">
        <v>529099</v>
      </c>
      <c r="DM31" s="625"/>
      <c r="DN31" s="625"/>
      <c r="DO31" s="625"/>
      <c r="DP31" s="625"/>
      <c r="DQ31" s="625"/>
      <c r="DR31" s="625"/>
      <c r="DS31" s="625"/>
      <c r="DT31" s="625"/>
      <c r="DU31" s="625"/>
      <c r="DV31" s="626"/>
      <c r="DW31" s="598">
        <v>1.4</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1308995</v>
      </c>
      <c r="S32" s="594"/>
      <c r="T32" s="594"/>
      <c r="U32" s="594"/>
      <c r="V32" s="594"/>
      <c r="W32" s="594"/>
      <c r="X32" s="594"/>
      <c r="Y32" s="595"/>
      <c r="Z32" s="596">
        <v>1.9</v>
      </c>
      <c r="AA32" s="596"/>
      <c r="AB32" s="596"/>
      <c r="AC32" s="596"/>
      <c r="AD32" s="597">
        <v>24342</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98.6</v>
      </c>
      <c r="BH32" s="661"/>
      <c r="BI32" s="661"/>
      <c r="BJ32" s="661"/>
      <c r="BK32" s="661"/>
      <c r="BL32" s="661"/>
      <c r="BM32" s="662">
        <v>93.3</v>
      </c>
      <c r="BN32" s="661"/>
      <c r="BO32" s="661"/>
      <c r="BP32" s="661"/>
      <c r="BQ32" s="663"/>
      <c r="BR32" s="660">
        <v>98.5</v>
      </c>
      <c r="BS32" s="661"/>
      <c r="BT32" s="661"/>
      <c r="BU32" s="661"/>
      <c r="BV32" s="661"/>
      <c r="BW32" s="661"/>
      <c r="BX32" s="662">
        <v>93</v>
      </c>
      <c r="BY32" s="661"/>
      <c r="BZ32" s="661"/>
      <c r="CA32" s="661"/>
      <c r="CB32" s="663"/>
      <c r="CD32" s="658"/>
      <c r="CE32" s="659"/>
      <c r="CF32" s="607" t="s">
        <v>298</v>
      </c>
      <c r="CG32" s="608"/>
      <c r="CH32" s="608"/>
      <c r="CI32" s="608"/>
      <c r="CJ32" s="608"/>
      <c r="CK32" s="608"/>
      <c r="CL32" s="608"/>
      <c r="CM32" s="608"/>
      <c r="CN32" s="608"/>
      <c r="CO32" s="608"/>
      <c r="CP32" s="608"/>
      <c r="CQ32" s="609"/>
      <c r="CR32" s="593">
        <v>1852</v>
      </c>
      <c r="CS32" s="594"/>
      <c r="CT32" s="594"/>
      <c r="CU32" s="594"/>
      <c r="CV32" s="594"/>
      <c r="CW32" s="594"/>
      <c r="CX32" s="594"/>
      <c r="CY32" s="595"/>
      <c r="CZ32" s="627">
        <v>0</v>
      </c>
      <c r="DA32" s="628"/>
      <c r="DB32" s="628"/>
      <c r="DC32" s="629"/>
      <c r="DD32" s="602">
        <v>1852</v>
      </c>
      <c r="DE32" s="594"/>
      <c r="DF32" s="594"/>
      <c r="DG32" s="594"/>
      <c r="DH32" s="594"/>
      <c r="DI32" s="594"/>
      <c r="DJ32" s="594"/>
      <c r="DK32" s="595"/>
      <c r="DL32" s="602">
        <v>1852</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4745380</v>
      </c>
      <c r="S33" s="594"/>
      <c r="T33" s="594"/>
      <c r="U33" s="594"/>
      <c r="V33" s="594"/>
      <c r="W33" s="594"/>
      <c r="X33" s="594"/>
      <c r="Y33" s="595"/>
      <c r="Z33" s="596">
        <v>6.8</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22186724</v>
      </c>
      <c r="CS33" s="625"/>
      <c r="CT33" s="625"/>
      <c r="CU33" s="625"/>
      <c r="CV33" s="625"/>
      <c r="CW33" s="625"/>
      <c r="CX33" s="625"/>
      <c r="CY33" s="626"/>
      <c r="CZ33" s="627">
        <v>33.9</v>
      </c>
      <c r="DA33" s="628"/>
      <c r="DB33" s="628"/>
      <c r="DC33" s="629"/>
      <c r="DD33" s="602">
        <v>17602646</v>
      </c>
      <c r="DE33" s="625"/>
      <c r="DF33" s="625"/>
      <c r="DG33" s="625"/>
      <c r="DH33" s="625"/>
      <c r="DI33" s="625"/>
      <c r="DJ33" s="625"/>
      <c r="DK33" s="626"/>
      <c r="DL33" s="602">
        <v>13151588</v>
      </c>
      <c r="DM33" s="625"/>
      <c r="DN33" s="625"/>
      <c r="DO33" s="625"/>
      <c r="DP33" s="625"/>
      <c r="DQ33" s="625"/>
      <c r="DR33" s="625"/>
      <c r="DS33" s="625"/>
      <c r="DT33" s="625"/>
      <c r="DU33" s="625"/>
      <c r="DV33" s="626"/>
      <c r="DW33" s="598">
        <v>34.799999999999997</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9509023</v>
      </c>
      <c r="CS34" s="594"/>
      <c r="CT34" s="594"/>
      <c r="CU34" s="594"/>
      <c r="CV34" s="594"/>
      <c r="CW34" s="594"/>
      <c r="CX34" s="594"/>
      <c r="CY34" s="595"/>
      <c r="CZ34" s="627">
        <v>14.5</v>
      </c>
      <c r="DA34" s="628"/>
      <c r="DB34" s="628"/>
      <c r="DC34" s="629"/>
      <c r="DD34" s="602">
        <v>7016700</v>
      </c>
      <c r="DE34" s="594"/>
      <c r="DF34" s="594"/>
      <c r="DG34" s="594"/>
      <c r="DH34" s="594"/>
      <c r="DI34" s="594"/>
      <c r="DJ34" s="594"/>
      <c r="DK34" s="595"/>
      <c r="DL34" s="602">
        <v>6491258</v>
      </c>
      <c r="DM34" s="594"/>
      <c r="DN34" s="594"/>
      <c r="DO34" s="594"/>
      <c r="DP34" s="594"/>
      <c r="DQ34" s="594"/>
      <c r="DR34" s="594"/>
      <c r="DS34" s="594"/>
      <c r="DT34" s="594"/>
      <c r="DU34" s="594"/>
      <c r="DV34" s="595"/>
      <c r="DW34" s="598">
        <v>17.2</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2000000</v>
      </c>
      <c r="S35" s="594"/>
      <c r="T35" s="594"/>
      <c r="U35" s="594"/>
      <c r="V35" s="594"/>
      <c r="W35" s="594"/>
      <c r="X35" s="594"/>
      <c r="Y35" s="595"/>
      <c r="Z35" s="596">
        <v>2.9</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7172292</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149753</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445960</v>
      </c>
      <c r="CS35" s="625"/>
      <c r="CT35" s="625"/>
      <c r="CU35" s="625"/>
      <c r="CV35" s="625"/>
      <c r="CW35" s="625"/>
      <c r="CX35" s="625"/>
      <c r="CY35" s="626"/>
      <c r="CZ35" s="627">
        <v>0.7</v>
      </c>
      <c r="DA35" s="628"/>
      <c r="DB35" s="628"/>
      <c r="DC35" s="629"/>
      <c r="DD35" s="602">
        <v>260006</v>
      </c>
      <c r="DE35" s="625"/>
      <c r="DF35" s="625"/>
      <c r="DG35" s="625"/>
      <c r="DH35" s="625"/>
      <c r="DI35" s="625"/>
      <c r="DJ35" s="625"/>
      <c r="DK35" s="626"/>
      <c r="DL35" s="602">
        <v>260006</v>
      </c>
      <c r="DM35" s="625"/>
      <c r="DN35" s="625"/>
      <c r="DO35" s="625"/>
      <c r="DP35" s="625"/>
      <c r="DQ35" s="625"/>
      <c r="DR35" s="625"/>
      <c r="DS35" s="625"/>
      <c r="DT35" s="625"/>
      <c r="DU35" s="625"/>
      <c r="DV35" s="626"/>
      <c r="DW35" s="598">
        <v>0.7</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69517286</v>
      </c>
      <c r="S36" s="666"/>
      <c r="T36" s="666"/>
      <c r="U36" s="666"/>
      <c r="V36" s="666"/>
      <c r="W36" s="666"/>
      <c r="X36" s="666"/>
      <c r="Y36" s="667"/>
      <c r="Z36" s="668">
        <v>100</v>
      </c>
      <c r="AA36" s="668"/>
      <c r="AB36" s="668"/>
      <c r="AC36" s="668"/>
      <c r="AD36" s="669">
        <v>35834949</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1400414</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25198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3166176</v>
      </c>
      <c r="CS36" s="594"/>
      <c r="CT36" s="594"/>
      <c r="CU36" s="594"/>
      <c r="CV36" s="594"/>
      <c r="CW36" s="594"/>
      <c r="CX36" s="594"/>
      <c r="CY36" s="595"/>
      <c r="CZ36" s="627">
        <v>4.8</v>
      </c>
      <c r="DA36" s="628"/>
      <c r="DB36" s="628"/>
      <c r="DC36" s="629"/>
      <c r="DD36" s="602">
        <v>2863692</v>
      </c>
      <c r="DE36" s="594"/>
      <c r="DF36" s="594"/>
      <c r="DG36" s="594"/>
      <c r="DH36" s="594"/>
      <c r="DI36" s="594"/>
      <c r="DJ36" s="594"/>
      <c r="DK36" s="595"/>
      <c r="DL36" s="602">
        <v>1613420</v>
      </c>
      <c r="DM36" s="594"/>
      <c r="DN36" s="594"/>
      <c r="DO36" s="594"/>
      <c r="DP36" s="594"/>
      <c r="DQ36" s="594"/>
      <c r="DR36" s="594"/>
      <c r="DS36" s="594"/>
      <c r="DT36" s="594"/>
      <c r="DU36" s="594"/>
      <c r="DV36" s="595"/>
      <c r="DW36" s="598">
        <v>4.3</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v>474414</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25719</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23716</v>
      </c>
      <c r="CS37" s="625"/>
      <c r="CT37" s="625"/>
      <c r="CU37" s="625"/>
      <c r="CV37" s="625"/>
      <c r="CW37" s="625"/>
      <c r="CX37" s="625"/>
      <c r="CY37" s="626"/>
      <c r="CZ37" s="627">
        <v>0</v>
      </c>
      <c r="DA37" s="628"/>
      <c r="DB37" s="628"/>
      <c r="DC37" s="629"/>
      <c r="DD37" s="602">
        <v>8841</v>
      </c>
      <c r="DE37" s="625"/>
      <c r="DF37" s="625"/>
      <c r="DG37" s="625"/>
      <c r="DH37" s="625"/>
      <c r="DI37" s="625"/>
      <c r="DJ37" s="625"/>
      <c r="DK37" s="626"/>
      <c r="DL37" s="602">
        <v>8841</v>
      </c>
      <c r="DM37" s="625"/>
      <c r="DN37" s="625"/>
      <c r="DO37" s="625"/>
      <c r="DP37" s="625"/>
      <c r="DQ37" s="625"/>
      <c r="DR37" s="625"/>
      <c r="DS37" s="625"/>
      <c r="DT37" s="625"/>
      <c r="DU37" s="625"/>
      <c r="DV37" s="626"/>
      <c r="DW37" s="598">
        <v>0</v>
      </c>
      <c r="DX37" s="623"/>
      <c r="DY37" s="623"/>
      <c r="DZ37" s="623"/>
      <c r="EA37" s="623"/>
      <c r="EB37" s="623"/>
      <c r="EC37" s="624"/>
    </row>
    <row r="38" spans="2:133" ht="11.25" customHeight="1" x14ac:dyDescent="0.15">
      <c r="AQ38" s="672" t="s">
        <v>316</v>
      </c>
      <c r="AR38" s="673"/>
      <c r="AS38" s="673"/>
      <c r="AT38" s="673"/>
      <c r="AU38" s="673"/>
      <c r="AV38" s="673"/>
      <c r="AW38" s="673"/>
      <c r="AX38" s="673"/>
      <c r="AY38" s="674"/>
      <c r="AZ38" s="593">
        <v>172334</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41169</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6325475</v>
      </c>
      <c r="CS38" s="594"/>
      <c r="CT38" s="594"/>
      <c r="CU38" s="594"/>
      <c r="CV38" s="594"/>
      <c r="CW38" s="594"/>
      <c r="CX38" s="594"/>
      <c r="CY38" s="595"/>
      <c r="CZ38" s="627">
        <v>9.6999999999999993</v>
      </c>
      <c r="DA38" s="628"/>
      <c r="DB38" s="628"/>
      <c r="DC38" s="629"/>
      <c r="DD38" s="602">
        <v>5567112</v>
      </c>
      <c r="DE38" s="594"/>
      <c r="DF38" s="594"/>
      <c r="DG38" s="594"/>
      <c r="DH38" s="594"/>
      <c r="DI38" s="594"/>
      <c r="DJ38" s="594"/>
      <c r="DK38" s="595"/>
      <c r="DL38" s="602">
        <v>4786904</v>
      </c>
      <c r="DM38" s="594"/>
      <c r="DN38" s="594"/>
      <c r="DO38" s="594"/>
      <c r="DP38" s="594"/>
      <c r="DQ38" s="594"/>
      <c r="DR38" s="594"/>
      <c r="DS38" s="594"/>
      <c r="DT38" s="594"/>
      <c r="DU38" s="594"/>
      <c r="DV38" s="595"/>
      <c r="DW38" s="598">
        <v>12.7</v>
      </c>
      <c r="DX38" s="623"/>
      <c r="DY38" s="623"/>
      <c r="DZ38" s="623"/>
      <c r="EA38" s="623"/>
      <c r="EB38" s="623"/>
      <c r="EC38" s="624"/>
    </row>
    <row r="39" spans="2:133" ht="11.25" customHeight="1" x14ac:dyDescent="0.15">
      <c r="AQ39" s="672" t="s">
        <v>319</v>
      </c>
      <c r="AR39" s="673"/>
      <c r="AS39" s="673"/>
      <c r="AT39" s="673"/>
      <c r="AU39" s="673"/>
      <c r="AV39" s="673"/>
      <c r="AW39" s="673"/>
      <c r="AX39" s="673"/>
      <c r="AY39" s="674"/>
      <c r="AZ39" s="593">
        <v>101121</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88</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2358290</v>
      </c>
      <c r="CS39" s="625"/>
      <c r="CT39" s="625"/>
      <c r="CU39" s="625"/>
      <c r="CV39" s="625"/>
      <c r="CW39" s="625"/>
      <c r="CX39" s="625"/>
      <c r="CY39" s="626"/>
      <c r="CZ39" s="627">
        <v>3.6</v>
      </c>
      <c r="DA39" s="628"/>
      <c r="DB39" s="628"/>
      <c r="DC39" s="629"/>
      <c r="DD39" s="602">
        <v>1887836</v>
      </c>
      <c r="DE39" s="625"/>
      <c r="DF39" s="625"/>
      <c r="DG39" s="625"/>
      <c r="DH39" s="625"/>
      <c r="DI39" s="625"/>
      <c r="DJ39" s="625"/>
      <c r="DK39" s="626"/>
      <c r="DL39" s="602" t="s">
        <v>112</v>
      </c>
      <c r="DM39" s="625"/>
      <c r="DN39" s="625"/>
      <c r="DO39" s="625"/>
      <c r="DP39" s="625"/>
      <c r="DQ39" s="625"/>
      <c r="DR39" s="625"/>
      <c r="DS39" s="625"/>
      <c r="DT39" s="625"/>
      <c r="DU39" s="625"/>
      <c r="DV39" s="626"/>
      <c r="DW39" s="598" t="s">
        <v>112</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1103224</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94</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381800</v>
      </c>
      <c r="CS40" s="594"/>
      <c r="CT40" s="594"/>
      <c r="CU40" s="594"/>
      <c r="CV40" s="594"/>
      <c r="CW40" s="594"/>
      <c r="CX40" s="594"/>
      <c r="CY40" s="595"/>
      <c r="CZ40" s="627">
        <v>0.6</v>
      </c>
      <c r="DA40" s="628"/>
      <c r="DB40" s="628"/>
      <c r="DC40" s="629"/>
      <c r="DD40" s="602">
        <v>7300</v>
      </c>
      <c r="DE40" s="594"/>
      <c r="DF40" s="594"/>
      <c r="DG40" s="594"/>
      <c r="DH40" s="594"/>
      <c r="DI40" s="594"/>
      <c r="DJ40" s="594"/>
      <c r="DK40" s="595"/>
      <c r="DL40" s="602" t="s">
        <v>112</v>
      </c>
      <c r="DM40" s="594"/>
      <c r="DN40" s="594"/>
      <c r="DO40" s="594"/>
      <c r="DP40" s="594"/>
      <c r="DQ40" s="594"/>
      <c r="DR40" s="594"/>
      <c r="DS40" s="594"/>
      <c r="DT40" s="594"/>
      <c r="DU40" s="594"/>
      <c r="DV40" s="595"/>
      <c r="DW40" s="598" t="s">
        <v>112</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3920785</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260</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215</v>
      </c>
      <c r="CS41" s="625"/>
      <c r="CT41" s="625"/>
      <c r="CU41" s="625"/>
      <c r="CV41" s="625"/>
      <c r="CW41" s="625"/>
      <c r="CX41" s="625"/>
      <c r="CY41" s="626"/>
      <c r="CZ41" s="627" t="s">
        <v>215</v>
      </c>
      <c r="DA41" s="628"/>
      <c r="DB41" s="628"/>
      <c r="DC41" s="629"/>
      <c r="DD41" s="602" t="s">
        <v>215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11159802</v>
      </c>
      <c r="CS42" s="594"/>
      <c r="CT42" s="594"/>
      <c r="CU42" s="594"/>
      <c r="CV42" s="594"/>
      <c r="CW42" s="594"/>
      <c r="CX42" s="594"/>
      <c r="CY42" s="595"/>
      <c r="CZ42" s="627">
        <v>17.100000000000001</v>
      </c>
      <c r="DA42" s="676"/>
      <c r="DB42" s="676"/>
      <c r="DC42" s="677"/>
      <c r="DD42" s="602">
        <v>3626728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147776</v>
      </c>
      <c r="CS43" s="625"/>
      <c r="CT43" s="625"/>
      <c r="CU43" s="625"/>
      <c r="CV43" s="625"/>
      <c r="CW43" s="625"/>
      <c r="CX43" s="625"/>
      <c r="CY43" s="626"/>
      <c r="CZ43" s="627">
        <v>0.2</v>
      </c>
      <c r="DA43" s="628"/>
      <c r="DB43" s="628"/>
      <c r="DC43" s="629"/>
      <c r="DD43" s="602">
        <v>141731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333</v>
      </c>
      <c r="CD44" s="699" t="s">
        <v>287</v>
      </c>
      <c r="CE44" s="700"/>
      <c r="CF44" s="590" t="s">
        <v>334</v>
      </c>
      <c r="CG44" s="591"/>
      <c r="CH44" s="591"/>
      <c r="CI44" s="591"/>
      <c r="CJ44" s="591"/>
      <c r="CK44" s="591"/>
      <c r="CL44" s="591"/>
      <c r="CM44" s="591"/>
      <c r="CN44" s="591"/>
      <c r="CO44" s="591"/>
      <c r="CP44" s="591"/>
      <c r="CQ44" s="592"/>
      <c r="CR44" s="593">
        <v>11119397</v>
      </c>
      <c r="CS44" s="594"/>
      <c r="CT44" s="594"/>
      <c r="CU44" s="594"/>
      <c r="CV44" s="594"/>
      <c r="CW44" s="594"/>
      <c r="CX44" s="594"/>
      <c r="CY44" s="595"/>
      <c r="CZ44" s="627">
        <v>17</v>
      </c>
      <c r="DA44" s="676"/>
      <c r="DB44" s="676"/>
      <c r="DC44" s="677"/>
      <c r="DD44" s="602">
        <v>3616360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335</v>
      </c>
      <c r="CG45" s="591"/>
      <c r="CH45" s="591"/>
      <c r="CI45" s="591"/>
      <c r="CJ45" s="591"/>
      <c r="CK45" s="591"/>
      <c r="CL45" s="591"/>
      <c r="CM45" s="591"/>
      <c r="CN45" s="591"/>
      <c r="CO45" s="591"/>
      <c r="CP45" s="591"/>
      <c r="CQ45" s="592"/>
      <c r="CR45" s="593">
        <v>6469839</v>
      </c>
      <c r="CS45" s="625"/>
      <c r="CT45" s="625"/>
      <c r="CU45" s="625"/>
      <c r="CV45" s="625"/>
      <c r="CW45" s="625"/>
      <c r="CX45" s="625"/>
      <c r="CY45" s="626"/>
      <c r="CZ45" s="627">
        <v>9.9</v>
      </c>
      <c r="DA45" s="628"/>
      <c r="DB45" s="628"/>
      <c r="DC45" s="629"/>
      <c r="DD45" s="602">
        <v>262092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336</v>
      </c>
      <c r="CG46" s="591"/>
      <c r="CH46" s="591"/>
      <c r="CI46" s="591"/>
      <c r="CJ46" s="591"/>
      <c r="CK46" s="591"/>
      <c r="CL46" s="591"/>
      <c r="CM46" s="591"/>
      <c r="CN46" s="591"/>
      <c r="CO46" s="591"/>
      <c r="CP46" s="591"/>
      <c r="CQ46" s="592"/>
      <c r="CR46" s="593">
        <v>4562640</v>
      </c>
      <c r="CS46" s="594"/>
      <c r="CT46" s="594"/>
      <c r="CU46" s="594"/>
      <c r="CV46" s="594"/>
      <c r="CW46" s="594"/>
      <c r="CX46" s="594"/>
      <c r="CY46" s="595"/>
      <c r="CZ46" s="627">
        <v>7</v>
      </c>
      <c r="DA46" s="676"/>
      <c r="DB46" s="676"/>
      <c r="DC46" s="677"/>
      <c r="DD46" s="602">
        <v>3293743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337</v>
      </c>
      <c r="CG47" s="591"/>
      <c r="CH47" s="591"/>
      <c r="CI47" s="591"/>
      <c r="CJ47" s="591"/>
      <c r="CK47" s="591"/>
      <c r="CL47" s="591"/>
      <c r="CM47" s="591"/>
      <c r="CN47" s="591"/>
      <c r="CO47" s="591"/>
      <c r="CP47" s="591"/>
      <c r="CQ47" s="592"/>
      <c r="CR47" s="593">
        <v>40405</v>
      </c>
      <c r="CS47" s="625"/>
      <c r="CT47" s="625"/>
      <c r="CU47" s="625"/>
      <c r="CV47" s="625"/>
      <c r="CW47" s="625"/>
      <c r="CX47" s="625"/>
      <c r="CY47" s="626"/>
      <c r="CZ47" s="627">
        <v>0.1</v>
      </c>
      <c r="DA47" s="628"/>
      <c r="DB47" s="628"/>
      <c r="DC47" s="629"/>
      <c r="DD47" s="602">
        <v>10368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339</v>
      </c>
      <c r="CS48" s="594"/>
      <c r="CT48" s="594"/>
      <c r="CU48" s="594"/>
      <c r="CV48" s="594"/>
      <c r="CW48" s="594"/>
      <c r="CX48" s="594"/>
      <c r="CY48" s="595"/>
      <c r="CZ48" s="627" t="s">
        <v>339</v>
      </c>
      <c r="DA48" s="676"/>
      <c r="DB48" s="676"/>
      <c r="DC48" s="677"/>
      <c r="DD48" s="602" t="s">
        <v>339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65440779</v>
      </c>
      <c r="CS49" s="661"/>
      <c r="CT49" s="661"/>
      <c r="CU49" s="661"/>
      <c r="CV49" s="661"/>
      <c r="CW49" s="661"/>
      <c r="CX49" s="661"/>
      <c r="CY49" s="688"/>
      <c r="CZ49" s="689">
        <v>100</v>
      </c>
      <c r="DA49" s="690"/>
      <c r="DB49" s="690"/>
      <c r="DC49" s="691"/>
      <c r="DD49" s="692">
        <v>42703055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69586</v>
      </c>
      <c r="R7" s="723"/>
      <c r="S7" s="723"/>
      <c r="T7" s="723"/>
      <c r="U7" s="723"/>
      <c r="V7" s="723">
        <v>65510</v>
      </c>
      <c r="W7" s="723"/>
      <c r="X7" s="723"/>
      <c r="Y7" s="723"/>
      <c r="Z7" s="723"/>
      <c r="AA7" s="723">
        <v>4077</v>
      </c>
      <c r="AB7" s="723"/>
      <c r="AC7" s="723"/>
      <c r="AD7" s="723"/>
      <c r="AE7" s="724"/>
      <c r="AF7" s="725">
        <v>2952</v>
      </c>
      <c r="AG7" s="726"/>
      <c r="AH7" s="726"/>
      <c r="AI7" s="726"/>
      <c r="AJ7" s="727"/>
      <c r="AK7" s="762">
        <v>1746</v>
      </c>
      <c r="AL7" s="763"/>
      <c r="AM7" s="763"/>
      <c r="AN7" s="763"/>
      <c r="AO7" s="763"/>
      <c r="AP7" s="763">
        <v>49539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542</v>
      </c>
      <c r="BT7" s="767"/>
      <c r="BU7" s="767"/>
      <c r="BV7" s="767"/>
      <c r="BW7" s="767"/>
      <c r="BX7" s="767"/>
      <c r="BY7" s="767"/>
      <c r="BZ7" s="767"/>
      <c r="CA7" s="767"/>
      <c r="CB7" s="767"/>
      <c r="CC7" s="767"/>
      <c r="CD7" s="767"/>
      <c r="CE7" s="767"/>
      <c r="CF7" s="767"/>
      <c r="CG7" s="768"/>
      <c r="CH7" s="759">
        <v>-1</v>
      </c>
      <c r="CI7" s="760"/>
      <c r="CJ7" s="760"/>
      <c r="CK7" s="760"/>
      <c r="CL7" s="761"/>
      <c r="CM7" s="759">
        <v>262</v>
      </c>
      <c r="CN7" s="760"/>
      <c r="CO7" s="760"/>
      <c r="CP7" s="760"/>
      <c r="CQ7" s="761"/>
      <c r="CR7" s="759">
        <v>50</v>
      </c>
      <c r="CS7" s="760"/>
      <c r="CT7" s="760"/>
      <c r="CU7" s="760"/>
      <c r="CV7" s="761"/>
      <c r="CW7" s="759" t="s">
        <v>552</v>
      </c>
      <c r="CX7" s="760"/>
      <c r="CY7" s="760"/>
      <c r="CZ7" s="760"/>
      <c r="DA7" s="761"/>
      <c r="DB7" s="759" t="s">
        <v>552</v>
      </c>
      <c r="DC7" s="760"/>
      <c r="DD7" s="760"/>
      <c r="DE7" s="760"/>
      <c r="DF7" s="761"/>
      <c r="DG7" s="759" t="s">
        <v>552</v>
      </c>
      <c r="DH7" s="760"/>
      <c r="DI7" s="760"/>
      <c r="DJ7" s="760"/>
      <c r="DK7" s="761"/>
      <c r="DL7" s="759" t="s">
        <v>552</v>
      </c>
      <c r="DM7" s="760"/>
      <c r="DN7" s="760"/>
      <c r="DO7" s="760"/>
      <c r="DP7" s="761"/>
      <c r="DQ7" s="759" t="s">
        <v>552</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543</v>
      </c>
      <c r="BT8" s="757"/>
      <c r="BU8" s="757"/>
      <c r="BV8" s="757"/>
      <c r="BW8" s="757"/>
      <c r="BX8" s="757"/>
      <c r="BY8" s="757"/>
      <c r="BZ8" s="757"/>
      <c r="CA8" s="757"/>
      <c r="CB8" s="757"/>
      <c r="CC8" s="757"/>
      <c r="CD8" s="757"/>
      <c r="CE8" s="757"/>
      <c r="CF8" s="757"/>
      <c r="CG8" s="758"/>
      <c r="CH8" s="769">
        <v>-11</v>
      </c>
      <c r="CI8" s="770"/>
      <c r="CJ8" s="770"/>
      <c r="CK8" s="770"/>
      <c r="CL8" s="771"/>
      <c r="CM8" s="769">
        <v>318</v>
      </c>
      <c r="CN8" s="770"/>
      <c r="CO8" s="770"/>
      <c r="CP8" s="770"/>
      <c r="CQ8" s="771"/>
      <c r="CR8" s="769">
        <v>100</v>
      </c>
      <c r="CS8" s="770"/>
      <c r="CT8" s="770"/>
      <c r="CU8" s="770"/>
      <c r="CV8" s="771"/>
      <c r="CW8" s="769">
        <v>62</v>
      </c>
      <c r="CX8" s="770"/>
      <c r="CY8" s="770"/>
      <c r="CZ8" s="770"/>
      <c r="DA8" s="771"/>
      <c r="DB8" s="769" t="s">
        <v>552</v>
      </c>
      <c r="DC8" s="770"/>
      <c r="DD8" s="770"/>
      <c r="DE8" s="770"/>
      <c r="DF8" s="771"/>
      <c r="DG8" s="769" t="s">
        <v>553</v>
      </c>
      <c r="DH8" s="770"/>
      <c r="DI8" s="770"/>
      <c r="DJ8" s="770"/>
      <c r="DK8" s="771"/>
      <c r="DL8" s="769" t="s">
        <v>552</v>
      </c>
      <c r="DM8" s="770"/>
      <c r="DN8" s="770"/>
      <c r="DO8" s="770"/>
      <c r="DP8" s="771"/>
      <c r="DQ8" s="769" t="s">
        <v>553</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544</v>
      </c>
      <c r="BT9" s="757"/>
      <c r="BU9" s="757"/>
      <c r="BV9" s="757"/>
      <c r="BW9" s="757"/>
      <c r="BX9" s="757"/>
      <c r="BY9" s="757"/>
      <c r="BZ9" s="757"/>
      <c r="CA9" s="757"/>
      <c r="CB9" s="757"/>
      <c r="CC9" s="757"/>
      <c r="CD9" s="757"/>
      <c r="CE9" s="757"/>
      <c r="CF9" s="757"/>
      <c r="CG9" s="758"/>
      <c r="CH9" s="769">
        <v>4</v>
      </c>
      <c r="CI9" s="770"/>
      <c r="CJ9" s="770"/>
      <c r="CK9" s="770"/>
      <c r="CL9" s="771"/>
      <c r="CM9" s="769">
        <v>203</v>
      </c>
      <c r="CN9" s="770"/>
      <c r="CO9" s="770"/>
      <c r="CP9" s="770"/>
      <c r="CQ9" s="771"/>
      <c r="CR9" s="769">
        <v>65</v>
      </c>
      <c r="CS9" s="770"/>
      <c r="CT9" s="770"/>
      <c r="CU9" s="770"/>
      <c r="CV9" s="771"/>
      <c r="CW9" s="769">
        <v>33</v>
      </c>
      <c r="CX9" s="770"/>
      <c r="CY9" s="770"/>
      <c r="CZ9" s="770"/>
      <c r="DA9" s="771"/>
      <c r="DB9" s="769" t="s">
        <v>553</v>
      </c>
      <c r="DC9" s="770"/>
      <c r="DD9" s="770"/>
      <c r="DE9" s="770"/>
      <c r="DF9" s="771"/>
      <c r="DG9" s="769" t="s">
        <v>553</v>
      </c>
      <c r="DH9" s="770"/>
      <c r="DI9" s="770"/>
      <c r="DJ9" s="770"/>
      <c r="DK9" s="771"/>
      <c r="DL9" s="769" t="s">
        <v>552</v>
      </c>
      <c r="DM9" s="770"/>
      <c r="DN9" s="770"/>
      <c r="DO9" s="770"/>
      <c r="DP9" s="771"/>
      <c r="DQ9" s="769" t="s">
        <v>553</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545</v>
      </c>
      <c r="BT10" s="757"/>
      <c r="BU10" s="757"/>
      <c r="BV10" s="757"/>
      <c r="BW10" s="757"/>
      <c r="BX10" s="757"/>
      <c r="BY10" s="757"/>
      <c r="BZ10" s="757"/>
      <c r="CA10" s="757"/>
      <c r="CB10" s="757"/>
      <c r="CC10" s="757"/>
      <c r="CD10" s="757"/>
      <c r="CE10" s="757"/>
      <c r="CF10" s="757"/>
      <c r="CG10" s="758"/>
      <c r="CH10" s="769">
        <v>5</v>
      </c>
      <c r="CI10" s="770"/>
      <c r="CJ10" s="770"/>
      <c r="CK10" s="770"/>
      <c r="CL10" s="771"/>
      <c r="CM10" s="769">
        <v>163</v>
      </c>
      <c r="CN10" s="770"/>
      <c r="CO10" s="770"/>
      <c r="CP10" s="770"/>
      <c r="CQ10" s="771"/>
      <c r="CR10" s="769">
        <v>100</v>
      </c>
      <c r="CS10" s="770"/>
      <c r="CT10" s="770"/>
      <c r="CU10" s="770"/>
      <c r="CV10" s="771"/>
      <c r="CW10" s="769">
        <v>64</v>
      </c>
      <c r="CX10" s="770"/>
      <c r="CY10" s="770"/>
      <c r="CZ10" s="770"/>
      <c r="DA10" s="771"/>
      <c r="DB10" s="769" t="s">
        <v>553</v>
      </c>
      <c r="DC10" s="770"/>
      <c r="DD10" s="770"/>
      <c r="DE10" s="770"/>
      <c r="DF10" s="771"/>
      <c r="DG10" s="769" t="s">
        <v>553</v>
      </c>
      <c r="DH10" s="770"/>
      <c r="DI10" s="770"/>
      <c r="DJ10" s="770"/>
      <c r="DK10" s="771"/>
      <c r="DL10" s="769" t="s">
        <v>552</v>
      </c>
      <c r="DM10" s="770"/>
      <c r="DN10" s="770"/>
      <c r="DO10" s="770"/>
      <c r="DP10" s="771"/>
      <c r="DQ10" s="769" t="s">
        <v>553</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546</v>
      </c>
      <c r="BT11" s="757"/>
      <c r="BU11" s="757"/>
      <c r="BV11" s="757"/>
      <c r="BW11" s="757"/>
      <c r="BX11" s="757"/>
      <c r="BY11" s="757"/>
      <c r="BZ11" s="757"/>
      <c r="CA11" s="757"/>
      <c r="CB11" s="757"/>
      <c r="CC11" s="757"/>
      <c r="CD11" s="757"/>
      <c r="CE11" s="757"/>
      <c r="CF11" s="757"/>
      <c r="CG11" s="758"/>
      <c r="CH11" s="769">
        <v>0</v>
      </c>
      <c r="CI11" s="770"/>
      <c r="CJ11" s="770"/>
      <c r="CK11" s="770"/>
      <c r="CL11" s="771"/>
      <c r="CM11" s="769">
        <v>9</v>
      </c>
      <c r="CN11" s="770"/>
      <c r="CO11" s="770"/>
      <c r="CP11" s="770"/>
      <c r="CQ11" s="771"/>
      <c r="CR11" s="769">
        <v>3</v>
      </c>
      <c r="CS11" s="770"/>
      <c r="CT11" s="770"/>
      <c r="CU11" s="770"/>
      <c r="CV11" s="771"/>
      <c r="CW11" s="769" t="s">
        <v>552</v>
      </c>
      <c r="CX11" s="770"/>
      <c r="CY11" s="770"/>
      <c r="CZ11" s="770"/>
      <c r="DA11" s="771"/>
      <c r="DB11" s="769" t="s">
        <v>553</v>
      </c>
      <c r="DC11" s="770"/>
      <c r="DD11" s="770"/>
      <c r="DE11" s="770"/>
      <c r="DF11" s="771"/>
      <c r="DG11" s="769" t="s">
        <v>553</v>
      </c>
      <c r="DH11" s="770"/>
      <c r="DI11" s="770"/>
      <c r="DJ11" s="770"/>
      <c r="DK11" s="771"/>
      <c r="DL11" s="769" t="s">
        <v>552</v>
      </c>
      <c r="DM11" s="770"/>
      <c r="DN11" s="770"/>
      <c r="DO11" s="770"/>
      <c r="DP11" s="771"/>
      <c r="DQ11" s="769" t="s">
        <v>553</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547</v>
      </c>
      <c r="BT12" s="757"/>
      <c r="BU12" s="757"/>
      <c r="BV12" s="757"/>
      <c r="BW12" s="757"/>
      <c r="BX12" s="757"/>
      <c r="BY12" s="757"/>
      <c r="BZ12" s="757"/>
      <c r="CA12" s="757"/>
      <c r="CB12" s="757"/>
      <c r="CC12" s="757"/>
      <c r="CD12" s="757"/>
      <c r="CE12" s="757"/>
      <c r="CF12" s="757"/>
      <c r="CG12" s="758"/>
      <c r="CH12" s="769">
        <v>89</v>
      </c>
      <c r="CI12" s="770"/>
      <c r="CJ12" s="770"/>
      <c r="CK12" s="770"/>
      <c r="CL12" s="771"/>
      <c r="CM12" s="769">
        <v>2150</v>
      </c>
      <c r="CN12" s="770"/>
      <c r="CO12" s="770"/>
      <c r="CP12" s="770"/>
      <c r="CQ12" s="771"/>
      <c r="CR12" s="769">
        <v>2</v>
      </c>
      <c r="CS12" s="770"/>
      <c r="CT12" s="770"/>
      <c r="CU12" s="770"/>
      <c r="CV12" s="771"/>
      <c r="CW12" s="769" t="s">
        <v>552</v>
      </c>
      <c r="CX12" s="770"/>
      <c r="CY12" s="770"/>
      <c r="CZ12" s="770"/>
      <c r="DA12" s="771"/>
      <c r="DB12" s="769" t="s">
        <v>552</v>
      </c>
      <c r="DC12" s="770"/>
      <c r="DD12" s="770"/>
      <c r="DE12" s="770"/>
      <c r="DF12" s="771"/>
      <c r="DG12" s="769" t="s">
        <v>552</v>
      </c>
      <c r="DH12" s="770"/>
      <c r="DI12" s="770"/>
      <c r="DJ12" s="770"/>
      <c r="DK12" s="771"/>
      <c r="DL12" s="769" t="s">
        <v>552</v>
      </c>
      <c r="DM12" s="770"/>
      <c r="DN12" s="770"/>
      <c r="DO12" s="770"/>
      <c r="DP12" s="771"/>
      <c r="DQ12" s="769" t="s">
        <v>553</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548</v>
      </c>
      <c r="BT13" s="757"/>
      <c r="BU13" s="757"/>
      <c r="BV13" s="757"/>
      <c r="BW13" s="757"/>
      <c r="BX13" s="757"/>
      <c r="BY13" s="757"/>
      <c r="BZ13" s="757"/>
      <c r="CA13" s="757"/>
      <c r="CB13" s="757"/>
      <c r="CC13" s="757"/>
      <c r="CD13" s="757"/>
      <c r="CE13" s="757"/>
      <c r="CF13" s="757"/>
      <c r="CG13" s="758"/>
      <c r="CH13" s="769" t="s">
        <v>552</v>
      </c>
      <c r="CI13" s="770"/>
      <c r="CJ13" s="770"/>
      <c r="CK13" s="770"/>
      <c r="CL13" s="771"/>
      <c r="CM13" s="769">
        <v>6</v>
      </c>
      <c r="CN13" s="770"/>
      <c r="CO13" s="770"/>
      <c r="CP13" s="770"/>
      <c r="CQ13" s="771"/>
      <c r="CR13" s="769">
        <v>5</v>
      </c>
      <c r="CS13" s="770"/>
      <c r="CT13" s="770"/>
      <c r="CU13" s="770"/>
      <c r="CV13" s="771"/>
      <c r="CW13" s="769" t="s">
        <v>552</v>
      </c>
      <c r="CX13" s="770"/>
      <c r="CY13" s="770"/>
      <c r="CZ13" s="770"/>
      <c r="DA13" s="771"/>
      <c r="DB13" s="769" t="s">
        <v>552</v>
      </c>
      <c r="DC13" s="770"/>
      <c r="DD13" s="770"/>
      <c r="DE13" s="770"/>
      <c r="DF13" s="771"/>
      <c r="DG13" s="769">
        <v>162</v>
      </c>
      <c r="DH13" s="770"/>
      <c r="DI13" s="770"/>
      <c r="DJ13" s="770"/>
      <c r="DK13" s="771"/>
      <c r="DL13" s="769" t="s">
        <v>552</v>
      </c>
      <c r="DM13" s="770"/>
      <c r="DN13" s="770"/>
      <c r="DO13" s="770"/>
      <c r="DP13" s="771"/>
      <c r="DQ13" s="769" t="s">
        <v>553</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549</v>
      </c>
      <c r="BT14" s="757"/>
      <c r="BU14" s="757"/>
      <c r="BV14" s="757"/>
      <c r="BW14" s="757"/>
      <c r="BX14" s="757"/>
      <c r="BY14" s="757"/>
      <c r="BZ14" s="757"/>
      <c r="CA14" s="757"/>
      <c r="CB14" s="757"/>
      <c r="CC14" s="757"/>
      <c r="CD14" s="757"/>
      <c r="CE14" s="757"/>
      <c r="CF14" s="757"/>
      <c r="CG14" s="758"/>
      <c r="CH14" s="769">
        <v>-2</v>
      </c>
      <c r="CI14" s="770"/>
      <c r="CJ14" s="770"/>
      <c r="CK14" s="770"/>
      <c r="CL14" s="771"/>
      <c r="CM14" s="769">
        <v>148</v>
      </c>
      <c r="CN14" s="770"/>
      <c r="CO14" s="770"/>
      <c r="CP14" s="770"/>
      <c r="CQ14" s="771"/>
      <c r="CR14" s="769">
        <v>20</v>
      </c>
      <c r="CS14" s="770"/>
      <c r="CT14" s="770"/>
      <c r="CU14" s="770"/>
      <c r="CV14" s="771"/>
      <c r="CW14" s="769">
        <v>2</v>
      </c>
      <c r="CX14" s="770"/>
      <c r="CY14" s="770"/>
      <c r="CZ14" s="770"/>
      <c r="DA14" s="771"/>
      <c r="DB14" s="769" t="s">
        <v>553</v>
      </c>
      <c r="DC14" s="770"/>
      <c r="DD14" s="770"/>
      <c r="DE14" s="770"/>
      <c r="DF14" s="771"/>
      <c r="DG14" s="769" t="s">
        <v>553</v>
      </c>
      <c r="DH14" s="770"/>
      <c r="DI14" s="770"/>
      <c r="DJ14" s="770"/>
      <c r="DK14" s="771"/>
      <c r="DL14" s="769" t="s">
        <v>552</v>
      </c>
      <c r="DM14" s="770"/>
      <c r="DN14" s="770"/>
      <c r="DO14" s="770"/>
      <c r="DP14" s="771"/>
      <c r="DQ14" s="769" t="s">
        <v>553</v>
      </c>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550</v>
      </c>
      <c r="BT15" s="757"/>
      <c r="BU15" s="757"/>
      <c r="BV15" s="757"/>
      <c r="BW15" s="757"/>
      <c r="BX15" s="757"/>
      <c r="BY15" s="757"/>
      <c r="BZ15" s="757"/>
      <c r="CA15" s="757"/>
      <c r="CB15" s="757"/>
      <c r="CC15" s="757"/>
      <c r="CD15" s="757"/>
      <c r="CE15" s="757"/>
      <c r="CF15" s="757"/>
      <c r="CG15" s="758"/>
      <c r="CH15" s="769">
        <v>154</v>
      </c>
      <c r="CI15" s="770"/>
      <c r="CJ15" s="770"/>
      <c r="CK15" s="770"/>
      <c r="CL15" s="771"/>
      <c r="CM15" s="769">
        <v>696</v>
      </c>
      <c r="CN15" s="770"/>
      <c r="CO15" s="770"/>
      <c r="CP15" s="770"/>
      <c r="CQ15" s="771"/>
      <c r="CR15" s="769">
        <v>2</v>
      </c>
      <c r="CS15" s="770"/>
      <c r="CT15" s="770"/>
      <c r="CU15" s="770"/>
      <c r="CV15" s="771"/>
      <c r="CW15" s="769">
        <v>9</v>
      </c>
      <c r="CX15" s="770"/>
      <c r="CY15" s="770"/>
      <c r="CZ15" s="770"/>
      <c r="DA15" s="771"/>
      <c r="DB15" s="769">
        <v>375</v>
      </c>
      <c r="DC15" s="770"/>
      <c r="DD15" s="770"/>
      <c r="DE15" s="770"/>
      <c r="DF15" s="771"/>
      <c r="DG15" s="769" t="s">
        <v>533</v>
      </c>
      <c r="DH15" s="770"/>
      <c r="DI15" s="770"/>
      <c r="DJ15" s="770"/>
      <c r="DK15" s="771"/>
      <c r="DL15" s="769" t="s">
        <v>533</v>
      </c>
      <c r="DM15" s="770"/>
      <c r="DN15" s="770"/>
      <c r="DO15" s="770"/>
      <c r="DP15" s="771"/>
      <c r="DQ15" s="769" t="s">
        <v>533</v>
      </c>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551</v>
      </c>
      <c r="BT16" s="757"/>
      <c r="BU16" s="757"/>
      <c r="BV16" s="757"/>
      <c r="BW16" s="757"/>
      <c r="BX16" s="757"/>
      <c r="BY16" s="757"/>
      <c r="BZ16" s="757"/>
      <c r="CA16" s="757"/>
      <c r="CB16" s="757"/>
      <c r="CC16" s="757"/>
      <c r="CD16" s="757"/>
      <c r="CE16" s="757"/>
      <c r="CF16" s="757"/>
      <c r="CG16" s="758"/>
      <c r="CH16" s="769">
        <v>9</v>
      </c>
      <c r="CI16" s="770"/>
      <c r="CJ16" s="770"/>
      <c r="CK16" s="770"/>
      <c r="CL16" s="771"/>
      <c r="CM16" s="769">
        <v>671</v>
      </c>
      <c r="CN16" s="770"/>
      <c r="CO16" s="770"/>
      <c r="CP16" s="770"/>
      <c r="CQ16" s="771"/>
      <c r="CR16" s="769">
        <v>47</v>
      </c>
      <c r="CS16" s="770"/>
      <c r="CT16" s="770"/>
      <c r="CU16" s="770"/>
      <c r="CV16" s="771"/>
      <c r="CW16" s="769" t="s">
        <v>533</v>
      </c>
      <c r="CX16" s="770"/>
      <c r="CY16" s="770"/>
      <c r="CZ16" s="770"/>
      <c r="DA16" s="771"/>
      <c r="DB16" s="769">
        <v>300</v>
      </c>
      <c r="DC16" s="770"/>
      <c r="DD16" s="770"/>
      <c r="DE16" s="770"/>
      <c r="DF16" s="771"/>
      <c r="DG16" s="769" t="s">
        <v>533</v>
      </c>
      <c r="DH16" s="770"/>
      <c r="DI16" s="770"/>
      <c r="DJ16" s="770"/>
      <c r="DK16" s="771"/>
      <c r="DL16" s="769" t="s">
        <v>533</v>
      </c>
      <c r="DM16" s="770"/>
      <c r="DN16" s="770"/>
      <c r="DO16" s="770"/>
      <c r="DP16" s="771"/>
      <c r="DQ16" s="769" t="s">
        <v>533</v>
      </c>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v>69525</v>
      </c>
      <c r="R23" s="782"/>
      <c r="S23" s="782"/>
      <c r="T23" s="782"/>
      <c r="U23" s="782"/>
      <c r="V23" s="782">
        <v>65448</v>
      </c>
      <c r="W23" s="782"/>
      <c r="X23" s="782"/>
      <c r="Y23" s="782"/>
      <c r="Z23" s="782"/>
      <c r="AA23" s="782">
        <v>4077</v>
      </c>
      <c r="AB23" s="782"/>
      <c r="AC23" s="782"/>
      <c r="AD23" s="782"/>
      <c r="AE23" s="783"/>
      <c r="AF23" s="784">
        <v>2952</v>
      </c>
      <c r="AG23" s="782"/>
      <c r="AH23" s="782"/>
      <c r="AI23" s="782"/>
      <c r="AJ23" s="785"/>
      <c r="AK23" s="786"/>
      <c r="AL23" s="787"/>
      <c r="AM23" s="787"/>
      <c r="AN23" s="787"/>
      <c r="AO23" s="787"/>
      <c r="AP23" s="782">
        <v>49539</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377</v>
      </c>
      <c r="C28" s="720"/>
      <c r="D28" s="720"/>
      <c r="E28" s="720"/>
      <c r="F28" s="720"/>
      <c r="G28" s="720"/>
      <c r="H28" s="720"/>
      <c r="I28" s="720"/>
      <c r="J28" s="720"/>
      <c r="K28" s="720"/>
      <c r="L28" s="720"/>
      <c r="M28" s="720"/>
      <c r="N28" s="720"/>
      <c r="O28" s="720"/>
      <c r="P28" s="721"/>
      <c r="Q28" s="810">
        <v>16330</v>
      </c>
      <c r="R28" s="811"/>
      <c r="S28" s="811"/>
      <c r="T28" s="811"/>
      <c r="U28" s="811"/>
      <c r="V28" s="811">
        <v>16180</v>
      </c>
      <c r="W28" s="811"/>
      <c r="X28" s="811"/>
      <c r="Y28" s="811"/>
      <c r="Z28" s="811"/>
      <c r="AA28" s="811">
        <v>150</v>
      </c>
      <c r="AB28" s="811"/>
      <c r="AC28" s="811"/>
      <c r="AD28" s="811"/>
      <c r="AE28" s="812"/>
      <c r="AF28" s="813">
        <v>150</v>
      </c>
      <c r="AG28" s="811"/>
      <c r="AH28" s="811"/>
      <c r="AI28" s="811"/>
      <c r="AJ28" s="814"/>
      <c r="AK28" s="815">
        <v>1103</v>
      </c>
      <c r="AL28" s="806"/>
      <c r="AM28" s="806"/>
      <c r="AN28" s="806"/>
      <c r="AO28" s="806"/>
      <c r="AP28" s="806" t="s">
        <v>533</v>
      </c>
      <c r="AQ28" s="806"/>
      <c r="AR28" s="806"/>
      <c r="AS28" s="806"/>
      <c r="AT28" s="806"/>
      <c r="AU28" s="806" t="s">
        <v>533</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378</v>
      </c>
      <c r="C29" s="744"/>
      <c r="D29" s="744"/>
      <c r="E29" s="744"/>
      <c r="F29" s="744"/>
      <c r="G29" s="744"/>
      <c r="H29" s="744"/>
      <c r="I29" s="744"/>
      <c r="J29" s="744"/>
      <c r="K29" s="744"/>
      <c r="L29" s="744"/>
      <c r="M29" s="744"/>
      <c r="N29" s="744"/>
      <c r="O29" s="744"/>
      <c r="P29" s="745"/>
      <c r="Q29" s="746">
        <v>12663</v>
      </c>
      <c r="R29" s="747"/>
      <c r="S29" s="747"/>
      <c r="T29" s="747"/>
      <c r="U29" s="747"/>
      <c r="V29" s="747">
        <v>12317</v>
      </c>
      <c r="W29" s="747"/>
      <c r="X29" s="747"/>
      <c r="Y29" s="747"/>
      <c r="Z29" s="747"/>
      <c r="AA29" s="747">
        <v>346</v>
      </c>
      <c r="AB29" s="747"/>
      <c r="AC29" s="747"/>
      <c r="AD29" s="747"/>
      <c r="AE29" s="748"/>
      <c r="AF29" s="749">
        <v>346</v>
      </c>
      <c r="AG29" s="750"/>
      <c r="AH29" s="750"/>
      <c r="AI29" s="750"/>
      <c r="AJ29" s="751"/>
      <c r="AK29" s="818">
        <v>1808</v>
      </c>
      <c r="AL29" s="819"/>
      <c r="AM29" s="819"/>
      <c r="AN29" s="819"/>
      <c r="AO29" s="819"/>
      <c r="AP29" s="819" t="s">
        <v>533</v>
      </c>
      <c r="AQ29" s="819"/>
      <c r="AR29" s="819"/>
      <c r="AS29" s="819"/>
      <c r="AT29" s="819"/>
      <c r="AU29" s="819" t="s">
        <v>534</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379</v>
      </c>
      <c r="C30" s="744"/>
      <c r="D30" s="744"/>
      <c r="E30" s="744"/>
      <c r="F30" s="744"/>
      <c r="G30" s="744"/>
      <c r="H30" s="744"/>
      <c r="I30" s="744"/>
      <c r="J30" s="744"/>
      <c r="K30" s="744"/>
      <c r="L30" s="744"/>
      <c r="M30" s="744"/>
      <c r="N30" s="744"/>
      <c r="O30" s="744"/>
      <c r="P30" s="745"/>
      <c r="Q30" s="746">
        <v>2227</v>
      </c>
      <c r="R30" s="747"/>
      <c r="S30" s="747"/>
      <c r="T30" s="747"/>
      <c r="U30" s="747"/>
      <c r="V30" s="747">
        <v>2226</v>
      </c>
      <c r="W30" s="747"/>
      <c r="X30" s="747"/>
      <c r="Y30" s="747"/>
      <c r="Z30" s="747"/>
      <c r="AA30" s="747">
        <v>1</v>
      </c>
      <c r="AB30" s="747"/>
      <c r="AC30" s="747"/>
      <c r="AD30" s="747"/>
      <c r="AE30" s="748"/>
      <c r="AF30" s="749">
        <v>1</v>
      </c>
      <c r="AG30" s="750"/>
      <c r="AH30" s="750"/>
      <c r="AI30" s="750"/>
      <c r="AJ30" s="751"/>
      <c r="AK30" s="818">
        <v>332</v>
      </c>
      <c r="AL30" s="819"/>
      <c r="AM30" s="819"/>
      <c r="AN30" s="819"/>
      <c r="AO30" s="819"/>
      <c r="AP30" s="819" t="s">
        <v>533</v>
      </c>
      <c r="AQ30" s="819"/>
      <c r="AR30" s="819"/>
      <c r="AS30" s="819"/>
      <c r="AT30" s="819"/>
      <c r="AU30" s="819" t="s">
        <v>533</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746">
        <v>650</v>
      </c>
      <c r="R31" s="747"/>
      <c r="S31" s="747"/>
      <c r="T31" s="747"/>
      <c r="U31" s="747"/>
      <c r="V31" s="747">
        <v>650</v>
      </c>
      <c r="W31" s="747"/>
      <c r="X31" s="747"/>
      <c r="Y31" s="747"/>
      <c r="Z31" s="747"/>
      <c r="AA31" s="747">
        <v>0</v>
      </c>
      <c r="AB31" s="747"/>
      <c r="AC31" s="747"/>
      <c r="AD31" s="747"/>
      <c r="AE31" s="748"/>
      <c r="AF31" s="749">
        <v>0</v>
      </c>
      <c r="AG31" s="750"/>
      <c r="AH31" s="750"/>
      <c r="AI31" s="750"/>
      <c r="AJ31" s="751"/>
      <c r="AK31" s="818">
        <v>102</v>
      </c>
      <c r="AL31" s="819"/>
      <c r="AM31" s="819"/>
      <c r="AN31" s="819"/>
      <c r="AO31" s="819"/>
      <c r="AP31" s="819" t="s">
        <v>533</v>
      </c>
      <c r="AQ31" s="819"/>
      <c r="AR31" s="819"/>
      <c r="AS31" s="819"/>
      <c r="AT31" s="819"/>
      <c r="AU31" s="819" t="s">
        <v>533</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381</v>
      </c>
      <c r="C32" s="744"/>
      <c r="D32" s="744"/>
      <c r="E32" s="744"/>
      <c r="F32" s="744"/>
      <c r="G32" s="744"/>
      <c r="H32" s="744"/>
      <c r="I32" s="744"/>
      <c r="J32" s="744"/>
      <c r="K32" s="744"/>
      <c r="L32" s="744"/>
      <c r="M32" s="744"/>
      <c r="N32" s="744"/>
      <c r="O32" s="744"/>
      <c r="P32" s="745"/>
      <c r="Q32" s="746">
        <v>3882</v>
      </c>
      <c r="R32" s="747"/>
      <c r="S32" s="747"/>
      <c r="T32" s="747"/>
      <c r="U32" s="747"/>
      <c r="V32" s="747">
        <v>3497</v>
      </c>
      <c r="W32" s="747"/>
      <c r="X32" s="747"/>
      <c r="Y32" s="747"/>
      <c r="Z32" s="747"/>
      <c r="AA32" s="747">
        <v>385</v>
      </c>
      <c r="AB32" s="747"/>
      <c r="AC32" s="747"/>
      <c r="AD32" s="747"/>
      <c r="AE32" s="748"/>
      <c r="AF32" s="749">
        <v>2112</v>
      </c>
      <c r="AG32" s="750"/>
      <c r="AH32" s="750"/>
      <c r="AI32" s="750"/>
      <c r="AJ32" s="751"/>
      <c r="AK32" s="818">
        <v>9</v>
      </c>
      <c r="AL32" s="819"/>
      <c r="AM32" s="819"/>
      <c r="AN32" s="819"/>
      <c r="AO32" s="819"/>
      <c r="AP32" s="819">
        <v>14267</v>
      </c>
      <c r="AQ32" s="819"/>
      <c r="AR32" s="819"/>
      <c r="AS32" s="819"/>
      <c r="AT32" s="819"/>
      <c r="AU32" s="819">
        <v>457</v>
      </c>
      <c r="AV32" s="819"/>
      <c r="AW32" s="819"/>
      <c r="AX32" s="819"/>
      <c r="AY32" s="819"/>
      <c r="AZ32" s="820" t="s">
        <v>533</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383</v>
      </c>
      <c r="C33" s="744"/>
      <c r="D33" s="744"/>
      <c r="E33" s="744"/>
      <c r="F33" s="744"/>
      <c r="G33" s="744"/>
      <c r="H33" s="744"/>
      <c r="I33" s="744"/>
      <c r="J33" s="744"/>
      <c r="K33" s="744"/>
      <c r="L33" s="744"/>
      <c r="M33" s="744"/>
      <c r="N33" s="744"/>
      <c r="O33" s="744"/>
      <c r="P33" s="745"/>
      <c r="Q33" s="746">
        <v>4029</v>
      </c>
      <c r="R33" s="747"/>
      <c r="S33" s="747"/>
      <c r="T33" s="747"/>
      <c r="U33" s="747"/>
      <c r="V33" s="747">
        <v>3805</v>
      </c>
      <c r="W33" s="747"/>
      <c r="X33" s="747"/>
      <c r="Y33" s="747"/>
      <c r="Z33" s="747"/>
      <c r="AA33" s="747">
        <v>224</v>
      </c>
      <c r="AB33" s="747"/>
      <c r="AC33" s="747"/>
      <c r="AD33" s="747"/>
      <c r="AE33" s="748"/>
      <c r="AF33" s="749">
        <v>166</v>
      </c>
      <c r="AG33" s="750"/>
      <c r="AH33" s="750"/>
      <c r="AI33" s="750"/>
      <c r="AJ33" s="751"/>
      <c r="AK33" s="818">
        <v>118</v>
      </c>
      <c r="AL33" s="819"/>
      <c r="AM33" s="819"/>
      <c r="AN33" s="819"/>
      <c r="AO33" s="819"/>
      <c r="AP33" s="819">
        <v>15461</v>
      </c>
      <c r="AQ33" s="819"/>
      <c r="AR33" s="819"/>
      <c r="AS33" s="819"/>
      <c r="AT33" s="819"/>
      <c r="AU33" s="819">
        <v>6942</v>
      </c>
      <c r="AV33" s="819"/>
      <c r="AW33" s="819"/>
      <c r="AX33" s="819"/>
      <c r="AY33" s="819"/>
      <c r="AZ33" s="820" t="s">
        <v>533</v>
      </c>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384</v>
      </c>
      <c r="C34" s="744"/>
      <c r="D34" s="744"/>
      <c r="E34" s="744"/>
      <c r="F34" s="744"/>
      <c r="G34" s="744"/>
      <c r="H34" s="744"/>
      <c r="I34" s="744"/>
      <c r="J34" s="744"/>
      <c r="K34" s="744"/>
      <c r="L34" s="744"/>
      <c r="M34" s="744"/>
      <c r="N34" s="744"/>
      <c r="O34" s="744"/>
      <c r="P34" s="745"/>
      <c r="Q34" s="746">
        <v>324</v>
      </c>
      <c r="R34" s="747"/>
      <c r="S34" s="747"/>
      <c r="T34" s="747"/>
      <c r="U34" s="747"/>
      <c r="V34" s="747">
        <v>324</v>
      </c>
      <c r="W34" s="747"/>
      <c r="X34" s="747"/>
      <c r="Y34" s="747"/>
      <c r="Z34" s="747"/>
      <c r="AA34" s="747" t="s">
        <v>533</v>
      </c>
      <c r="AB34" s="747"/>
      <c r="AC34" s="747"/>
      <c r="AD34" s="747"/>
      <c r="AE34" s="748"/>
      <c r="AF34" s="749">
        <v>69</v>
      </c>
      <c r="AG34" s="750"/>
      <c r="AH34" s="750"/>
      <c r="AI34" s="750"/>
      <c r="AJ34" s="751"/>
      <c r="AK34" s="818">
        <v>172</v>
      </c>
      <c r="AL34" s="819"/>
      <c r="AM34" s="819"/>
      <c r="AN34" s="819"/>
      <c r="AO34" s="819"/>
      <c r="AP34" s="819">
        <v>13</v>
      </c>
      <c r="AQ34" s="819"/>
      <c r="AR34" s="819"/>
      <c r="AS34" s="819"/>
      <c r="AT34" s="819"/>
      <c r="AU34" s="819">
        <v>9</v>
      </c>
      <c r="AV34" s="819"/>
      <c r="AW34" s="819"/>
      <c r="AX34" s="819"/>
      <c r="AY34" s="819"/>
      <c r="AZ34" s="820" t="s">
        <v>534</v>
      </c>
      <c r="BA34" s="820"/>
      <c r="BB34" s="820"/>
      <c r="BC34" s="820"/>
      <c r="BD34" s="820"/>
      <c r="BE34" s="816" t="s">
        <v>382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385</v>
      </c>
      <c r="C35" s="744"/>
      <c r="D35" s="744"/>
      <c r="E35" s="744"/>
      <c r="F35" s="744"/>
      <c r="G35" s="744"/>
      <c r="H35" s="744"/>
      <c r="I35" s="744"/>
      <c r="J35" s="744"/>
      <c r="K35" s="744"/>
      <c r="L35" s="744"/>
      <c r="M35" s="744"/>
      <c r="N35" s="744"/>
      <c r="O35" s="744"/>
      <c r="P35" s="745"/>
      <c r="Q35" s="746">
        <v>485</v>
      </c>
      <c r="R35" s="747"/>
      <c r="S35" s="747"/>
      <c r="T35" s="747"/>
      <c r="U35" s="747"/>
      <c r="V35" s="747">
        <v>485</v>
      </c>
      <c r="W35" s="747"/>
      <c r="X35" s="747"/>
      <c r="Y35" s="747"/>
      <c r="Z35" s="747"/>
      <c r="AA35" s="747" t="s">
        <v>533</v>
      </c>
      <c r="AB35" s="747"/>
      <c r="AC35" s="747"/>
      <c r="AD35" s="747"/>
      <c r="AE35" s="748"/>
      <c r="AF35" s="749">
        <v>1</v>
      </c>
      <c r="AG35" s="750"/>
      <c r="AH35" s="750"/>
      <c r="AI35" s="750"/>
      <c r="AJ35" s="751"/>
      <c r="AK35" s="818">
        <v>88</v>
      </c>
      <c r="AL35" s="819"/>
      <c r="AM35" s="819"/>
      <c r="AN35" s="819"/>
      <c r="AO35" s="819"/>
      <c r="AP35" s="819">
        <v>784</v>
      </c>
      <c r="AQ35" s="819"/>
      <c r="AR35" s="819"/>
      <c r="AS35" s="819"/>
      <c r="AT35" s="819"/>
      <c r="AU35" s="819">
        <v>650</v>
      </c>
      <c r="AV35" s="819"/>
      <c r="AW35" s="819"/>
      <c r="AX35" s="819"/>
      <c r="AY35" s="819"/>
      <c r="AZ35" s="820" t="s">
        <v>533</v>
      </c>
      <c r="BA35" s="820"/>
      <c r="BB35" s="820"/>
      <c r="BC35" s="820"/>
      <c r="BD35" s="820"/>
      <c r="BE35" s="816" t="s">
        <v>386</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387</v>
      </c>
      <c r="C36" s="744"/>
      <c r="D36" s="744"/>
      <c r="E36" s="744"/>
      <c r="F36" s="744"/>
      <c r="G36" s="744"/>
      <c r="H36" s="744"/>
      <c r="I36" s="744"/>
      <c r="J36" s="744"/>
      <c r="K36" s="744"/>
      <c r="L36" s="744"/>
      <c r="M36" s="744"/>
      <c r="N36" s="744"/>
      <c r="O36" s="744"/>
      <c r="P36" s="745"/>
      <c r="Q36" s="746">
        <v>525</v>
      </c>
      <c r="R36" s="747"/>
      <c r="S36" s="747"/>
      <c r="T36" s="747"/>
      <c r="U36" s="747"/>
      <c r="V36" s="747">
        <v>511</v>
      </c>
      <c r="W36" s="747"/>
      <c r="X36" s="747"/>
      <c r="Y36" s="747"/>
      <c r="Z36" s="747"/>
      <c r="AA36" s="747">
        <v>14</v>
      </c>
      <c r="AB36" s="747"/>
      <c r="AC36" s="747"/>
      <c r="AD36" s="747"/>
      <c r="AE36" s="748"/>
      <c r="AF36" s="749" t="s">
        <v>112</v>
      </c>
      <c r="AG36" s="750"/>
      <c r="AH36" s="750"/>
      <c r="AI36" s="750"/>
      <c r="AJ36" s="751"/>
      <c r="AK36" s="818">
        <v>474</v>
      </c>
      <c r="AL36" s="819"/>
      <c r="AM36" s="819"/>
      <c r="AN36" s="819"/>
      <c r="AO36" s="819"/>
      <c r="AP36" s="819" t="s">
        <v>533</v>
      </c>
      <c r="AQ36" s="819"/>
      <c r="AR36" s="819"/>
      <c r="AS36" s="819"/>
      <c r="AT36" s="819"/>
      <c r="AU36" s="819" t="s">
        <v>533</v>
      </c>
      <c r="AV36" s="819"/>
      <c r="AW36" s="819"/>
      <c r="AX36" s="819"/>
      <c r="AY36" s="819"/>
      <c r="AZ36" s="820" t="s">
        <v>533</v>
      </c>
      <c r="BA36" s="820"/>
      <c r="BB36" s="820"/>
      <c r="BC36" s="820"/>
      <c r="BD36" s="820"/>
      <c r="BE36" s="816" t="s">
        <v>386</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388</v>
      </c>
      <c r="C37" s="744"/>
      <c r="D37" s="744"/>
      <c r="E37" s="744"/>
      <c r="F37" s="744"/>
      <c r="G37" s="744"/>
      <c r="H37" s="744"/>
      <c r="I37" s="744"/>
      <c r="J37" s="744"/>
      <c r="K37" s="744"/>
      <c r="L37" s="744"/>
      <c r="M37" s="744"/>
      <c r="N37" s="744"/>
      <c r="O37" s="744"/>
      <c r="P37" s="745"/>
      <c r="Q37" s="746">
        <v>21</v>
      </c>
      <c r="R37" s="747"/>
      <c r="S37" s="747"/>
      <c r="T37" s="747"/>
      <c r="U37" s="747"/>
      <c r="V37" s="747">
        <v>21</v>
      </c>
      <c r="W37" s="747"/>
      <c r="X37" s="747"/>
      <c r="Y37" s="747"/>
      <c r="Z37" s="747"/>
      <c r="AA37" s="747" t="s">
        <v>533</v>
      </c>
      <c r="AB37" s="747"/>
      <c r="AC37" s="747"/>
      <c r="AD37" s="747"/>
      <c r="AE37" s="748"/>
      <c r="AF37" s="749">
        <v>0</v>
      </c>
      <c r="AG37" s="750"/>
      <c r="AH37" s="750"/>
      <c r="AI37" s="750"/>
      <c r="AJ37" s="751"/>
      <c r="AK37" s="818">
        <v>12</v>
      </c>
      <c r="AL37" s="819"/>
      <c r="AM37" s="819"/>
      <c r="AN37" s="819"/>
      <c r="AO37" s="819"/>
      <c r="AP37" s="819">
        <v>138</v>
      </c>
      <c r="AQ37" s="819"/>
      <c r="AR37" s="819"/>
      <c r="AS37" s="819"/>
      <c r="AT37" s="819"/>
      <c r="AU37" s="819">
        <v>138</v>
      </c>
      <c r="AV37" s="819"/>
      <c r="AW37" s="819"/>
      <c r="AX37" s="819"/>
      <c r="AY37" s="819"/>
      <c r="AZ37" s="820" t="s">
        <v>533</v>
      </c>
      <c r="BA37" s="820"/>
      <c r="BB37" s="820"/>
      <c r="BC37" s="820"/>
      <c r="BD37" s="820"/>
      <c r="BE37" s="816" t="s">
        <v>386</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2845</v>
      </c>
      <c r="AG63" s="830"/>
      <c r="AH63" s="830"/>
      <c r="AI63" s="830"/>
      <c r="AJ63" s="831"/>
      <c r="AK63" s="832"/>
      <c r="AL63" s="827"/>
      <c r="AM63" s="827"/>
      <c r="AN63" s="827"/>
      <c r="AO63" s="827"/>
      <c r="AP63" s="830">
        <v>30663</v>
      </c>
      <c r="AQ63" s="830"/>
      <c r="AR63" s="830"/>
      <c r="AS63" s="830"/>
      <c r="AT63" s="830"/>
      <c r="AU63" s="830">
        <v>8196</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392</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393</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535</v>
      </c>
      <c r="C68" s="858"/>
      <c r="D68" s="858"/>
      <c r="E68" s="858"/>
      <c r="F68" s="858"/>
      <c r="G68" s="858"/>
      <c r="H68" s="858"/>
      <c r="I68" s="858"/>
      <c r="J68" s="858"/>
      <c r="K68" s="858"/>
      <c r="L68" s="858"/>
      <c r="M68" s="858"/>
      <c r="N68" s="858"/>
      <c r="O68" s="858"/>
      <c r="P68" s="859"/>
      <c r="Q68" s="860">
        <v>25450</v>
      </c>
      <c r="R68" s="854"/>
      <c r="S68" s="854"/>
      <c r="T68" s="854"/>
      <c r="U68" s="854"/>
      <c r="V68" s="854">
        <v>25429</v>
      </c>
      <c r="W68" s="854"/>
      <c r="X68" s="854"/>
      <c r="Y68" s="854"/>
      <c r="Z68" s="854"/>
      <c r="AA68" s="854">
        <v>22</v>
      </c>
      <c r="AB68" s="854"/>
      <c r="AC68" s="854"/>
      <c r="AD68" s="854"/>
      <c r="AE68" s="854"/>
      <c r="AF68" s="854">
        <v>22</v>
      </c>
      <c r="AG68" s="854"/>
      <c r="AH68" s="854"/>
      <c r="AI68" s="854"/>
      <c r="AJ68" s="854"/>
      <c r="AK68" s="854">
        <v>2967</v>
      </c>
      <c r="AL68" s="854"/>
      <c r="AM68" s="854"/>
      <c r="AN68" s="854"/>
      <c r="AO68" s="854"/>
      <c r="AP68" s="854" t="s">
        <v>554</v>
      </c>
      <c r="AQ68" s="854"/>
      <c r="AR68" s="854"/>
      <c r="AS68" s="854"/>
      <c r="AT68" s="854"/>
      <c r="AU68" s="854" t="s">
        <v>555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536</v>
      </c>
      <c r="C69" s="862"/>
      <c r="D69" s="862"/>
      <c r="E69" s="862"/>
      <c r="F69" s="862"/>
      <c r="G69" s="862"/>
      <c r="H69" s="862"/>
      <c r="I69" s="862"/>
      <c r="J69" s="862"/>
      <c r="K69" s="862"/>
      <c r="L69" s="862"/>
      <c r="M69" s="862"/>
      <c r="N69" s="862"/>
      <c r="O69" s="862"/>
      <c r="P69" s="863"/>
      <c r="Q69" s="864">
        <v>202</v>
      </c>
      <c r="R69" s="819"/>
      <c r="S69" s="819"/>
      <c r="T69" s="819"/>
      <c r="U69" s="819"/>
      <c r="V69" s="819">
        <v>201</v>
      </c>
      <c r="W69" s="819"/>
      <c r="X69" s="819"/>
      <c r="Y69" s="819"/>
      <c r="Z69" s="819"/>
      <c r="AA69" s="819">
        <v>1</v>
      </c>
      <c r="AB69" s="819"/>
      <c r="AC69" s="819"/>
      <c r="AD69" s="819"/>
      <c r="AE69" s="819"/>
      <c r="AF69" s="819">
        <v>1</v>
      </c>
      <c r="AG69" s="819"/>
      <c r="AH69" s="819"/>
      <c r="AI69" s="819"/>
      <c r="AJ69" s="819"/>
      <c r="AK69" s="819">
        <v>50</v>
      </c>
      <c r="AL69" s="819"/>
      <c r="AM69" s="819"/>
      <c r="AN69" s="819"/>
      <c r="AO69" s="819"/>
      <c r="AP69" s="819" t="s">
        <v>555</v>
      </c>
      <c r="AQ69" s="819"/>
      <c r="AR69" s="819"/>
      <c r="AS69" s="819"/>
      <c r="AT69" s="819"/>
      <c r="AU69" s="819" t="s">
        <v>555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537</v>
      </c>
      <c r="C70" s="862"/>
      <c r="D70" s="862"/>
      <c r="E70" s="862"/>
      <c r="F70" s="862"/>
      <c r="G70" s="862"/>
      <c r="H70" s="862"/>
      <c r="I70" s="862"/>
      <c r="J70" s="862"/>
      <c r="K70" s="862"/>
      <c r="L70" s="862"/>
      <c r="M70" s="862"/>
      <c r="N70" s="862"/>
      <c r="O70" s="862"/>
      <c r="P70" s="863"/>
      <c r="Q70" s="864">
        <v>526</v>
      </c>
      <c r="R70" s="819"/>
      <c r="S70" s="819"/>
      <c r="T70" s="819"/>
      <c r="U70" s="819"/>
      <c r="V70" s="819">
        <v>379</v>
      </c>
      <c r="W70" s="819"/>
      <c r="X70" s="819"/>
      <c r="Y70" s="819"/>
      <c r="Z70" s="819"/>
      <c r="AA70" s="819">
        <v>147</v>
      </c>
      <c r="AB70" s="819"/>
      <c r="AC70" s="819"/>
      <c r="AD70" s="819"/>
      <c r="AE70" s="819"/>
      <c r="AF70" s="819">
        <v>147</v>
      </c>
      <c r="AG70" s="819"/>
      <c r="AH70" s="819"/>
      <c r="AI70" s="819"/>
      <c r="AJ70" s="819"/>
      <c r="AK70" s="819" t="s">
        <v>555</v>
      </c>
      <c r="AL70" s="819"/>
      <c r="AM70" s="819"/>
      <c r="AN70" s="819"/>
      <c r="AO70" s="819"/>
      <c r="AP70" s="819" t="s">
        <v>555</v>
      </c>
      <c r="AQ70" s="819"/>
      <c r="AR70" s="819"/>
      <c r="AS70" s="819"/>
      <c r="AT70" s="819"/>
      <c r="AU70" s="819" t="s">
        <v>555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538</v>
      </c>
      <c r="C71" s="862"/>
      <c r="D71" s="862"/>
      <c r="E71" s="862"/>
      <c r="F71" s="862"/>
      <c r="G71" s="862"/>
      <c r="H71" s="862"/>
      <c r="I71" s="862"/>
      <c r="J71" s="862"/>
      <c r="K71" s="862"/>
      <c r="L71" s="862"/>
      <c r="M71" s="862"/>
      <c r="N71" s="862"/>
      <c r="O71" s="862"/>
      <c r="P71" s="863"/>
      <c r="Q71" s="864">
        <v>834</v>
      </c>
      <c r="R71" s="819"/>
      <c r="S71" s="819"/>
      <c r="T71" s="819"/>
      <c r="U71" s="819"/>
      <c r="V71" s="819">
        <v>831</v>
      </c>
      <c r="W71" s="819"/>
      <c r="X71" s="819"/>
      <c r="Y71" s="819"/>
      <c r="Z71" s="819"/>
      <c r="AA71" s="819">
        <v>3</v>
      </c>
      <c r="AB71" s="819"/>
      <c r="AC71" s="819"/>
      <c r="AD71" s="819"/>
      <c r="AE71" s="819"/>
      <c r="AF71" s="819">
        <v>3</v>
      </c>
      <c r="AG71" s="819"/>
      <c r="AH71" s="819"/>
      <c r="AI71" s="819"/>
      <c r="AJ71" s="819"/>
      <c r="AK71" s="819">
        <v>0</v>
      </c>
      <c r="AL71" s="819"/>
      <c r="AM71" s="819"/>
      <c r="AN71" s="819"/>
      <c r="AO71" s="819"/>
      <c r="AP71" s="819" t="s">
        <v>555</v>
      </c>
      <c r="AQ71" s="819"/>
      <c r="AR71" s="819"/>
      <c r="AS71" s="819"/>
      <c r="AT71" s="819"/>
      <c r="AU71" s="819" t="s">
        <v>555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539</v>
      </c>
      <c r="C72" s="862"/>
      <c r="D72" s="862"/>
      <c r="E72" s="862"/>
      <c r="F72" s="862"/>
      <c r="G72" s="862"/>
      <c r="H72" s="862"/>
      <c r="I72" s="862"/>
      <c r="J72" s="862"/>
      <c r="K72" s="862"/>
      <c r="L72" s="862"/>
      <c r="M72" s="862"/>
      <c r="N72" s="862"/>
      <c r="O72" s="862"/>
      <c r="P72" s="863"/>
      <c r="Q72" s="864">
        <v>293624</v>
      </c>
      <c r="R72" s="819"/>
      <c r="S72" s="819"/>
      <c r="T72" s="819"/>
      <c r="U72" s="819"/>
      <c r="V72" s="819">
        <v>284407</v>
      </c>
      <c r="W72" s="819"/>
      <c r="X72" s="819"/>
      <c r="Y72" s="819"/>
      <c r="Z72" s="819"/>
      <c r="AA72" s="819">
        <v>9218</v>
      </c>
      <c r="AB72" s="819"/>
      <c r="AC72" s="819"/>
      <c r="AD72" s="819"/>
      <c r="AE72" s="819"/>
      <c r="AF72" s="819">
        <v>9218</v>
      </c>
      <c r="AG72" s="819"/>
      <c r="AH72" s="819"/>
      <c r="AI72" s="819"/>
      <c r="AJ72" s="819"/>
      <c r="AK72" s="819">
        <v>3262</v>
      </c>
      <c r="AL72" s="819"/>
      <c r="AM72" s="819"/>
      <c r="AN72" s="819"/>
      <c r="AO72" s="819"/>
      <c r="AP72" s="819" t="s">
        <v>555</v>
      </c>
      <c r="AQ72" s="819"/>
      <c r="AR72" s="819"/>
      <c r="AS72" s="819"/>
      <c r="AT72" s="819"/>
      <c r="AU72" s="819" t="s">
        <v>555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540</v>
      </c>
      <c r="C73" s="862"/>
      <c r="D73" s="862"/>
      <c r="E73" s="862"/>
      <c r="F73" s="862"/>
      <c r="G73" s="862"/>
      <c r="H73" s="862"/>
      <c r="I73" s="862"/>
      <c r="J73" s="862"/>
      <c r="K73" s="862"/>
      <c r="L73" s="862"/>
      <c r="M73" s="862"/>
      <c r="N73" s="862"/>
      <c r="O73" s="862"/>
      <c r="P73" s="863"/>
      <c r="Q73" s="864">
        <v>3909</v>
      </c>
      <c r="R73" s="819"/>
      <c r="S73" s="819"/>
      <c r="T73" s="819"/>
      <c r="U73" s="819"/>
      <c r="V73" s="819">
        <v>3824</v>
      </c>
      <c r="W73" s="819"/>
      <c r="X73" s="819"/>
      <c r="Y73" s="819"/>
      <c r="Z73" s="819"/>
      <c r="AA73" s="819">
        <v>85</v>
      </c>
      <c r="AB73" s="819"/>
      <c r="AC73" s="819"/>
      <c r="AD73" s="819"/>
      <c r="AE73" s="819"/>
      <c r="AF73" s="819">
        <v>59</v>
      </c>
      <c r="AG73" s="819"/>
      <c r="AH73" s="819"/>
      <c r="AI73" s="819"/>
      <c r="AJ73" s="819"/>
      <c r="AK73" s="819" t="s">
        <v>555</v>
      </c>
      <c r="AL73" s="819"/>
      <c r="AM73" s="819"/>
      <c r="AN73" s="819"/>
      <c r="AO73" s="819"/>
      <c r="AP73" s="819">
        <v>15138</v>
      </c>
      <c r="AQ73" s="819"/>
      <c r="AR73" s="819"/>
      <c r="AS73" s="819"/>
      <c r="AT73" s="819"/>
      <c r="AU73" s="819">
        <v>5344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541</v>
      </c>
      <c r="C74" s="862"/>
      <c r="D74" s="862"/>
      <c r="E74" s="862"/>
      <c r="F74" s="862"/>
      <c r="G74" s="862"/>
      <c r="H74" s="862"/>
      <c r="I74" s="862"/>
      <c r="J74" s="862"/>
      <c r="K74" s="862"/>
      <c r="L74" s="862"/>
      <c r="M74" s="862"/>
      <c r="N74" s="862"/>
      <c r="O74" s="862"/>
      <c r="P74" s="863"/>
      <c r="Q74" s="864">
        <v>852</v>
      </c>
      <c r="R74" s="819"/>
      <c r="S74" s="819"/>
      <c r="T74" s="819"/>
      <c r="U74" s="819"/>
      <c r="V74" s="819">
        <v>843</v>
      </c>
      <c r="W74" s="819"/>
      <c r="X74" s="819"/>
      <c r="Y74" s="819"/>
      <c r="Z74" s="819"/>
      <c r="AA74" s="819">
        <v>9</v>
      </c>
      <c r="AB74" s="819"/>
      <c r="AC74" s="819"/>
      <c r="AD74" s="819"/>
      <c r="AE74" s="819"/>
      <c r="AF74" s="819">
        <v>1288</v>
      </c>
      <c r="AG74" s="819"/>
      <c r="AH74" s="819"/>
      <c r="AI74" s="819"/>
      <c r="AJ74" s="819"/>
      <c r="AK74" s="819" t="s">
        <v>555</v>
      </c>
      <c r="AL74" s="819"/>
      <c r="AM74" s="819"/>
      <c r="AN74" s="819"/>
      <c r="AO74" s="819"/>
      <c r="AP74" s="819" t="s">
        <v>555</v>
      </c>
      <c r="AQ74" s="819"/>
      <c r="AR74" s="819"/>
      <c r="AS74" s="819"/>
      <c r="AT74" s="819"/>
      <c r="AU74" s="819" t="s">
        <v>555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365</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10737</v>
      </c>
      <c r="AG88" s="830"/>
      <c r="AH88" s="830"/>
      <c r="AI88" s="830"/>
      <c r="AJ88" s="830"/>
      <c r="AK88" s="827"/>
      <c r="AL88" s="827"/>
      <c r="AM88" s="827"/>
      <c r="AN88" s="827"/>
      <c r="AO88" s="827"/>
      <c r="AP88" s="830">
        <v>15138</v>
      </c>
      <c r="AQ88" s="830"/>
      <c r="AR88" s="830"/>
      <c r="AS88" s="830"/>
      <c r="AT88" s="830"/>
      <c r="AU88" s="830">
        <v>5344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394</v>
      </c>
      <c r="CS102" s="838"/>
      <c r="CT102" s="838"/>
      <c r="CU102" s="838"/>
      <c r="CV102" s="881"/>
      <c r="CW102" s="880">
        <v>170</v>
      </c>
      <c r="CX102" s="838"/>
      <c r="CY102" s="838"/>
      <c r="CZ102" s="838"/>
      <c r="DA102" s="881"/>
      <c r="DB102" s="880">
        <v>675</v>
      </c>
      <c r="DC102" s="838"/>
      <c r="DD102" s="838"/>
      <c r="DE102" s="838"/>
      <c r="DF102" s="881"/>
      <c r="DG102" s="880">
        <v>162</v>
      </c>
      <c r="DH102" s="838"/>
      <c r="DI102" s="838"/>
      <c r="DJ102" s="838"/>
      <c r="DK102" s="881"/>
      <c r="DL102" s="880" t="s">
        <v>552</v>
      </c>
      <c r="DM102" s="838"/>
      <c r="DN102" s="838"/>
      <c r="DO102" s="838"/>
      <c r="DP102" s="881"/>
      <c r="DQ102" s="880" t="s">
        <v>552</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286</v>
      </c>
      <c r="AG109" s="883"/>
      <c r="AH109" s="883"/>
      <c r="AI109" s="883"/>
      <c r="AJ109" s="884"/>
      <c r="AK109" s="882" t="s">
        <v>285</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286</v>
      </c>
      <c r="BW109" s="883"/>
      <c r="BX109" s="883"/>
      <c r="BY109" s="883"/>
      <c r="BZ109" s="884"/>
      <c r="CA109" s="882" t="s">
        <v>285</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286</v>
      </c>
      <c r="DM109" s="883"/>
      <c r="DN109" s="883"/>
      <c r="DO109" s="883"/>
      <c r="DP109" s="884"/>
      <c r="DQ109" s="882" t="s">
        <v>285</v>
      </c>
      <c r="DR109" s="883"/>
      <c r="DS109" s="883"/>
      <c r="DT109" s="883"/>
      <c r="DU109" s="884"/>
      <c r="DV109" s="882" t="s">
        <v>404</v>
      </c>
      <c r="DW109" s="883"/>
      <c r="DX109" s="883"/>
      <c r="DY109" s="883"/>
      <c r="DZ109" s="885"/>
    </row>
    <row r="110" spans="1:131" s="197" customFormat="1" ht="26.25" customHeight="1" x14ac:dyDescent="0.15">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6598306</v>
      </c>
      <c r="AB110" s="890"/>
      <c r="AC110" s="890"/>
      <c r="AD110" s="890"/>
      <c r="AE110" s="891"/>
      <c r="AF110" s="892">
        <v>6497158</v>
      </c>
      <c r="AG110" s="890"/>
      <c r="AH110" s="890"/>
      <c r="AI110" s="890"/>
      <c r="AJ110" s="891"/>
      <c r="AK110" s="892">
        <v>6218768</v>
      </c>
      <c r="AL110" s="890"/>
      <c r="AM110" s="890"/>
      <c r="AN110" s="890"/>
      <c r="AO110" s="891"/>
      <c r="AP110" s="893">
        <v>19.100000000000001</v>
      </c>
      <c r="AQ110" s="894"/>
      <c r="AR110" s="894"/>
      <c r="AS110" s="894"/>
      <c r="AT110" s="895"/>
      <c r="AU110" s="896" t="s">
        <v>61</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49798081</v>
      </c>
      <c r="BR110" s="927"/>
      <c r="BS110" s="927"/>
      <c r="BT110" s="927"/>
      <c r="BU110" s="927"/>
      <c r="BV110" s="927">
        <v>50456578</v>
      </c>
      <c r="BW110" s="927"/>
      <c r="BX110" s="927"/>
      <c r="BY110" s="927"/>
      <c r="BZ110" s="927"/>
      <c r="CA110" s="927">
        <v>49538986</v>
      </c>
      <c r="CB110" s="927"/>
      <c r="CC110" s="927"/>
      <c r="CD110" s="927"/>
      <c r="CE110" s="927"/>
      <c r="CF110" s="941">
        <v>151.9</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595894</v>
      </c>
      <c r="BR111" s="920"/>
      <c r="BS111" s="920"/>
      <c r="BT111" s="920"/>
      <c r="BU111" s="920"/>
      <c r="BV111" s="920">
        <v>377654</v>
      </c>
      <c r="BW111" s="920"/>
      <c r="BX111" s="920"/>
      <c r="BY111" s="920"/>
      <c r="BZ111" s="920"/>
      <c r="CA111" s="920">
        <v>162923</v>
      </c>
      <c r="CB111" s="920"/>
      <c r="CC111" s="920"/>
      <c r="CD111" s="920"/>
      <c r="CE111" s="920"/>
      <c r="CF111" s="914">
        <v>0.5</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12333298</v>
      </c>
      <c r="BR112" s="920"/>
      <c r="BS112" s="920"/>
      <c r="BT112" s="920"/>
      <c r="BU112" s="920"/>
      <c r="BV112" s="920">
        <v>10505722</v>
      </c>
      <c r="BW112" s="920"/>
      <c r="BX112" s="920"/>
      <c r="BY112" s="920"/>
      <c r="BZ112" s="920"/>
      <c r="CA112" s="920">
        <v>8195096</v>
      </c>
      <c r="CB112" s="920"/>
      <c r="CC112" s="920"/>
      <c r="CD112" s="920"/>
      <c r="CE112" s="920"/>
      <c r="CF112" s="914">
        <v>25.1</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1105205</v>
      </c>
      <c r="AB113" s="934"/>
      <c r="AC113" s="934"/>
      <c r="AD113" s="934"/>
      <c r="AE113" s="935"/>
      <c r="AF113" s="936">
        <v>878217</v>
      </c>
      <c r="AG113" s="934"/>
      <c r="AH113" s="934"/>
      <c r="AI113" s="934"/>
      <c r="AJ113" s="935"/>
      <c r="AK113" s="936">
        <v>627360</v>
      </c>
      <c r="AL113" s="934"/>
      <c r="AM113" s="934"/>
      <c r="AN113" s="934"/>
      <c r="AO113" s="935"/>
      <c r="AP113" s="937">
        <v>1.9</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6247755</v>
      </c>
      <c r="BR113" s="920"/>
      <c r="BS113" s="920"/>
      <c r="BT113" s="920"/>
      <c r="BU113" s="920"/>
      <c r="BV113" s="920">
        <v>5859461</v>
      </c>
      <c r="BW113" s="920"/>
      <c r="BX113" s="920"/>
      <c r="BY113" s="920"/>
      <c r="BZ113" s="920"/>
      <c r="CA113" s="920">
        <v>5343583</v>
      </c>
      <c r="CB113" s="920"/>
      <c r="CC113" s="920"/>
      <c r="CD113" s="920"/>
      <c r="CE113" s="920"/>
      <c r="CF113" s="914">
        <v>16.399999999999999</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739702</v>
      </c>
      <c r="AB114" s="959"/>
      <c r="AC114" s="959"/>
      <c r="AD114" s="959"/>
      <c r="AE114" s="960"/>
      <c r="AF114" s="961">
        <v>734964</v>
      </c>
      <c r="AG114" s="959"/>
      <c r="AH114" s="959"/>
      <c r="AI114" s="959"/>
      <c r="AJ114" s="960"/>
      <c r="AK114" s="961">
        <v>728259</v>
      </c>
      <c r="AL114" s="959"/>
      <c r="AM114" s="959"/>
      <c r="AN114" s="959"/>
      <c r="AO114" s="960"/>
      <c r="AP114" s="962">
        <v>2.2000000000000002</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16771135</v>
      </c>
      <c r="BR114" s="920"/>
      <c r="BS114" s="920"/>
      <c r="BT114" s="920"/>
      <c r="BU114" s="920"/>
      <c r="BV114" s="920">
        <v>16243965</v>
      </c>
      <c r="BW114" s="920"/>
      <c r="BX114" s="920"/>
      <c r="BY114" s="920"/>
      <c r="BZ114" s="920"/>
      <c r="CA114" s="920">
        <v>15481811</v>
      </c>
      <c r="CB114" s="920"/>
      <c r="CC114" s="920"/>
      <c r="CD114" s="920"/>
      <c r="CE114" s="920"/>
      <c r="CF114" s="914">
        <v>47.5</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v>17826</v>
      </c>
      <c r="BR115" s="920"/>
      <c r="BS115" s="920"/>
      <c r="BT115" s="920"/>
      <c r="BU115" s="920"/>
      <c r="BV115" s="920">
        <v>12878</v>
      </c>
      <c r="BW115" s="920"/>
      <c r="BX115" s="920"/>
      <c r="BY115" s="920"/>
      <c r="BZ115" s="920"/>
      <c r="CA115" s="920" t="s">
        <v>112</v>
      </c>
      <c r="CB115" s="920"/>
      <c r="CC115" s="920"/>
      <c r="CD115" s="920"/>
      <c r="CE115" s="920"/>
      <c r="CF115" s="914" t="s">
        <v>112</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162059</v>
      </c>
      <c r="DH115" s="959"/>
      <c r="DI115" s="959"/>
      <c r="DJ115" s="959"/>
      <c r="DK115" s="960"/>
      <c r="DL115" s="961">
        <v>162015</v>
      </c>
      <c r="DM115" s="959"/>
      <c r="DN115" s="959"/>
      <c r="DO115" s="959"/>
      <c r="DP115" s="960"/>
      <c r="DQ115" s="961">
        <v>162923</v>
      </c>
      <c r="DR115" s="959"/>
      <c r="DS115" s="959"/>
      <c r="DT115" s="959"/>
      <c r="DU115" s="960"/>
      <c r="DV115" s="962">
        <v>0.5</v>
      </c>
      <c r="DW115" s="963"/>
      <c r="DX115" s="963"/>
      <c r="DY115" s="963"/>
      <c r="DZ115" s="964"/>
    </row>
    <row r="116" spans="1:130" s="197" customFormat="1" ht="26.25" customHeight="1" x14ac:dyDescent="0.15">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29</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8443242</v>
      </c>
      <c r="AB117" s="966"/>
      <c r="AC117" s="966"/>
      <c r="AD117" s="966"/>
      <c r="AE117" s="967"/>
      <c r="AF117" s="965">
        <v>8110339</v>
      </c>
      <c r="AG117" s="966"/>
      <c r="AH117" s="966"/>
      <c r="AI117" s="966"/>
      <c r="AJ117" s="967"/>
      <c r="AK117" s="965">
        <v>7574387</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286</v>
      </c>
      <c r="AG118" s="883"/>
      <c r="AH118" s="883"/>
      <c r="AI118" s="883"/>
      <c r="AJ118" s="884"/>
      <c r="AK118" s="882" t="s">
        <v>285</v>
      </c>
      <c r="AL118" s="883"/>
      <c r="AM118" s="883"/>
      <c r="AN118" s="883"/>
      <c r="AO118" s="884"/>
      <c r="AP118" s="990" t="s">
        <v>404</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432</v>
      </c>
      <c r="BP118" s="994"/>
      <c r="BQ118" s="985">
        <v>85763989</v>
      </c>
      <c r="BR118" s="986"/>
      <c r="BS118" s="986"/>
      <c r="BT118" s="986"/>
      <c r="BU118" s="986"/>
      <c r="BV118" s="986">
        <v>83456258</v>
      </c>
      <c r="BW118" s="986"/>
      <c r="BX118" s="986"/>
      <c r="BY118" s="986"/>
      <c r="BZ118" s="986"/>
      <c r="CA118" s="986">
        <v>78722399</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19230453</v>
      </c>
      <c r="BR119" s="927"/>
      <c r="BS119" s="927"/>
      <c r="BT119" s="927"/>
      <c r="BU119" s="927"/>
      <c r="BV119" s="927">
        <v>22379046</v>
      </c>
      <c r="BW119" s="927"/>
      <c r="BX119" s="927"/>
      <c r="BY119" s="927"/>
      <c r="BZ119" s="927"/>
      <c r="CA119" s="927">
        <v>23346848</v>
      </c>
      <c r="CB119" s="927"/>
      <c r="CC119" s="927"/>
      <c r="CD119" s="927"/>
      <c r="CE119" s="927"/>
      <c r="CF119" s="941">
        <v>71.599999999999994</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433835</v>
      </c>
      <c r="DH119" s="998"/>
      <c r="DI119" s="998"/>
      <c r="DJ119" s="998"/>
      <c r="DK119" s="999"/>
      <c r="DL119" s="1000">
        <v>215639</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x14ac:dyDescent="0.15">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15183348</v>
      </c>
      <c r="BR120" s="920"/>
      <c r="BS120" s="920"/>
      <c r="BT120" s="920"/>
      <c r="BU120" s="920"/>
      <c r="BV120" s="920">
        <v>15488926</v>
      </c>
      <c r="BW120" s="920"/>
      <c r="BX120" s="920"/>
      <c r="BY120" s="920"/>
      <c r="BZ120" s="920"/>
      <c r="CA120" s="920">
        <v>14386297</v>
      </c>
      <c r="CB120" s="920"/>
      <c r="CC120" s="920"/>
      <c r="CD120" s="920"/>
      <c r="CE120" s="920"/>
      <c r="CF120" s="914">
        <v>44.1</v>
      </c>
      <c r="CG120" s="915"/>
      <c r="CH120" s="915"/>
      <c r="CI120" s="915"/>
      <c r="CJ120" s="915"/>
      <c r="CK120" s="1013" t="s">
        <v>438</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11255522</v>
      </c>
      <c r="DH120" s="927"/>
      <c r="DI120" s="927"/>
      <c r="DJ120" s="927"/>
      <c r="DK120" s="927"/>
      <c r="DL120" s="927">
        <v>9370872</v>
      </c>
      <c r="DM120" s="927"/>
      <c r="DN120" s="927"/>
      <c r="DO120" s="927"/>
      <c r="DP120" s="927"/>
      <c r="DQ120" s="927">
        <v>6942072</v>
      </c>
      <c r="DR120" s="927"/>
      <c r="DS120" s="927"/>
      <c r="DT120" s="927"/>
      <c r="DU120" s="927"/>
      <c r="DV120" s="928">
        <v>21.3</v>
      </c>
      <c r="DW120" s="928"/>
      <c r="DX120" s="928"/>
      <c r="DY120" s="928"/>
      <c r="DZ120" s="929"/>
    </row>
    <row r="121" spans="1:130" s="197" customFormat="1" ht="26.25" customHeight="1" x14ac:dyDescent="0.15">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59586419</v>
      </c>
      <c r="BR121" s="986"/>
      <c r="BS121" s="986"/>
      <c r="BT121" s="986"/>
      <c r="BU121" s="986"/>
      <c r="BV121" s="986">
        <v>59592930</v>
      </c>
      <c r="BW121" s="986"/>
      <c r="BX121" s="986"/>
      <c r="BY121" s="986"/>
      <c r="BZ121" s="986"/>
      <c r="CA121" s="986">
        <v>58812684</v>
      </c>
      <c r="CB121" s="986"/>
      <c r="CC121" s="986"/>
      <c r="CD121" s="986"/>
      <c r="CE121" s="986"/>
      <c r="CF121" s="1024">
        <v>180.4</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318644</v>
      </c>
      <c r="DH121" s="920"/>
      <c r="DI121" s="920"/>
      <c r="DJ121" s="920"/>
      <c r="DK121" s="920"/>
      <c r="DL121" s="920">
        <v>464406</v>
      </c>
      <c r="DM121" s="920"/>
      <c r="DN121" s="920"/>
      <c r="DO121" s="920"/>
      <c r="DP121" s="920"/>
      <c r="DQ121" s="920">
        <v>649534</v>
      </c>
      <c r="DR121" s="920"/>
      <c r="DS121" s="920"/>
      <c r="DT121" s="920"/>
      <c r="DU121" s="920"/>
      <c r="DV121" s="921">
        <v>2</v>
      </c>
      <c r="DW121" s="921"/>
      <c r="DX121" s="921"/>
      <c r="DY121" s="921"/>
      <c r="DZ121" s="922"/>
    </row>
    <row r="122" spans="1:130" s="197" customFormat="1" ht="26.25" customHeight="1" x14ac:dyDescent="0.15">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441</v>
      </c>
      <c r="BP122" s="994"/>
      <c r="BQ122" s="1034">
        <v>94000220</v>
      </c>
      <c r="BR122" s="1035"/>
      <c r="BS122" s="1035"/>
      <c r="BT122" s="1035"/>
      <c r="BU122" s="1035"/>
      <c r="BV122" s="1035">
        <v>97460902</v>
      </c>
      <c r="BW122" s="1035"/>
      <c r="BX122" s="1035"/>
      <c r="BY122" s="1035"/>
      <c r="BZ122" s="1035"/>
      <c r="CA122" s="1035">
        <v>96545829</v>
      </c>
      <c r="CB122" s="1035"/>
      <c r="CC122" s="1035"/>
      <c r="CD122" s="1035"/>
      <c r="CE122" s="1035"/>
      <c r="CF122" s="987"/>
      <c r="CG122" s="988"/>
      <c r="CH122" s="988"/>
      <c r="CI122" s="988"/>
      <c r="CJ122" s="989"/>
      <c r="CK122" s="1016"/>
      <c r="CL122" s="1017"/>
      <c r="CM122" s="1017"/>
      <c r="CN122" s="1017"/>
      <c r="CO122" s="1018"/>
      <c r="CP122" s="1007" t="s">
        <v>381</v>
      </c>
      <c r="CQ122" s="1008"/>
      <c r="CR122" s="1008"/>
      <c r="CS122" s="1008"/>
      <c r="CT122" s="1008"/>
      <c r="CU122" s="1008"/>
      <c r="CV122" s="1008"/>
      <c r="CW122" s="1008"/>
      <c r="CX122" s="1008"/>
      <c r="CY122" s="1008"/>
      <c r="CZ122" s="1008"/>
      <c r="DA122" s="1008"/>
      <c r="DB122" s="1008"/>
      <c r="DC122" s="1008"/>
      <c r="DD122" s="1008"/>
      <c r="DE122" s="1008"/>
      <c r="DF122" s="1009"/>
      <c r="DG122" s="919">
        <v>596815</v>
      </c>
      <c r="DH122" s="920"/>
      <c r="DI122" s="920"/>
      <c r="DJ122" s="920"/>
      <c r="DK122" s="920"/>
      <c r="DL122" s="920">
        <v>515365</v>
      </c>
      <c r="DM122" s="920"/>
      <c r="DN122" s="920"/>
      <c r="DO122" s="920"/>
      <c r="DP122" s="920"/>
      <c r="DQ122" s="920">
        <v>456549</v>
      </c>
      <c r="DR122" s="920"/>
      <c r="DS122" s="920"/>
      <c r="DT122" s="920"/>
      <c r="DU122" s="920"/>
      <c r="DV122" s="921">
        <v>1.4</v>
      </c>
      <c r="DW122" s="921"/>
      <c r="DX122" s="921"/>
      <c r="DY122" s="921"/>
      <c r="DZ122" s="922"/>
    </row>
    <row r="123" spans="1:130" s="197" customFormat="1" ht="26.25" customHeight="1" thickBot="1" x14ac:dyDescent="0.2">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t="s">
        <v>388</v>
      </c>
      <c r="CQ123" s="1008"/>
      <c r="CR123" s="1008"/>
      <c r="CS123" s="1008"/>
      <c r="CT123" s="1008"/>
      <c r="CU123" s="1008"/>
      <c r="CV123" s="1008"/>
      <c r="CW123" s="1008"/>
      <c r="CX123" s="1008"/>
      <c r="CY123" s="1008"/>
      <c r="CZ123" s="1008"/>
      <c r="DA123" s="1008"/>
      <c r="DB123" s="1008"/>
      <c r="DC123" s="1008"/>
      <c r="DD123" s="1008"/>
      <c r="DE123" s="1008"/>
      <c r="DF123" s="1009"/>
      <c r="DG123" s="958">
        <v>145777</v>
      </c>
      <c r="DH123" s="959"/>
      <c r="DI123" s="959"/>
      <c r="DJ123" s="959"/>
      <c r="DK123" s="960"/>
      <c r="DL123" s="961">
        <v>141851</v>
      </c>
      <c r="DM123" s="959"/>
      <c r="DN123" s="959"/>
      <c r="DO123" s="959"/>
      <c r="DP123" s="960"/>
      <c r="DQ123" s="961">
        <v>137569</v>
      </c>
      <c r="DR123" s="959"/>
      <c r="DS123" s="959"/>
      <c r="DT123" s="959"/>
      <c r="DU123" s="960"/>
      <c r="DV123" s="962">
        <v>0.4</v>
      </c>
      <c r="DW123" s="963"/>
      <c r="DX123" s="963"/>
      <c r="DY123" s="963"/>
      <c r="DZ123" s="964"/>
    </row>
    <row r="124" spans="1:130" s="197" customFormat="1" ht="26.25" customHeight="1" x14ac:dyDescent="0.15">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v>16540</v>
      </c>
      <c r="DH124" s="998"/>
      <c r="DI124" s="998"/>
      <c r="DJ124" s="998"/>
      <c r="DK124" s="999"/>
      <c r="DL124" s="1000">
        <v>13228</v>
      </c>
      <c r="DM124" s="998"/>
      <c r="DN124" s="998"/>
      <c r="DO124" s="998"/>
      <c r="DP124" s="999"/>
      <c r="DQ124" s="1000">
        <v>9372</v>
      </c>
      <c r="DR124" s="998"/>
      <c r="DS124" s="998"/>
      <c r="DT124" s="998"/>
      <c r="DU124" s="999"/>
      <c r="DV124" s="1001">
        <v>0</v>
      </c>
      <c r="DW124" s="1002"/>
      <c r="DX124" s="1002"/>
      <c r="DY124" s="1002"/>
      <c r="DZ124" s="1003"/>
    </row>
    <row r="125" spans="1:130" s="197" customFormat="1" ht="26.25" customHeight="1" thickBot="1" x14ac:dyDescent="0.2">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452</v>
      </c>
      <c r="AY127" s="887"/>
      <c r="AZ127" s="887"/>
      <c r="BA127" s="887"/>
      <c r="BB127" s="887"/>
      <c r="BC127" s="887"/>
      <c r="BD127" s="887"/>
      <c r="BE127" s="888"/>
      <c r="BF127" s="1041" t="s">
        <v>112</v>
      </c>
      <c r="BG127" s="1042"/>
      <c r="BH127" s="1042"/>
      <c r="BI127" s="1042"/>
      <c r="BJ127" s="1042"/>
      <c r="BK127" s="1042"/>
      <c r="BL127" s="1051"/>
      <c r="BM127" s="1041">
        <v>11.5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v>17826</v>
      </c>
      <c r="DH127" s="1048"/>
      <c r="DI127" s="1048"/>
      <c r="DJ127" s="1048"/>
      <c r="DK127" s="1048"/>
      <c r="DL127" s="1048">
        <v>12878</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1808144</v>
      </c>
      <c r="AB128" s="1090"/>
      <c r="AC128" s="1090"/>
      <c r="AD128" s="1090"/>
      <c r="AE128" s="1091"/>
      <c r="AF128" s="1092">
        <v>1783632</v>
      </c>
      <c r="AG128" s="1090"/>
      <c r="AH128" s="1090"/>
      <c r="AI128" s="1090"/>
      <c r="AJ128" s="1091"/>
      <c r="AK128" s="1092">
        <v>1806284</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112</v>
      </c>
      <c r="BG128" s="1067"/>
      <c r="BH128" s="1067"/>
      <c r="BI128" s="1067"/>
      <c r="BJ128" s="1067"/>
      <c r="BK128" s="1067"/>
      <c r="BL128" s="1068"/>
      <c r="BM128" s="1066">
        <v>16.5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38567725</v>
      </c>
      <c r="AB129" s="959"/>
      <c r="AC129" s="959"/>
      <c r="AD129" s="959"/>
      <c r="AE129" s="960"/>
      <c r="AF129" s="961">
        <v>38744731</v>
      </c>
      <c r="AG129" s="959"/>
      <c r="AH129" s="959"/>
      <c r="AI129" s="959"/>
      <c r="AJ129" s="960"/>
      <c r="AK129" s="961">
        <v>38539581</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1.2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5783776</v>
      </c>
      <c r="AB130" s="959"/>
      <c r="AC130" s="959"/>
      <c r="AD130" s="959"/>
      <c r="AE130" s="960"/>
      <c r="AF130" s="961">
        <v>5783067</v>
      </c>
      <c r="AG130" s="959"/>
      <c r="AH130" s="959"/>
      <c r="AI130" s="959"/>
      <c r="AJ130" s="960"/>
      <c r="AK130" s="961">
        <v>5935231</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32783949</v>
      </c>
      <c r="AB131" s="998"/>
      <c r="AC131" s="998"/>
      <c r="AD131" s="998"/>
      <c r="AE131" s="999"/>
      <c r="AF131" s="1000">
        <v>32961664</v>
      </c>
      <c r="AG131" s="998"/>
      <c r="AH131" s="998"/>
      <c r="AI131" s="998"/>
      <c r="AJ131" s="999"/>
      <c r="AK131" s="1000">
        <v>32604350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2.5967646549999999</v>
      </c>
      <c r="AB132" s="1104"/>
      <c r="AC132" s="1104"/>
      <c r="AD132" s="1104"/>
      <c r="AE132" s="1105"/>
      <c r="AF132" s="1106">
        <v>1.649309938</v>
      </c>
      <c r="AG132" s="1104"/>
      <c r="AH132" s="1104"/>
      <c r="AI132" s="1104"/>
      <c r="AJ132" s="1105"/>
      <c r="AK132" s="1106">
        <v>-0.51259417799999996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3.8</v>
      </c>
      <c r="AB133" s="1111"/>
      <c r="AC133" s="1111"/>
      <c r="AD133" s="1111"/>
      <c r="AE133" s="1112"/>
      <c r="AF133" s="1110">
        <v>2.6</v>
      </c>
      <c r="AG133" s="1111"/>
      <c r="AH133" s="1111"/>
      <c r="AI133" s="1111"/>
      <c r="AJ133" s="1112"/>
      <c r="AK133" s="1110">
        <v>1.2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7" t="s">
        <v>468</v>
      </c>
      <c r="L7" s="254"/>
      <c r="M7" s="255" t="s">
        <v>469</v>
      </c>
      <c r="N7" s="256"/>
    </row>
    <row r="8" spans="1:16" x14ac:dyDescent="0.15">
      <c r="A8" s="248"/>
      <c r="B8" s="244"/>
      <c r="C8" s="244"/>
      <c r="D8" s="244"/>
      <c r="E8" s="244"/>
      <c r="F8" s="244"/>
      <c r="G8" s="257"/>
      <c r="H8" s="258"/>
      <c r="I8" s="258"/>
      <c r="J8" s="259"/>
      <c r="K8" s="1118"/>
      <c r="L8" s="260" t="s">
        <v>470</v>
      </c>
      <c r="M8" s="261" t="s">
        <v>471</v>
      </c>
      <c r="N8" s="262" t="s">
        <v>472</v>
      </c>
    </row>
    <row r="9" spans="1:16" x14ac:dyDescent="0.15">
      <c r="A9" s="248"/>
      <c r="B9" s="244"/>
      <c r="C9" s="244"/>
      <c r="D9" s="244"/>
      <c r="E9" s="244"/>
      <c r="F9" s="244"/>
      <c r="G9" s="1119" t="s">
        <v>473</v>
      </c>
      <c r="H9" s="1120"/>
      <c r="I9" s="1120"/>
      <c r="J9" s="1121"/>
      <c r="K9" s="263">
        <v>12773397</v>
      </c>
      <c r="L9" s="264">
        <v>67606</v>
      </c>
      <c r="M9" s="265">
        <v>62373</v>
      </c>
      <c r="N9" s="266">
        <v>8.4</v>
      </c>
    </row>
    <row r="10" spans="1:16" x14ac:dyDescent="0.15">
      <c r="A10" s="248"/>
      <c r="B10" s="244"/>
      <c r="C10" s="244"/>
      <c r="D10" s="244"/>
      <c r="E10" s="244"/>
      <c r="F10" s="244"/>
      <c r="G10" s="1119" t="s">
        <v>474</v>
      </c>
      <c r="H10" s="1120"/>
      <c r="I10" s="1120"/>
      <c r="J10" s="1121"/>
      <c r="K10" s="267">
        <v>136881</v>
      </c>
      <c r="L10" s="268">
        <v>724</v>
      </c>
      <c r="M10" s="269">
        <v>2588</v>
      </c>
      <c r="N10" s="270">
        <v>-72</v>
      </c>
    </row>
    <row r="11" spans="1:16" ht="13.5" customHeight="1" x14ac:dyDescent="0.15">
      <c r="A11" s="248"/>
      <c r="B11" s="244"/>
      <c r="C11" s="244"/>
      <c r="D11" s="244"/>
      <c r="E11" s="244"/>
      <c r="F11" s="244"/>
      <c r="G11" s="1119" t="s">
        <v>475</v>
      </c>
      <c r="H11" s="1120"/>
      <c r="I11" s="1120"/>
      <c r="J11" s="1121"/>
      <c r="K11" s="267">
        <v>3965</v>
      </c>
      <c r="L11" s="268">
        <v>21</v>
      </c>
      <c r="M11" s="269">
        <v>69</v>
      </c>
      <c r="N11" s="270">
        <v>-69.599999999999994</v>
      </c>
    </row>
    <row r="12" spans="1:16" ht="13.5" customHeight="1" x14ac:dyDescent="0.15">
      <c r="A12" s="248"/>
      <c r="B12" s="244"/>
      <c r="C12" s="244"/>
      <c r="D12" s="244"/>
      <c r="E12" s="244"/>
      <c r="F12" s="244"/>
      <c r="G12" s="1119" t="s">
        <v>476</v>
      </c>
      <c r="H12" s="1120"/>
      <c r="I12" s="1120"/>
      <c r="J12" s="1121"/>
      <c r="K12" s="267">
        <v>45561</v>
      </c>
      <c r="L12" s="268">
        <v>241</v>
      </c>
      <c r="M12" s="269">
        <v>133</v>
      </c>
      <c r="N12" s="270">
        <v>81.2</v>
      </c>
    </row>
    <row r="13" spans="1:16" ht="13.5" customHeight="1" x14ac:dyDescent="0.15">
      <c r="A13" s="248"/>
      <c r="B13" s="244"/>
      <c r="C13" s="244"/>
      <c r="D13" s="244"/>
      <c r="E13" s="244"/>
      <c r="F13" s="244"/>
      <c r="G13" s="1119" t="s">
        <v>477</v>
      </c>
      <c r="H13" s="1120"/>
      <c r="I13" s="1120"/>
      <c r="J13" s="1121"/>
      <c r="K13" s="267" t="s">
        <v>478</v>
      </c>
      <c r="L13" s="268" t="s">
        <v>478</v>
      </c>
      <c r="M13" s="269" t="s">
        <v>478</v>
      </c>
      <c r="N13" s="270" t="s">
        <v>478</v>
      </c>
    </row>
    <row r="14" spans="1:16" ht="13.5" customHeight="1" x14ac:dyDescent="0.15">
      <c r="A14" s="248"/>
      <c r="B14" s="244"/>
      <c r="C14" s="244"/>
      <c r="D14" s="244"/>
      <c r="E14" s="244"/>
      <c r="F14" s="244"/>
      <c r="G14" s="1119" t="s">
        <v>479</v>
      </c>
      <c r="H14" s="1120"/>
      <c r="I14" s="1120"/>
      <c r="J14" s="1121"/>
      <c r="K14" s="267">
        <v>422453</v>
      </c>
      <c r="L14" s="268">
        <v>2236</v>
      </c>
      <c r="M14" s="269">
        <v>1646</v>
      </c>
      <c r="N14" s="270">
        <v>35.799999999999997</v>
      </c>
    </row>
    <row r="15" spans="1:16" ht="13.5" customHeight="1" x14ac:dyDescent="0.15">
      <c r="A15" s="248"/>
      <c r="B15" s="244"/>
      <c r="C15" s="244"/>
      <c r="D15" s="244"/>
      <c r="E15" s="244"/>
      <c r="F15" s="244"/>
      <c r="G15" s="1119" t="s">
        <v>480</v>
      </c>
      <c r="H15" s="1120"/>
      <c r="I15" s="1120"/>
      <c r="J15" s="1121"/>
      <c r="K15" s="267">
        <v>147776</v>
      </c>
      <c r="L15" s="268">
        <v>782</v>
      </c>
      <c r="M15" s="269">
        <v>1373</v>
      </c>
      <c r="N15" s="270">
        <v>-43</v>
      </c>
    </row>
    <row r="16" spans="1:16" x14ac:dyDescent="0.15">
      <c r="A16" s="248"/>
      <c r="B16" s="244"/>
      <c r="C16" s="244"/>
      <c r="D16" s="244"/>
      <c r="E16" s="244"/>
      <c r="F16" s="244"/>
      <c r="G16" s="1122" t="s">
        <v>481</v>
      </c>
      <c r="H16" s="1123"/>
      <c r="I16" s="1123"/>
      <c r="J16" s="1124"/>
      <c r="K16" s="268">
        <v>-1114893</v>
      </c>
      <c r="L16" s="268">
        <v>-5901</v>
      </c>
      <c r="M16" s="269">
        <v>-5844</v>
      </c>
      <c r="N16" s="270">
        <v>1</v>
      </c>
    </row>
    <row r="17" spans="1:16" x14ac:dyDescent="0.15">
      <c r="A17" s="248"/>
      <c r="B17" s="244"/>
      <c r="C17" s="244"/>
      <c r="D17" s="244"/>
      <c r="E17" s="244"/>
      <c r="F17" s="244"/>
      <c r="G17" s="1122" t="s">
        <v>170</v>
      </c>
      <c r="H17" s="1123"/>
      <c r="I17" s="1123"/>
      <c r="J17" s="1124"/>
      <c r="K17" s="268">
        <v>12415140</v>
      </c>
      <c r="L17" s="268">
        <v>65710</v>
      </c>
      <c r="M17" s="269">
        <v>62339</v>
      </c>
      <c r="N17" s="270">
        <v>5.4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14" t="s">
        <v>486</v>
      </c>
      <c r="H21" s="1115"/>
      <c r="I21" s="1115"/>
      <c r="J21" s="1116"/>
      <c r="K21" s="280">
        <v>6.6</v>
      </c>
      <c r="L21" s="281">
        <v>6.62</v>
      </c>
      <c r="M21" s="282">
        <v>-0.02</v>
      </c>
      <c r="N21" s="249"/>
      <c r="O21" s="283"/>
      <c r="P21" s="279"/>
    </row>
    <row r="22" spans="1:16" s="284" customFormat="1" x14ac:dyDescent="0.15">
      <c r="A22" s="279"/>
      <c r="B22" s="249"/>
      <c r="C22" s="249"/>
      <c r="D22" s="249"/>
      <c r="E22" s="249"/>
      <c r="F22" s="249"/>
      <c r="G22" s="1114" t="s">
        <v>487</v>
      </c>
      <c r="H22" s="1115"/>
      <c r="I22" s="1115"/>
      <c r="J22" s="1116"/>
      <c r="K22" s="285">
        <v>98.2</v>
      </c>
      <c r="L22" s="286">
        <v>98.8</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7" t="s">
        <v>468</v>
      </c>
      <c r="L30" s="254"/>
      <c r="M30" s="255" t="s">
        <v>469</v>
      </c>
      <c r="N30" s="256"/>
    </row>
    <row r="31" spans="1:16" x14ac:dyDescent="0.15">
      <c r="A31" s="248"/>
      <c r="B31" s="244"/>
      <c r="C31" s="244"/>
      <c r="D31" s="244"/>
      <c r="E31" s="244"/>
      <c r="F31" s="244"/>
      <c r="G31" s="257"/>
      <c r="H31" s="258"/>
      <c r="I31" s="258"/>
      <c r="J31" s="259"/>
      <c r="K31" s="1118"/>
      <c r="L31" s="260" t="s">
        <v>470</v>
      </c>
      <c r="M31" s="261" t="s">
        <v>471</v>
      </c>
      <c r="N31" s="262" t="s">
        <v>472</v>
      </c>
    </row>
    <row r="32" spans="1:16" ht="27" customHeight="1" x14ac:dyDescent="0.15">
      <c r="A32" s="248"/>
      <c r="B32" s="244"/>
      <c r="C32" s="244"/>
      <c r="D32" s="244"/>
      <c r="E32" s="244"/>
      <c r="F32" s="244"/>
      <c r="G32" s="1130" t="s">
        <v>490</v>
      </c>
      <c r="H32" s="1131"/>
      <c r="I32" s="1131"/>
      <c r="J32" s="1132"/>
      <c r="K32" s="294">
        <v>6218768</v>
      </c>
      <c r="L32" s="294">
        <v>32914</v>
      </c>
      <c r="M32" s="295">
        <v>31231</v>
      </c>
      <c r="N32" s="296">
        <v>5.4</v>
      </c>
    </row>
    <row r="33" spans="1:16" ht="13.5" customHeight="1" x14ac:dyDescent="0.15">
      <c r="A33" s="248"/>
      <c r="B33" s="244"/>
      <c r="C33" s="244"/>
      <c r="D33" s="244"/>
      <c r="E33" s="244"/>
      <c r="F33" s="244"/>
      <c r="G33" s="1130" t="s">
        <v>491</v>
      </c>
      <c r="H33" s="1131"/>
      <c r="I33" s="1131"/>
      <c r="J33" s="1132"/>
      <c r="K33" s="294" t="s">
        <v>478</v>
      </c>
      <c r="L33" s="294" t="s">
        <v>478</v>
      </c>
      <c r="M33" s="295" t="s">
        <v>478</v>
      </c>
      <c r="N33" s="296" t="s">
        <v>478</v>
      </c>
    </row>
    <row r="34" spans="1:16" ht="27" customHeight="1" x14ac:dyDescent="0.15">
      <c r="A34" s="248"/>
      <c r="B34" s="244"/>
      <c r="C34" s="244"/>
      <c r="D34" s="244"/>
      <c r="E34" s="244"/>
      <c r="F34" s="244"/>
      <c r="G34" s="1130" t="s">
        <v>492</v>
      </c>
      <c r="H34" s="1131"/>
      <c r="I34" s="1131"/>
      <c r="J34" s="1132"/>
      <c r="K34" s="294" t="s">
        <v>478</v>
      </c>
      <c r="L34" s="294" t="s">
        <v>478</v>
      </c>
      <c r="M34" s="295" t="s">
        <v>478</v>
      </c>
      <c r="N34" s="296" t="s">
        <v>478</v>
      </c>
    </row>
    <row r="35" spans="1:16" ht="27" customHeight="1" x14ac:dyDescent="0.15">
      <c r="A35" s="248"/>
      <c r="B35" s="244"/>
      <c r="C35" s="244"/>
      <c r="D35" s="244"/>
      <c r="E35" s="244"/>
      <c r="F35" s="244"/>
      <c r="G35" s="1130" t="s">
        <v>493</v>
      </c>
      <c r="H35" s="1131"/>
      <c r="I35" s="1131"/>
      <c r="J35" s="1132"/>
      <c r="K35" s="294">
        <v>627360</v>
      </c>
      <c r="L35" s="294">
        <v>3320</v>
      </c>
      <c r="M35" s="295">
        <v>8914</v>
      </c>
      <c r="N35" s="296">
        <v>-62.8</v>
      </c>
    </row>
    <row r="36" spans="1:16" ht="27" customHeight="1" x14ac:dyDescent="0.15">
      <c r="A36" s="248"/>
      <c r="B36" s="244"/>
      <c r="C36" s="244"/>
      <c r="D36" s="244"/>
      <c r="E36" s="244"/>
      <c r="F36" s="244"/>
      <c r="G36" s="1130" t="s">
        <v>494</v>
      </c>
      <c r="H36" s="1131"/>
      <c r="I36" s="1131"/>
      <c r="J36" s="1132"/>
      <c r="K36" s="294">
        <v>728259</v>
      </c>
      <c r="L36" s="294">
        <v>3854</v>
      </c>
      <c r="M36" s="295">
        <v>2129</v>
      </c>
      <c r="N36" s="296">
        <v>81</v>
      </c>
    </row>
    <row r="37" spans="1:16" ht="13.5" customHeight="1" x14ac:dyDescent="0.15">
      <c r="A37" s="248"/>
      <c r="B37" s="244"/>
      <c r="C37" s="244"/>
      <c r="D37" s="244"/>
      <c r="E37" s="244"/>
      <c r="F37" s="244"/>
      <c r="G37" s="1130" t="s">
        <v>495</v>
      </c>
      <c r="H37" s="1131"/>
      <c r="I37" s="1131"/>
      <c r="J37" s="1132"/>
      <c r="K37" s="294" t="s">
        <v>478</v>
      </c>
      <c r="L37" s="294" t="s">
        <v>478</v>
      </c>
      <c r="M37" s="295">
        <v>498</v>
      </c>
      <c r="N37" s="296" t="s">
        <v>478</v>
      </c>
    </row>
    <row r="38" spans="1:16" ht="27" customHeight="1" x14ac:dyDescent="0.15">
      <c r="A38" s="248"/>
      <c r="B38" s="244"/>
      <c r="C38" s="244"/>
      <c r="D38" s="244"/>
      <c r="E38" s="244"/>
      <c r="F38" s="244"/>
      <c r="G38" s="1133" t="s">
        <v>496</v>
      </c>
      <c r="H38" s="1134"/>
      <c r="I38" s="1134"/>
      <c r="J38" s="1135"/>
      <c r="K38" s="297" t="s">
        <v>478</v>
      </c>
      <c r="L38" s="297" t="s">
        <v>478</v>
      </c>
      <c r="M38" s="298" t="s">
        <v>478</v>
      </c>
      <c r="N38" s="299" t="s">
        <v>478</v>
      </c>
      <c r="O38" s="293"/>
    </row>
    <row r="39" spans="1:16" x14ac:dyDescent="0.15">
      <c r="A39" s="248"/>
      <c r="B39" s="244"/>
      <c r="C39" s="244"/>
      <c r="D39" s="244"/>
      <c r="E39" s="244"/>
      <c r="F39" s="244"/>
      <c r="G39" s="1133" t="s">
        <v>497</v>
      </c>
      <c r="H39" s="1134"/>
      <c r="I39" s="1134"/>
      <c r="J39" s="1135"/>
      <c r="K39" s="300">
        <v>-1806284</v>
      </c>
      <c r="L39" s="300">
        <v>-9560</v>
      </c>
      <c r="M39" s="301">
        <v>-9298</v>
      </c>
      <c r="N39" s="302">
        <v>2.8</v>
      </c>
      <c r="O39" s="293"/>
    </row>
    <row r="40" spans="1:16" ht="27" customHeight="1" x14ac:dyDescent="0.15">
      <c r="A40" s="248"/>
      <c r="B40" s="244"/>
      <c r="C40" s="244"/>
      <c r="D40" s="244"/>
      <c r="E40" s="244"/>
      <c r="F40" s="244"/>
      <c r="G40" s="1130" t="s">
        <v>498</v>
      </c>
      <c r="H40" s="1131"/>
      <c r="I40" s="1131"/>
      <c r="J40" s="1132"/>
      <c r="K40" s="300">
        <v>-5935231</v>
      </c>
      <c r="L40" s="300">
        <v>-31414</v>
      </c>
      <c r="M40" s="301">
        <v>-30351</v>
      </c>
      <c r="N40" s="302">
        <v>3.5</v>
      </c>
      <c r="O40" s="293"/>
    </row>
    <row r="41" spans="1:16" x14ac:dyDescent="0.15">
      <c r="A41" s="248"/>
      <c r="B41" s="244"/>
      <c r="C41" s="244"/>
      <c r="D41" s="244"/>
      <c r="E41" s="244"/>
      <c r="F41" s="244"/>
      <c r="G41" s="1136" t="s">
        <v>280</v>
      </c>
      <c r="H41" s="1137"/>
      <c r="I41" s="1137"/>
      <c r="J41" s="1138"/>
      <c r="K41" s="294">
        <v>-167128</v>
      </c>
      <c r="L41" s="300">
        <v>-885</v>
      </c>
      <c r="M41" s="301">
        <v>3124</v>
      </c>
      <c r="N41" s="302">
        <v>-128.30000000000001</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5" t="s">
        <v>468</v>
      </c>
      <c r="J49" s="1127" t="s">
        <v>502</v>
      </c>
      <c r="K49" s="1128"/>
      <c r="L49" s="1128"/>
      <c r="M49" s="1128"/>
      <c r="N49" s="1129"/>
    </row>
    <row r="50" spans="1:14" x14ac:dyDescent="0.15">
      <c r="A50" s="248"/>
      <c r="B50" s="244"/>
      <c r="C50" s="244"/>
      <c r="D50" s="244"/>
      <c r="E50" s="244"/>
      <c r="F50" s="244"/>
      <c r="G50" s="312"/>
      <c r="H50" s="313"/>
      <c r="I50" s="1126"/>
      <c r="J50" s="314" t="s">
        <v>503</v>
      </c>
      <c r="K50" s="315" t="s">
        <v>504</v>
      </c>
      <c r="L50" s="316" t="s">
        <v>505</v>
      </c>
      <c r="M50" s="317" t="s">
        <v>506</v>
      </c>
      <c r="N50" s="318" t="s">
        <v>507</v>
      </c>
    </row>
    <row r="51" spans="1:14" x14ac:dyDescent="0.15">
      <c r="A51" s="248"/>
      <c r="B51" s="244"/>
      <c r="C51" s="244"/>
      <c r="D51" s="244"/>
      <c r="E51" s="244"/>
      <c r="F51" s="244"/>
      <c r="G51" s="310" t="s">
        <v>508</v>
      </c>
      <c r="H51" s="311"/>
      <c r="I51" s="319">
        <v>10119453</v>
      </c>
      <c r="J51" s="320">
        <v>51994</v>
      </c>
      <c r="K51" s="321">
        <v>26.3</v>
      </c>
      <c r="L51" s="322">
        <v>54805</v>
      </c>
      <c r="M51" s="323">
        <v>6</v>
      </c>
      <c r="N51" s="324">
        <v>20.3</v>
      </c>
    </row>
    <row r="52" spans="1:14" x14ac:dyDescent="0.15">
      <c r="A52" s="248"/>
      <c r="B52" s="244"/>
      <c r="C52" s="244"/>
      <c r="D52" s="244"/>
      <c r="E52" s="244"/>
      <c r="F52" s="244"/>
      <c r="G52" s="325"/>
      <c r="H52" s="326" t="s">
        <v>509</v>
      </c>
      <c r="I52" s="327">
        <v>4028295</v>
      </c>
      <c r="J52" s="328">
        <v>20698</v>
      </c>
      <c r="K52" s="329">
        <v>-14.4</v>
      </c>
      <c r="L52" s="330">
        <v>29572</v>
      </c>
      <c r="M52" s="331">
        <v>-3.8</v>
      </c>
      <c r="N52" s="332">
        <v>-10.6</v>
      </c>
    </row>
    <row r="53" spans="1:14" x14ac:dyDescent="0.15">
      <c r="A53" s="248"/>
      <c r="B53" s="244"/>
      <c r="C53" s="244"/>
      <c r="D53" s="244"/>
      <c r="E53" s="244"/>
      <c r="F53" s="244"/>
      <c r="G53" s="310" t="s">
        <v>510</v>
      </c>
      <c r="H53" s="311"/>
      <c r="I53" s="319">
        <v>9870629</v>
      </c>
      <c r="J53" s="320">
        <v>51093</v>
      </c>
      <c r="K53" s="321">
        <v>-1.7</v>
      </c>
      <c r="L53" s="322">
        <v>40213</v>
      </c>
      <c r="M53" s="323">
        <v>-26.6</v>
      </c>
      <c r="N53" s="324">
        <v>24.9</v>
      </c>
    </row>
    <row r="54" spans="1:14" x14ac:dyDescent="0.15">
      <c r="A54" s="248"/>
      <c r="B54" s="244"/>
      <c r="C54" s="244"/>
      <c r="D54" s="244"/>
      <c r="E54" s="244"/>
      <c r="F54" s="244"/>
      <c r="G54" s="325"/>
      <c r="H54" s="326" t="s">
        <v>509</v>
      </c>
      <c r="I54" s="327">
        <v>3351452</v>
      </c>
      <c r="J54" s="328">
        <v>17348</v>
      </c>
      <c r="K54" s="329">
        <v>-16.2</v>
      </c>
      <c r="L54" s="330">
        <v>17663</v>
      </c>
      <c r="M54" s="331">
        <v>-40.299999999999997</v>
      </c>
      <c r="N54" s="332">
        <v>24.1</v>
      </c>
    </row>
    <row r="55" spans="1:14" x14ac:dyDescent="0.15">
      <c r="A55" s="248"/>
      <c r="B55" s="244"/>
      <c r="C55" s="244"/>
      <c r="D55" s="244"/>
      <c r="E55" s="244"/>
      <c r="F55" s="244"/>
      <c r="G55" s="310" t="s">
        <v>511</v>
      </c>
      <c r="H55" s="311"/>
      <c r="I55" s="319">
        <v>9126645</v>
      </c>
      <c r="J55" s="320">
        <v>47395</v>
      </c>
      <c r="K55" s="321">
        <v>-7.2</v>
      </c>
      <c r="L55" s="322">
        <v>37981</v>
      </c>
      <c r="M55" s="323">
        <v>-5.6</v>
      </c>
      <c r="N55" s="324">
        <v>-1.6</v>
      </c>
    </row>
    <row r="56" spans="1:14" x14ac:dyDescent="0.15">
      <c r="A56" s="248"/>
      <c r="B56" s="244"/>
      <c r="C56" s="244"/>
      <c r="D56" s="244"/>
      <c r="E56" s="244"/>
      <c r="F56" s="244"/>
      <c r="G56" s="325"/>
      <c r="H56" s="326" t="s">
        <v>509</v>
      </c>
      <c r="I56" s="327">
        <v>4229192</v>
      </c>
      <c r="J56" s="328">
        <v>21963</v>
      </c>
      <c r="K56" s="329">
        <v>26.6</v>
      </c>
      <c r="L56" s="330">
        <v>20316</v>
      </c>
      <c r="M56" s="331">
        <v>15</v>
      </c>
      <c r="N56" s="332">
        <v>11.6</v>
      </c>
    </row>
    <row r="57" spans="1:14" x14ac:dyDescent="0.15">
      <c r="A57" s="248"/>
      <c r="B57" s="244"/>
      <c r="C57" s="244"/>
      <c r="D57" s="244"/>
      <c r="E57" s="244"/>
      <c r="F57" s="244"/>
      <c r="G57" s="310" t="s">
        <v>512</v>
      </c>
      <c r="H57" s="311"/>
      <c r="I57" s="319">
        <v>13483869</v>
      </c>
      <c r="J57" s="320">
        <v>70488</v>
      </c>
      <c r="K57" s="321">
        <v>48.7</v>
      </c>
      <c r="L57" s="322">
        <v>54874</v>
      </c>
      <c r="M57" s="323">
        <v>44.5</v>
      </c>
      <c r="N57" s="324">
        <v>4.2</v>
      </c>
    </row>
    <row r="58" spans="1:14" x14ac:dyDescent="0.15">
      <c r="A58" s="248"/>
      <c r="B58" s="244"/>
      <c r="C58" s="244"/>
      <c r="D58" s="244"/>
      <c r="E58" s="244"/>
      <c r="F58" s="244"/>
      <c r="G58" s="325"/>
      <c r="H58" s="326" t="s">
        <v>509</v>
      </c>
      <c r="I58" s="327">
        <v>6123359</v>
      </c>
      <c r="J58" s="328">
        <v>32010</v>
      </c>
      <c r="K58" s="329">
        <v>45.7</v>
      </c>
      <c r="L58" s="330">
        <v>25571</v>
      </c>
      <c r="M58" s="331">
        <v>25.9</v>
      </c>
      <c r="N58" s="332">
        <v>19.8</v>
      </c>
    </row>
    <row r="59" spans="1:14" x14ac:dyDescent="0.15">
      <c r="A59" s="248"/>
      <c r="B59" s="244"/>
      <c r="C59" s="244"/>
      <c r="D59" s="244"/>
      <c r="E59" s="244"/>
      <c r="F59" s="244"/>
      <c r="G59" s="310" t="s">
        <v>513</v>
      </c>
      <c r="H59" s="311"/>
      <c r="I59" s="319">
        <v>11119397</v>
      </c>
      <c r="J59" s="320">
        <v>58852</v>
      </c>
      <c r="K59" s="321">
        <v>-16.5</v>
      </c>
      <c r="L59" s="322">
        <v>46504</v>
      </c>
      <c r="M59" s="323">
        <v>-15.3</v>
      </c>
      <c r="N59" s="324">
        <v>-1.2</v>
      </c>
    </row>
    <row r="60" spans="1:14" x14ac:dyDescent="0.15">
      <c r="A60" s="248"/>
      <c r="B60" s="244"/>
      <c r="C60" s="244"/>
      <c r="D60" s="244"/>
      <c r="E60" s="244"/>
      <c r="F60" s="244"/>
      <c r="G60" s="325"/>
      <c r="H60" s="326" t="s">
        <v>509</v>
      </c>
      <c r="I60" s="333">
        <v>4562640</v>
      </c>
      <c r="J60" s="328">
        <v>24149</v>
      </c>
      <c r="K60" s="329">
        <v>-24.6</v>
      </c>
      <c r="L60" s="330">
        <v>19984</v>
      </c>
      <c r="M60" s="331">
        <v>-21.8</v>
      </c>
      <c r="N60" s="332">
        <v>-2.8</v>
      </c>
    </row>
    <row r="61" spans="1:14" x14ac:dyDescent="0.15">
      <c r="A61" s="248"/>
      <c r="B61" s="244"/>
      <c r="C61" s="244"/>
      <c r="D61" s="244"/>
      <c r="E61" s="244"/>
      <c r="F61" s="244"/>
      <c r="G61" s="310" t="s">
        <v>514</v>
      </c>
      <c r="H61" s="334"/>
      <c r="I61" s="335">
        <v>10743999</v>
      </c>
      <c r="J61" s="336">
        <v>55964</v>
      </c>
      <c r="K61" s="337">
        <v>9.9</v>
      </c>
      <c r="L61" s="338">
        <v>46875</v>
      </c>
      <c r="M61" s="339">
        <v>0.6</v>
      </c>
      <c r="N61" s="324">
        <v>9.3000000000000007</v>
      </c>
    </row>
    <row r="62" spans="1:14" x14ac:dyDescent="0.15">
      <c r="A62" s="248"/>
      <c r="B62" s="244"/>
      <c r="C62" s="244"/>
      <c r="D62" s="244"/>
      <c r="E62" s="244"/>
      <c r="F62" s="244"/>
      <c r="G62" s="325"/>
      <c r="H62" s="326" t="s">
        <v>509</v>
      </c>
      <c r="I62" s="327">
        <v>4458988</v>
      </c>
      <c r="J62" s="328">
        <v>23234</v>
      </c>
      <c r="K62" s="329">
        <v>3.4</v>
      </c>
      <c r="L62" s="330">
        <v>22621</v>
      </c>
      <c r="M62" s="331">
        <v>-5</v>
      </c>
      <c r="N62" s="332">
        <v>8.4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8.36</v>
      </c>
      <c r="G47" s="12">
        <v>10.39</v>
      </c>
      <c r="H47" s="12">
        <v>12.11</v>
      </c>
      <c r="I47" s="12">
        <v>13.22</v>
      </c>
      <c r="J47" s="13">
        <v>12.56</v>
      </c>
    </row>
    <row r="48" spans="2:10" ht="57.75" customHeight="1" x14ac:dyDescent="0.15">
      <c r="B48" s="14"/>
      <c r="C48" s="1141" t="s">
        <v>4</v>
      </c>
      <c r="D48" s="1141"/>
      <c r="E48" s="1142"/>
      <c r="F48" s="15">
        <v>5.43</v>
      </c>
      <c r="G48" s="16">
        <v>6.26</v>
      </c>
      <c r="H48" s="16">
        <v>11.27</v>
      </c>
      <c r="I48" s="16">
        <v>7.55</v>
      </c>
      <c r="J48" s="17">
        <v>7.66</v>
      </c>
    </row>
    <row r="49" spans="2:10" ht="57.75" customHeight="1" thickBot="1" x14ac:dyDescent="0.2">
      <c r="B49" s="18"/>
      <c r="C49" s="1143" t="s">
        <v>5</v>
      </c>
      <c r="D49" s="1143"/>
      <c r="E49" s="1144"/>
      <c r="F49" s="19">
        <v>1.67</v>
      </c>
      <c r="G49" s="20">
        <v>2.78</v>
      </c>
      <c r="H49" s="20">
        <v>6.81</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523</v>
      </c>
      <c r="D34" s="1151"/>
      <c r="E34" s="1152"/>
      <c r="F34" s="32">
        <v>5.35</v>
      </c>
      <c r="G34" s="33">
        <v>6.15</v>
      </c>
      <c r="H34" s="33">
        <v>11.15</v>
      </c>
      <c r="I34" s="33">
        <v>7.35</v>
      </c>
      <c r="J34" s="34">
        <v>7.66</v>
      </c>
      <c r="K34" s="22"/>
      <c r="L34" s="22"/>
      <c r="M34" s="22"/>
      <c r="N34" s="22"/>
      <c r="O34" s="22"/>
      <c r="P34" s="22"/>
    </row>
    <row r="35" spans="1:16" ht="39" customHeight="1" x14ac:dyDescent="0.15">
      <c r="A35" s="22"/>
      <c r="B35" s="35"/>
      <c r="C35" s="1145" t="s">
        <v>524</v>
      </c>
      <c r="D35" s="1146"/>
      <c r="E35" s="1147"/>
      <c r="F35" s="36">
        <v>5.7</v>
      </c>
      <c r="G35" s="37">
        <v>5.5</v>
      </c>
      <c r="H35" s="37">
        <v>5.5</v>
      </c>
      <c r="I35" s="37">
        <v>5.2</v>
      </c>
      <c r="J35" s="38">
        <v>5.48</v>
      </c>
      <c r="K35" s="22"/>
      <c r="L35" s="22"/>
      <c r="M35" s="22"/>
      <c r="N35" s="22"/>
      <c r="O35" s="22"/>
      <c r="P35" s="22"/>
    </row>
    <row r="36" spans="1:16" ht="39" customHeight="1" x14ac:dyDescent="0.15">
      <c r="A36" s="22"/>
      <c r="B36" s="35"/>
      <c r="C36" s="1145" t="s">
        <v>525</v>
      </c>
      <c r="D36" s="1146"/>
      <c r="E36" s="1147"/>
      <c r="F36" s="36">
        <v>0.42</v>
      </c>
      <c r="G36" s="37">
        <v>0.61</v>
      </c>
      <c r="H36" s="37">
        <v>0.48</v>
      </c>
      <c r="I36" s="37">
        <v>0.55000000000000004</v>
      </c>
      <c r="J36" s="38">
        <v>0.89</v>
      </c>
      <c r="K36" s="22"/>
      <c r="L36" s="22"/>
      <c r="M36" s="22"/>
      <c r="N36" s="22"/>
      <c r="O36" s="22"/>
      <c r="P36" s="22"/>
    </row>
    <row r="37" spans="1:16" ht="39" customHeight="1" x14ac:dyDescent="0.15">
      <c r="A37" s="22"/>
      <c r="B37" s="35"/>
      <c r="C37" s="1145" t="s">
        <v>526</v>
      </c>
      <c r="D37" s="1146"/>
      <c r="E37" s="1147"/>
      <c r="F37" s="36">
        <v>0.25</v>
      </c>
      <c r="G37" s="37">
        <v>0.36</v>
      </c>
      <c r="H37" s="37">
        <v>0.32</v>
      </c>
      <c r="I37" s="37">
        <v>0.39</v>
      </c>
      <c r="J37" s="38">
        <v>0.43</v>
      </c>
      <c r="K37" s="22"/>
      <c r="L37" s="22"/>
      <c r="M37" s="22"/>
      <c r="N37" s="22"/>
      <c r="O37" s="22"/>
      <c r="P37" s="22"/>
    </row>
    <row r="38" spans="1:16" ht="39" customHeight="1" x14ac:dyDescent="0.15">
      <c r="A38" s="22"/>
      <c r="B38" s="35"/>
      <c r="C38" s="1145" t="s">
        <v>527</v>
      </c>
      <c r="D38" s="1146"/>
      <c r="E38" s="1147"/>
      <c r="F38" s="36">
        <v>0.02</v>
      </c>
      <c r="G38" s="37">
        <v>0.01</v>
      </c>
      <c r="H38" s="37">
        <v>0.9</v>
      </c>
      <c r="I38" s="37">
        <v>0.92</v>
      </c>
      <c r="J38" s="38">
        <v>0.38</v>
      </c>
      <c r="K38" s="22"/>
      <c r="L38" s="22"/>
      <c r="M38" s="22"/>
      <c r="N38" s="22"/>
      <c r="O38" s="22"/>
      <c r="P38" s="22"/>
    </row>
    <row r="39" spans="1:16" ht="39" customHeight="1" x14ac:dyDescent="0.15">
      <c r="A39" s="22"/>
      <c r="B39" s="35"/>
      <c r="C39" s="1145" t="s">
        <v>528</v>
      </c>
      <c r="D39" s="1146"/>
      <c r="E39" s="1147"/>
      <c r="F39" s="36">
        <v>0.04</v>
      </c>
      <c r="G39" s="37">
        <v>0.04</v>
      </c>
      <c r="H39" s="37">
        <v>0.05</v>
      </c>
      <c r="I39" s="37">
        <v>0.05</v>
      </c>
      <c r="J39" s="38">
        <v>0.17</v>
      </c>
      <c r="K39" s="22"/>
      <c r="L39" s="22"/>
      <c r="M39" s="22"/>
      <c r="N39" s="22"/>
      <c r="O39" s="22"/>
      <c r="P39" s="22"/>
    </row>
    <row r="40" spans="1:16" ht="39" customHeight="1" x14ac:dyDescent="0.15">
      <c r="A40" s="22"/>
      <c r="B40" s="35"/>
      <c r="C40" s="1145" t="s">
        <v>529</v>
      </c>
      <c r="D40" s="1146"/>
      <c r="E40" s="1147"/>
      <c r="F40" s="36">
        <v>0.01</v>
      </c>
      <c r="G40" s="37">
        <v>0</v>
      </c>
      <c r="H40" s="37">
        <v>0.02</v>
      </c>
      <c r="I40" s="37">
        <v>0.02</v>
      </c>
      <c r="J40" s="38">
        <v>0</v>
      </c>
      <c r="K40" s="22"/>
      <c r="L40" s="22"/>
      <c r="M40" s="22"/>
      <c r="N40" s="22"/>
      <c r="O40" s="22"/>
      <c r="P40" s="22"/>
    </row>
    <row r="41" spans="1:16" ht="39" customHeight="1" x14ac:dyDescent="0.15">
      <c r="A41" s="22"/>
      <c r="B41" s="35"/>
      <c r="C41" s="1145" t="s">
        <v>530</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531</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532</v>
      </c>
      <c r="D43" s="1149"/>
      <c r="E43" s="1150"/>
      <c r="F43" s="41">
        <v>0.08</v>
      </c>
      <c r="G43" s="42">
        <v>0.1</v>
      </c>
      <c r="H43" s="42">
        <v>0.11</v>
      </c>
      <c r="I43" s="42">
        <v>0.19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6695</v>
      </c>
      <c r="L45" s="60">
        <v>6653</v>
      </c>
      <c r="M45" s="60">
        <v>6598</v>
      </c>
      <c r="N45" s="60">
        <v>6497</v>
      </c>
      <c r="O45" s="61">
        <v>6219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15</v>
      </c>
      <c r="F48" s="1155"/>
      <c r="G48" s="1155"/>
      <c r="H48" s="1155"/>
      <c r="I48" s="1155"/>
      <c r="J48" s="1156"/>
      <c r="K48" s="63">
        <v>1606</v>
      </c>
      <c r="L48" s="64">
        <v>1398</v>
      </c>
      <c r="M48" s="64">
        <v>1105</v>
      </c>
      <c r="N48" s="64">
        <v>878</v>
      </c>
      <c r="O48" s="65">
        <v>627</v>
      </c>
      <c r="P48" s="48"/>
      <c r="Q48" s="48"/>
      <c r="R48" s="48"/>
      <c r="S48" s="48"/>
      <c r="T48" s="48"/>
      <c r="U48" s="48"/>
    </row>
    <row r="49" spans="1:21" ht="30.75" customHeight="1" x14ac:dyDescent="0.15">
      <c r="A49" s="48"/>
      <c r="B49" s="1163"/>
      <c r="C49" s="1164"/>
      <c r="D49" s="62"/>
      <c r="E49" s="1155" t="s">
        <v>16</v>
      </c>
      <c r="F49" s="1155"/>
      <c r="G49" s="1155"/>
      <c r="H49" s="1155"/>
      <c r="I49" s="1155"/>
      <c r="J49" s="1156"/>
      <c r="K49" s="63">
        <v>708</v>
      </c>
      <c r="L49" s="64">
        <v>773</v>
      </c>
      <c r="M49" s="64">
        <v>740</v>
      </c>
      <c r="N49" s="64">
        <v>735</v>
      </c>
      <c r="O49" s="65">
        <v>728</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478</v>
      </c>
      <c r="L50" s="64" t="s">
        <v>478</v>
      </c>
      <c r="M50" s="64" t="s">
        <v>478</v>
      </c>
      <c r="N50" s="64" t="s">
        <v>478</v>
      </c>
      <c r="O50" s="65" t="s">
        <v>478</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478</v>
      </c>
      <c r="L51" s="64">
        <v>0</v>
      </c>
      <c r="M51" s="64">
        <v>0</v>
      </c>
      <c r="N51" s="64" t="s">
        <v>478</v>
      </c>
      <c r="O51" s="65" t="s">
        <v>478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7251</v>
      </c>
      <c r="L52" s="64">
        <v>7625</v>
      </c>
      <c r="M52" s="64">
        <v>7589</v>
      </c>
      <c r="N52" s="64">
        <v>7546</v>
      </c>
      <c r="O52" s="65">
        <v>7741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1758</v>
      </c>
      <c r="L53" s="69">
        <v>1199</v>
      </c>
      <c r="M53" s="69">
        <v>854</v>
      </c>
      <c r="N53" s="69">
        <v>564</v>
      </c>
      <c r="O53" s="70">
        <v>-167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2016-04-27T04:33:23Z</cp:lastPrinted>
  <dcterms:created xsi:type="dcterms:W3CDTF">2016-02-15T00:48:47Z</dcterms:created>
  <dcterms:modified xsi:type="dcterms:W3CDTF">2016-05-06T01:53:52Z</dcterms:modified>
</cp:coreProperties>
</file>