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8CB5C11D_1919_4D63_81A9_6EC69C081A41_.wvu.Cols" localSheetId="2" hidden="1">'各会計、関係団体の財政状況及び健全化判断比率'!$EB:$XFD</definedName>
    <definedName name="Z_8CB5C11D_1919_4D63_81A9_6EC69C081A41_.wvu.Cols" localSheetId="4" hidden="1">'経常経費分析表（経常収支比率の分析）'!$AI:$XFD</definedName>
    <definedName name="Z_8CB5C11D_1919_4D63_81A9_6EC69C081A41_.wvu.Cols" localSheetId="5" hidden="1">'経常経費分析表（人件費・公債費・普通建設事業費の分析）'!$Q:$XFD</definedName>
    <definedName name="Z_8CB5C11D_1919_4D63_81A9_6EC69C081A41_.wvu.Cols" localSheetId="3" hidden="1">財政比較分析表!$AK:$XFD</definedName>
    <definedName name="Z_8CB5C11D_1919_4D63_81A9_6EC69C081A41_.wvu.Cols" localSheetId="8" hidden="1">'実質公債費比率（分子）の構造'!$V:$XFD</definedName>
    <definedName name="Z_8CB5C11D_1919_4D63_81A9_6EC69C081A41_.wvu.Cols" localSheetId="6" hidden="1">実質収支比率等に係る経年分析!$Q:$XFD</definedName>
    <definedName name="Z_8CB5C11D_1919_4D63_81A9_6EC69C081A41_.wvu.Cols" localSheetId="9" hidden="1">'将来負担比率（分子）の構造'!$T:$XFD</definedName>
    <definedName name="Z_8CB5C11D_1919_4D63_81A9_6EC69C081A41_.wvu.Cols" localSheetId="0" hidden="1">総括表!$DP:$XFD</definedName>
    <definedName name="Z_8CB5C11D_1919_4D63_81A9_6EC69C081A41_.wvu.Cols" localSheetId="1" hidden="1">普通会計の状況!$EN:$XFD</definedName>
    <definedName name="Z_8CB5C11D_1919_4D63_81A9_6EC69C081A41_.wvu.Cols" localSheetId="7" hidden="1">連結実質赤字比率に係る赤字・黒字の構成分析!$Q:$XFD</definedName>
    <definedName name="Z_8CB5C11D_1919_4D63_81A9_6EC69C081A41_.wvu.Rows" localSheetId="2" hidden="1">'各会計、関係団体の財政状況及び健全化判断比率'!$135:$1048576,'各会計、関係団体の財政状況及び健全化判断比率'!$89:$101</definedName>
    <definedName name="Z_8CB5C11D_1919_4D63_81A9_6EC69C081A41_.wvu.Rows" localSheetId="4" hidden="1">'経常経費分析表（経常収支比率の分析）'!$103:$1048576,'経常経費分析表（経常収支比率の分析）'!$89:$102</definedName>
    <definedName name="Z_8CB5C11D_1919_4D63_81A9_6EC69C081A41_.wvu.Rows" localSheetId="5" hidden="1">'経常経費分析表（人件費・公債費・普通建設事業費の分析）'!$75:$1048576,'経常経費分析表（人件費・公債費・普通建設事業費の分析）'!$67:$74</definedName>
    <definedName name="Z_8CB5C11D_1919_4D63_81A9_6EC69C081A41_.wvu.Rows" localSheetId="3" hidden="1">財政比較分析表!$111:$1048576,財政比較分析表!$98:$110</definedName>
    <definedName name="Z_8CB5C11D_1919_4D63_81A9_6EC69C081A41_.wvu.Rows" localSheetId="8" hidden="1">'実質公債費比率（分子）の構造'!$57:$1048576</definedName>
    <definedName name="Z_8CB5C11D_1919_4D63_81A9_6EC69C081A41_.wvu.Rows" localSheetId="6" hidden="1">実質収支比率等に係る経年分析!$54:$1048576,実質収支比率等に係る経年分析!$51:$53</definedName>
    <definedName name="Z_8CB5C11D_1919_4D63_81A9_6EC69C081A41_.wvu.Rows" localSheetId="9" hidden="1">'将来負担比率（分子）の構造'!$86:$1048576,'将来負担比率（分子）の構造'!$55:$85</definedName>
    <definedName name="Z_8CB5C11D_1919_4D63_81A9_6EC69C081A41_.wvu.Rows" localSheetId="0" hidden="1">総括表!$60:$1048576,総括表!$57:$59</definedName>
    <definedName name="Z_8CB5C11D_1919_4D63_81A9_6EC69C081A41_.wvu.Rows" localSheetId="1" hidden="1">普通会計の状況!$52:$1048576,普通会計の状況!$50:$51</definedName>
    <definedName name="Z_8CB5C11D_1919_4D63_81A9_6EC69C081A41_.wvu.Rows" localSheetId="7" hidden="1">連結実質赤字比率に係る赤字・黒字の構成分析!$46:$1048576</definedName>
  </definedNames>
  <calcPr calcId="152511"/>
  <customWorkbookViews>
    <customWorkbookView name="  - 個人用ビュー" guid="{8CB5C11D-1919-4D63-81A9-6EC69C081A41}" mergeInterval="0" personalView="1" maximized="1" windowWidth="1362" windowHeight="538" activeSheetId="5"/>
  </customWorkbookViews>
</workbook>
</file>

<file path=xl/calcChain.xml><?xml version="1.0" encoding="utf-8"?>
<calcChain xmlns="http://schemas.openxmlformats.org/spreadsheetml/2006/main">
  <c r="BG37" i="1" l="1"/>
  <c r="BG36" i="1"/>
  <c r="BG35" i="1"/>
  <c r="BG34"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E41" i="1"/>
  <c r="AM41" i="1"/>
  <c r="U41" i="1"/>
  <c r="C41" i="1"/>
  <c r="CO40" i="1"/>
  <c r="BE40" i="1"/>
  <c r="AM40" i="1"/>
  <c r="U40" i="1"/>
  <c r="C40" i="1"/>
  <c r="CO39" i="1"/>
  <c r="BE39" i="1"/>
  <c r="AM39" i="1"/>
  <c r="U39" i="1"/>
  <c r="C39" i="1"/>
  <c r="BE38" i="1"/>
  <c r="AM38" i="1"/>
  <c r="C38" i="1"/>
  <c r="AM37" i="1"/>
  <c r="C37" i="1"/>
  <c r="AM36" i="1"/>
  <c r="C36" i="1"/>
  <c r="AM35" i="1"/>
  <c r="C34" i="1"/>
  <c r="C35" i="1" s="1"/>
  <c r="U34" i="1" l="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U35" i="1" l="1"/>
  <c r="U36" i="1" l="1"/>
  <c r="U37" i="1" s="1"/>
  <c r="U38" i="1" s="1"/>
  <c r="AM34" i="1" l="1"/>
  <c r="BE34" i="1" l="1"/>
  <c r="BE35" i="1" s="1"/>
  <c r="BE36" i="1" s="1"/>
  <c r="BE37" i="1" s="1"/>
  <c r="BW34" i="1" s="1"/>
  <c r="BW35" i="1" s="1"/>
  <c r="BW36" i="1" s="1"/>
  <c r="BW37" i="1" s="1"/>
  <c r="BW38" i="1" s="1"/>
  <c r="BW39" i="1" s="1"/>
  <c r="BW40" i="1" s="1"/>
  <c r="BW41" i="1" s="1"/>
  <c r="CO34" i="1" l="1"/>
  <c r="CO35" i="1" s="1"/>
  <c r="CO36" i="1" s="1"/>
  <c r="CO37" i="1" s="1"/>
  <c r="CO38" i="1" s="1"/>
</calcChain>
</file>

<file path=xl/sharedStrings.xml><?xml version="1.0" encoding="utf-8"?>
<sst xmlns="http://schemas.openxmlformats.org/spreadsheetml/2006/main" count="986" uniqueCount="552">
  <si>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</si>
  <si>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</si>
  <si>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</si>
  <si>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</si>
  <si>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</si>
  <si>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</si>
  <si>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</si>
  <si>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</si>
  <si>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</si>
  <si>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</si>
  <si>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</si>
  <si>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</si>
  <si>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</si>
  <si>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</si>
  <si>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</si>
  <si>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</si>
  <si>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</si>
  <si>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</si>
  <si>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</si>
  <si>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</si>
  <si>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</si>
  <si>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</si>
  <si>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</si>
  <si>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</si>
  <si>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</si>
  <si>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</si>
  <si>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</si>
  <si>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</si>
  <si>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</si>
  <si>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</si>
  <si>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</si>
  <si>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</si>
  <si>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</si>
  <si>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</si>
  <si>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</si>
  <si>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</si>
  <si>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</si>
  <si>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</si>
  <si>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</si>
  <si>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</si>
  <si>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</si>
  <si>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</si>
  <si>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</si>
  <si>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</si>
  <si>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</si>
  <si>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</si>
  <si>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</si>
  <si>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</si>
  <si>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</si>
  <si>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</si>
  <si>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</si>
  <si>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</si>
  <si>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</si>
  <si>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</si>
  <si>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</si>
  <si>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</si>
  <si>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</si>
  <si>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</si>
  <si>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</si>
  <si>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</si>
  <si>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</si>
  <si>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</si>
  <si>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</si>
  <si>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</si>
  <si>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</si>
  <si>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</si>
  <si>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</si>
  <si>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</si>
  <si>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</si>
  <si>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</si>
  <si>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</si>
  <si>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</si>
  <si>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</si>
  <si>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</si>
  <si>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</si>
  <si>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</si>
  <si>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</si>
  <si>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</si>
  <si>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</si>
  <si>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</si>
  <si>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</si>
  <si>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</si>
  <si>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</si>
  <si>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</si>
  <si>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</si>
  <si>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</si>
  <si>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</si>
  <si>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</si>
  <si>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</si>
  <si>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</si>
  <si>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</si>
  <si>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</si>
  <si>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</si>
  <si>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</si>
  <si>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</si>
  <si>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</si>
  <si>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</si>
  <si>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</si>
  <si>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</si>
  <si>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</si>
  <si>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</si>
  <si>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</si>
  <si>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</si>
  <si>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</si>
  <si>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</si>
  <si>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</si>
  <si>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</si>
  <si>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</si>
  <si>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</si>
  <si>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</si>
  <si>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</si>
  <si>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</si>
  <si>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</si>
  <si>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</si>
  <si>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</si>
  <si>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</si>
  <si>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</si>
  <si>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</si>
  <si>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</si>
  <si>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</si>
  <si>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</si>
  <si>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</si>
  <si>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</si>
  <si>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</si>
  <si>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</si>
  <si>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</si>
  <si>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</si>
  <si>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</si>
  <si>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</si>
  <si>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</si>
  <si>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</si>
  <si>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</si>
  <si>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</si>
  <si>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</si>
  <si>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</si>
  <si>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</si>
  <si>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</si>
  <si>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</si>
  <si>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</si>
  <si>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</si>
  <si>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</si>
  <si>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</si>
  <si>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</si>
  <si>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</si>
  <si>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</si>
  <si>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</si>
  <si>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</si>
  <si>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</si>
  <si>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</si>
  <si>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</si>
  <si>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</si>
  <si>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</si>
  <si>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</si>
  <si>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</si>
  <si>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</si>
  <si>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</si>
  <si>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</si>
  <si>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</si>
  <si>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</si>
  <si>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</si>
  <si>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</si>
  <si>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</si>
  <si>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</si>
  <si>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</si>
  <si>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</si>
  <si>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</si>
  <si>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</si>
  <si>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</si>
  <si>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</si>
  <si>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</si>
  <si>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</si>
  <si>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</si>
  <si>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</si>
  <si>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</si>
  <si>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</si>
  <si>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</si>
  <si>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</si>
  <si>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</si>
  <si>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</si>
  <si>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</si>
  <si>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</si>
  <si>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</si>
  <si>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</si>
  <si>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</si>
  <si>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</si>
  <si>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</si>
  <si>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</si>
  <si>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</si>
  <si>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</si>
  <si>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</si>
  <si>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</si>
  <si>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</si>
  <si>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</si>
  <si>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</si>
  <si>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茨城県土浦市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</si>
  <si>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</si>
  <si>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</si>
  <si>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</si>
  <si>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</si>
  <si>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</si>
  <si>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</si>
  <si>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</si>
  <si>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</si>
  <si>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</si>
  <si>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</si>
  <si>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</si>
  <si>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</si>
  <si>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</si>
  <si>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</si>
  <si>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</si>
  <si>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</si>
  <si>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</si>
  <si>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</si>
  <si>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</si>
  <si>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</si>
  <si>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</si>
  <si>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</si>
  <si>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</si>
  <si>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</si>
  <si>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</si>
  <si>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</si>
  <si>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</si>
  <si>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</si>
  <si>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</si>
  <si>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</si>
  <si>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</si>
  <si>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</si>
  <si>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</si>
  <si>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</si>
  <si>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</si>
  <si>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</si>
  <si>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</si>
  <si>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</si>
  <si>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</si>
  <si>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</si>
  <si>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</si>
  <si>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</si>
  <si>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</si>
  <si>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</si>
  <si>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</si>
  <si>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</si>
  <si>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</si>
  <si>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</si>
  <si>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</si>
  <si>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</si>
  <si>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</si>
  <si>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</si>
  <si>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</si>
  <si>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</si>
  <si>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</si>
  <si>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</si>
  <si>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</si>
  <si>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</si>
  <si>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</si>
  <si>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</si>
  <si>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</si>
  <si>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</si>
  <si>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</si>
  <si>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</si>
  <si>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</si>
  <si>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</si>
  <si>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</si>
  <si>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</si>
  <si>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</si>
  <si>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</si>
  <si>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</si>
  <si>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</si>
  <si>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</si>
  <si>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</si>
  <si>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</si>
  <si>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</si>
  <si>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</si>
  <si>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</si>
  <si>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</si>
  <si>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</si>
  <si>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</si>
  <si>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</si>
  <si>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</si>
  <si>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</si>
  <si>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</si>
  <si>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</si>
  <si>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</si>
  <si>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</si>
  <si>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</si>
  <si>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</si>
  <si>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</si>
  <si>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</si>
  <si>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</si>
  <si>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</si>
  <si>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</si>
  <si>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</si>
  <si>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</si>
  <si>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</si>
  <si>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</si>
  <si>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</si>
  <si>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</si>
  <si>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</si>
  <si>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</si>
  <si>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</si>
  <si>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</si>
  <si>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</si>
  <si>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</si>
  <si>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</si>
  <si>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</si>
  <si>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</si>
  <si>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</si>
  <si>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</si>
  <si>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</si>
  <si>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</si>
  <si>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</si>
  <si>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</si>
  <si>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</si>
  <si>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</si>
  <si>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</si>
  <si>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</si>
  <si>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</si>
  <si>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市場</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</si>
  <si>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</si>
  <si>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</si>
  <si>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</si>
  <si>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</si>
  <si>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</si>
  <si>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</si>
  <si>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</si>
  <si>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</si>
  <si>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</si>
  <si>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</si>
  <si>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</si>
  <si>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</si>
  <si>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</si>
  <si>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</si>
  <si>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</si>
  <si>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</si>
  <si>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</si>
  <si>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</si>
  <si>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</si>
  <si>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</si>
  <si>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</si>
  <si>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</si>
  <si>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</si>
  <si>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</si>
  <si>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</si>
  <si>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</si>
  <si>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</si>
  <si>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</si>
  <si>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茨城県土浦市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</si>
  <si>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</si>
  <si>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</si>
  <si>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</si>
  <si>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</si>
  <si>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</si>
  <si>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</si>
  <si>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</si>
  <si>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</si>
  <si>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</si>
  <si>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</si>
  <si>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</si>
  <si>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</si>
  <si>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</si>
  <si>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</si>
  <si>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</si>
  <si>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</si>
  <si>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</si>
  <si>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</si>
  <si>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</si>
  <si>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</si>
  <si>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</si>
  <si>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</si>
  <si>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</si>
  <si>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</si>
  <si>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</si>
  <si>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</si>
  <si>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</si>
  <si>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</si>
  <si>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</si>
  <si>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</si>
  <si>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</si>
  <si>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</si>
  <si>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</si>
  <si>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</si>
  <si>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</si>
  <si>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</si>
  <si>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介護保険特別会計（サービス勘定）</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</si>
  <si>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</si>
  <si>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</si>
  <si>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</si>
  <si>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</si>
  <si>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</si>
  <si>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</si>
  <si>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公設地方卸売市場事業特別会計</t>
    <phoneticPr fontId="5"/>
  </si>
  <si>
    <t>農業集落排水事業特別会計</t>
    <phoneticPr fontId="5"/>
  </si>
  <si>
    <t>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</si>
  <si>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</si>
  <si>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</si>
  <si>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</si>
  <si>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</si>
  <si>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</si>
  <si>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</si>
  <si>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</si>
  <si>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</si>
  <si>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</si>
  <si>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</si>
  <si>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</si>
  <si>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</si>
  <si>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</si>
  <si>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</si>
  <si>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</si>
  <si>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</si>
  <si>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</si>
  <si>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</si>
  <si>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</si>
  <si>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</si>
  <si>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</si>
  <si>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</si>
  <si>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</si>
  <si>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</si>
  <si>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</si>
  <si>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</si>
  <si>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</si>
  <si>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</si>
  <si>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</si>
  <si>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</si>
  <si>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</si>
  <si>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</si>
  <si>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</si>
  <si>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</si>
  <si>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</si>
  <si>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</si>
  <si>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</si>
  <si>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</si>
  <si>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</si>
  <si>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</si>
  <si>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</si>
  <si>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</si>
  <si>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</si>
  <si>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</si>
  <si>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</si>
  <si>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</si>
  <si>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</si>
  <si>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</si>
  <si>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</si>
  <si>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</si>
  <si>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</si>
  <si>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</si>
  <si>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</si>
  <si>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</si>
  <si>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</si>
  <si>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</si>
  <si>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</si>
  <si>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</si>
  <si>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</si>
  <si>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</si>
  <si>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</si>
  <si>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</si>
  <si>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</si>
  <si>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</si>
  <si>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</si>
  <si>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</si>
  <si>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</si>
  <si>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</si>
  <si>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</si>
  <si>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</si>
  <si>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</si>
  <si>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</si>
  <si>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</si>
  <si>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</si>
  <si>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</si>
  <si>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</si>
  <si>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</si>
  <si>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</si>
  <si>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</si>
  <si>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</si>
  <si>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</si>
  <si>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</si>
  <si>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</si>
  <si>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</si>
  <si>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</si>
  <si>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</si>
  <si>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</si>
  <si>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</si>
  <si>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</si>
  <si>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</si>
  <si>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</si>
  <si>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</si>
  <si>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</si>
  <si>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</si>
  <si>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</si>
  <si>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</si>
  <si>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</si>
  <si>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</si>
  <si>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</si>
  <si>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</si>
  <si>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</si>
  <si>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</si>
  <si>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</si>
  <si>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</si>
  <si>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</si>
  <si>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</si>
  <si>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</si>
  <si>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</si>
  <si>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</si>
  <si>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</si>
  <si>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</si>
  <si>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</si>
  <si>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</si>
  <si>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</si>
  <si>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</si>
  <si>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</si>
  <si>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</si>
  <si>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</si>
  <si>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</si>
  <si>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</si>
  <si>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</si>
  <si>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</si>
  <si>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</si>
  <si>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</si>
  <si>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</si>
  <si>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</si>
  <si>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</si>
  <si>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</si>
  <si>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</si>
  <si>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</si>
  <si>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</si>
  <si>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</si>
  <si>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1.66</t>
  </si>
  <si>
    <t>水道事業会計</t>
  </si>
  <si>
    <t>一般会計</t>
  </si>
  <si>
    <t>国民健康保険特別会計</t>
  </si>
  <si>
    <t>介護保険特別会計（事業勘定）</t>
  </si>
  <si>
    <t>後期高齢者医療特別会計</t>
  </si>
  <si>
    <t>下水道事業特別会計</t>
  </si>
  <si>
    <t>公設地方卸売市場事業特別会計</t>
  </si>
  <si>
    <t>農業集落排水事業特別会計</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</si>
  <si>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</si>
  <si>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</si>
  <si>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</si>
  <si>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</si>
  <si>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</si>
  <si>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</si>
  <si>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茨城租税債権管理機構</t>
    <rPh sb="0" eb="2">
      <t>イバラキ</t>
    </rPh>
    <rPh sb="2" eb="4">
      <t>ソゼイ</t>
    </rPh>
    <rPh sb="4" eb="6">
      <t>サイケン</t>
    </rPh>
    <rPh sb="6" eb="8">
      <t>カンリ</t>
    </rPh>
    <rPh sb="8" eb="10">
      <t>キコウ</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</si>
  <si>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</si>
  <si>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</si>
  <si>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湖北環境衛生組合</t>
    <rPh sb="0" eb="2">
      <t>コホク</t>
    </rPh>
    <rPh sb="2" eb="4">
      <t>カンキョウ</t>
    </rPh>
    <rPh sb="4" eb="6">
      <t>エイセイ</t>
    </rPh>
    <rPh sb="6" eb="8">
      <t>クミアイ</t>
    </rPh>
    <phoneticPr fontId="24"/>
  </si>
  <si>
    <t>新治地方広域事務組合</t>
    <rPh sb="0" eb="2">
      <t>ニイハリ</t>
    </rPh>
    <rPh sb="2" eb="4">
      <t>チホウ</t>
    </rPh>
    <rPh sb="4" eb="6">
      <t>コウイキ</t>
    </rPh>
    <rPh sb="6" eb="8">
      <t>ジム</t>
    </rPh>
    <rPh sb="8" eb="10">
      <t>クミアイ</t>
    </rPh>
    <phoneticPr fontId="24"/>
  </si>
  <si>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4"/>
  </si>
  <si>
    <t>土浦市産業文化事業団</t>
    <rPh sb="0" eb="3">
      <t>ツチウラシ</t>
    </rPh>
    <rPh sb="3" eb="5">
      <t>サンギョウ</t>
    </rPh>
    <rPh sb="5" eb="7">
      <t>ブンカ</t>
    </rPh>
    <rPh sb="7" eb="10">
      <t>ジギョウダン</t>
    </rPh>
    <phoneticPr fontId="24"/>
  </si>
  <si>
    <t>土浦都市開発</t>
    <rPh sb="0" eb="2">
      <t>ツチウラ</t>
    </rPh>
    <rPh sb="2" eb="4">
      <t>トシ</t>
    </rPh>
    <rPh sb="4" eb="6">
      <t>カイハツ</t>
    </rPh>
    <phoneticPr fontId="24"/>
  </si>
  <si>
    <t>土浦市土地開発公社</t>
    <rPh sb="0" eb="3">
      <t>ツチウラシ</t>
    </rPh>
    <rPh sb="3" eb="5">
      <t>トチ</t>
    </rPh>
    <rPh sb="5" eb="7">
      <t>カイハツ</t>
    </rPh>
    <rPh sb="7" eb="9">
      <t>コウシャ</t>
    </rPh>
    <phoneticPr fontId="24"/>
  </si>
  <si>
    <t>土浦市農業公社</t>
    <rPh sb="0" eb="3">
      <t>ツチウラシ</t>
    </rPh>
    <rPh sb="3" eb="5">
      <t>ノウギョウ</t>
    </rPh>
    <rPh sb="5" eb="7">
      <t>コウシャ</t>
    </rPh>
    <phoneticPr fontId="24"/>
  </si>
  <si>
    <t>ラクスマリーナ</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</si>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</sst>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46862</c:v>
                </c:pt>
                <c:pt idx="1">
                  <c:v>64438</c:v>
                </c:pt>
                <c:pt idx="2">
                  <c:v>52844</c:v>
                </c:pt>
                <c:pt idx="3">
                  <c:v>74497</c:v>
                </c:pt>
                <c:pt idx="4">
                  <c:v>77526</c:v>
                </c:pt>
              </c:numCache>
            </c:numRef>
          </c:val>
          <c:smooth val="0"/>
        </c:ser>
        <c:dLbls>
          <c:showLegendKey val="0"/>
          <c:showVal val="0"/>
          <c:showCatName val="0"/>
          <c:showSerName val="0"/>
          <c:showPercent val="0"/>
          <c:showBubbleSize val="0"/>
        </c:dLbls>
        <c:marker val="1"/>
        <c:smooth val="0"/>
        <c:axId val="34390016"/>
        <c:axId val="34391936"/>
      </c:lineChart>
      <c:catAx>
        <c:axId val="34390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91936"/>
        <c:crosses val="autoZero"/>
        <c:auto val="1"/>
        <c:lblAlgn val="ctr"/>
        <c:lblOffset val="100"/>
        <c:tickLblSkip val="1"/>
        <c:tickMarkSkip val="1"/>
        <c:noMultiLvlLbl val="0"/>
      </c:catAx>
      <c:valAx>
        <c:axId val="343919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9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3.73</c:v>
                </c:pt>
                <c:pt idx="1">
                  <c:v>3.5</c:v>
                </c:pt>
                <c:pt idx="2">
                  <c:v>6.23</c:v>
                </c:pt>
                <c:pt idx="3">
                  <c:v>7.15</c:v>
                </c:pt>
                <c:pt idx="4">
                  <c:v>3.92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15.18</c:v>
                </c:pt>
                <c:pt idx="1">
                  <c:v>16.809999999999999</c:v>
                </c:pt>
                <c:pt idx="2">
                  <c:v>16.3</c:v>
                </c:pt>
                <c:pt idx="3">
                  <c:v>19.16</c:v>
                </c:pt>
                <c:pt idx="4">
                  <c:v>20.79</c:v>
                </c:pt>
              </c:numCache>
            </c:numRef>
          </c:val>
        </c:ser>
        <c:dLbls>
          <c:showLegendKey val="0"/>
          <c:showVal val="0"/>
          <c:showCatName val="0"/>
          <c:showSerName val="0"/>
          <c:showPercent val="0"/>
          <c:showBubbleSize val="0"/>
        </c:dLbls>
        <c:gapWidth val="250"/>
        <c:overlap val="100"/>
        <c:axId val="160813824"/>
        <c:axId val="16081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0.46</c:v>
                </c:pt>
                <c:pt idx="1">
                  <c:v>1.26</c:v>
                </c:pt>
                <c:pt idx="2">
                  <c:v>2.31</c:v>
                </c:pt>
                <c:pt idx="3">
                  <c:v>4.16</c:v>
                </c:pt>
                <c:pt idx="4">
                  <c:v>-1.66</c:v>
                </c:pt>
              </c:numCache>
            </c:numRef>
          </c:val>
          <c:smooth val="0"/>
        </c:ser>
        <c:dLbls>
          <c:showLegendKey val="0"/>
          <c:showVal val="0"/>
          <c:showCatName val="0"/>
          <c:showSerName val="0"/>
          <c:showPercent val="0"/>
          <c:showBubbleSize val="0"/>
        </c:dLbls>
        <c:marker val="1"/>
        <c:smooth val="0"/>
        <c:axId val="160813824"/>
        <c:axId val="160815744"/>
      </c:lineChart>
      <c:catAx>
        <c:axId val="1608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815744"/>
        <c:crosses val="autoZero"/>
        <c:auto val="1"/>
        <c:lblAlgn val="ctr"/>
        <c:lblOffset val="100"/>
        <c:tickLblSkip val="1"/>
        <c:tickMarkSkip val="1"/>
        <c:noMultiLvlLbl val="0"/>
      </c:catAx>
      <c:valAx>
        <c:axId val="1608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1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公設地方卸売市場事業特別会計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0.13</c:v>
                </c:pt>
                <c:pt idx="4">
                  <c:v>#N/A</c:v>
                </c:pt>
                <c:pt idx="5">
                  <c:v>0.3</c:v>
                </c:pt>
                <c:pt idx="6">
                  <c:v>#N/A</c:v>
                </c:pt>
                <c:pt idx="7">
                  <c:v>0.05</c:v>
                </c:pt>
                <c:pt idx="8">
                  <c:v>#N/A</c:v>
                </c:pt>
                <c:pt idx="9">
                  <c:v>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0.04</c:v>
                </c:pt>
                <c:pt idx="2">
                  <c:v>#N/A</c:v>
                </c:pt>
                <c:pt idx="3">
                  <c:v>0.02</c:v>
                </c:pt>
                <c:pt idx="4">
                  <c:v>#N/A</c:v>
                </c:pt>
                <c:pt idx="5">
                  <c:v>0.06</c:v>
                </c:pt>
                <c:pt idx="6">
                  <c:v>#N/A</c:v>
                </c:pt>
                <c:pt idx="7">
                  <c:v>0.04</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3.69</c:v>
                </c:pt>
                <c:pt idx="2">
                  <c:v>#N/A</c:v>
                </c:pt>
                <c:pt idx="3">
                  <c:v>3.5</c:v>
                </c:pt>
                <c:pt idx="4">
                  <c:v>#N/A</c:v>
                </c:pt>
                <c:pt idx="5">
                  <c:v>6.23</c:v>
                </c:pt>
                <c:pt idx="6">
                  <c:v>#N/A</c:v>
                </c:pt>
                <c:pt idx="7">
                  <c:v>7.16</c:v>
                </c:pt>
                <c:pt idx="8">
                  <c:v>#N/A</c:v>
                </c:pt>
                <c:pt idx="9">
                  <c:v>3.91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c:v>
                </c:pt>
                <c:pt idx="2">
                  <c:v>#N/A</c:v>
                </c:pt>
                <c:pt idx="3">
                  <c:v>10.88</c:v>
                </c:pt>
                <c:pt idx="4">
                  <c:v>#N/A</c:v>
                </c:pt>
                <c:pt idx="5">
                  <c:v>12.72</c:v>
                </c:pt>
                <c:pt idx="6">
                  <c:v>#N/A</c:v>
                </c:pt>
                <c:pt idx="7">
                  <c:v>13.22</c:v>
                </c:pt>
                <c:pt idx="8">
                  <c:v>#N/A</c:v>
                </c:pt>
                <c:pt idx="9">
                  <c:v>13.59</c:v>
                </c:pt>
              </c:numCache>
            </c:numRef>
          </c:val>
        </c:ser>
        <c:dLbls>
          <c:showLegendKey val="0"/>
          <c:showVal val="0"/>
          <c:showCatName val="0"/>
          <c:showSerName val="0"/>
          <c:showPercent val="0"/>
          <c:showBubbleSize val="0"/>
        </c:dLbls>
        <c:gapWidth val="150"/>
        <c:overlap val="100"/>
        <c:axId val="122190464"/>
        <c:axId val="122204544"/>
      </c:barChart>
      <c:catAx>
        <c:axId val="12219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04544"/>
        <c:crosses val="autoZero"/>
        <c:auto val="1"/>
        <c:lblAlgn val="ctr"/>
        <c:lblOffset val="100"/>
        <c:tickLblSkip val="1"/>
        <c:tickMarkSkip val="1"/>
        <c:noMultiLvlLbl val="0"/>
      </c:catAx>
      <c:valAx>
        <c:axId val="1222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4983</c:v>
                </c:pt>
                <c:pt idx="5">
                  <c:v>5016</c:v>
                </c:pt>
                <c:pt idx="8">
                  <c:v>4963</c:v>
                </c:pt>
                <c:pt idx="11">
                  <c:v>4921</c:v>
                </c:pt>
                <c:pt idx="14">
                  <c:v>5099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46</c:v>
                </c:pt>
                <c:pt idx="3">
                  <c:v>38</c:v>
                </c:pt>
                <c:pt idx="6">
                  <c:v>36</c:v>
                </c:pt>
                <c:pt idx="9">
                  <c:v>33</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10</c:v>
                </c:pt>
                <c:pt idx="6">
                  <c:v>9</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1890</c:v>
                </c:pt>
                <c:pt idx="3">
                  <c:v>2012</c:v>
                </c:pt>
                <c:pt idx="6">
                  <c:v>1857</c:v>
                </c:pt>
                <c:pt idx="9">
                  <c:v>1825</c:v>
                </c:pt>
                <c:pt idx="12">
                  <c:v>1751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45</c:v>
                </c:pt>
                <c:pt idx="3">
                  <c:v>54</c:v>
                </c:pt>
                <c:pt idx="6">
                  <c:v>61</c:v>
                </c:pt>
                <c:pt idx="9">
                  <c:v>61</c:v>
                </c:pt>
                <c:pt idx="12">
                  <c:v>81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5475</c:v>
                </c:pt>
                <c:pt idx="3">
                  <c:v>4969</c:v>
                </c:pt>
                <c:pt idx="6">
                  <c:v>4840</c:v>
                </c:pt>
                <c:pt idx="9">
                  <c:v>4570</c:v>
                </c:pt>
                <c:pt idx="12">
                  <c:v>4333</c:v>
                </c:pt>
              </c:numCache>
            </c:numRef>
          </c:val>
        </c:ser>
        <c:dLbls>
          <c:showLegendKey val="0"/>
          <c:showVal val="0"/>
          <c:showCatName val="0"/>
          <c:showSerName val="0"/>
          <c:showPercent val="0"/>
          <c:showBubbleSize val="0"/>
        </c:dLbls>
        <c:gapWidth val="100"/>
        <c:overlap val="100"/>
        <c:axId val="122308480"/>
        <c:axId val="12231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2482</c:v>
                </c:pt>
                <c:pt idx="2">
                  <c:v>#N/A</c:v>
                </c:pt>
                <c:pt idx="3">
                  <c:v>#N/A</c:v>
                </c:pt>
                <c:pt idx="4">
                  <c:v>2067</c:v>
                </c:pt>
                <c:pt idx="5">
                  <c:v>#N/A</c:v>
                </c:pt>
                <c:pt idx="6">
                  <c:v>#N/A</c:v>
                </c:pt>
                <c:pt idx="7">
                  <c:v>1840</c:v>
                </c:pt>
                <c:pt idx="8">
                  <c:v>#N/A</c:v>
                </c:pt>
                <c:pt idx="9">
                  <c:v>#N/A</c:v>
                </c:pt>
                <c:pt idx="10">
                  <c:v>1577</c:v>
                </c:pt>
                <c:pt idx="11">
                  <c:v>#N/A</c:v>
                </c:pt>
                <c:pt idx="12">
                  <c:v>#N/A</c:v>
                </c:pt>
                <c:pt idx="13">
                  <c:v>1106</c:v>
                </c:pt>
                <c:pt idx="14">
                  <c:v>#N/A</c:v>
                </c:pt>
              </c:numCache>
            </c:numRef>
          </c:val>
          <c:smooth val="0"/>
        </c:ser>
        <c:dLbls>
          <c:showLegendKey val="0"/>
          <c:showVal val="0"/>
          <c:showCatName val="0"/>
          <c:showSerName val="0"/>
          <c:showPercent val="0"/>
          <c:showBubbleSize val="0"/>
        </c:dLbls>
        <c:marker val="1"/>
        <c:smooth val="0"/>
        <c:axId val="122308480"/>
        <c:axId val="122314752"/>
      </c:lineChart>
      <c:catAx>
        <c:axId val="1223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14752"/>
        <c:crosses val="autoZero"/>
        <c:auto val="1"/>
        <c:lblAlgn val="ctr"/>
        <c:lblOffset val="100"/>
        <c:tickLblSkip val="1"/>
        <c:tickMarkSkip val="1"/>
        <c:noMultiLvlLbl val="0"/>
      </c:catAx>
      <c:valAx>
        <c:axId val="12231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39647</c:v>
                </c:pt>
                <c:pt idx="5">
                  <c:v>40891</c:v>
                </c:pt>
                <c:pt idx="8">
                  <c:v>42146</c:v>
                </c:pt>
                <c:pt idx="11">
                  <c:v>45716</c:v>
                </c:pt>
                <c:pt idx="14">
                  <c:v>48258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11948</c:v>
                </c:pt>
                <c:pt idx="5">
                  <c:v>14591</c:v>
                </c:pt>
                <c:pt idx="8">
                  <c:v>14780</c:v>
                </c:pt>
                <c:pt idx="11">
                  <c:v>14515</c:v>
                </c:pt>
                <c:pt idx="14">
                  <c:v>14485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13700</c:v>
                </c:pt>
                <c:pt idx="5">
                  <c:v>16510</c:v>
                </c:pt>
                <c:pt idx="8">
                  <c:v>15325</c:v>
                </c:pt>
                <c:pt idx="11">
                  <c:v>14642</c:v>
                </c:pt>
                <c:pt idx="14">
                  <c:v>14368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c:v>
                </c:pt>
                <c:pt idx="3">
                  <c:v>12</c:v>
                </c:pt>
                <c:pt idx="6">
                  <c:v>15</c:v>
                </c:pt>
                <c:pt idx="9">
                  <c:v>32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10110</c:v>
                </c:pt>
                <c:pt idx="3">
                  <c:v>9760</c:v>
                </c:pt>
                <c:pt idx="6">
                  <c:v>9356</c:v>
                </c:pt>
                <c:pt idx="9">
                  <c:v>8938</c:v>
                </c:pt>
                <c:pt idx="12">
                  <c:v>8221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68</c:v>
                </c:pt>
                <c:pt idx="3">
                  <c:v>61</c:v>
                </c:pt>
                <c:pt idx="6">
                  <c:v>55</c:v>
                </c:pt>
                <c:pt idx="9">
                  <c:v>44</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18849</c:v>
                </c:pt>
                <c:pt idx="3">
                  <c:v>18821</c:v>
                </c:pt>
                <c:pt idx="6">
                  <c:v>18281</c:v>
                </c:pt>
                <c:pt idx="9">
                  <c:v>17931</c:v>
                </c:pt>
                <c:pt idx="12">
                  <c:v>17192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2203</c:v>
                </c:pt>
                <c:pt idx="3">
                  <c:v>2160</c:v>
                </c:pt>
                <c:pt idx="6">
                  <c:v>2090</c:v>
                </c:pt>
                <c:pt idx="9">
                  <c:v>364</c:v>
                </c:pt>
                <c:pt idx="12">
                  <c:v>327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43228</c:v>
                </c:pt>
                <c:pt idx="3">
                  <c:v>46112</c:v>
                </c:pt>
                <c:pt idx="6">
                  <c:v>48233</c:v>
                </c:pt>
                <c:pt idx="9">
                  <c:v>52342</c:v>
                </c:pt>
                <c:pt idx="12">
                  <c:v>57945</c:v>
                </c:pt>
              </c:numCache>
            </c:numRef>
          </c:val>
        </c:ser>
        <c:dLbls>
          <c:showLegendKey val="0"/>
          <c:showVal val="0"/>
          <c:showCatName val="0"/>
          <c:showSerName val="0"/>
          <c:showPercent val="0"/>
          <c:showBubbleSize val="0"/>
        </c:dLbls>
        <c:gapWidth val="100"/>
        <c:overlap val="100"/>
        <c:axId val="163001856"/>
        <c:axId val="16300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9178</c:v>
                </c:pt>
                <c:pt idx="2">
                  <c:v>#N/A</c:v>
                </c:pt>
                <c:pt idx="3">
                  <c:v>#N/A</c:v>
                </c:pt>
                <c:pt idx="4">
                  <c:v>4934</c:v>
                </c:pt>
                <c:pt idx="5">
                  <c:v>#N/A</c:v>
                </c:pt>
                <c:pt idx="6">
                  <c:v>#N/A</c:v>
                </c:pt>
                <c:pt idx="7">
                  <c:v>5779</c:v>
                </c:pt>
                <c:pt idx="8">
                  <c:v>#N/A</c:v>
                </c:pt>
                <c:pt idx="9">
                  <c:v>#N/A</c:v>
                </c:pt>
                <c:pt idx="10">
                  <c:v>4778</c:v>
                </c:pt>
                <c:pt idx="11">
                  <c:v>#N/A</c:v>
                </c:pt>
                <c:pt idx="12">
                  <c:v>#N/A</c:v>
                </c:pt>
                <c:pt idx="13">
                  <c:v>6608</c:v>
                </c:pt>
                <c:pt idx="14">
                  <c:v>#N/A</c:v>
                </c:pt>
              </c:numCache>
            </c:numRef>
          </c:val>
          <c:smooth val="0"/>
        </c:ser>
        <c:dLbls>
          <c:showLegendKey val="0"/>
          <c:showVal val="0"/>
          <c:showCatName val="0"/>
          <c:showSerName val="0"/>
          <c:showPercent val="0"/>
          <c:showBubbleSize val="0"/>
        </c:dLbls>
        <c:marker val="1"/>
        <c:smooth val="0"/>
        <c:axId val="163001856"/>
        <c:axId val="163003776"/>
      </c:lineChart>
      <c:catAx>
        <c:axId val="1630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003776"/>
        <c:crosses val="autoZero"/>
        <c:auto val="1"/>
        <c:lblAlgn val="ctr"/>
        <c:lblOffset val="100"/>
        <c:tickLblSkip val="1"/>
        <c:tickMarkSkip val="1"/>
        <c:noMultiLvlLbl val="0"/>
      </c:catAx>
      <c:valAx>
        <c:axId val="16300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144,927
141,649
122.89
56,447,501
53,944,104
1,120,970
28,611,389
57,946,286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26.6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大型事業の推進による合併特例債発行の増や臨時財政対策債の増により，公債費が増額となったものの，地方消費税交付金が大幅な増収となっていることなどにより前年度と比べ</a:t>
          </a:r>
          <a:r>
            <a:rPr kumimoji="1" lang="en-US" altLang="ja-JP" sz="1300">
              <a:latin typeface="ＭＳ Ｐゴシック"/>
            </a:rPr>
            <a:t>0.01</a:t>
          </a:r>
          <a:r>
            <a:rPr kumimoji="1" lang="ja-JP" altLang="en-US" sz="1300">
              <a:latin typeface="ＭＳ Ｐゴシック"/>
            </a:rPr>
            <a:t>ポイントの微増となっている。</a:t>
          </a:r>
          <a:endParaRPr kumimoji="1" lang="en-US" altLang="ja-JP" sz="1300">
            <a:latin typeface="ＭＳ Ｐゴシック"/>
          </a:endParaRPr>
        </a:p>
        <a:p>
          <a:r>
            <a:rPr kumimoji="1" lang="ja-JP" altLang="en-US" sz="1300">
              <a:latin typeface="ＭＳ Ｐゴシック"/>
            </a:rPr>
            <a:t>　財政力指数は，類似団体平均を上回る税収があり，</a:t>
          </a:r>
          <a:r>
            <a:rPr kumimoji="1" lang="en-US" altLang="ja-JP" sz="1300">
              <a:latin typeface="ＭＳ Ｐゴシック"/>
            </a:rPr>
            <a:t>0.88</a:t>
          </a:r>
          <a:r>
            <a:rPr kumimoji="1" lang="ja-JP" altLang="en-US" sz="1300">
              <a:latin typeface="ＭＳ Ｐゴシック"/>
            </a:rPr>
            <a:t>と類似団体よりは高くなっているが，平成</a:t>
          </a:r>
          <a:r>
            <a:rPr kumimoji="1" lang="en-US" altLang="ja-JP" sz="1300">
              <a:latin typeface="ＭＳ Ｐゴシック"/>
            </a:rPr>
            <a:t>21</a:t>
          </a:r>
          <a:r>
            <a:rPr kumimoji="1" lang="ja-JP" altLang="en-US" sz="1300">
              <a:latin typeface="ＭＳ Ｐゴシック"/>
            </a:rPr>
            <a:t>年度以降低下傾向にあるため，今後も，企業誘致やより一層の収納対策強化などにより市税確保に努めるとともに，税外収入についても滞納対策を講じ，財政基盤の強化に努める。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69" name="直線コネクタ 68"/>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2" name="直線コネクタ 71"/>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41</xdr:row>
      <xdr:rowOff>7257</xdr:rowOff>
    </xdr:to>
    <xdr:cxnSp macro="">
      <xdr:nvCxnSpPr>
        <xdr:cNvPr id="75" name="直線コネクタ 74"/>
        <xdr:cNvCxnSpPr/>
      </xdr:nvCxnSpPr>
      <xdr:spPr>
        <a:xfrm>
          <a:off x="2336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144235</xdr:rowOff>
    </xdr:to>
    <xdr:cxnSp macro="">
      <xdr:nvCxnSpPr>
        <xdr:cNvPr id="78" name="直線コネクタ 77"/>
        <xdr:cNvCxnSpPr/>
      </xdr:nvCxnSpPr>
      <xdr:spPr>
        <a:xfrm>
          <a:off x="1447800" y="69160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0" name="円/楕円 89"/>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1" name="テキスト ボックス 90"/>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4" name="円/楕円 93"/>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5" name="テキスト ボックス 94"/>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7257</xdr:rowOff>
    </xdr:from>
    <xdr:to>
      <xdr:col>2</xdr:col>
      <xdr:colOff>127000</xdr:colOff>
      <xdr:row>40</xdr:row>
      <xdr:rowOff>108857</xdr:rowOff>
    </xdr:to>
    <xdr:sp macro="" textlink="">
      <xdr:nvSpPr>
        <xdr:cNvPr id="96" name="円/楕円 95"/>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119034</xdr:rowOff>
    </xdr:from>
    <xdr:ext cx="762000" cy="259045"/>
    <xdr:sp macro="" textlink="">
      <xdr:nvSpPr>
        <xdr:cNvPr id="97" name="テキスト ボックス 96"/>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市債発行の縮減等を実施してきたことにより，公債費は減となっているものの，施設管理費等の物件費や，扶助費等の増により，経常収支比率は，前年度と比べ</a:t>
          </a:r>
          <a:r>
            <a:rPr kumimoji="1" lang="en-US" altLang="ja-JP" sz="1300">
              <a:latin typeface="ＭＳ Ｐゴシック"/>
            </a:rPr>
            <a:t>0.7</a:t>
          </a:r>
          <a:r>
            <a:rPr kumimoji="1" lang="ja-JP" altLang="en-US" sz="1300">
              <a:latin typeface="ＭＳ Ｐゴシック"/>
            </a:rPr>
            <a:t>ポイント増え，上昇に転じている。</a:t>
          </a:r>
          <a:endParaRPr kumimoji="1" lang="en-US" altLang="ja-JP" sz="1300">
            <a:latin typeface="ＭＳ Ｐゴシック"/>
          </a:endParaRPr>
        </a:p>
        <a:p>
          <a:r>
            <a:rPr kumimoji="1" lang="ja-JP" altLang="en-US" sz="1300">
              <a:latin typeface="ＭＳ Ｐゴシック"/>
            </a:rPr>
            <a:t>　今後も，社会保障関係経費の増や維持管理費の増，さらには合併特例債発行等による公債費の増も見込まれていることから，歳入面においては，市税等の収納強化や新たな自主財源の創出により一般財源の確保に努め，また歳出面においては，徹底した事務事業の見直しにより経常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61</xdr:row>
      <xdr:rowOff>3556</xdr:rowOff>
    </xdr:to>
    <xdr:cxnSp macro="">
      <xdr:nvCxnSpPr>
        <xdr:cNvPr id="130" name="直線コネクタ 129"/>
        <xdr:cNvCxnSpPr/>
      </xdr:nvCxnSpPr>
      <xdr:spPr>
        <a:xfrm>
          <a:off x="4114800" y="1042822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141224</xdr:rowOff>
    </xdr:from>
    <xdr:to>
      <xdr:col>6</xdr:col>
      <xdr:colOff>0</xdr:colOff>
      <xdr:row>61</xdr:row>
      <xdr:rowOff>8382</xdr:rowOff>
    </xdr:to>
    <xdr:cxnSp macro="">
      <xdr:nvCxnSpPr>
        <xdr:cNvPr id="133" name="直線コネクタ 132"/>
        <xdr:cNvCxnSpPr/>
      </xdr:nvCxnSpPr>
      <xdr:spPr>
        <a:xfrm flipV="1">
          <a:off x="3225800" y="1042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143764</xdr:rowOff>
    </xdr:from>
    <xdr:to>
      <xdr:col>4</xdr:col>
      <xdr:colOff>482600</xdr:colOff>
      <xdr:row>61</xdr:row>
      <xdr:rowOff>8382</xdr:rowOff>
    </xdr:to>
    <xdr:cxnSp macro="">
      <xdr:nvCxnSpPr>
        <xdr:cNvPr id="136" name="直線コネクタ 135"/>
        <xdr:cNvCxnSpPr/>
      </xdr:nvCxnSpPr>
      <xdr:spPr>
        <a:xfrm>
          <a:off x="2336800" y="102593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8636</xdr:rowOff>
    </xdr:from>
    <xdr:to>
      <xdr:col>3</xdr:col>
      <xdr:colOff>279400</xdr:colOff>
      <xdr:row>59</xdr:row>
      <xdr:rowOff>143764</xdr:rowOff>
    </xdr:to>
    <xdr:cxnSp macro="">
      <xdr:nvCxnSpPr>
        <xdr:cNvPr id="139" name="直線コネクタ 138"/>
        <xdr:cNvCxnSpPr/>
      </xdr:nvCxnSpPr>
      <xdr:spPr>
        <a:xfrm>
          <a:off x="1447800" y="101241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124206</xdr:rowOff>
    </xdr:from>
    <xdr:to>
      <xdr:col>7</xdr:col>
      <xdr:colOff>203200</xdr:colOff>
      <xdr:row>61</xdr:row>
      <xdr:rowOff>54356</xdr:rowOff>
    </xdr:to>
    <xdr:sp macro="" textlink="">
      <xdr:nvSpPr>
        <xdr:cNvPr id="149" name="円/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90424</xdr:rowOff>
    </xdr:from>
    <xdr:to>
      <xdr:col>6</xdr:col>
      <xdr:colOff>50800</xdr:colOff>
      <xdr:row>61</xdr:row>
      <xdr:rowOff>20574</xdr:rowOff>
    </xdr:to>
    <xdr:sp macro="" textlink="">
      <xdr:nvSpPr>
        <xdr:cNvPr id="151" name="円/楕円 150"/>
        <xdr:cNvSpPr/>
      </xdr:nvSpPr>
      <xdr:spPr>
        <a:xfrm>
          <a:off x="4064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30751</xdr:rowOff>
    </xdr:from>
    <xdr:ext cx="736600" cy="259045"/>
    <xdr:sp macro="" textlink="">
      <xdr:nvSpPr>
        <xdr:cNvPr id="152" name="テキスト ボックス 151"/>
        <xdr:cNvSpPr txBox="1"/>
      </xdr:nvSpPr>
      <xdr:spPr>
        <a:xfrm>
          <a:off x="3733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3" name="円/楕円 152"/>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4" name="テキスト ボックス 153"/>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5" name="円/楕円 154"/>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6" name="テキスト ボックス 155"/>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129286</xdr:rowOff>
    </xdr:from>
    <xdr:to>
      <xdr:col>2</xdr:col>
      <xdr:colOff>127000</xdr:colOff>
      <xdr:row>59</xdr:row>
      <xdr:rowOff>59436</xdr:rowOff>
    </xdr:to>
    <xdr:sp macro="" textlink="">
      <xdr:nvSpPr>
        <xdr:cNvPr id="157" name="円/楕円 156"/>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69613</xdr:rowOff>
    </xdr:from>
    <xdr:ext cx="762000" cy="259045"/>
    <xdr:sp macro="" textlink="">
      <xdr:nvSpPr>
        <xdr:cNvPr id="158" name="テキスト ボックス 157"/>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[111,260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により人件費は減少しているものの，施設の管理費や予防接種委託料の増などにより物件費が増となっており，さらに人口も減少しているため，人口１人当たりの決算額は前年度と比べ増加している。</a:t>
          </a:r>
          <a:endParaRPr kumimoji="1" lang="en-US" altLang="ja-JP" sz="1300">
            <a:latin typeface="ＭＳ Ｐゴシック"/>
          </a:endParaRPr>
        </a:p>
        <a:p>
          <a:r>
            <a:rPr kumimoji="1" lang="ja-JP" altLang="en-US" sz="1300">
              <a:latin typeface="ＭＳ Ｐゴシック"/>
            </a:rPr>
            <a:t>　物件費や維持補修費については，施設・インフラの老朽化等によりさらなる維持管理経費がかかることが予想されるため，実施している全ての事業を０ベースで見直し，優先順位の低い事業は大胆にスクラップするなど，経常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11240</xdr:rowOff>
    </xdr:from>
    <xdr:to>
      <xdr:col>7</xdr:col>
      <xdr:colOff>152400</xdr:colOff>
      <xdr:row>85</xdr:row>
      <xdr:rowOff>53467</xdr:rowOff>
    </xdr:to>
    <xdr:cxnSp macro="">
      <xdr:nvCxnSpPr>
        <xdr:cNvPr id="195" name="直線コネクタ 194"/>
        <xdr:cNvCxnSpPr/>
      </xdr:nvCxnSpPr>
      <xdr:spPr>
        <a:xfrm>
          <a:off x="4114800" y="1458449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8551</xdr:rowOff>
    </xdr:from>
    <xdr:to>
      <xdr:col>6</xdr:col>
      <xdr:colOff>0</xdr:colOff>
      <xdr:row>85</xdr:row>
      <xdr:rowOff>11240</xdr:rowOff>
    </xdr:to>
    <xdr:cxnSp macro="">
      <xdr:nvCxnSpPr>
        <xdr:cNvPr id="198" name="直線コネクタ 197"/>
        <xdr:cNvCxnSpPr/>
      </xdr:nvCxnSpPr>
      <xdr:spPr>
        <a:xfrm>
          <a:off x="3225800" y="14581801"/>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8551</xdr:rowOff>
    </xdr:from>
    <xdr:to>
      <xdr:col>4</xdr:col>
      <xdr:colOff>482600</xdr:colOff>
      <xdr:row>85</xdr:row>
      <xdr:rowOff>49434</xdr:rowOff>
    </xdr:to>
    <xdr:cxnSp macro="">
      <xdr:nvCxnSpPr>
        <xdr:cNvPr id="201" name="直線コネクタ 200"/>
        <xdr:cNvCxnSpPr/>
      </xdr:nvCxnSpPr>
      <xdr:spPr>
        <a:xfrm flipV="1">
          <a:off x="2336800" y="14581801"/>
          <a:ext cx="889000" cy="4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164023</xdr:rowOff>
    </xdr:from>
    <xdr:to>
      <xdr:col>3</xdr:col>
      <xdr:colOff>279400</xdr:colOff>
      <xdr:row>85</xdr:row>
      <xdr:rowOff>49434</xdr:rowOff>
    </xdr:to>
    <xdr:cxnSp macro="">
      <xdr:nvCxnSpPr>
        <xdr:cNvPr id="204" name="直線コネクタ 203"/>
        <xdr:cNvCxnSpPr/>
      </xdr:nvCxnSpPr>
      <xdr:spPr>
        <a:xfrm>
          <a:off x="1447800" y="14565823"/>
          <a:ext cx="889000" cy="5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2667</xdr:rowOff>
    </xdr:from>
    <xdr:to>
      <xdr:col>7</xdr:col>
      <xdr:colOff>203200</xdr:colOff>
      <xdr:row>85</xdr:row>
      <xdr:rowOff>104267</xdr:rowOff>
    </xdr:to>
    <xdr:sp macro="" textlink="">
      <xdr:nvSpPr>
        <xdr:cNvPr id="214" name="円/楕円 213"/>
        <xdr:cNvSpPr/>
      </xdr:nvSpPr>
      <xdr:spPr>
        <a:xfrm>
          <a:off x="4902200" y="145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146194</xdr:rowOff>
    </xdr:from>
    <xdr:ext cx="762000" cy="259045"/>
    <xdr:sp macro="" textlink="">
      <xdr:nvSpPr>
        <xdr:cNvPr id="215" name="人件費・物件費等の状況該当値テキスト"/>
        <xdr:cNvSpPr txBox="1"/>
      </xdr:nvSpPr>
      <xdr:spPr>
        <a:xfrm>
          <a:off x="5041900" y="1454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111,260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131890</xdr:rowOff>
    </xdr:from>
    <xdr:to>
      <xdr:col>6</xdr:col>
      <xdr:colOff>50800</xdr:colOff>
      <xdr:row>85</xdr:row>
      <xdr:rowOff>62040</xdr:rowOff>
    </xdr:to>
    <xdr:sp macro="" textlink="">
      <xdr:nvSpPr>
        <xdr:cNvPr id="216" name="円/楕円 215"/>
        <xdr:cNvSpPr/>
      </xdr:nvSpPr>
      <xdr:spPr>
        <a:xfrm>
          <a:off x="40640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46817</xdr:rowOff>
    </xdr:from>
    <xdr:ext cx="736600" cy="259045"/>
    <xdr:sp macro="" textlink="">
      <xdr:nvSpPr>
        <xdr:cNvPr id="217" name="テキスト ボックス 216"/>
        <xdr:cNvSpPr txBox="1"/>
      </xdr:nvSpPr>
      <xdr:spPr>
        <a:xfrm>
          <a:off x="3733800" y="1462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129201</xdr:rowOff>
    </xdr:from>
    <xdr:to>
      <xdr:col>4</xdr:col>
      <xdr:colOff>533400</xdr:colOff>
      <xdr:row>85</xdr:row>
      <xdr:rowOff>59351</xdr:rowOff>
    </xdr:to>
    <xdr:sp macro="" textlink="">
      <xdr:nvSpPr>
        <xdr:cNvPr id="218" name="円/楕円 217"/>
        <xdr:cNvSpPr/>
      </xdr:nvSpPr>
      <xdr:spPr>
        <a:xfrm>
          <a:off x="3175000" y="14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44128</xdr:rowOff>
    </xdr:from>
    <xdr:ext cx="762000" cy="259045"/>
    <xdr:sp macro="" textlink="">
      <xdr:nvSpPr>
        <xdr:cNvPr id="219" name="テキスト ボックス 218"/>
        <xdr:cNvSpPr txBox="1"/>
      </xdr:nvSpPr>
      <xdr:spPr>
        <a:xfrm>
          <a:off x="2844800" y="146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170084</xdr:rowOff>
    </xdr:from>
    <xdr:to>
      <xdr:col>3</xdr:col>
      <xdr:colOff>330200</xdr:colOff>
      <xdr:row>85</xdr:row>
      <xdr:rowOff>100234</xdr:rowOff>
    </xdr:to>
    <xdr:sp macro="" textlink="">
      <xdr:nvSpPr>
        <xdr:cNvPr id="220" name="円/楕円 219"/>
        <xdr:cNvSpPr/>
      </xdr:nvSpPr>
      <xdr:spPr>
        <a:xfrm>
          <a:off x="2286000" y="145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85011</xdr:rowOff>
    </xdr:from>
    <xdr:ext cx="762000" cy="259045"/>
    <xdr:sp macro="" textlink="">
      <xdr:nvSpPr>
        <xdr:cNvPr id="221" name="テキスト ボックス 220"/>
        <xdr:cNvSpPr txBox="1"/>
      </xdr:nvSpPr>
      <xdr:spPr>
        <a:xfrm>
          <a:off x="1955800" y="1465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113223</xdr:rowOff>
    </xdr:from>
    <xdr:to>
      <xdr:col>2</xdr:col>
      <xdr:colOff>127000</xdr:colOff>
      <xdr:row>85</xdr:row>
      <xdr:rowOff>43373</xdr:rowOff>
    </xdr:to>
    <xdr:sp macro="" textlink="">
      <xdr:nvSpPr>
        <xdr:cNvPr id="222" name="円/楕円 221"/>
        <xdr:cNvSpPr/>
      </xdr:nvSpPr>
      <xdr:spPr>
        <a:xfrm>
          <a:off x="1397000" y="14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53550</xdr:rowOff>
    </xdr:from>
    <xdr:ext cx="762000" cy="259045"/>
    <xdr:sp macro="" textlink="">
      <xdr:nvSpPr>
        <xdr:cNvPr id="223" name="テキスト ボックス 222"/>
        <xdr:cNvSpPr txBox="1"/>
      </xdr:nvSpPr>
      <xdr:spPr>
        <a:xfrm>
          <a:off x="1066800" y="1428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職員の若年化及び初任層の在級期間が，他市町村と比較して長期であることにより，類似団体の中では最低水準にある。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さらに平成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年度は職員の大量退職により，職員の若年化が顕著であったことや，国との昇給時期の差によって現給保障される額が少なかったことから，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ポイントの低下となった。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135889</xdr:rowOff>
    </xdr:from>
    <xdr:to>
      <xdr:col>24</xdr:col>
      <xdr:colOff>558800</xdr:colOff>
      <xdr:row>83</xdr:row>
      <xdr:rowOff>4657</xdr:rowOff>
    </xdr:to>
    <xdr:cxnSp macro="">
      <xdr:nvCxnSpPr>
        <xdr:cNvPr id="257" name="直線コネクタ 256"/>
        <xdr:cNvCxnSpPr/>
      </xdr:nvCxnSpPr>
      <xdr:spPr>
        <a:xfrm flipV="1">
          <a:off x="16179800" y="1419478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4657</xdr:rowOff>
    </xdr:from>
    <xdr:to>
      <xdr:col>23</xdr:col>
      <xdr:colOff>406400</xdr:colOff>
      <xdr:row>86</xdr:row>
      <xdr:rowOff>101600</xdr:rowOff>
    </xdr:to>
    <xdr:cxnSp macro="">
      <xdr:nvCxnSpPr>
        <xdr:cNvPr id="260" name="直線コネクタ 259"/>
        <xdr:cNvCxnSpPr/>
      </xdr:nvCxnSpPr>
      <xdr:spPr>
        <a:xfrm flipV="1">
          <a:off x="15290800" y="1423500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87</xdr:row>
      <xdr:rowOff>10584</xdr:rowOff>
    </xdr:to>
    <xdr:cxnSp macro="">
      <xdr:nvCxnSpPr>
        <xdr:cNvPr id="263" name="直線コネクタ 262"/>
        <xdr:cNvCxnSpPr/>
      </xdr:nvCxnSpPr>
      <xdr:spPr>
        <a:xfrm flipV="1">
          <a:off x="14401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69004</xdr:rowOff>
    </xdr:from>
    <xdr:to>
      <xdr:col>21</xdr:col>
      <xdr:colOff>0</xdr:colOff>
      <xdr:row>87</xdr:row>
      <xdr:rowOff>10584</xdr:rowOff>
    </xdr:to>
    <xdr:cxnSp macro="">
      <xdr:nvCxnSpPr>
        <xdr:cNvPr id="266" name="直線コネクタ 265"/>
        <xdr:cNvCxnSpPr/>
      </xdr:nvCxnSpPr>
      <xdr:spPr>
        <a:xfrm>
          <a:off x="13512800" y="14299354"/>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8" name="テキスト ボックス 267"/>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110084</xdr:rowOff>
    </xdr:from>
    <xdr:ext cx="762000" cy="259045"/>
    <xdr:sp macro="" textlink="">
      <xdr:nvSpPr>
        <xdr:cNvPr id="270" name="テキスト ボックス 269"/>
        <xdr:cNvSpPr txBox="1"/>
      </xdr:nvSpPr>
      <xdr:spPr>
        <a:xfrm>
          <a:off x="13131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76" name="円/楕円 275"/>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101616</xdr:rowOff>
    </xdr:from>
    <xdr:ext cx="762000" cy="259045"/>
    <xdr:sp macro="" textlink="">
      <xdr:nvSpPr>
        <xdr:cNvPr id="277" name="給与水準   （国との比較）該当値テキスト"/>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125307</xdr:rowOff>
    </xdr:from>
    <xdr:to>
      <xdr:col>23</xdr:col>
      <xdr:colOff>457200</xdr:colOff>
      <xdr:row>83</xdr:row>
      <xdr:rowOff>55457</xdr:rowOff>
    </xdr:to>
    <xdr:sp macro="" textlink="">
      <xdr:nvSpPr>
        <xdr:cNvPr id="278" name="円/楕円 277"/>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65634</xdr:rowOff>
    </xdr:from>
    <xdr:ext cx="736600" cy="259045"/>
    <xdr:sp macro="" textlink="">
      <xdr:nvSpPr>
        <xdr:cNvPr id="279" name="テキスト ボックス 278"/>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0" name="円/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81" name="テキスト ボックス 280"/>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2" name="円/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3" name="テキスト ボックス 282"/>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18204</xdr:rowOff>
    </xdr:from>
    <xdr:to>
      <xdr:col>19</xdr:col>
      <xdr:colOff>533400</xdr:colOff>
      <xdr:row>83</xdr:row>
      <xdr:rowOff>119804</xdr:rowOff>
    </xdr:to>
    <xdr:sp macro="" textlink="">
      <xdr:nvSpPr>
        <xdr:cNvPr id="284" name="円/楕円 283"/>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129981</xdr:rowOff>
    </xdr:from>
    <xdr:ext cx="762000" cy="259045"/>
    <xdr:sp macro="" textlink="">
      <xdr:nvSpPr>
        <xdr:cNvPr id="285" name="テキスト ボックス 284"/>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年度に実施した定員適正化計画により，職員数は減少し，現在は，ほぼ横ばいの職員数を維持している。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毎年度策定している職員増減計画を今後も策定し，今後も簡素で効率的かつスリムな組織・機構の構築を進めながら，中長期的視点に立った適正な定員管理の維持に努める。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63</xdr:row>
      <xdr:rowOff>544</xdr:rowOff>
    </xdr:to>
    <xdr:cxnSp macro="">
      <xdr:nvCxnSpPr>
        <xdr:cNvPr id="322" name="直線コネクタ 321"/>
        <xdr:cNvCxnSpPr/>
      </xdr:nvCxnSpPr>
      <xdr:spPr>
        <a:xfrm>
          <a:off x="16179800" y="1078465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154759</xdr:rowOff>
    </xdr:from>
    <xdr:to>
      <xdr:col>23</xdr:col>
      <xdr:colOff>406400</xdr:colOff>
      <xdr:row>62</xdr:row>
      <xdr:rowOff>154759</xdr:rowOff>
    </xdr:to>
    <xdr:cxnSp macro="">
      <xdr:nvCxnSpPr>
        <xdr:cNvPr id="325" name="直線コネクタ 324"/>
        <xdr:cNvCxnSpPr/>
      </xdr:nvCxnSpPr>
      <xdr:spPr>
        <a:xfrm>
          <a:off x="15290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154759</xdr:rowOff>
    </xdr:from>
    <xdr:to>
      <xdr:col>22</xdr:col>
      <xdr:colOff>203200</xdr:colOff>
      <xdr:row>63</xdr:row>
      <xdr:rowOff>24674</xdr:rowOff>
    </xdr:to>
    <xdr:cxnSp macro="">
      <xdr:nvCxnSpPr>
        <xdr:cNvPr id="328" name="直線コネクタ 327"/>
        <xdr:cNvCxnSpPr/>
      </xdr:nvCxnSpPr>
      <xdr:spPr>
        <a:xfrm flipV="1">
          <a:off x="14401800" y="1078465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3991</xdr:rowOff>
    </xdr:from>
    <xdr:to>
      <xdr:col>21</xdr:col>
      <xdr:colOff>0</xdr:colOff>
      <xdr:row>63</xdr:row>
      <xdr:rowOff>24674</xdr:rowOff>
    </xdr:to>
    <xdr:cxnSp macro="">
      <xdr:nvCxnSpPr>
        <xdr:cNvPr id="331" name="直線コネクタ 330"/>
        <xdr:cNvCxnSpPr/>
      </xdr:nvCxnSpPr>
      <xdr:spPr>
        <a:xfrm>
          <a:off x="13512800" y="108053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5" name="テキスト ボックス 334"/>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121194</xdr:rowOff>
    </xdr:from>
    <xdr:to>
      <xdr:col>24</xdr:col>
      <xdr:colOff>609600</xdr:colOff>
      <xdr:row>63</xdr:row>
      <xdr:rowOff>51344</xdr:rowOff>
    </xdr:to>
    <xdr:sp macro="" textlink="">
      <xdr:nvSpPr>
        <xdr:cNvPr id="341" name="円/楕円 340"/>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93271</xdr:rowOff>
    </xdr:from>
    <xdr:ext cx="762000" cy="259045"/>
    <xdr:sp macro="" textlink="">
      <xdr:nvSpPr>
        <xdr:cNvPr id="342" name="定員管理の状況該当値テキスト"/>
        <xdr:cNvSpPr txBox="1"/>
      </xdr:nvSpPr>
      <xdr:spPr>
        <a:xfrm>
          <a:off x="17106900" y="10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103959</xdr:rowOff>
    </xdr:from>
    <xdr:to>
      <xdr:col>23</xdr:col>
      <xdr:colOff>457200</xdr:colOff>
      <xdr:row>63</xdr:row>
      <xdr:rowOff>34109</xdr:rowOff>
    </xdr:to>
    <xdr:sp macro="" textlink="">
      <xdr:nvSpPr>
        <xdr:cNvPr id="343" name="円/楕円 342"/>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18886</xdr:rowOff>
    </xdr:from>
    <xdr:ext cx="736600" cy="259045"/>
    <xdr:sp macro="" textlink="">
      <xdr:nvSpPr>
        <xdr:cNvPr id="344" name="テキスト ボックス 343"/>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103959</xdr:rowOff>
    </xdr:from>
    <xdr:to>
      <xdr:col>22</xdr:col>
      <xdr:colOff>254000</xdr:colOff>
      <xdr:row>63</xdr:row>
      <xdr:rowOff>34109</xdr:rowOff>
    </xdr:to>
    <xdr:sp macro="" textlink="">
      <xdr:nvSpPr>
        <xdr:cNvPr id="345" name="円/楕円 344"/>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18886</xdr:rowOff>
    </xdr:from>
    <xdr:ext cx="762000" cy="259045"/>
    <xdr:sp macro="" textlink="">
      <xdr:nvSpPr>
        <xdr:cNvPr id="346" name="テキスト ボックス 345"/>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145324</xdr:rowOff>
    </xdr:from>
    <xdr:to>
      <xdr:col>21</xdr:col>
      <xdr:colOff>50800</xdr:colOff>
      <xdr:row>63</xdr:row>
      <xdr:rowOff>75474</xdr:rowOff>
    </xdr:to>
    <xdr:sp macro="" textlink="">
      <xdr:nvSpPr>
        <xdr:cNvPr id="347" name="円/楕円 346"/>
        <xdr:cNvSpPr/>
      </xdr:nvSpPr>
      <xdr:spPr>
        <a:xfrm>
          <a:off x="14351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85651</xdr:rowOff>
    </xdr:from>
    <xdr:ext cx="762000" cy="259045"/>
    <xdr:sp macro="" textlink="">
      <xdr:nvSpPr>
        <xdr:cNvPr id="348" name="テキスト ボックス 347"/>
        <xdr:cNvSpPr txBox="1"/>
      </xdr:nvSpPr>
      <xdr:spPr>
        <a:xfrm>
          <a:off x="14020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49" name="円/楕円 348"/>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64968</xdr:rowOff>
    </xdr:from>
    <xdr:ext cx="762000" cy="259045"/>
    <xdr:sp macro="" textlink="">
      <xdr:nvSpPr>
        <xdr:cNvPr id="350" name="テキスト ボックス 349"/>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実質公債費比率は，年々低下している。これは，高金利な資金の繰上償還を実施するとともに，事業債の発行を償還元金の範囲内に抑えることで公債費の縮減に努めたことなどによるものである。</a:t>
          </a:r>
        </a:p>
        <a:p>
          <a:r>
            <a:rPr kumimoji="1" lang="ja-JP" altLang="en-US" sz="1300">
              <a:latin typeface="ＭＳ Ｐゴシック"/>
            </a:rPr>
            <a:t>　今後一定期間は，合併特例債の発行や大型事業の推進などにより，公債費の増加が予想され，実質公債費比率も上昇に転じる見込みであるが，施策の厳選や事務事業の見直し等により，後年度の公債費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98298</xdr:rowOff>
    </xdr:to>
    <xdr:cxnSp macro="">
      <xdr:nvCxnSpPr>
        <xdr:cNvPr id="382" name="直線コネクタ 381"/>
        <xdr:cNvCxnSpPr/>
      </xdr:nvCxnSpPr>
      <xdr:spPr>
        <a:xfrm flipV="1">
          <a:off x="16179800" y="655066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98298</xdr:rowOff>
    </xdr:from>
    <xdr:to>
      <xdr:col>23</xdr:col>
      <xdr:colOff>406400</xdr:colOff>
      <xdr:row>38</xdr:row>
      <xdr:rowOff>156210</xdr:rowOff>
    </xdr:to>
    <xdr:cxnSp macro="">
      <xdr:nvCxnSpPr>
        <xdr:cNvPr id="385" name="直線コネクタ 384"/>
        <xdr:cNvCxnSpPr/>
      </xdr:nvCxnSpPr>
      <xdr:spPr>
        <a:xfrm flipV="1">
          <a:off x="15290800" y="661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90932</xdr:rowOff>
    </xdr:to>
    <xdr:cxnSp macro="">
      <xdr:nvCxnSpPr>
        <xdr:cNvPr id="388" name="直線コネクタ 387"/>
        <xdr:cNvCxnSpPr/>
      </xdr:nvCxnSpPr>
      <xdr:spPr>
        <a:xfrm flipV="1">
          <a:off x="14401800" y="667131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90932</xdr:rowOff>
    </xdr:from>
    <xdr:to>
      <xdr:col>21</xdr:col>
      <xdr:colOff>0</xdr:colOff>
      <xdr:row>39</xdr:row>
      <xdr:rowOff>119888</xdr:rowOff>
    </xdr:to>
    <xdr:cxnSp macro="">
      <xdr:nvCxnSpPr>
        <xdr:cNvPr id="391" name="直線コネクタ 390"/>
        <xdr:cNvCxnSpPr/>
      </xdr:nvCxnSpPr>
      <xdr:spPr>
        <a:xfrm flipV="1">
          <a:off x="13512800" y="67774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401" name="円/楕円 400"/>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402"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47498</xdr:rowOff>
    </xdr:from>
    <xdr:to>
      <xdr:col>23</xdr:col>
      <xdr:colOff>457200</xdr:colOff>
      <xdr:row>38</xdr:row>
      <xdr:rowOff>149098</xdr:rowOff>
    </xdr:to>
    <xdr:sp macro="" textlink="">
      <xdr:nvSpPr>
        <xdr:cNvPr id="403" name="円/楕円 402"/>
        <xdr:cNvSpPr/>
      </xdr:nvSpPr>
      <xdr:spPr>
        <a:xfrm>
          <a:off x="16129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159275</xdr:rowOff>
    </xdr:from>
    <xdr:ext cx="736600" cy="259045"/>
    <xdr:sp macro="" textlink="">
      <xdr:nvSpPr>
        <xdr:cNvPr id="404" name="テキスト ボックス 403"/>
        <xdr:cNvSpPr txBox="1"/>
      </xdr:nvSpPr>
      <xdr:spPr>
        <a:xfrm>
          <a:off x="15798800" y="633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5" name="円/楕円 404"/>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406" name="テキスト ボックス 405"/>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40132</xdr:rowOff>
    </xdr:from>
    <xdr:to>
      <xdr:col>21</xdr:col>
      <xdr:colOff>50800</xdr:colOff>
      <xdr:row>39</xdr:row>
      <xdr:rowOff>141732</xdr:rowOff>
    </xdr:to>
    <xdr:sp macro="" textlink="">
      <xdr:nvSpPr>
        <xdr:cNvPr id="407" name="円/楕円 406"/>
        <xdr:cNvSpPr/>
      </xdr:nvSpPr>
      <xdr:spPr>
        <a:xfrm>
          <a:off x="14351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126509</xdr:rowOff>
    </xdr:from>
    <xdr:ext cx="762000" cy="259045"/>
    <xdr:sp macro="" textlink="">
      <xdr:nvSpPr>
        <xdr:cNvPr id="408" name="テキスト ボックス 407"/>
        <xdr:cNvSpPr txBox="1"/>
      </xdr:nvSpPr>
      <xdr:spPr>
        <a:xfrm>
          <a:off x="14020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69088</xdr:rowOff>
    </xdr:from>
    <xdr:to>
      <xdr:col>19</xdr:col>
      <xdr:colOff>533400</xdr:colOff>
      <xdr:row>39</xdr:row>
      <xdr:rowOff>170688</xdr:rowOff>
    </xdr:to>
    <xdr:sp macro="" textlink="">
      <xdr:nvSpPr>
        <xdr:cNvPr id="409" name="円/楕円 408"/>
        <xdr:cNvSpPr/>
      </xdr:nvSpPr>
      <xdr:spPr>
        <a:xfrm>
          <a:off x="134620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9415</xdr:rowOff>
    </xdr:from>
    <xdr:ext cx="762000" cy="259045"/>
    <xdr:sp macro="" textlink="">
      <xdr:nvSpPr>
        <xdr:cNvPr id="410" name="テキスト ボックス 409"/>
        <xdr:cNvSpPr txBox="1"/>
      </xdr:nvSpPr>
      <xdr:spPr>
        <a:xfrm>
          <a:off x="13131800" y="652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徹底した債務縮減により将来負担比率は年々低下してきたが，近年は，大型事業の推進に伴い市債発行額が増加しており，地方債現在高が増となったことから，将来負担比率も上昇に転じている。</a:t>
          </a:r>
          <a:endParaRPr kumimoji="1" lang="en-US" altLang="ja-JP" sz="1300">
            <a:latin typeface="ＭＳ Ｐゴシック"/>
          </a:endParaRPr>
        </a:p>
        <a:p>
          <a:r>
            <a:rPr kumimoji="1" lang="ja-JP" altLang="en-US" sz="1300">
              <a:latin typeface="ＭＳ Ｐゴシック"/>
            </a:rPr>
            <a:t>　今後一定期間は，地方債現在高の増や基金残高の減により，将来負担比率が上昇する見込みとなっているが，引き続き行財政改革を推進し，健全で持続可能な財政運営の確立に努める。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15</xdr:row>
      <xdr:rowOff>7722</xdr:rowOff>
    </xdr:to>
    <xdr:cxnSp macro="">
      <xdr:nvCxnSpPr>
        <xdr:cNvPr id="442" name="直線コネクタ 441"/>
        <xdr:cNvCxnSpPr/>
      </xdr:nvCxnSpPr>
      <xdr:spPr>
        <a:xfrm>
          <a:off x="16179800" y="2542794"/>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142494</xdr:rowOff>
    </xdr:from>
    <xdr:to>
      <xdr:col>23</xdr:col>
      <xdr:colOff>406400</xdr:colOff>
      <xdr:row>14</xdr:row>
      <xdr:rowOff>162763</xdr:rowOff>
    </xdr:to>
    <xdr:cxnSp macro="">
      <xdr:nvCxnSpPr>
        <xdr:cNvPr id="445" name="直線コネクタ 444"/>
        <xdr:cNvCxnSpPr/>
      </xdr:nvCxnSpPr>
      <xdr:spPr>
        <a:xfrm flipV="1">
          <a:off x="15290800" y="2542794"/>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146837</xdr:rowOff>
    </xdr:from>
    <xdr:to>
      <xdr:col>22</xdr:col>
      <xdr:colOff>203200</xdr:colOff>
      <xdr:row>14</xdr:row>
      <xdr:rowOff>162763</xdr:rowOff>
    </xdr:to>
    <xdr:cxnSp macro="">
      <xdr:nvCxnSpPr>
        <xdr:cNvPr id="448" name="直線コネクタ 447"/>
        <xdr:cNvCxnSpPr/>
      </xdr:nvCxnSpPr>
      <xdr:spPr>
        <a:xfrm>
          <a:off x="14401800" y="254713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146837</xdr:rowOff>
    </xdr:from>
    <xdr:to>
      <xdr:col>21</xdr:col>
      <xdr:colOff>0</xdr:colOff>
      <xdr:row>15</xdr:row>
      <xdr:rowOff>55982</xdr:rowOff>
    </xdr:to>
    <xdr:cxnSp macro="">
      <xdr:nvCxnSpPr>
        <xdr:cNvPr id="451" name="直線コネクタ 450"/>
        <xdr:cNvCxnSpPr/>
      </xdr:nvCxnSpPr>
      <xdr:spPr>
        <a:xfrm flipV="1">
          <a:off x="13512800" y="2547137"/>
          <a:ext cx="889000" cy="8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128372</xdr:rowOff>
    </xdr:from>
    <xdr:to>
      <xdr:col>24</xdr:col>
      <xdr:colOff>609600</xdr:colOff>
      <xdr:row>15</xdr:row>
      <xdr:rowOff>58522</xdr:rowOff>
    </xdr:to>
    <xdr:sp macro="" textlink="">
      <xdr:nvSpPr>
        <xdr:cNvPr id="461" name="円/楕円 460"/>
        <xdr:cNvSpPr/>
      </xdr:nvSpPr>
      <xdr:spPr>
        <a:xfrm>
          <a:off x="169672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144899</xdr:rowOff>
    </xdr:from>
    <xdr:ext cx="762000" cy="259045"/>
    <xdr:sp macro="" textlink="">
      <xdr:nvSpPr>
        <xdr:cNvPr id="462" name="将来負担の状況該当値テキスト"/>
        <xdr:cNvSpPr txBox="1"/>
      </xdr:nvSpPr>
      <xdr:spPr>
        <a:xfrm>
          <a:off x="17106900" y="237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63" name="円/楕円 462"/>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32021</xdr:rowOff>
    </xdr:from>
    <xdr:ext cx="736600" cy="259045"/>
    <xdr:sp macro="" textlink="">
      <xdr:nvSpPr>
        <xdr:cNvPr id="464" name="テキスト ボックス 463"/>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111963</xdr:rowOff>
    </xdr:from>
    <xdr:to>
      <xdr:col>22</xdr:col>
      <xdr:colOff>254000</xdr:colOff>
      <xdr:row>15</xdr:row>
      <xdr:rowOff>42113</xdr:rowOff>
    </xdr:to>
    <xdr:sp macro="" textlink="">
      <xdr:nvSpPr>
        <xdr:cNvPr id="465" name="円/楕円 464"/>
        <xdr:cNvSpPr/>
      </xdr:nvSpPr>
      <xdr:spPr>
        <a:xfrm>
          <a:off x="152400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52290</xdr:rowOff>
    </xdr:from>
    <xdr:ext cx="762000" cy="259045"/>
    <xdr:sp macro="" textlink="">
      <xdr:nvSpPr>
        <xdr:cNvPr id="466" name="テキスト ボックス 465"/>
        <xdr:cNvSpPr txBox="1"/>
      </xdr:nvSpPr>
      <xdr:spPr>
        <a:xfrm>
          <a:off x="14909800" y="22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96037</xdr:rowOff>
    </xdr:from>
    <xdr:to>
      <xdr:col>21</xdr:col>
      <xdr:colOff>50800</xdr:colOff>
      <xdr:row>15</xdr:row>
      <xdr:rowOff>26187</xdr:rowOff>
    </xdr:to>
    <xdr:sp macro="" textlink="">
      <xdr:nvSpPr>
        <xdr:cNvPr id="467" name="円/楕円 466"/>
        <xdr:cNvSpPr/>
      </xdr:nvSpPr>
      <xdr:spPr>
        <a:xfrm>
          <a:off x="14351000" y="24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36364</xdr:rowOff>
    </xdr:from>
    <xdr:ext cx="762000" cy="259045"/>
    <xdr:sp macro="" textlink="">
      <xdr:nvSpPr>
        <xdr:cNvPr id="468" name="テキスト ボックス 467"/>
        <xdr:cNvSpPr txBox="1"/>
      </xdr:nvSpPr>
      <xdr:spPr>
        <a:xfrm>
          <a:off x="14020800" y="226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5182</xdr:rowOff>
    </xdr:from>
    <xdr:to>
      <xdr:col>19</xdr:col>
      <xdr:colOff>533400</xdr:colOff>
      <xdr:row>15</xdr:row>
      <xdr:rowOff>106782</xdr:rowOff>
    </xdr:to>
    <xdr:sp macro="" textlink="">
      <xdr:nvSpPr>
        <xdr:cNvPr id="469" name="円/楕円 468"/>
        <xdr:cNvSpPr/>
      </xdr:nvSpPr>
      <xdr:spPr>
        <a:xfrm>
          <a:off x="134620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116959</xdr:rowOff>
    </xdr:from>
    <xdr:ext cx="762000" cy="259045"/>
    <xdr:sp macro="" textlink="">
      <xdr:nvSpPr>
        <xdr:cNvPr id="470" name="テキスト ボックス 469"/>
        <xdr:cNvSpPr txBox="1"/>
      </xdr:nvSpPr>
      <xdr:spPr>
        <a:xfrm>
          <a:off x="13131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144,927
141,649
122.89
56,447,501
53,944,104
1,120,970
28,611,389
57,946,286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26.6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職員の若年化による職員給の減等により，人件費にかかる経常収支比率は前年度と比べ</a:t>
          </a:r>
          <a:r>
            <a:rPr kumimoji="1" lang="en-US" altLang="ja-JP" sz="1300">
              <a:latin typeface="ＭＳ Ｐゴシック"/>
            </a:rPr>
            <a:t>1.3</a:t>
          </a:r>
          <a:r>
            <a:rPr kumimoji="1" lang="ja-JP" altLang="en-US" sz="1300">
              <a:latin typeface="ＭＳ Ｐゴシック"/>
            </a:rPr>
            <a:t>ポイント減少しているものの，類似団体平均を上回る状況が続いている。</a:t>
          </a:r>
          <a:endParaRPr kumimoji="1" lang="en-US" altLang="ja-JP" sz="1300">
            <a:latin typeface="ＭＳ Ｐゴシック"/>
          </a:endParaRPr>
        </a:p>
        <a:p>
          <a:r>
            <a:rPr kumimoji="1" lang="ja-JP" altLang="en-US" sz="1300">
              <a:latin typeface="ＭＳ Ｐゴシック"/>
            </a:rPr>
            <a:t>　今後は，事務事業の徹底的な見直し等を図り，人件費の抑制に努める。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62230</xdr:rowOff>
    </xdr:to>
    <xdr:cxnSp macro="">
      <xdr:nvCxnSpPr>
        <xdr:cNvPr id="64" name="直線コネクタ 63"/>
        <xdr:cNvCxnSpPr/>
      </xdr:nvCxnSpPr>
      <xdr:spPr>
        <a:xfrm flipV="1">
          <a:off x="3987800" y="664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69850</xdr:rowOff>
    </xdr:to>
    <xdr:cxnSp macro="">
      <xdr:nvCxnSpPr>
        <xdr:cNvPr id="67" name="直線コネクタ 66"/>
        <xdr:cNvCxnSpPr/>
      </xdr:nvCxnSpPr>
      <xdr:spPr>
        <a:xfrm flipV="1">
          <a:off x="3098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69850</xdr:rowOff>
    </xdr:to>
    <xdr:cxnSp macro="">
      <xdr:nvCxnSpPr>
        <xdr:cNvPr id="70" name="直線コネクタ 69"/>
        <xdr:cNvCxnSpPr/>
      </xdr:nvCxnSpPr>
      <xdr:spPr>
        <a:xfrm>
          <a:off x="2209800" y="6626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111760</xdr:rowOff>
    </xdr:from>
    <xdr:to>
      <xdr:col>3</xdr:col>
      <xdr:colOff>142875</xdr:colOff>
      <xdr:row>38</xdr:row>
      <xdr:rowOff>111760</xdr:rowOff>
    </xdr:to>
    <xdr:cxnSp macro="">
      <xdr:nvCxnSpPr>
        <xdr:cNvPr id="73" name="直線コネクタ 72"/>
        <xdr:cNvCxnSpPr/>
      </xdr:nvCxnSpPr>
      <xdr:spPr>
        <a:xfrm>
          <a:off x="1320800" y="662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3" name="円/楕円 82"/>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4"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5" name="円/楕円 84"/>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6" name="テキスト ボックス 85"/>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7" name="円/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88" name="テキスト ボックス 87"/>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60960</xdr:rowOff>
    </xdr:from>
    <xdr:to>
      <xdr:col>3</xdr:col>
      <xdr:colOff>193675</xdr:colOff>
      <xdr:row>38</xdr:row>
      <xdr:rowOff>162560</xdr:rowOff>
    </xdr:to>
    <xdr:sp macro="" textlink="">
      <xdr:nvSpPr>
        <xdr:cNvPr id="89" name="円/楕円 88"/>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147337</xdr:rowOff>
    </xdr:from>
    <xdr:ext cx="762000" cy="259045"/>
    <xdr:sp macro="" textlink="">
      <xdr:nvSpPr>
        <xdr:cNvPr id="90" name="テキスト ボックス 89"/>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1" name="円/楕円 90"/>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2" name="テキスト ボックス 91"/>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施設の管理経費や予防接種委託料の増などにより物件費にかかる経常収支比率は増加している。</a:t>
          </a:r>
          <a:endParaRPr kumimoji="1" lang="en-US" altLang="ja-JP" sz="1300">
            <a:latin typeface="ＭＳ Ｐゴシック"/>
          </a:endParaRPr>
        </a:p>
        <a:p>
          <a:r>
            <a:rPr kumimoji="1" lang="ja-JP" altLang="en-US" sz="1300">
              <a:latin typeface="ＭＳ Ｐゴシック"/>
            </a:rPr>
            <a:t>　今後も，施設維持管理費の増等により，上昇していくことが予想されるが，事務事業の徹底的な見直しにより増加の抑制に努める。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92710</xdr:rowOff>
    </xdr:to>
    <xdr:cxnSp macro="">
      <xdr:nvCxnSpPr>
        <xdr:cNvPr id="125" name="直線コネクタ 124"/>
        <xdr:cNvCxnSpPr/>
      </xdr:nvCxnSpPr>
      <xdr:spPr>
        <a:xfrm>
          <a:off x="15671800" y="2580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8890</xdr:rowOff>
    </xdr:to>
    <xdr:cxnSp macro="">
      <xdr:nvCxnSpPr>
        <xdr:cNvPr id="128" name="直線コネクタ 127"/>
        <xdr:cNvCxnSpPr/>
      </xdr:nvCxnSpPr>
      <xdr:spPr>
        <a:xfrm>
          <a:off x="14782800" y="251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111760</xdr:rowOff>
    </xdr:to>
    <xdr:cxnSp macro="">
      <xdr:nvCxnSpPr>
        <xdr:cNvPr id="131" name="直線コネクタ 130"/>
        <xdr:cNvCxnSpPr/>
      </xdr:nvCxnSpPr>
      <xdr:spPr>
        <a:xfrm>
          <a:off x="13893800" y="244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43180</xdr:rowOff>
    </xdr:to>
    <xdr:cxnSp macro="">
      <xdr:nvCxnSpPr>
        <xdr:cNvPr id="134" name="直線コネクタ 133"/>
        <xdr:cNvCxnSpPr/>
      </xdr:nvCxnSpPr>
      <xdr:spPr>
        <a:xfrm>
          <a:off x="13004800" y="243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38" name="テキスト ボックス 137"/>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4" name="円/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13987</xdr:rowOff>
    </xdr:from>
    <xdr:ext cx="762000" cy="259045"/>
    <xdr:sp macro="" textlink="">
      <xdr:nvSpPr>
        <xdr:cNvPr id="145" name="物件費該当値テキスト"/>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0" name="円/楕円 149"/>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1" name="テキスト ボックス 150"/>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2" name="円/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53" name="テキスト ボックス 152"/>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障害者自立支援介護給付費の増等により経常的な歳出が増え，前年度と比べ</a:t>
          </a:r>
          <a:r>
            <a:rPr kumimoji="1" lang="en-US" altLang="ja-JP" sz="1300">
              <a:latin typeface="ＭＳ Ｐゴシック"/>
            </a:rPr>
            <a:t>1.0</a:t>
          </a:r>
          <a:r>
            <a:rPr kumimoji="1" lang="ja-JP" altLang="en-US" sz="1300">
              <a:latin typeface="ＭＳ Ｐゴシック"/>
            </a:rPr>
            <a:t>ポイント増加上昇している。</a:t>
          </a:r>
          <a:endParaRPr kumimoji="1" lang="en-US" altLang="ja-JP" sz="1300">
            <a:latin typeface="ＭＳ Ｐゴシック"/>
          </a:endParaRPr>
        </a:p>
        <a:p>
          <a:r>
            <a:rPr kumimoji="1" lang="ja-JP" altLang="en-US" sz="1300">
              <a:latin typeface="ＭＳ Ｐゴシック"/>
            </a:rPr>
            <a:t>　扶助費は今後も増加することが見込まれるが，厳正な執行に努める。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148772</xdr:rowOff>
    </xdr:to>
    <xdr:cxnSp macro="">
      <xdr:nvCxnSpPr>
        <xdr:cNvPr id="188" name="直線コネクタ 187"/>
        <xdr:cNvCxnSpPr/>
      </xdr:nvCxnSpPr>
      <xdr:spPr>
        <a:xfrm>
          <a:off x="3987800" y="9298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105228</xdr:rowOff>
    </xdr:to>
    <xdr:cxnSp macro="">
      <xdr:nvCxnSpPr>
        <xdr:cNvPr id="191" name="直線コネクタ 190"/>
        <xdr:cNvCxnSpPr/>
      </xdr:nvCxnSpPr>
      <xdr:spPr>
        <a:xfrm flipV="1">
          <a:off x="3098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105228</xdr:rowOff>
    </xdr:to>
    <xdr:cxnSp macro="">
      <xdr:nvCxnSpPr>
        <xdr:cNvPr id="194" name="直線コネクタ 193"/>
        <xdr:cNvCxnSpPr/>
      </xdr:nvCxnSpPr>
      <xdr:spPr>
        <a:xfrm>
          <a:off x="2209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83457</xdr:rowOff>
    </xdr:to>
    <xdr:cxnSp macro="">
      <xdr:nvCxnSpPr>
        <xdr:cNvPr id="197" name="直線コネクタ 196"/>
        <xdr:cNvCxnSpPr/>
      </xdr:nvCxnSpPr>
      <xdr:spPr>
        <a:xfrm>
          <a:off x="1320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1" name="テキスト ボックス 200"/>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7" name="円/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09" name="円/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1" name="円/楕円 210"/>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2" name="テキスト ボックス 211"/>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3" name="円/楕円 212"/>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4" name="テキスト ボックス 213"/>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160565</xdr:rowOff>
    </xdr:from>
    <xdr:to>
      <xdr:col>1</xdr:col>
      <xdr:colOff>676275</xdr:colOff>
      <xdr:row>54</xdr:row>
      <xdr:rowOff>90715</xdr:rowOff>
    </xdr:to>
    <xdr:sp macro="" textlink="">
      <xdr:nvSpPr>
        <xdr:cNvPr id="215" name="円/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医療，介護など社会保障にかかる費用の増加により，国民健康保険特別会計や介護保険特別会計などへの繰出金が増加していることから，その他経費の経常収支比率は前年度と比べ</a:t>
          </a:r>
          <a:r>
            <a:rPr kumimoji="1" lang="en-US" altLang="ja-JP" sz="1300">
              <a:latin typeface="ＭＳ Ｐゴシック"/>
            </a:rPr>
            <a:t>0.5</a:t>
          </a:r>
          <a:r>
            <a:rPr kumimoji="1" lang="ja-JP" altLang="en-US" sz="1300">
              <a:latin typeface="ＭＳ Ｐゴシック"/>
            </a:rPr>
            <a:t>ポイント上昇しており，類似団体平均を大きく上回っている。</a:t>
          </a:r>
          <a:endParaRPr kumimoji="1" lang="en-US" altLang="ja-JP" sz="1300">
            <a:latin typeface="ＭＳ Ｐゴシック"/>
          </a:endParaRPr>
        </a:p>
        <a:p>
          <a:r>
            <a:rPr kumimoji="1" lang="ja-JP" altLang="en-US" sz="1300">
              <a:latin typeface="ＭＳ Ｐゴシック"/>
            </a:rPr>
            <a:t>　今後は，国民健康保険，介護保険，後期高齢者医療の各特別会計において保険料徴収率の向上を図り，普通会計の負担を減らしていくよう努める。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19050</xdr:rowOff>
    </xdr:to>
    <xdr:cxnSp macro="">
      <xdr:nvCxnSpPr>
        <xdr:cNvPr id="249" name="直線コネクタ 248"/>
        <xdr:cNvCxnSpPr/>
      </xdr:nvCxnSpPr>
      <xdr:spPr>
        <a:xfrm>
          <a:off x="15671800" y="1007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139700</xdr:rowOff>
    </xdr:to>
    <xdr:cxnSp macro="">
      <xdr:nvCxnSpPr>
        <xdr:cNvPr id="252" name="直線コネクタ 251"/>
        <xdr:cNvCxnSpPr/>
      </xdr:nvCxnSpPr>
      <xdr:spPr>
        <a:xfrm flipV="1">
          <a:off x="14782800" y="1007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82550</xdr:rowOff>
    </xdr:from>
    <xdr:to>
      <xdr:col>21</xdr:col>
      <xdr:colOff>361950</xdr:colOff>
      <xdr:row>58</xdr:row>
      <xdr:rowOff>139700</xdr:rowOff>
    </xdr:to>
    <xdr:cxnSp macro="">
      <xdr:nvCxnSpPr>
        <xdr:cNvPr id="255" name="直線コネクタ 254"/>
        <xdr:cNvCxnSpPr/>
      </xdr:nvCxnSpPr>
      <xdr:spPr>
        <a:xfrm>
          <a:off x="13893800" y="9855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57</xdr:row>
      <xdr:rowOff>82550</xdr:rowOff>
    </xdr:to>
    <xdr:cxnSp macro="">
      <xdr:nvCxnSpPr>
        <xdr:cNvPr id="258" name="直線コネクタ 257"/>
        <xdr:cNvCxnSpPr/>
      </xdr:nvCxnSpPr>
      <xdr:spPr>
        <a:xfrm>
          <a:off x="13004800" y="94488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139700</xdr:rowOff>
    </xdr:from>
    <xdr:to>
      <xdr:col>24</xdr:col>
      <xdr:colOff>82550</xdr:colOff>
      <xdr:row>59</xdr:row>
      <xdr:rowOff>69850</xdr:rowOff>
    </xdr:to>
    <xdr:sp macro="" textlink="">
      <xdr:nvSpPr>
        <xdr:cNvPr id="268" name="円/楕円 267"/>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111777</xdr:rowOff>
    </xdr:from>
    <xdr:ext cx="762000" cy="259045"/>
    <xdr:sp macro="" textlink="">
      <xdr:nvSpPr>
        <xdr:cNvPr id="269"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0" name="円/楕円 269"/>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1" name="テキスト ボックス 270"/>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2" name="円/楕円 271"/>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3" name="テキスト ボックス 272"/>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31750</xdr:rowOff>
    </xdr:from>
    <xdr:to>
      <xdr:col>20</xdr:col>
      <xdr:colOff>209550</xdr:colOff>
      <xdr:row>57</xdr:row>
      <xdr:rowOff>133350</xdr:rowOff>
    </xdr:to>
    <xdr:sp macro="" textlink="">
      <xdr:nvSpPr>
        <xdr:cNvPr id="274" name="円/楕円 273"/>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118127</xdr:rowOff>
    </xdr:from>
    <xdr:ext cx="762000" cy="259045"/>
    <xdr:sp macro="" textlink="">
      <xdr:nvSpPr>
        <xdr:cNvPr id="275" name="テキスト ボックス 274"/>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76" name="円/楕円 275"/>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77" name="テキスト ボックス 276"/>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年度以降，補助金の整理合理化を進めてきたことにより，補助費等にかかる経常収支比率は類似団体を大きく下回っている。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年度は公的医療機関への運営補助を開始したことなどにより前年度と比べ増加しているが，今後も定例化している補助金等について見直しを行い，適正な執行に努める。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27940</xdr:rowOff>
    </xdr:from>
    <xdr:to>
      <xdr:col>24</xdr:col>
      <xdr:colOff>31750</xdr:colOff>
      <xdr:row>34</xdr:row>
      <xdr:rowOff>43180</xdr:rowOff>
    </xdr:to>
    <xdr:cxnSp macro="">
      <xdr:nvCxnSpPr>
        <xdr:cNvPr id="309" name="直線コネクタ 308"/>
        <xdr:cNvCxnSpPr/>
      </xdr:nvCxnSpPr>
      <xdr:spPr>
        <a:xfrm>
          <a:off x="15671800" y="585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43180</xdr:rowOff>
    </xdr:to>
    <xdr:cxnSp macro="">
      <xdr:nvCxnSpPr>
        <xdr:cNvPr id="312" name="直線コネクタ 311"/>
        <xdr:cNvCxnSpPr/>
      </xdr:nvCxnSpPr>
      <xdr:spPr>
        <a:xfrm flipV="1">
          <a:off x="14782800" y="585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66040</xdr:rowOff>
    </xdr:to>
    <xdr:cxnSp macro="">
      <xdr:nvCxnSpPr>
        <xdr:cNvPr id="315" name="直線コネクタ 314"/>
        <xdr:cNvCxnSpPr/>
      </xdr:nvCxnSpPr>
      <xdr:spPr>
        <a:xfrm flipV="1">
          <a:off x="13893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20320</xdr:rowOff>
    </xdr:from>
    <xdr:to>
      <xdr:col>20</xdr:col>
      <xdr:colOff>158750</xdr:colOff>
      <xdr:row>34</xdr:row>
      <xdr:rowOff>66040</xdr:rowOff>
    </xdr:to>
    <xdr:cxnSp macro="">
      <xdr:nvCxnSpPr>
        <xdr:cNvPr id="318" name="直線コネクタ 317"/>
        <xdr:cNvCxnSpPr/>
      </xdr:nvCxnSpPr>
      <xdr:spPr>
        <a:xfrm>
          <a:off x="13004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28" name="円/楕円 327"/>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8907</xdr:rowOff>
    </xdr:from>
    <xdr:ext cx="762000" cy="259045"/>
    <xdr:sp macro="" textlink="">
      <xdr:nvSpPr>
        <xdr:cNvPr id="329" name="補助費等該当値テキスト"/>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148590</xdr:rowOff>
    </xdr:from>
    <xdr:to>
      <xdr:col>22</xdr:col>
      <xdr:colOff>615950</xdr:colOff>
      <xdr:row>34</xdr:row>
      <xdr:rowOff>78740</xdr:rowOff>
    </xdr:to>
    <xdr:sp macro="" textlink="">
      <xdr:nvSpPr>
        <xdr:cNvPr id="330" name="円/楕円 329"/>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88917</xdr:rowOff>
    </xdr:from>
    <xdr:ext cx="736600" cy="259045"/>
    <xdr:sp macro="" textlink="">
      <xdr:nvSpPr>
        <xdr:cNvPr id="331" name="テキスト ボックス 330"/>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2" name="円/楕円 331"/>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3" name="テキスト ボックス 332"/>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4" name="円/楕円 333"/>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35" name="テキスト ボックス 334"/>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140970</xdr:rowOff>
    </xdr:from>
    <xdr:to>
      <xdr:col>19</xdr:col>
      <xdr:colOff>6350</xdr:colOff>
      <xdr:row>34</xdr:row>
      <xdr:rowOff>71120</xdr:rowOff>
    </xdr:to>
    <xdr:sp macro="" textlink="">
      <xdr:nvSpPr>
        <xdr:cNvPr id="336" name="円/楕円 335"/>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81297</xdr:rowOff>
    </xdr:from>
    <xdr:ext cx="762000" cy="259045"/>
    <xdr:sp macro="" textlink="">
      <xdr:nvSpPr>
        <xdr:cNvPr id="337" name="テキスト ボックス 336"/>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これまで実施してきた繰上償還等により，公債費は平成</a:t>
          </a:r>
          <a:r>
            <a:rPr kumimoji="1" lang="en-US" altLang="ja-JP" sz="1300">
              <a:latin typeface="ＭＳ Ｐゴシック"/>
            </a:rPr>
            <a:t>21</a:t>
          </a:r>
          <a:r>
            <a:rPr kumimoji="1" lang="ja-JP" altLang="en-US" sz="1300">
              <a:latin typeface="ＭＳ Ｐゴシック"/>
            </a:rPr>
            <a:t>年度以降減少している。</a:t>
          </a:r>
          <a:endParaRPr kumimoji="1" lang="en-US" altLang="ja-JP" sz="1300">
            <a:latin typeface="ＭＳ Ｐゴシック"/>
          </a:endParaRPr>
        </a:p>
        <a:p>
          <a:r>
            <a:rPr kumimoji="1" lang="ja-JP" altLang="en-US" sz="1300">
              <a:latin typeface="ＭＳ Ｐゴシック"/>
            </a:rPr>
            <a:t>　しかし，今後は，合併特例債の発行や大型事業の実施により公債費の増加が予想されるため，引き続き市債を財源とする事業の厳選や計画的な発行を行い，将来の財政負担の軽減に努める。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83565</xdr:rowOff>
    </xdr:to>
    <xdr:cxnSp macro="">
      <xdr:nvCxnSpPr>
        <xdr:cNvPr id="367" name="直線コネクタ 366"/>
        <xdr:cNvCxnSpPr/>
      </xdr:nvCxnSpPr>
      <xdr:spPr>
        <a:xfrm flipV="1">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115570</xdr:rowOff>
    </xdr:to>
    <xdr:cxnSp macro="">
      <xdr:nvCxnSpPr>
        <xdr:cNvPr id="370" name="直線コネクタ 369"/>
        <xdr:cNvCxnSpPr/>
      </xdr:nvCxnSpPr>
      <xdr:spPr>
        <a:xfrm flipV="1">
          <a:off x="3098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115570</xdr:rowOff>
    </xdr:to>
    <xdr:cxnSp macro="">
      <xdr:nvCxnSpPr>
        <xdr:cNvPr id="373" name="直線コネクタ 372"/>
        <xdr:cNvCxnSpPr/>
      </xdr:nvCxnSpPr>
      <xdr:spPr>
        <a:xfrm>
          <a:off x="2209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12700</xdr:rowOff>
    </xdr:to>
    <xdr:cxnSp macro="">
      <xdr:nvCxnSpPr>
        <xdr:cNvPr id="376" name="直線コネクタ 375"/>
        <xdr:cNvCxnSpPr/>
      </xdr:nvCxnSpPr>
      <xdr:spPr>
        <a:xfrm flipV="1">
          <a:off x="1320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6" name="円/楕円 38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7"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8" name="円/楕円 387"/>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9" name="テキスト ボックス 38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0" name="円/楕円 38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1" name="テキスト ボックス 39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2" name="円/楕円 391"/>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3" name="テキスト ボックス 39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4" name="円/楕円 39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5" name="テキスト ボックス 39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人件費は減少しているが，物件費や扶助費，繰出金等の増加により，前年度と比べ</a:t>
          </a:r>
          <a:r>
            <a:rPr kumimoji="1" lang="en-US" altLang="ja-JP" sz="1300">
              <a:latin typeface="ＭＳ Ｐゴシック"/>
            </a:rPr>
            <a:t>1.5</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市税収入の大幅な増加が見込めない一方で，社会保障関係経費の増や公共施設等の維持管理経費の増に対応するため，歳入面においては財源確保に努め，また歳出面においては経常経費の徹底的な見直し，削減を実施し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77</xdr:row>
      <xdr:rowOff>5842</xdr:rowOff>
    </xdr:to>
    <xdr:cxnSp macro="">
      <xdr:nvCxnSpPr>
        <xdr:cNvPr id="426" name="直線コネクタ 425"/>
        <xdr:cNvCxnSpPr/>
      </xdr:nvCxnSpPr>
      <xdr:spPr>
        <a:xfrm>
          <a:off x="15671800" y="131389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113285</xdr:rowOff>
    </xdr:to>
    <xdr:cxnSp macro="">
      <xdr:nvCxnSpPr>
        <xdr:cNvPr id="429" name="直線コネクタ 428"/>
        <xdr:cNvCxnSpPr/>
      </xdr:nvCxnSpPr>
      <xdr:spPr>
        <a:xfrm flipV="1">
          <a:off x="14782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76</xdr:row>
      <xdr:rowOff>113285</xdr:rowOff>
    </xdr:to>
    <xdr:cxnSp macro="">
      <xdr:nvCxnSpPr>
        <xdr:cNvPr id="432" name="直線コネクタ 431"/>
        <xdr:cNvCxnSpPr/>
      </xdr:nvCxnSpPr>
      <xdr:spPr>
        <a:xfrm>
          <a:off x="13893800" y="12946888"/>
          <a:ext cx="889000" cy="1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62992</xdr:rowOff>
    </xdr:from>
    <xdr:to>
      <xdr:col>20</xdr:col>
      <xdr:colOff>158750</xdr:colOff>
      <xdr:row>75</xdr:row>
      <xdr:rowOff>88138</xdr:rowOff>
    </xdr:to>
    <xdr:cxnSp macro="">
      <xdr:nvCxnSpPr>
        <xdr:cNvPr id="435" name="直線コネクタ 434"/>
        <xdr:cNvCxnSpPr/>
      </xdr:nvCxnSpPr>
      <xdr:spPr>
        <a:xfrm>
          <a:off x="13004800" y="1275029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39" name="テキスト ボックス 438"/>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5" name="円/楕円 444"/>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6"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7" name="円/楕円 446"/>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48" name="テキスト ボックス 447"/>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62485</xdr:rowOff>
    </xdr:from>
    <xdr:to>
      <xdr:col>21</xdr:col>
      <xdr:colOff>412750</xdr:colOff>
      <xdr:row>76</xdr:row>
      <xdr:rowOff>164085</xdr:rowOff>
    </xdr:to>
    <xdr:sp macro="" textlink="">
      <xdr:nvSpPr>
        <xdr:cNvPr id="449" name="円/楕円 448"/>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50" name="テキスト ボックス 449"/>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51" name="円/楕円 450"/>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2" name="テキスト ボックス 451"/>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xdr:rowOff>
    </xdr:from>
    <xdr:to>
      <xdr:col>19</xdr:col>
      <xdr:colOff>6350</xdr:colOff>
      <xdr:row>74</xdr:row>
      <xdr:rowOff>113792</xdr:rowOff>
    </xdr:to>
    <xdr:sp macro="" textlink="">
      <xdr:nvSpPr>
        <xdr:cNvPr id="453" name="円/楕円 452"/>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123969</xdr:rowOff>
    </xdr:from>
    <xdr:ext cx="762000" cy="259045"/>
    <xdr:sp macro="" textlink="">
      <xdr:nvSpPr>
        <xdr:cNvPr id="454" name="テキスト ボックス 453"/>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茨城県土浦市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83675</xdr:rowOff>
    </xdr:from>
    <xdr:to>
      <xdr:col>4</xdr:col>
      <xdr:colOff>1117600</xdr:colOff>
      <xdr:row>16</xdr:row>
      <xdr:rowOff>88965</xdr:rowOff>
    </xdr:to>
    <xdr:cxnSp macro="">
      <xdr:nvCxnSpPr>
        <xdr:cNvPr id="52" name="直線コネクタ 51"/>
        <xdr:cNvCxnSpPr/>
      </xdr:nvCxnSpPr>
      <xdr:spPr bwMode="auto">
        <a:xfrm flipV="1">
          <a:off x="5003800" y="2874500"/>
          <a:ext cx="6477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88965</xdr:rowOff>
    </xdr:from>
    <xdr:to>
      <xdr:col>4</xdr:col>
      <xdr:colOff>469900</xdr:colOff>
      <xdr:row>16</xdr:row>
      <xdr:rowOff>89194</xdr:rowOff>
    </xdr:to>
    <xdr:cxnSp macro="">
      <xdr:nvCxnSpPr>
        <xdr:cNvPr id="55" name="直線コネクタ 54"/>
        <xdr:cNvCxnSpPr/>
      </xdr:nvCxnSpPr>
      <xdr:spPr bwMode="auto">
        <a:xfrm flipV="1">
          <a:off x="4305300" y="2879790"/>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25251</xdr:rowOff>
    </xdr:from>
    <xdr:to>
      <xdr:col>3</xdr:col>
      <xdr:colOff>904875</xdr:colOff>
      <xdr:row>16</xdr:row>
      <xdr:rowOff>89194</xdr:rowOff>
    </xdr:to>
    <xdr:cxnSp macro="">
      <xdr:nvCxnSpPr>
        <xdr:cNvPr id="58" name="直線コネクタ 57"/>
        <xdr:cNvCxnSpPr/>
      </xdr:nvCxnSpPr>
      <xdr:spPr bwMode="auto">
        <a:xfrm>
          <a:off x="3606800" y="2816076"/>
          <a:ext cx="698500" cy="6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25251</xdr:rowOff>
    </xdr:from>
    <xdr:to>
      <xdr:col>3</xdr:col>
      <xdr:colOff>206375</xdr:colOff>
      <xdr:row>16</xdr:row>
      <xdr:rowOff>36355</xdr:rowOff>
    </xdr:to>
    <xdr:cxnSp macro="">
      <xdr:nvCxnSpPr>
        <xdr:cNvPr id="61" name="直線コネクタ 60"/>
        <xdr:cNvCxnSpPr/>
      </xdr:nvCxnSpPr>
      <xdr:spPr bwMode="auto">
        <a:xfrm flipV="1">
          <a:off x="2908300" y="2816076"/>
          <a:ext cx="698500" cy="11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32875</xdr:rowOff>
    </xdr:from>
    <xdr:to>
      <xdr:col>5</xdr:col>
      <xdr:colOff>34925</xdr:colOff>
      <xdr:row>16</xdr:row>
      <xdr:rowOff>134475</xdr:rowOff>
    </xdr:to>
    <xdr:sp macro="" textlink="">
      <xdr:nvSpPr>
        <xdr:cNvPr id="71" name="円/楕円 70"/>
        <xdr:cNvSpPr/>
      </xdr:nvSpPr>
      <xdr:spPr bwMode="auto">
        <a:xfrm>
          <a:off x="5600700" y="28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4952</xdr:rowOff>
    </xdr:from>
    <xdr:ext cx="762000" cy="259045"/>
    <xdr:sp macro="" textlink="">
      <xdr:nvSpPr>
        <xdr:cNvPr id="72" name="人口1人当たり決算額の推移該当値テキスト130"/>
        <xdr:cNvSpPr txBox="1"/>
      </xdr:nvSpPr>
      <xdr:spPr>
        <a:xfrm>
          <a:off x="5740400" y="279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38165</xdr:rowOff>
    </xdr:from>
    <xdr:to>
      <xdr:col>4</xdr:col>
      <xdr:colOff>520700</xdr:colOff>
      <xdr:row>16</xdr:row>
      <xdr:rowOff>139765</xdr:rowOff>
    </xdr:to>
    <xdr:sp macro="" textlink="">
      <xdr:nvSpPr>
        <xdr:cNvPr id="73" name="円/楕円 72"/>
        <xdr:cNvSpPr/>
      </xdr:nvSpPr>
      <xdr:spPr bwMode="auto">
        <a:xfrm>
          <a:off x="4953000" y="28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124542</xdr:rowOff>
    </xdr:from>
    <xdr:ext cx="736600" cy="259045"/>
    <xdr:sp macro="" textlink="">
      <xdr:nvSpPr>
        <xdr:cNvPr id="74" name="テキスト ボックス 73"/>
        <xdr:cNvSpPr txBox="1"/>
      </xdr:nvSpPr>
      <xdr:spPr>
        <a:xfrm>
          <a:off x="4622800" y="29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38394</xdr:rowOff>
    </xdr:from>
    <xdr:to>
      <xdr:col>3</xdr:col>
      <xdr:colOff>955675</xdr:colOff>
      <xdr:row>16</xdr:row>
      <xdr:rowOff>139994</xdr:rowOff>
    </xdr:to>
    <xdr:sp macro="" textlink="">
      <xdr:nvSpPr>
        <xdr:cNvPr id="75" name="円/楕円 74"/>
        <xdr:cNvSpPr/>
      </xdr:nvSpPr>
      <xdr:spPr bwMode="auto">
        <a:xfrm>
          <a:off x="4254500" y="282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124771</xdr:rowOff>
    </xdr:from>
    <xdr:ext cx="762000" cy="259045"/>
    <xdr:sp macro="" textlink="">
      <xdr:nvSpPr>
        <xdr:cNvPr id="76" name="テキスト ボックス 75"/>
        <xdr:cNvSpPr txBox="1"/>
      </xdr:nvSpPr>
      <xdr:spPr>
        <a:xfrm>
          <a:off x="3924300" y="29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145901</xdr:rowOff>
    </xdr:from>
    <xdr:to>
      <xdr:col>3</xdr:col>
      <xdr:colOff>257175</xdr:colOff>
      <xdr:row>16</xdr:row>
      <xdr:rowOff>76051</xdr:rowOff>
    </xdr:to>
    <xdr:sp macro="" textlink="">
      <xdr:nvSpPr>
        <xdr:cNvPr id="77" name="円/楕円 76"/>
        <xdr:cNvSpPr/>
      </xdr:nvSpPr>
      <xdr:spPr bwMode="auto">
        <a:xfrm>
          <a:off x="3556000" y="276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60828</xdr:rowOff>
    </xdr:from>
    <xdr:ext cx="762000" cy="259045"/>
    <xdr:sp macro="" textlink="">
      <xdr:nvSpPr>
        <xdr:cNvPr id="78" name="テキスト ボックス 77"/>
        <xdr:cNvSpPr txBox="1"/>
      </xdr:nvSpPr>
      <xdr:spPr>
        <a:xfrm>
          <a:off x="3225800" y="2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157005</xdr:rowOff>
    </xdr:from>
    <xdr:to>
      <xdr:col>2</xdr:col>
      <xdr:colOff>692150</xdr:colOff>
      <xdr:row>16</xdr:row>
      <xdr:rowOff>87155</xdr:rowOff>
    </xdr:to>
    <xdr:sp macro="" textlink="">
      <xdr:nvSpPr>
        <xdr:cNvPr id="79" name="円/楕円 78"/>
        <xdr:cNvSpPr/>
      </xdr:nvSpPr>
      <xdr:spPr bwMode="auto">
        <a:xfrm>
          <a:off x="2857500" y="277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71932</xdr:rowOff>
    </xdr:from>
    <xdr:ext cx="762000" cy="259045"/>
    <xdr:sp macro="" textlink="">
      <xdr:nvSpPr>
        <xdr:cNvPr id="80" name="テキスト ボックス 79"/>
        <xdr:cNvSpPr txBox="1"/>
      </xdr:nvSpPr>
      <xdr:spPr>
        <a:xfrm>
          <a:off x="2527300" y="286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320101</xdr:rowOff>
    </xdr:from>
    <xdr:to>
      <xdr:col>4</xdr:col>
      <xdr:colOff>1117600</xdr:colOff>
      <xdr:row>36</xdr:row>
      <xdr:rowOff>82097</xdr:rowOff>
    </xdr:to>
    <xdr:cxnSp macro="">
      <xdr:nvCxnSpPr>
        <xdr:cNvPr id="115" name="直線コネクタ 114"/>
        <xdr:cNvCxnSpPr/>
      </xdr:nvCxnSpPr>
      <xdr:spPr bwMode="auto">
        <a:xfrm>
          <a:off x="5003800" y="6930451"/>
          <a:ext cx="647700" cy="10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262135</xdr:rowOff>
    </xdr:from>
    <xdr:to>
      <xdr:col>4</xdr:col>
      <xdr:colOff>469900</xdr:colOff>
      <xdr:row>35</xdr:row>
      <xdr:rowOff>320101</xdr:rowOff>
    </xdr:to>
    <xdr:cxnSp macro="">
      <xdr:nvCxnSpPr>
        <xdr:cNvPr id="118" name="直線コネクタ 117"/>
        <xdr:cNvCxnSpPr/>
      </xdr:nvCxnSpPr>
      <xdr:spPr bwMode="auto">
        <a:xfrm>
          <a:off x="4305300" y="6872485"/>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201817</xdr:rowOff>
    </xdr:from>
    <xdr:to>
      <xdr:col>3</xdr:col>
      <xdr:colOff>904875</xdr:colOff>
      <xdr:row>35</xdr:row>
      <xdr:rowOff>262135</xdr:rowOff>
    </xdr:to>
    <xdr:cxnSp macro="">
      <xdr:nvCxnSpPr>
        <xdr:cNvPr id="121" name="直線コネクタ 120"/>
        <xdr:cNvCxnSpPr/>
      </xdr:nvCxnSpPr>
      <xdr:spPr bwMode="auto">
        <a:xfrm>
          <a:off x="3606800" y="6812167"/>
          <a:ext cx="698500" cy="6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107993</xdr:rowOff>
    </xdr:from>
    <xdr:to>
      <xdr:col>3</xdr:col>
      <xdr:colOff>206375</xdr:colOff>
      <xdr:row>35</xdr:row>
      <xdr:rowOff>201817</xdr:rowOff>
    </xdr:to>
    <xdr:cxnSp macro="">
      <xdr:nvCxnSpPr>
        <xdr:cNvPr id="124" name="直線コネクタ 123"/>
        <xdr:cNvCxnSpPr/>
      </xdr:nvCxnSpPr>
      <xdr:spPr bwMode="auto">
        <a:xfrm>
          <a:off x="2908300" y="6718343"/>
          <a:ext cx="698500" cy="93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31297</xdr:rowOff>
    </xdr:from>
    <xdr:to>
      <xdr:col>5</xdr:col>
      <xdr:colOff>34925</xdr:colOff>
      <xdr:row>36</xdr:row>
      <xdr:rowOff>132897</xdr:rowOff>
    </xdr:to>
    <xdr:sp macro="" textlink="">
      <xdr:nvSpPr>
        <xdr:cNvPr id="134" name="円/楕円 133"/>
        <xdr:cNvSpPr/>
      </xdr:nvSpPr>
      <xdr:spPr bwMode="auto">
        <a:xfrm>
          <a:off x="56007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3374</xdr:rowOff>
    </xdr:from>
    <xdr:ext cx="762000" cy="259045"/>
    <xdr:sp macro="" textlink="">
      <xdr:nvSpPr>
        <xdr:cNvPr id="135" name="人口1人当たり決算額の推移該当値テキスト445"/>
        <xdr:cNvSpPr txBox="1"/>
      </xdr:nvSpPr>
      <xdr:spPr>
        <a:xfrm>
          <a:off x="5740400" y="69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269301</xdr:rowOff>
    </xdr:from>
    <xdr:to>
      <xdr:col>4</xdr:col>
      <xdr:colOff>520700</xdr:colOff>
      <xdr:row>36</xdr:row>
      <xdr:rowOff>28001</xdr:rowOff>
    </xdr:to>
    <xdr:sp macro="" textlink="">
      <xdr:nvSpPr>
        <xdr:cNvPr id="136" name="円/楕円 135"/>
        <xdr:cNvSpPr/>
      </xdr:nvSpPr>
      <xdr:spPr bwMode="auto">
        <a:xfrm>
          <a:off x="4953000" y="687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12778</xdr:rowOff>
    </xdr:from>
    <xdr:ext cx="736600" cy="259045"/>
    <xdr:sp macro="" textlink="">
      <xdr:nvSpPr>
        <xdr:cNvPr id="137" name="テキスト ボックス 136"/>
        <xdr:cNvSpPr txBox="1"/>
      </xdr:nvSpPr>
      <xdr:spPr>
        <a:xfrm>
          <a:off x="4622800" y="696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211335</xdr:rowOff>
    </xdr:from>
    <xdr:to>
      <xdr:col>3</xdr:col>
      <xdr:colOff>955675</xdr:colOff>
      <xdr:row>35</xdr:row>
      <xdr:rowOff>312935</xdr:rowOff>
    </xdr:to>
    <xdr:sp macro="" textlink="">
      <xdr:nvSpPr>
        <xdr:cNvPr id="138" name="円/楕円 137"/>
        <xdr:cNvSpPr/>
      </xdr:nvSpPr>
      <xdr:spPr bwMode="auto">
        <a:xfrm>
          <a:off x="4254500" y="682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297712</xdr:rowOff>
    </xdr:from>
    <xdr:ext cx="762000" cy="259045"/>
    <xdr:sp macro="" textlink="">
      <xdr:nvSpPr>
        <xdr:cNvPr id="139" name="テキスト ボックス 138"/>
        <xdr:cNvSpPr txBox="1"/>
      </xdr:nvSpPr>
      <xdr:spPr>
        <a:xfrm>
          <a:off x="3924300" y="69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151017</xdr:rowOff>
    </xdr:from>
    <xdr:to>
      <xdr:col>3</xdr:col>
      <xdr:colOff>257175</xdr:colOff>
      <xdr:row>35</xdr:row>
      <xdr:rowOff>252617</xdr:rowOff>
    </xdr:to>
    <xdr:sp macro="" textlink="">
      <xdr:nvSpPr>
        <xdr:cNvPr id="140" name="円/楕円 139"/>
        <xdr:cNvSpPr/>
      </xdr:nvSpPr>
      <xdr:spPr bwMode="auto">
        <a:xfrm>
          <a:off x="3556000" y="676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237394</xdr:rowOff>
    </xdr:from>
    <xdr:ext cx="762000" cy="259045"/>
    <xdr:sp macro="" textlink="">
      <xdr:nvSpPr>
        <xdr:cNvPr id="141" name="テキスト ボックス 140"/>
        <xdr:cNvSpPr txBox="1"/>
      </xdr:nvSpPr>
      <xdr:spPr>
        <a:xfrm>
          <a:off x="3225800" y="684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57193</xdr:rowOff>
    </xdr:from>
    <xdr:to>
      <xdr:col>2</xdr:col>
      <xdr:colOff>692150</xdr:colOff>
      <xdr:row>35</xdr:row>
      <xdr:rowOff>158793</xdr:rowOff>
    </xdr:to>
    <xdr:sp macro="" textlink="">
      <xdr:nvSpPr>
        <xdr:cNvPr id="142" name="円/楕円 141"/>
        <xdr:cNvSpPr/>
      </xdr:nvSpPr>
      <xdr:spPr bwMode="auto">
        <a:xfrm>
          <a:off x="2857500" y="666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143570</xdr:rowOff>
    </xdr:from>
    <xdr:ext cx="762000" cy="259045"/>
    <xdr:sp macro="" textlink="">
      <xdr:nvSpPr>
        <xdr:cNvPr id="143" name="テキスト ボックス 142"/>
        <xdr:cNvSpPr txBox="1"/>
      </xdr:nvSpPr>
      <xdr:spPr>
        <a:xfrm>
          <a:off x="2527300" y="67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財政調整基金残高は繰越金の積立てなどにより年々増加してきたが，今後は大型事業の推進により減少していくことが見込まれている。また，実質収支についても，平成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年度は税収の増などにより</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に上昇したが，今後は低下していくことが予想されるため，市税徴収率の更なる向上や，市債新規発行の厳選などにより公債費の増加を抑制するなど，現在の水準を維持できるよう，将来を見据えた財政運営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連結実質赤字比率に係る赤字・黒字の構成は，全会計とも黒字となっている。また，標準財政規模比は全会計で約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％の黒字で推移してきたが，近年は一般会計の実質収支の増加が影響し，平成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20.49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18.49</a:t>
          </a:r>
          <a:r>
            <a:rPr kumimoji="1" lang="ja-JP" altLang="en-US" sz="1400">
              <a:latin typeface="ＭＳ ゴシック" pitchFamily="49" charset="-128"/>
              <a:ea typeface="ＭＳ ゴシック" pitchFamily="49" charset="-128"/>
            </a:rPr>
            <a:t>％の黒字となっている。</a:t>
          </a:r>
        </a:p>
        <a:p>
          <a:r>
            <a:rPr kumimoji="1" lang="ja-JP" altLang="en-US" sz="1400">
              <a:latin typeface="ＭＳ ゴシック" pitchFamily="49" charset="-128"/>
              <a:ea typeface="ＭＳ ゴシック" pitchFamily="49" charset="-128"/>
            </a:rPr>
            <a:t>　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年度以降，年々低下している。これは，高金利な資金の繰上償還を実施するとともに，事業債の発行を償還元金の範囲内に抑えることで公債費の縮減に努めたことによる。</a:t>
          </a:r>
        </a:p>
        <a:p>
          <a:r>
            <a:rPr kumimoji="1" lang="ja-JP" altLang="en-US" sz="1400">
              <a:latin typeface="ＭＳ ゴシック" pitchFamily="49" charset="-128"/>
              <a:ea typeface="ＭＳ ゴシック" pitchFamily="49" charset="-128"/>
            </a:rPr>
            <a:t>　今後は，一定期間は，合併特例債の発行や大型事業の推進などにより，公債費の増加が予想され，実質公債費比率も上昇に転じる見込みであるが，施策の厳選や事務事業の見直し等により，後年度の公債費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徹底した債務縮減により将来負担比率は年々低下してきたが，公的医療機関建設支援事業等の合併特例債事業を含めた大型事業の推進に伴い，市債発行額が増加しており，普通会計における地方債現残高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579</a:t>
          </a:r>
          <a:r>
            <a:rPr kumimoji="1" lang="ja-JP" altLang="en-US" sz="1400">
              <a:latin typeface="ＭＳ ゴシック" pitchFamily="49" charset="-128"/>
              <a:ea typeface="ＭＳ ゴシック" pitchFamily="49" charset="-128"/>
            </a:rPr>
            <a:t>億円で前年度比</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％の増となったことから，将来負担比率は前年度と比べ</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56447501</v>
      </c>
      <c r="BO4" s="349"/>
      <c r="BP4" s="349"/>
      <c r="BQ4" s="349"/>
      <c r="BR4" s="349"/>
      <c r="BS4" s="349"/>
      <c r="BT4" s="349"/>
      <c r="BU4" s="350"/>
      <c r="BV4" s="348">
        <v>55776990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53944104</v>
      </c>
      <c r="BO5" s="386"/>
      <c r="BP5" s="386"/>
      <c r="BQ5" s="386"/>
      <c r="BR5" s="386"/>
      <c r="BS5" s="386"/>
      <c r="BT5" s="386"/>
      <c r="BU5" s="387"/>
      <c r="BV5" s="385">
        <v>53271408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2503397</v>
      </c>
      <c r="BO6" s="386"/>
      <c r="BP6" s="386"/>
      <c r="BQ6" s="386"/>
      <c r="BR6" s="386"/>
      <c r="BS6" s="386"/>
      <c r="BT6" s="386"/>
      <c r="BU6" s="387"/>
      <c r="BV6" s="385">
        <v>2505582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1382427</v>
      </c>
      <c r="BO7" s="386"/>
      <c r="BP7" s="386"/>
      <c r="BQ7" s="386"/>
      <c r="BR7" s="386"/>
      <c r="BS7" s="386"/>
      <c r="BT7" s="386"/>
      <c r="BU7" s="387"/>
      <c r="BV7" s="385">
        <v>455685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28611389</v>
      </c>
      <c r="CU7" s="386"/>
      <c r="CV7" s="386"/>
      <c r="CW7" s="386"/>
      <c r="CX7" s="386"/>
      <c r="CY7" s="386"/>
      <c r="CZ7" s="386"/>
      <c r="DA7" s="387"/>
      <c r="DB7" s="385">
        <v>28686318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1120970</v>
      </c>
      <c r="BO8" s="386"/>
      <c r="BP8" s="386"/>
      <c r="BQ8" s="386"/>
      <c r="BR8" s="386"/>
      <c r="BS8" s="386"/>
      <c r="BT8" s="386"/>
      <c r="BU8" s="387"/>
      <c r="BV8" s="385">
        <v>2049897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143839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-928927</v>
      </c>
      <c r="BO9" s="386"/>
      <c r="BP9" s="386"/>
      <c r="BQ9" s="386"/>
      <c r="BR9" s="386"/>
      <c r="BS9" s="386"/>
      <c r="BT9" s="386"/>
      <c r="BU9" s="387"/>
      <c r="BV9" s="385">
        <v>280165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144060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499523</v>
      </c>
      <c r="BO10" s="386"/>
      <c r="BP10" s="386"/>
      <c r="BQ10" s="386"/>
      <c r="BR10" s="386"/>
      <c r="BS10" s="386"/>
      <c r="BT10" s="386"/>
      <c r="BU10" s="387"/>
      <c r="BV10" s="385">
        <v>868242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3260</v>
      </c>
      <c r="BO11" s="386"/>
      <c r="BP11" s="386"/>
      <c r="BQ11" s="386"/>
      <c r="BR11" s="386"/>
      <c r="BS11" s="386"/>
      <c r="BT11" s="386"/>
      <c r="BU11" s="387"/>
      <c r="BV11" s="385">
        <v>44463</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144927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48750</v>
      </c>
      <c r="BO12" s="386"/>
      <c r="BP12" s="386"/>
      <c r="BQ12" s="386"/>
      <c r="BR12" s="386"/>
      <c r="BS12" s="386"/>
      <c r="BT12" s="386"/>
      <c r="BU12" s="387"/>
      <c r="BV12" s="385">
        <v>94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141649</v>
      </c>
      <c r="S13" s="467"/>
      <c r="T13" s="467"/>
      <c r="U13" s="467"/>
      <c r="V13" s="468"/>
      <c r="W13" s="401" t="s">
        <v>123</v>
      </c>
      <c r="X13" s="402"/>
      <c r="Y13" s="402"/>
      <c r="Z13" s="402"/>
      <c r="AA13" s="402"/>
      <c r="AB13" s="392"/>
      <c r="AC13" s="436">
        <v>2174</v>
      </c>
      <c r="AD13" s="437"/>
      <c r="AE13" s="437"/>
      <c r="AF13" s="437"/>
      <c r="AG13" s="476"/>
      <c r="AH13" s="436">
        <v>2661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-474894</v>
      </c>
      <c r="BO13" s="386"/>
      <c r="BP13" s="386"/>
      <c r="BQ13" s="386"/>
      <c r="BR13" s="386"/>
      <c r="BS13" s="386"/>
      <c r="BT13" s="386"/>
      <c r="BU13" s="387"/>
      <c r="BV13" s="385">
        <v>1192776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145532</v>
      </c>
      <c r="S14" s="467"/>
      <c r="T14" s="467"/>
      <c r="U14" s="467"/>
      <c r="V14" s="468"/>
      <c r="W14" s="375"/>
      <c r="X14" s="376"/>
      <c r="Y14" s="376"/>
      <c r="Z14" s="376"/>
      <c r="AA14" s="376"/>
      <c r="AB14" s="365"/>
      <c r="AC14" s="469">
        <v>3.4</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26.6</v>
      </c>
      <c r="CU14" s="481"/>
      <c r="CV14" s="481"/>
      <c r="CW14" s="481"/>
      <c r="CX14" s="481"/>
      <c r="CY14" s="481"/>
      <c r="CZ14" s="481"/>
      <c r="DA14" s="482"/>
      <c r="DB14" s="480">
        <v>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142247</v>
      </c>
      <c r="S15" s="467"/>
      <c r="T15" s="467"/>
      <c r="U15" s="467"/>
      <c r="V15" s="468"/>
      <c r="W15" s="401" t="s">
        <v>130</v>
      </c>
      <c r="X15" s="402"/>
      <c r="Y15" s="402"/>
      <c r="Z15" s="402"/>
      <c r="AA15" s="402"/>
      <c r="AB15" s="392"/>
      <c r="AC15" s="436">
        <v>15324</v>
      </c>
      <c r="AD15" s="437"/>
      <c r="AE15" s="437"/>
      <c r="AF15" s="437"/>
      <c r="AG15" s="476"/>
      <c r="AH15" s="436">
        <v>16846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17953580</v>
      </c>
      <c r="BO15" s="349"/>
      <c r="BP15" s="349"/>
      <c r="BQ15" s="349"/>
      <c r="BR15" s="349"/>
      <c r="BS15" s="349"/>
      <c r="BT15" s="349"/>
      <c r="BU15" s="350"/>
      <c r="BV15" s="348">
        <v>17852359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v>
      </c>
      <c r="AD16" s="470"/>
      <c r="AE16" s="470"/>
      <c r="AF16" s="470"/>
      <c r="AG16" s="471"/>
      <c r="AH16" s="469">
        <v>24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20282298</v>
      </c>
      <c r="BO16" s="386"/>
      <c r="BP16" s="386"/>
      <c r="BQ16" s="386"/>
      <c r="BR16" s="386"/>
      <c r="BS16" s="386"/>
      <c r="BT16" s="386"/>
      <c r="BU16" s="387"/>
      <c r="BV16" s="385">
        <v>20180433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46395</v>
      </c>
      <c r="AD17" s="437"/>
      <c r="AE17" s="437"/>
      <c r="AF17" s="437"/>
      <c r="AG17" s="476"/>
      <c r="AH17" s="436">
        <v>48832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23235453</v>
      </c>
      <c r="BO17" s="386"/>
      <c r="BP17" s="386"/>
      <c r="BQ17" s="386"/>
      <c r="BR17" s="386"/>
      <c r="BS17" s="386"/>
      <c r="BT17" s="386"/>
      <c r="BU17" s="387"/>
      <c r="BV17" s="385">
        <v>23175676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122.89</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69.5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25848203</v>
      </c>
      <c r="BO18" s="386"/>
      <c r="BP18" s="386"/>
      <c r="BQ18" s="386"/>
      <c r="BR18" s="386"/>
      <c r="BS18" s="386"/>
      <c r="BT18" s="386"/>
      <c r="BU18" s="387"/>
      <c r="BV18" s="385">
        <v>25493005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1170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34288787</v>
      </c>
      <c r="BO19" s="386"/>
      <c r="BP19" s="386"/>
      <c r="BQ19" s="386"/>
      <c r="BR19" s="386"/>
      <c r="BS19" s="386"/>
      <c r="BT19" s="386"/>
      <c r="BU19" s="387"/>
      <c r="BV19" s="385">
        <v>34221644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56663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57946286</v>
      </c>
      <c r="BO23" s="386"/>
      <c r="BP23" s="386"/>
      <c r="BQ23" s="386"/>
      <c r="BR23" s="386"/>
      <c r="BS23" s="386"/>
      <c r="BT23" s="386"/>
      <c r="BU23" s="387"/>
      <c r="BV23" s="385">
        <v>52342064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6776</v>
      </c>
      <c r="R24" s="437"/>
      <c r="S24" s="437"/>
      <c r="T24" s="437"/>
      <c r="U24" s="437"/>
      <c r="V24" s="476"/>
      <c r="W24" s="531"/>
      <c r="X24" s="519"/>
      <c r="Y24" s="520"/>
      <c r="Z24" s="435" t="s">
        <v>153</v>
      </c>
      <c r="AA24" s="415"/>
      <c r="AB24" s="415"/>
      <c r="AC24" s="415"/>
      <c r="AD24" s="415"/>
      <c r="AE24" s="415"/>
      <c r="AF24" s="415"/>
      <c r="AG24" s="416"/>
      <c r="AH24" s="436">
        <v>934</v>
      </c>
      <c r="AI24" s="437"/>
      <c r="AJ24" s="437"/>
      <c r="AK24" s="437"/>
      <c r="AL24" s="476"/>
      <c r="AM24" s="436">
        <v>2802000</v>
      </c>
      <c r="AN24" s="437"/>
      <c r="AO24" s="437"/>
      <c r="AP24" s="437"/>
      <c r="AQ24" s="437"/>
      <c r="AR24" s="476"/>
      <c r="AS24" s="436">
        <v>3000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27348830</v>
      </c>
      <c r="BO24" s="386"/>
      <c r="BP24" s="386"/>
      <c r="BQ24" s="386"/>
      <c r="BR24" s="386"/>
      <c r="BS24" s="386"/>
      <c r="BT24" s="386"/>
      <c r="BU24" s="387"/>
      <c r="BV24" s="385">
        <v>26459851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7900</v>
      </c>
      <c r="R25" s="437"/>
      <c r="S25" s="437"/>
      <c r="T25" s="437"/>
      <c r="U25" s="437"/>
      <c r="V25" s="476"/>
      <c r="W25" s="531"/>
      <c r="X25" s="519"/>
      <c r="Y25" s="520"/>
      <c r="Z25" s="435" t="s">
        <v>156</v>
      </c>
      <c r="AA25" s="415"/>
      <c r="AB25" s="415"/>
      <c r="AC25" s="415"/>
      <c r="AD25" s="415"/>
      <c r="AE25" s="415"/>
      <c r="AF25" s="415"/>
      <c r="AG25" s="416"/>
      <c r="AH25" s="436">
        <v>187</v>
      </c>
      <c r="AI25" s="437"/>
      <c r="AJ25" s="437"/>
      <c r="AK25" s="437"/>
      <c r="AL25" s="476"/>
      <c r="AM25" s="436">
        <v>584562</v>
      </c>
      <c r="AN25" s="437"/>
      <c r="AO25" s="437"/>
      <c r="AP25" s="437"/>
      <c r="AQ25" s="437"/>
      <c r="AR25" s="476"/>
      <c r="AS25" s="436">
        <v>3126</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6298350</v>
      </c>
      <c r="BO25" s="349"/>
      <c r="BP25" s="349"/>
      <c r="BQ25" s="349"/>
      <c r="BR25" s="349"/>
      <c r="BS25" s="349"/>
      <c r="BT25" s="349"/>
      <c r="BU25" s="350"/>
      <c r="BV25" s="348">
        <v>5110553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7100</v>
      </c>
      <c r="R26" s="437"/>
      <c r="S26" s="437"/>
      <c r="T26" s="437"/>
      <c r="U26" s="437"/>
      <c r="V26" s="476"/>
      <c r="W26" s="531"/>
      <c r="X26" s="519"/>
      <c r="Y26" s="520"/>
      <c r="Z26" s="435" t="s">
        <v>159</v>
      </c>
      <c r="AA26" s="541"/>
      <c r="AB26" s="541"/>
      <c r="AC26" s="541"/>
      <c r="AD26" s="541"/>
      <c r="AE26" s="541"/>
      <c r="AF26" s="541"/>
      <c r="AG26" s="542"/>
      <c r="AH26" s="436">
        <v>45</v>
      </c>
      <c r="AI26" s="437"/>
      <c r="AJ26" s="437"/>
      <c r="AK26" s="437"/>
      <c r="AL26" s="476"/>
      <c r="AM26" s="436">
        <v>128700</v>
      </c>
      <c r="AN26" s="437"/>
      <c r="AO26" s="437"/>
      <c r="AP26" s="437"/>
      <c r="AQ26" s="437"/>
      <c r="AR26" s="476"/>
      <c r="AS26" s="436">
        <v>2860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5700</v>
      </c>
      <c r="R27" s="437"/>
      <c r="S27" s="437"/>
      <c r="T27" s="437"/>
      <c r="U27" s="437"/>
      <c r="V27" s="476"/>
      <c r="W27" s="531"/>
      <c r="X27" s="519"/>
      <c r="Y27" s="520"/>
      <c r="Z27" s="435" t="s">
        <v>162</v>
      </c>
      <c r="AA27" s="415"/>
      <c r="AB27" s="415"/>
      <c r="AC27" s="415"/>
      <c r="AD27" s="415"/>
      <c r="AE27" s="415"/>
      <c r="AF27" s="415"/>
      <c r="AG27" s="416"/>
      <c r="AH27" s="436">
        <v>11</v>
      </c>
      <c r="AI27" s="437"/>
      <c r="AJ27" s="437"/>
      <c r="AK27" s="437"/>
      <c r="AL27" s="476"/>
      <c r="AM27" s="436">
        <v>31482</v>
      </c>
      <c r="AN27" s="437"/>
      <c r="AO27" s="437"/>
      <c r="AP27" s="437"/>
      <c r="AQ27" s="437"/>
      <c r="AR27" s="476"/>
      <c r="AS27" s="436">
        <v>2862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2454529</v>
      </c>
      <c r="BO27" s="555"/>
      <c r="BP27" s="555"/>
      <c r="BQ27" s="555"/>
      <c r="BR27" s="555"/>
      <c r="BS27" s="555"/>
      <c r="BT27" s="555"/>
      <c r="BU27" s="556"/>
      <c r="BV27" s="554">
        <v>2452941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5000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5948390</v>
      </c>
      <c r="BO28" s="349"/>
      <c r="BP28" s="349"/>
      <c r="BQ28" s="349"/>
      <c r="BR28" s="349"/>
      <c r="BS28" s="349"/>
      <c r="BT28" s="349"/>
      <c r="BU28" s="350"/>
      <c r="BV28" s="348">
        <v>5497617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26</v>
      </c>
      <c r="M29" s="437"/>
      <c r="N29" s="437"/>
      <c r="O29" s="437"/>
      <c r="P29" s="476"/>
      <c r="Q29" s="436">
        <v>4670</v>
      </c>
      <c r="R29" s="437"/>
      <c r="S29" s="437"/>
      <c r="T29" s="437"/>
      <c r="U29" s="437"/>
      <c r="V29" s="476"/>
      <c r="W29" s="532"/>
      <c r="X29" s="533"/>
      <c r="Y29" s="534"/>
      <c r="Z29" s="435" t="s">
        <v>169</v>
      </c>
      <c r="AA29" s="415"/>
      <c r="AB29" s="415"/>
      <c r="AC29" s="415"/>
      <c r="AD29" s="415"/>
      <c r="AE29" s="415"/>
      <c r="AF29" s="415"/>
      <c r="AG29" s="416"/>
      <c r="AH29" s="436">
        <v>945</v>
      </c>
      <c r="AI29" s="437"/>
      <c r="AJ29" s="437"/>
      <c r="AK29" s="437"/>
      <c r="AL29" s="476"/>
      <c r="AM29" s="436">
        <v>2833482</v>
      </c>
      <c r="AN29" s="437"/>
      <c r="AO29" s="437"/>
      <c r="AP29" s="437"/>
      <c r="AQ29" s="437"/>
      <c r="AR29" s="476"/>
      <c r="AS29" s="436">
        <v>2998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1813438</v>
      </c>
      <c r="BO29" s="386"/>
      <c r="BP29" s="386"/>
      <c r="BQ29" s="386"/>
      <c r="BR29" s="386"/>
      <c r="BS29" s="386"/>
      <c r="BT29" s="386"/>
      <c r="BU29" s="387"/>
      <c r="BV29" s="385">
        <v>1812602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4229746</v>
      </c>
      <c r="BO30" s="555"/>
      <c r="BP30" s="555"/>
      <c r="BQ30" s="555"/>
      <c r="BR30" s="555"/>
      <c r="BS30" s="555"/>
      <c r="BT30" s="555"/>
      <c r="BU30" s="556"/>
      <c r="BV30" s="554">
        <v>5245536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土浦市産業文化事業団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公設地方卸売市場事業特別会計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土浦都市開発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介護保険特別会計（サービス勘定）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土浦市土地開発公社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土浦駅前北地区市街地再開発事業特別会計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土浦市農業公社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ラクスマリーナ</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湖北環境衛生組合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新治地方広域事務組合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土浦・かすみがうら土地区画整理一部事務組合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customSheetViews>
    <customSheetView guid="{8CB5C11D-1919-4D63-81A9-6EC69C081A41}"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43228</v>
      </c>
      <c r="J41" s="83">
        <v>46112</v>
      </c>
      <c r="K41" s="83">
        <v>48233</v>
      </c>
      <c r="L41" s="83">
        <v>52342</v>
      </c>
      <c r="M41" s="84">
        <v>57945</v>
      </c>
    </row>
    <row r="42" spans="2:13" ht="27.75" customHeight="1" x14ac:dyDescent="0.15">
      <c r="B42" s="1171"/>
      <c r="C42" s="1172"/>
      <c r="D42" s="85"/>
      <c r="E42" s="1177" t="s">
        <v>26</v>
      </c>
      <c r="F42" s="1177"/>
      <c r="G42" s="1177"/>
      <c r="H42" s="1178"/>
      <c r="I42" s="86">
        <v>2203</v>
      </c>
      <c r="J42" s="87">
        <v>2160</v>
      </c>
      <c r="K42" s="87">
        <v>2090</v>
      </c>
      <c r="L42" s="87">
        <v>364</v>
      </c>
      <c r="M42" s="88">
        <v>327</v>
      </c>
    </row>
    <row r="43" spans="2:13" ht="27.75" customHeight="1" x14ac:dyDescent="0.15">
      <c r="B43" s="1171"/>
      <c r="C43" s="1172"/>
      <c r="D43" s="85"/>
      <c r="E43" s="1177" t="s">
        <v>27</v>
      </c>
      <c r="F43" s="1177"/>
      <c r="G43" s="1177"/>
      <c r="H43" s="1178"/>
      <c r="I43" s="86">
        <v>18849</v>
      </c>
      <c r="J43" s="87">
        <v>18821</v>
      </c>
      <c r="K43" s="87">
        <v>18281</v>
      </c>
      <c r="L43" s="87">
        <v>17931</v>
      </c>
      <c r="M43" s="88">
        <v>17192</v>
      </c>
    </row>
    <row r="44" spans="2:13" ht="27.75" customHeight="1" x14ac:dyDescent="0.15">
      <c r="B44" s="1171"/>
      <c r="C44" s="1172"/>
      <c r="D44" s="85"/>
      <c r="E44" s="1177" t="s">
        <v>28</v>
      </c>
      <c r="F44" s="1177"/>
      <c r="G44" s="1177"/>
      <c r="H44" s="1178"/>
      <c r="I44" s="86">
        <v>68</v>
      </c>
      <c r="J44" s="87">
        <v>61</v>
      </c>
      <c r="K44" s="87">
        <v>55</v>
      </c>
      <c r="L44" s="87">
        <v>44</v>
      </c>
      <c r="M44" s="88">
        <v>36</v>
      </c>
    </row>
    <row r="45" spans="2:13" ht="27.75" customHeight="1" x14ac:dyDescent="0.15">
      <c r="B45" s="1171"/>
      <c r="C45" s="1172"/>
      <c r="D45" s="85"/>
      <c r="E45" s="1177" t="s">
        <v>29</v>
      </c>
      <c r="F45" s="1177"/>
      <c r="G45" s="1177"/>
      <c r="H45" s="1178"/>
      <c r="I45" s="86">
        <v>10110</v>
      </c>
      <c r="J45" s="87">
        <v>9760</v>
      </c>
      <c r="K45" s="87">
        <v>9356</v>
      </c>
      <c r="L45" s="87">
        <v>8938</v>
      </c>
      <c r="M45" s="88">
        <v>8221</v>
      </c>
    </row>
    <row r="46" spans="2:13" ht="27.75" customHeight="1" x14ac:dyDescent="0.15">
      <c r="B46" s="1171"/>
      <c r="C46" s="1172"/>
      <c r="D46" s="85"/>
      <c r="E46" s="1177" t="s">
        <v>30</v>
      </c>
      <c r="F46" s="1177"/>
      <c r="G46" s="1177"/>
      <c r="H46" s="1178"/>
      <c r="I46" s="86">
        <v>15</v>
      </c>
      <c r="J46" s="87">
        <v>12</v>
      </c>
      <c r="K46" s="87">
        <v>15</v>
      </c>
      <c r="L46" s="87">
        <v>32</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13700</v>
      </c>
      <c r="J49" s="87">
        <v>16510</v>
      </c>
      <c r="K49" s="87">
        <v>15325</v>
      </c>
      <c r="L49" s="87">
        <v>14642</v>
      </c>
      <c r="M49" s="88">
        <v>14368</v>
      </c>
    </row>
    <row r="50" spans="2:13" ht="27.75" customHeight="1" x14ac:dyDescent="0.15">
      <c r="B50" s="1171"/>
      <c r="C50" s="1172"/>
      <c r="D50" s="85"/>
      <c r="E50" s="1177" t="s">
        <v>35</v>
      </c>
      <c r="F50" s="1177"/>
      <c r="G50" s="1177"/>
      <c r="H50" s="1178"/>
      <c r="I50" s="86">
        <v>11948</v>
      </c>
      <c r="J50" s="87">
        <v>14591</v>
      </c>
      <c r="K50" s="87">
        <v>14780</v>
      </c>
      <c r="L50" s="87">
        <v>14515</v>
      </c>
      <c r="M50" s="88">
        <v>14485</v>
      </c>
    </row>
    <row r="51" spans="2:13" ht="27.75" customHeight="1" x14ac:dyDescent="0.15">
      <c r="B51" s="1173"/>
      <c r="C51" s="1174"/>
      <c r="D51" s="85"/>
      <c r="E51" s="1177" t="s">
        <v>36</v>
      </c>
      <c r="F51" s="1177"/>
      <c r="G51" s="1177"/>
      <c r="H51" s="1178"/>
      <c r="I51" s="86">
        <v>39647</v>
      </c>
      <c r="J51" s="87">
        <v>40891</v>
      </c>
      <c r="K51" s="87">
        <v>42146</v>
      </c>
      <c r="L51" s="87">
        <v>45716</v>
      </c>
      <c r="M51" s="88">
        <v>48258</v>
      </c>
    </row>
    <row r="52" spans="2:13" ht="27.75" customHeight="1" thickBot="1" x14ac:dyDescent="0.2">
      <c r="B52" s="1181" t="s">
        <v>37</v>
      </c>
      <c r="C52" s="1182"/>
      <c r="D52" s="90"/>
      <c r="E52" s="1183" t="s">
        <v>38</v>
      </c>
      <c r="F52" s="1183"/>
      <c r="G52" s="1183"/>
      <c r="H52" s="1184"/>
      <c r="I52" s="91">
        <v>9178</v>
      </c>
      <c r="J52" s="92">
        <v>4934</v>
      </c>
      <c r="K52" s="92">
        <v>5779</v>
      </c>
      <c r="L52" s="92">
        <v>4778</v>
      </c>
      <c r="M52" s="93">
        <v>6608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customSheetViews>
    <customSheetView guid="{8CB5C11D-1919-4D63-81A9-6EC69C081A41}"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46862</v>
      </c>
      <c r="E3" s="116"/>
      <c r="F3" s="117">
        <v>51263</v>
      </c>
      <c r="G3" s="118"/>
      <c r="H3" s="119"/>
    </row>
    <row r="4" spans="1:8" x14ac:dyDescent="0.15">
      <c r="A4" s="120"/>
      <c r="B4" s="121"/>
      <c r="C4" s="122"/>
      <c r="D4" s="123">
        <v>27409</v>
      </c>
      <c r="E4" s="124"/>
      <c r="F4" s="125">
        <v>29061</v>
      </c>
      <c r="G4" s="126"/>
      <c r="H4" s="127"/>
    </row>
    <row r="5" spans="1:8" x14ac:dyDescent="0.15">
      <c r="A5" s="108" t="s">
        <v>513</v>
      </c>
      <c r="B5" s="113"/>
      <c r="C5" s="114"/>
      <c r="D5" s="115">
        <v>64438</v>
      </c>
      <c r="E5" s="116"/>
      <c r="F5" s="117">
        <v>41433</v>
      </c>
      <c r="G5" s="118"/>
      <c r="H5" s="119"/>
    </row>
    <row r="6" spans="1:8" x14ac:dyDescent="0.15">
      <c r="A6" s="120"/>
      <c r="B6" s="121"/>
      <c r="C6" s="122"/>
      <c r="D6" s="123">
        <v>32258</v>
      </c>
      <c r="E6" s="124"/>
      <c r="F6" s="125">
        <v>22351</v>
      </c>
      <c r="G6" s="126"/>
      <c r="H6" s="127"/>
    </row>
    <row r="7" spans="1:8" x14ac:dyDescent="0.15">
      <c r="A7" s="108" t="s">
        <v>514</v>
      </c>
      <c r="B7" s="113"/>
      <c r="C7" s="114"/>
      <c r="D7" s="115">
        <v>52844</v>
      </c>
      <c r="E7" s="116"/>
      <c r="F7" s="117">
        <v>43493</v>
      </c>
      <c r="G7" s="118"/>
      <c r="H7" s="119"/>
    </row>
    <row r="8" spans="1:8" x14ac:dyDescent="0.15">
      <c r="A8" s="120"/>
      <c r="B8" s="121"/>
      <c r="C8" s="122"/>
      <c r="D8" s="123">
        <v>34809</v>
      </c>
      <c r="E8" s="124"/>
      <c r="F8" s="125">
        <v>23254</v>
      </c>
      <c r="G8" s="126"/>
      <c r="H8" s="127"/>
    </row>
    <row r="9" spans="1:8" x14ac:dyDescent="0.15">
      <c r="A9" s="108" t="s">
        <v>515</v>
      </c>
      <c r="B9" s="113"/>
      <c r="C9" s="114"/>
      <c r="D9" s="115">
        <v>74497</v>
      </c>
      <c r="E9" s="116"/>
      <c r="F9" s="117">
        <v>50840</v>
      </c>
      <c r="G9" s="118"/>
      <c r="H9" s="119"/>
    </row>
    <row r="10" spans="1:8" x14ac:dyDescent="0.15">
      <c r="A10" s="120"/>
      <c r="B10" s="121"/>
      <c r="C10" s="122"/>
      <c r="D10" s="123">
        <v>42748</v>
      </c>
      <c r="E10" s="124"/>
      <c r="F10" s="125">
        <v>25367</v>
      </c>
      <c r="G10" s="126"/>
      <c r="H10" s="127"/>
    </row>
    <row r="11" spans="1:8" x14ac:dyDescent="0.15">
      <c r="A11" s="108" t="s">
        <v>516</v>
      </c>
      <c r="B11" s="113"/>
      <c r="C11" s="114"/>
      <c r="D11" s="115">
        <v>77526</v>
      </c>
      <c r="E11" s="116"/>
      <c r="F11" s="117">
        <v>53605</v>
      </c>
      <c r="G11" s="118"/>
      <c r="H11" s="119"/>
    </row>
    <row r="12" spans="1:8" x14ac:dyDescent="0.15">
      <c r="A12" s="120"/>
      <c r="B12" s="121"/>
      <c r="C12" s="128"/>
      <c r="D12" s="123">
        <v>53622</v>
      </c>
      <c r="E12" s="124"/>
      <c r="F12" s="125">
        <v>28343</v>
      </c>
      <c r="G12" s="126"/>
      <c r="H12" s="127"/>
    </row>
    <row r="13" spans="1:8" x14ac:dyDescent="0.15">
      <c r="A13" s="108"/>
      <c r="B13" s="113"/>
      <c r="C13" s="129"/>
      <c r="D13" s="130">
        <v>63233</v>
      </c>
      <c r="E13" s="131"/>
      <c r="F13" s="132">
        <v>48127</v>
      </c>
      <c r="G13" s="133"/>
      <c r="H13" s="119"/>
    </row>
    <row r="14" spans="1:8" x14ac:dyDescent="0.15">
      <c r="A14" s="120"/>
      <c r="B14" s="121"/>
      <c r="C14" s="122"/>
      <c r="D14" s="123">
        <v>38169</v>
      </c>
      <c r="E14" s="124"/>
      <c r="F14" s="125">
        <v>25675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3.73</v>
      </c>
      <c r="C19" s="134">
        <f>ROUND(VALUE(SUBSTITUTE(実質収支比率等に係る経年分析!G$48,"▲","-")),2)</f>
        <v>3.5</v>
      </c>
      <c r="D19" s="134">
        <f>ROUND(VALUE(SUBSTITUTE(実質収支比率等に係る経年分析!H$48,"▲","-")),2)</f>
        <v>6.23</v>
      </c>
      <c r="E19" s="134">
        <f>ROUND(VALUE(SUBSTITUTE(実質収支比率等に係る経年分析!I$48,"▲","-")),2)</f>
        <v>7.15</v>
      </c>
      <c r="F19" s="134">
        <f>ROUND(VALUE(SUBSTITUTE(実質収支比率等に係る経年分析!J$48,"▲","-")),2)</f>
        <v>3.92</v>
      </c>
    </row>
    <row r="20" spans="1:11" x14ac:dyDescent="0.15">
      <c r="A20" s="134" t="s">
        <v>43</v>
      </c>
      <c r="B20" s="134">
        <f>ROUND(VALUE(SUBSTITUTE(実質収支比率等に係る経年分析!F$47,"▲","-")),2)</f>
        <v>15.18</v>
      </c>
      <c r="C20" s="134">
        <f>ROUND(VALUE(SUBSTITUTE(実質収支比率等に係る経年分析!G$47,"▲","-")),2)</f>
        <v>16.809999999999999</v>
      </c>
      <c r="D20" s="134">
        <f>ROUND(VALUE(SUBSTITUTE(実質収支比率等に係る経年分析!H$47,"▲","-")),2)</f>
        <v>16.3</v>
      </c>
      <c r="E20" s="134">
        <f>ROUND(VALUE(SUBSTITUTE(実質収支比率等に係る経年分析!I$47,"▲","-")),2)</f>
        <v>19.16</v>
      </c>
      <c r="F20" s="134">
        <f>ROUND(VALUE(SUBSTITUTE(実質収支比率等に係る経年分析!J$47,"▲","-")),2)</f>
        <v>20.79</v>
      </c>
    </row>
    <row r="21" spans="1:11" x14ac:dyDescent="0.15">
      <c r="A21" s="134" t="s">
        <v>44</v>
      </c>
      <c r="B21" s="134">
        <f>IF(ISNUMBER(VALUE(SUBSTITUTE(実質収支比率等に係る経年分析!F$49,"▲","-"))),ROUND(VALUE(SUBSTITUTE(実質収支比率等に係る経年分析!F$49,"▲","-")),2),NA())</f>
        <v>0.46</v>
      </c>
      <c r="C21" s="134">
        <f>IF(ISNUMBER(VALUE(SUBSTITUTE(実質収支比率等に係る経年分析!G$49,"▲","-"))),ROUND(VALUE(SUBSTITUTE(実質収支比率等に係る経年分析!G$49,"▲","-")),2),NA())</f>
        <v>1.26</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4.16</v>
      </c>
      <c r="F21" s="134">
        <f>IF(ISNUMBER(VALUE(SUBSTITUTE(実質収支比率等に係る経年分析!J$49,"▲","-"))),ROUND(VALUE(SUBSTITUTE(実質収支比率等に係る経年分析!J$49,"▲","-")),2),NA())</f>
        <v>-1.66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公設地方卸売市場事業特別会計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4983</v>
      </c>
      <c r="E42" s="136"/>
      <c r="F42" s="136"/>
      <c r="G42" s="136">
        <f>'実質公債費比率（分子）の構造'!L$52</f>
        <v>5016</v>
      </c>
      <c r="H42" s="136"/>
      <c r="I42" s="136"/>
      <c r="J42" s="136">
        <f>'実質公債費比率（分子）の構造'!M$52</f>
        <v>4963</v>
      </c>
      <c r="K42" s="136"/>
      <c r="L42" s="136"/>
      <c r="M42" s="136">
        <f>'実質公債費比率（分子）の構造'!N$52</f>
        <v>4921</v>
      </c>
      <c r="N42" s="136"/>
      <c r="O42" s="136"/>
      <c r="P42" s="136">
        <f>'実質公債費比率（分子）の構造'!O$52</f>
        <v>5099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46</v>
      </c>
      <c r="C44" s="136"/>
      <c r="D44" s="136"/>
      <c r="E44" s="136">
        <f>'実質公債費比率（分子）の構造'!L$50</f>
        <v>38</v>
      </c>
      <c r="F44" s="136"/>
      <c r="G44" s="136"/>
      <c r="H44" s="136">
        <f>'実質公債費比率（分子）の構造'!M$50</f>
        <v>36</v>
      </c>
      <c r="I44" s="136"/>
      <c r="J44" s="136"/>
      <c r="K44" s="136">
        <f>'実質公債費比率（分子）の構造'!N$50</f>
        <v>33</v>
      </c>
      <c r="L44" s="136"/>
      <c r="M44" s="136"/>
      <c r="N44" s="136">
        <f>'実質公債費比率（分子）の構造'!O$50</f>
        <v>30</v>
      </c>
      <c r="O44" s="136"/>
      <c r="P44" s="136"/>
    </row>
    <row r="45" spans="1:16" x14ac:dyDescent="0.15">
      <c r="A45" s="136" t="s">
        <v>54</v>
      </c>
      <c r="B45" s="136">
        <f>'実質公債費比率（分子）の構造'!K$49</f>
        <v>9</v>
      </c>
      <c r="C45" s="136"/>
      <c r="D45" s="136"/>
      <c r="E45" s="136">
        <f>'実質公債費比率（分子）の構造'!L$49</f>
        <v>10</v>
      </c>
      <c r="F45" s="136"/>
      <c r="G45" s="136"/>
      <c r="H45" s="136">
        <f>'実質公債費比率（分子）の構造'!M$49</f>
        <v>9</v>
      </c>
      <c r="I45" s="136"/>
      <c r="J45" s="136"/>
      <c r="K45" s="136">
        <f>'実質公債費比率（分子）の構造'!N$49</f>
        <v>9</v>
      </c>
      <c r="L45" s="136"/>
      <c r="M45" s="136"/>
      <c r="N45" s="136">
        <f>'実質公債費比率（分子）の構造'!O$49</f>
        <v>10</v>
      </c>
      <c r="O45" s="136"/>
      <c r="P45" s="136"/>
    </row>
    <row r="46" spans="1:16" x14ac:dyDescent="0.15">
      <c r="A46" s="136" t="s">
        <v>55</v>
      </c>
      <c r="B46" s="136">
        <f>'実質公債費比率（分子）の構造'!K$48</f>
        <v>1890</v>
      </c>
      <c r="C46" s="136"/>
      <c r="D46" s="136"/>
      <c r="E46" s="136">
        <f>'実質公債費比率（分子）の構造'!L$48</f>
        <v>2012</v>
      </c>
      <c r="F46" s="136"/>
      <c r="G46" s="136"/>
      <c r="H46" s="136">
        <f>'実質公債費比率（分子）の構造'!M$48</f>
        <v>1857</v>
      </c>
      <c r="I46" s="136"/>
      <c r="J46" s="136"/>
      <c r="K46" s="136">
        <f>'実質公債費比率（分子）の構造'!N$48</f>
        <v>1825</v>
      </c>
      <c r="L46" s="136"/>
      <c r="M46" s="136"/>
      <c r="N46" s="136">
        <f>'実質公債費比率（分子）の構造'!O$48</f>
        <v>1751</v>
      </c>
      <c r="O46" s="136"/>
      <c r="P46" s="136"/>
    </row>
    <row r="47" spans="1:16" x14ac:dyDescent="0.15">
      <c r="A47" s="136" t="s">
        <v>56</v>
      </c>
      <c r="B47" s="136">
        <f>'実質公債費比率（分子）の構造'!K$47</f>
        <v>45</v>
      </c>
      <c r="C47" s="136"/>
      <c r="D47" s="136"/>
      <c r="E47" s="136">
        <f>'実質公債費比率（分子）の構造'!L$47</f>
        <v>54</v>
      </c>
      <c r="F47" s="136"/>
      <c r="G47" s="136"/>
      <c r="H47" s="136">
        <f>'実質公債費比率（分子）の構造'!M$47</f>
        <v>61</v>
      </c>
      <c r="I47" s="136"/>
      <c r="J47" s="136"/>
      <c r="K47" s="136">
        <f>'実質公債費比率（分子）の構造'!N$47</f>
        <v>61</v>
      </c>
      <c r="L47" s="136"/>
      <c r="M47" s="136"/>
      <c r="N47" s="136">
        <f>'実質公債費比率（分子）の構造'!O$47</f>
        <v>81</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5475</v>
      </c>
      <c r="C49" s="136"/>
      <c r="D49" s="136"/>
      <c r="E49" s="136">
        <f>'実質公債費比率（分子）の構造'!L$45</f>
        <v>4969</v>
      </c>
      <c r="F49" s="136"/>
      <c r="G49" s="136"/>
      <c r="H49" s="136">
        <f>'実質公債費比率（分子）の構造'!M$45</f>
        <v>4840</v>
      </c>
      <c r="I49" s="136"/>
      <c r="J49" s="136"/>
      <c r="K49" s="136">
        <f>'実質公債費比率（分子）の構造'!N$45</f>
        <v>4570</v>
      </c>
      <c r="L49" s="136"/>
      <c r="M49" s="136"/>
      <c r="N49" s="136">
        <f>'実質公債費比率（分子）の構造'!O$45</f>
        <v>4333</v>
      </c>
      <c r="O49" s="136"/>
      <c r="P49" s="136"/>
    </row>
    <row r="50" spans="1:16" x14ac:dyDescent="0.15">
      <c r="A50" s="136" t="s">
        <v>59</v>
      </c>
      <c r="B50" s="136" t="e">
        <f>NA()</f>
        <v>#N/A</v>
      </c>
      <c r="C50" s="136">
        <f>IF(ISNUMBER('実質公債費比率（分子）の構造'!K$53),'実質公債費比率（分子）の構造'!K$53,NA())</f>
        <v>2482</v>
      </c>
      <c r="D50" s="136" t="e">
        <f>NA()</f>
        <v>#N/A</v>
      </c>
      <c r="E50" s="136" t="e">
        <f>NA()</f>
        <v>#N/A</v>
      </c>
      <c r="F50" s="136">
        <f>IF(ISNUMBER('実質公債費比率（分子）の構造'!L$53),'実質公債費比率（分子）の構造'!L$53,NA())</f>
        <v>2067</v>
      </c>
      <c r="G50" s="136" t="e">
        <f>NA()</f>
        <v>#N/A</v>
      </c>
      <c r="H50" s="136" t="e">
        <f>NA()</f>
        <v>#N/A</v>
      </c>
      <c r="I50" s="136">
        <f>IF(ISNUMBER('実質公債費比率（分子）の構造'!M$53),'実質公債費比率（分子）の構造'!M$53,NA())</f>
        <v>1840</v>
      </c>
      <c r="J50" s="136" t="e">
        <f>NA()</f>
        <v>#N/A</v>
      </c>
      <c r="K50" s="136" t="e">
        <f>NA()</f>
        <v>#N/A</v>
      </c>
      <c r="L50" s="136">
        <f>IF(ISNUMBER('実質公債費比率（分子）の構造'!N$53),'実質公債費比率（分子）の構造'!N$53,NA())</f>
        <v>1577</v>
      </c>
      <c r="M50" s="136" t="e">
        <f>NA()</f>
        <v>#N/A</v>
      </c>
      <c r="N50" s="136" t="e">
        <f>NA()</f>
        <v>#N/A</v>
      </c>
      <c r="O50" s="136">
        <f>IF(ISNUMBER('実質公債費比率（分子）の構造'!O$53),'実質公債費比率（分子）の構造'!O$53,NA())</f>
        <v>1106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39647</v>
      </c>
      <c r="E56" s="135"/>
      <c r="F56" s="135"/>
      <c r="G56" s="135">
        <f>'将来負担比率（分子）の構造'!J$51</f>
        <v>40891</v>
      </c>
      <c r="H56" s="135"/>
      <c r="I56" s="135"/>
      <c r="J56" s="135">
        <f>'将来負担比率（分子）の構造'!K$51</f>
        <v>42146</v>
      </c>
      <c r="K56" s="135"/>
      <c r="L56" s="135"/>
      <c r="M56" s="135">
        <f>'将来負担比率（分子）の構造'!L$51</f>
        <v>45716</v>
      </c>
      <c r="N56" s="135"/>
      <c r="O56" s="135"/>
      <c r="P56" s="135">
        <f>'将来負担比率（分子）の構造'!M$51</f>
        <v>48258</v>
      </c>
    </row>
    <row r="57" spans="1:16" x14ac:dyDescent="0.15">
      <c r="A57" s="135" t="s">
        <v>35</v>
      </c>
      <c r="B57" s="135"/>
      <c r="C57" s="135"/>
      <c r="D57" s="135">
        <f>'将来負担比率（分子）の構造'!I$50</f>
        <v>11948</v>
      </c>
      <c r="E57" s="135"/>
      <c r="F57" s="135"/>
      <c r="G57" s="135">
        <f>'将来負担比率（分子）の構造'!J$50</f>
        <v>14591</v>
      </c>
      <c r="H57" s="135"/>
      <c r="I57" s="135"/>
      <c r="J57" s="135">
        <f>'将来負担比率（分子）の構造'!K$50</f>
        <v>14780</v>
      </c>
      <c r="K57" s="135"/>
      <c r="L57" s="135"/>
      <c r="M57" s="135">
        <f>'将来負担比率（分子）の構造'!L$50</f>
        <v>14515</v>
      </c>
      <c r="N57" s="135"/>
      <c r="O57" s="135"/>
      <c r="P57" s="135">
        <f>'将来負担比率（分子）の構造'!M$50</f>
        <v>14485</v>
      </c>
    </row>
    <row r="58" spans="1:16" x14ac:dyDescent="0.15">
      <c r="A58" s="135" t="s">
        <v>34</v>
      </c>
      <c r="B58" s="135"/>
      <c r="C58" s="135"/>
      <c r="D58" s="135">
        <f>'将来負担比率（分子）の構造'!I$49</f>
        <v>13700</v>
      </c>
      <c r="E58" s="135"/>
      <c r="F58" s="135"/>
      <c r="G58" s="135">
        <f>'将来負担比率（分子）の構造'!J$49</f>
        <v>16510</v>
      </c>
      <c r="H58" s="135"/>
      <c r="I58" s="135"/>
      <c r="J58" s="135">
        <f>'将来負担比率（分子）の構造'!K$49</f>
        <v>15325</v>
      </c>
      <c r="K58" s="135"/>
      <c r="L58" s="135"/>
      <c r="M58" s="135">
        <f>'将来負担比率（分子）の構造'!L$49</f>
        <v>14642</v>
      </c>
      <c r="N58" s="135"/>
      <c r="O58" s="135"/>
      <c r="P58" s="135">
        <f>'将来負担比率（分子）の構造'!M$49</f>
        <v>14368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v>
      </c>
      <c r="C61" s="135"/>
      <c r="D61" s="135"/>
      <c r="E61" s="135">
        <f>'将来負担比率（分子）の構造'!J$46</f>
        <v>12</v>
      </c>
      <c r="F61" s="135"/>
      <c r="G61" s="135"/>
      <c r="H61" s="135">
        <f>'将来負担比率（分子）の構造'!K$46</f>
        <v>15</v>
      </c>
      <c r="I61" s="135"/>
      <c r="J61" s="135"/>
      <c r="K61" s="135">
        <f>'将来負担比率（分子）の構造'!L$46</f>
        <v>32</v>
      </c>
      <c r="L61" s="135"/>
      <c r="M61" s="135"/>
      <c r="N61" s="135" t="str">
        <f>'将来負担比率（分子）の構造'!M$46</f>
        <v>-</v>
      </c>
      <c r="O61" s="135"/>
      <c r="P61" s="135"/>
    </row>
    <row r="62" spans="1:16" x14ac:dyDescent="0.15">
      <c r="A62" s="135" t="s">
        <v>29</v>
      </c>
      <c r="B62" s="135">
        <f>'将来負担比率（分子）の構造'!I$45</f>
        <v>10110</v>
      </c>
      <c r="C62" s="135"/>
      <c r="D62" s="135"/>
      <c r="E62" s="135">
        <f>'将来負担比率（分子）の構造'!J$45</f>
        <v>9760</v>
      </c>
      <c r="F62" s="135"/>
      <c r="G62" s="135"/>
      <c r="H62" s="135">
        <f>'将来負担比率（分子）の構造'!K$45</f>
        <v>9356</v>
      </c>
      <c r="I62" s="135"/>
      <c r="J62" s="135"/>
      <c r="K62" s="135">
        <f>'将来負担比率（分子）の構造'!L$45</f>
        <v>8938</v>
      </c>
      <c r="L62" s="135"/>
      <c r="M62" s="135"/>
      <c r="N62" s="135">
        <f>'将来負担比率（分子）の構造'!M$45</f>
        <v>8221</v>
      </c>
      <c r="O62" s="135"/>
      <c r="P62" s="135"/>
    </row>
    <row r="63" spans="1:16" x14ac:dyDescent="0.15">
      <c r="A63" s="135" t="s">
        <v>28</v>
      </c>
      <c r="B63" s="135">
        <f>'将来負担比率（分子）の構造'!I$44</f>
        <v>68</v>
      </c>
      <c r="C63" s="135"/>
      <c r="D63" s="135"/>
      <c r="E63" s="135">
        <f>'将来負担比率（分子）の構造'!J$44</f>
        <v>61</v>
      </c>
      <c r="F63" s="135"/>
      <c r="G63" s="135"/>
      <c r="H63" s="135">
        <f>'将来負担比率（分子）の構造'!K$44</f>
        <v>55</v>
      </c>
      <c r="I63" s="135"/>
      <c r="J63" s="135"/>
      <c r="K63" s="135">
        <f>'将来負担比率（分子）の構造'!L$44</f>
        <v>44</v>
      </c>
      <c r="L63" s="135"/>
      <c r="M63" s="135"/>
      <c r="N63" s="135">
        <f>'将来負担比率（分子）の構造'!M$44</f>
        <v>36</v>
      </c>
      <c r="O63" s="135"/>
      <c r="P63" s="135"/>
    </row>
    <row r="64" spans="1:16" x14ac:dyDescent="0.15">
      <c r="A64" s="135" t="s">
        <v>27</v>
      </c>
      <c r="B64" s="135">
        <f>'将来負担比率（分子）の構造'!I$43</f>
        <v>18849</v>
      </c>
      <c r="C64" s="135"/>
      <c r="D64" s="135"/>
      <c r="E64" s="135">
        <f>'将来負担比率（分子）の構造'!J$43</f>
        <v>18821</v>
      </c>
      <c r="F64" s="135"/>
      <c r="G64" s="135"/>
      <c r="H64" s="135">
        <f>'将来負担比率（分子）の構造'!K$43</f>
        <v>18281</v>
      </c>
      <c r="I64" s="135"/>
      <c r="J64" s="135"/>
      <c r="K64" s="135">
        <f>'将来負担比率（分子）の構造'!L$43</f>
        <v>17931</v>
      </c>
      <c r="L64" s="135"/>
      <c r="M64" s="135"/>
      <c r="N64" s="135">
        <f>'将来負担比率（分子）の構造'!M$43</f>
        <v>17192</v>
      </c>
      <c r="O64" s="135"/>
      <c r="P64" s="135"/>
    </row>
    <row r="65" spans="1:16" x14ac:dyDescent="0.15">
      <c r="A65" s="135" t="s">
        <v>26</v>
      </c>
      <c r="B65" s="135">
        <f>'将来負担比率（分子）の構造'!I$42</f>
        <v>2203</v>
      </c>
      <c r="C65" s="135"/>
      <c r="D65" s="135"/>
      <c r="E65" s="135">
        <f>'将来負担比率（分子）の構造'!J$42</f>
        <v>2160</v>
      </c>
      <c r="F65" s="135"/>
      <c r="G65" s="135"/>
      <c r="H65" s="135">
        <f>'将来負担比率（分子）の構造'!K$42</f>
        <v>2090</v>
      </c>
      <c r="I65" s="135"/>
      <c r="J65" s="135"/>
      <c r="K65" s="135">
        <f>'将来負担比率（分子）の構造'!L$42</f>
        <v>364</v>
      </c>
      <c r="L65" s="135"/>
      <c r="M65" s="135"/>
      <c r="N65" s="135">
        <f>'将来負担比率（分子）の構造'!M$42</f>
        <v>327</v>
      </c>
      <c r="O65" s="135"/>
      <c r="P65" s="135"/>
    </row>
    <row r="66" spans="1:16" x14ac:dyDescent="0.15">
      <c r="A66" s="135" t="s">
        <v>25</v>
      </c>
      <c r="B66" s="135">
        <f>'将来負担比率（分子）の構造'!I$41</f>
        <v>43228</v>
      </c>
      <c r="C66" s="135"/>
      <c r="D66" s="135"/>
      <c r="E66" s="135">
        <f>'将来負担比率（分子）の構造'!J$41</f>
        <v>46112</v>
      </c>
      <c r="F66" s="135"/>
      <c r="G66" s="135"/>
      <c r="H66" s="135">
        <f>'将来負担比率（分子）の構造'!K$41</f>
        <v>48233</v>
      </c>
      <c r="I66" s="135"/>
      <c r="J66" s="135"/>
      <c r="K66" s="135">
        <f>'将来負担比率（分子）の構造'!L$41</f>
        <v>52342</v>
      </c>
      <c r="L66" s="135"/>
      <c r="M66" s="135"/>
      <c r="N66" s="135">
        <f>'将来負担比率（分子）の構造'!M$41</f>
        <v>57945</v>
      </c>
      <c r="O66" s="135"/>
      <c r="P66" s="135"/>
    </row>
    <row r="67" spans="1:16" x14ac:dyDescent="0.15">
      <c r="A67" s="135" t="s">
        <v>63</v>
      </c>
      <c r="B67" s="135" t="e">
        <f>NA()</f>
        <v>#N/A</v>
      </c>
      <c r="C67" s="135">
        <f>IF(ISNUMBER('将来負担比率（分子）の構造'!I$52), IF('将来負担比率（分子）の構造'!I$52 &lt; 0, 0, '将来負担比率（分子）の構造'!I$52), NA())</f>
        <v>9178</v>
      </c>
      <c r="D67" s="135" t="e">
        <f>NA()</f>
        <v>#N/A</v>
      </c>
      <c r="E67" s="135" t="e">
        <f>NA()</f>
        <v>#N/A</v>
      </c>
      <c r="F67" s="135">
        <f>IF(ISNUMBER('将来負担比率（分子）の構造'!J$52), IF('将来負担比率（分子）の構造'!J$52 &lt; 0, 0, '将来負担比率（分子）の構造'!J$52), NA())</f>
        <v>4934</v>
      </c>
      <c r="G67" s="135" t="e">
        <f>NA()</f>
        <v>#N/A</v>
      </c>
      <c r="H67" s="135" t="e">
        <f>NA()</f>
        <v>#N/A</v>
      </c>
      <c r="I67" s="135">
        <f>IF(ISNUMBER('将来負担比率（分子）の構造'!K$52), IF('将来負担比率（分子）の構造'!K$52 &lt; 0, 0, '将来負担比率（分子）の構造'!K$52), NA())</f>
        <v>5779</v>
      </c>
      <c r="J67" s="135" t="e">
        <f>NA()</f>
        <v>#N/A</v>
      </c>
      <c r="K67" s="135" t="e">
        <f>NA()</f>
        <v>#N/A</v>
      </c>
      <c r="L67" s="135">
        <f>IF(ISNUMBER('将来負担比率（分子）の構造'!L$52), IF('将来負担比率（分子）の構造'!L$52 &lt; 0, 0, '将来負担比率（分子）の構造'!L$52), NA())</f>
        <v>4778</v>
      </c>
      <c r="M67" s="135" t="e">
        <f>NA()</f>
        <v>#N/A</v>
      </c>
      <c r="N67" s="135" t="e">
        <f>NA()</f>
        <v>#N/A</v>
      </c>
      <c r="O67" s="135">
        <f>IF(ISNUMBER('将来負担比率（分子）の構造'!M$52), IF('将来負担比率（分子）の構造'!M$52 &lt; 0, 0, '将来負担比率（分子）の構造'!M$52), NA())</f>
        <v>6608</v>
      </c>
      <c r="P67" s="135" t="e">
        <f>NA()</f>
        <v>#N/A</v>
      </c>
    </row>
  </sheetData>
  <sheetProtection password="979D" sheet="1" objects="1" scenarios="1"/>
  <customSheetViews>
    <customSheetView guid="{8CB5C11D-1919-4D63-81A9-6EC69C081A41}"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22625337</v>
      </c>
      <c r="S5" s="583"/>
      <c r="T5" s="583"/>
      <c r="U5" s="583"/>
      <c r="V5" s="583"/>
      <c r="W5" s="583"/>
      <c r="X5" s="583"/>
      <c r="Y5" s="584"/>
      <c r="Z5" s="585">
        <v>40.1</v>
      </c>
      <c r="AA5" s="585"/>
      <c r="AB5" s="585"/>
      <c r="AC5" s="585"/>
      <c r="AD5" s="586">
        <v>21156281</v>
      </c>
      <c r="AE5" s="586"/>
      <c r="AF5" s="586"/>
      <c r="AG5" s="586"/>
      <c r="AH5" s="586"/>
      <c r="AI5" s="586"/>
      <c r="AJ5" s="586"/>
      <c r="AK5" s="586"/>
      <c r="AL5" s="587">
        <v>78.5</v>
      </c>
      <c r="AM5" s="588"/>
      <c r="AN5" s="588"/>
      <c r="AO5" s="589"/>
      <c r="AP5" s="579" t="s">
        <v>207</v>
      </c>
      <c r="AQ5" s="580"/>
      <c r="AR5" s="580"/>
      <c r="AS5" s="580"/>
      <c r="AT5" s="580"/>
      <c r="AU5" s="580"/>
      <c r="AV5" s="580"/>
      <c r="AW5" s="580"/>
      <c r="AX5" s="580"/>
      <c r="AY5" s="580"/>
      <c r="AZ5" s="580"/>
      <c r="BA5" s="580"/>
      <c r="BB5" s="580"/>
      <c r="BC5" s="580"/>
      <c r="BD5" s="580"/>
      <c r="BE5" s="580"/>
      <c r="BF5" s="581"/>
      <c r="BG5" s="593">
        <v>21156281</v>
      </c>
      <c r="BH5" s="594"/>
      <c r="BI5" s="594"/>
      <c r="BJ5" s="594"/>
      <c r="BK5" s="594"/>
      <c r="BL5" s="594"/>
      <c r="BM5" s="594"/>
      <c r="BN5" s="595"/>
      <c r="BO5" s="596">
        <v>93.5</v>
      </c>
      <c r="BP5" s="596"/>
      <c r="BQ5" s="596"/>
      <c r="BR5" s="596"/>
      <c r="BS5" s="597">
        <v>405916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453450</v>
      </c>
      <c r="S6" s="594"/>
      <c r="T6" s="594"/>
      <c r="U6" s="594"/>
      <c r="V6" s="594"/>
      <c r="W6" s="594"/>
      <c r="X6" s="594"/>
      <c r="Y6" s="595"/>
      <c r="Z6" s="596">
        <v>0.8</v>
      </c>
      <c r="AA6" s="596"/>
      <c r="AB6" s="596"/>
      <c r="AC6" s="596"/>
      <c r="AD6" s="597">
        <v>453450</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21156281</v>
      </c>
      <c r="BH6" s="594"/>
      <c r="BI6" s="594"/>
      <c r="BJ6" s="594"/>
      <c r="BK6" s="594"/>
      <c r="BL6" s="594"/>
      <c r="BM6" s="594"/>
      <c r="BN6" s="595"/>
      <c r="BO6" s="596">
        <v>93.5</v>
      </c>
      <c r="BP6" s="596"/>
      <c r="BQ6" s="596"/>
      <c r="BR6" s="596"/>
      <c r="BS6" s="597">
        <v>405916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388431</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388425</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34328</v>
      </c>
      <c r="S7" s="594"/>
      <c r="T7" s="594"/>
      <c r="U7" s="594"/>
      <c r="V7" s="594"/>
      <c r="W7" s="594"/>
      <c r="X7" s="594"/>
      <c r="Y7" s="595"/>
      <c r="Z7" s="596">
        <v>0.1</v>
      </c>
      <c r="AA7" s="596"/>
      <c r="AB7" s="596"/>
      <c r="AC7" s="596"/>
      <c r="AD7" s="597">
        <v>34328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10380886</v>
      </c>
      <c r="BH7" s="594"/>
      <c r="BI7" s="594"/>
      <c r="BJ7" s="594"/>
      <c r="BK7" s="594"/>
      <c r="BL7" s="594"/>
      <c r="BM7" s="594"/>
      <c r="BN7" s="595"/>
      <c r="BO7" s="596">
        <v>45.9</v>
      </c>
      <c r="BP7" s="596"/>
      <c r="BQ7" s="596"/>
      <c r="BR7" s="596"/>
      <c r="BS7" s="597">
        <v>405916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7630834</v>
      </c>
      <c r="CS7" s="594"/>
      <c r="CT7" s="594"/>
      <c r="CU7" s="594"/>
      <c r="CV7" s="594"/>
      <c r="CW7" s="594"/>
      <c r="CX7" s="594"/>
      <c r="CY7" s="595"/>
      <c r="CZ7" s="596">
        <v>14.1</v>
      </c>
      <c r="DA7" s="596"/>
      <c r="DB7" s="596"/>
      <c r="DC7" s="596"/>
      <c r="DD7" s="602">
        <v>2047879</v>
      </c>
      <c r="DE7" s="594"/>
      <c r="DF7" s="594"/>
      <c r="DG7" s="594"/>
      <c r="DH7" s="594"/>
      <c r="DI7" s="594"/>
      <c r="DJ7" s="594"/>
      <c r="DK7" s="594"/>
      <c r="DL7" s="594"/>
      <c r="DM7" s="594"/>
      <c r="DN7" s="594"/>
      <c r="DO7" s="594"/>
      <c r="DP7" s="595"/>
      <c r="DQ7" s="602">
        <v>4341113</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136897</v>
      </c>
      <c r="S8" s="594"/>
      <c r="T8" s="594"/>
      <c r="U8" s="594"/>
      <c r="V8" s="594"/>
      <c r="W8" s="594"/>
      <c r="X8" s="594"/>
      <c r="Y8" s="595"/>
      <c r="Z8" s="596">
        <v>0.2</v>
      </c>
      <c r="AA8" s="596"/>
      <c r="AB8" s="596"/>
      <c r="AC8" s="596"/>
      <c r="AD8" s="597">
        <v>136897</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241976</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17632512</v>
      </c>
      <c r="CS8" s="594"/>
      <c r="CT8" s="594"/>
      <c r="CU8" s="594"/>
      <c r="CV8" s="594"/>
      <c r="CW8" s="594"/>
      <c r="CX8" s="594"/>
      <c r="CY8" s="595"/>
      <c r="CZ8" s="596">
        <v>32.700000000000003</v>
      </c>
      <c r="DA8" s="596"/>
      <c r="DB8" s="596"/>
      <c r="DC8" s="596"/>
      <c r="DD8" s="602">
        <v>211582</v>
      </c>
      <c r="DE8" s="594"/>
      <c r="DF8" s="594"/>
      <c r="DG8" s="594"/>
      <c r="DH8" s="594"/>
      <c r="DI8" s="594"/>
      <c r="DJ8" s="594"/>
      <c r="DK8" s="594"/>
      <c r="DL8" s="594"/>
      <c r="DM8" s="594"/>
      <c r="DN8" s="594"/>
      <c r="DO8" s="594"/>
      <c r="DP8" s="595"/>
      <c r="DQ8" s="602">
        <v>8656993</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81053</v>
      </c>
      <c r="S9" s="594"/>
      <c r="T9" s="594"/>
      <c r="U9" s="594"/>
      <c r="V9" s="594"/>
      <c r="W9" s="594"/>
      <c r="X9" s="594"/>
      <c r="Y9" s="595"/>
      <c r="Z9" s="596">
        <v>0.1</v>
      </c>
      <c r="AA9" s="596"/>
      <c r="AB9" s="596"/>
      <c r="AC9" s="596"/>
      <c r="AD9" s="597">
        <v>81053</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7659649</v>
      </c>
      <c r="BH9" s="594"/>
      <c r="BI9" s="594"/>
      <c r="BJ9" s="594"/>
      <c r="BK9" s="594"/>
      <c r="BL9" s="594"/>
      <c r="BM9" s="594"/>
      <c r="BN9" s="595"/>
      <c r="BO9" s="596">
        <v>33.9</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5127398</v>
      </c>
      <c r="CS9" s="594"/>
      <c r="CT9" s="594"/>
      <c r="CU9" s="594"/>
      <c r="CV9" s="594"/>
      <c r="CW9" s="594"/>
      <c r="CX9" s="594"/>
      <c r="CY9" s="595"/>
      <c r="CZ9" s="596">
        <v>9.5</v>
      </c>
      <c r="DA9" s="596"/>
      <c r="DB9" s="596"/>
      <c r="DC9" s="596"/>
      <c r="DD9" s="602">
        <v>1740416</v>
      </c>
      <c r="DE9" s="594"/>
      <c r="DF9" s="594"/>
      <c r="DG9" s="594"/>
      <c r="DH9" s="594"/>
      <c r="DI9" s="594"/>
      <c r="DJ9" s="594"/>
      <c r="DK9" s="594"/>
      <c r="DL9" s="594"/>
      <c r="DM9" s="594"/>
      <c r="DN9" s="594"/>
      <c r="DO9" s="594"/>
      <c r="DP9" s="595"/>
      <c r="DQ9" s="602">
        <v>2943206</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1779476</v>
      </c>
      <c r="S10" s="594"/>
      <c r="T10" s="594"/>
      <c r="U10" s="594"/>
      <c r="V10" s="594"/>
      <c r="W10" s="594"/>
      <c r="X10" s="594"/>
      <c r="Y10" s="595"/>
      <c r="Z10" s="596">
        <v>3.2</v>
      </c>
      <c r="AA10" s="596"/>
      <c r="AB10" s="596"/>
      <c r="AC10" s="596"/>
      <c r="AD10" s="597">
        <v>1779476</v>
      </c>
      <c r="AE10" s="597"/>
      <c r="AF10" s="597"/>
      <c r="AG10" s="597"/>
      <c r="AH10" s="597"/>
      <c r="AI10" s="597"/>
      <c r="AJ10" s="597"/>
      <c r="AK10" s="597"/>
      <c r="AL10" s="598">
        <v>6.6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670395</v>
      </c>
      <c r="BH10" s="594"/>
      <c r="BI10" s="594"/>
      <c r="BJ10" s="594"/>
      <c r="BK10" s="594"/>
      <c r="BL10" s="594"/>
      <c r="BM10" s="594"/>
      <c r="BN10" s="595"/>
      <c r="BO10" s="596">
        <v>3</v>
      </c>
      <c r="BP10" s="596"/>
      <c r="BQ10" s="596"/>
      <c r="BR10" s="596"/>
      <c r="BS10" s="602">
        <v>111419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73231</v>
      </c>
      <c r="CS10" s="594"/>
      <c r="CT10" s="594"/>
      <c r="CU10" s="594"/>
      <c r="CV10" s="594"/>
      <c r="CW10" s="594"/>
      <c r="CX10" s="594"/>
      <c r="CY10" s="595"/>
      <c r="CZ10" s="596">
        <v>0.1</v>
      </c>
      <c r="DA10" s="596"/>
      <c r="DB10" s="596"/>
      <c r="DC10" s="596"/>
      <c r="DD10" s="602">
        <v>529</v>
      </c>
      <c r="DE10" s="594"/>
      <c r="DF10" s="594"/>
      <c r="DG10" s="594"/>
      <c r="DH10" s="594"/>
      <c r="DI10" s="594"/>
      <c r="DJ10" s="594"/>
      <c r="DK10" s="594"/>
      <c r="DL10" s="594"/>
      <c r="DM10" s="594"/>
      <c r="DN10" s="594"/>
      <c r="DO10" s="594"/>
      <c r="DP10" s="595"/>
      <c r="DQ10" s="602">
        <v>57490</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6088</v>
      </c>
      <c r="S11" s="594"/>
      <c r="T11" s="594"/>
      <c r="U11" s="594"/>
      <c r="V11" s="594"/>
      <c r="W11" s="594"/>
      <c r="X11" s="594"/>
      <c r="Y11" s="595"/>
      <c r="Z11" s="596">
        <v>0</v>
      </c>
      <c r="AA11" s="596"/>
      <c r="AB11" s="596"/>
      <c r="AC11" s="596"/>
      <c r="AD11" s="597">
        <v>6088</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1808866</v>
      </c>
      <c r="BH11" s="594"/>
      <c r="BI11" s="594"/>
      <c r="BJ11" s="594"/>
      <c r="BK11" s="594"/>
      <c r="BL11" s="594"/>
      <c r="BM11" s="594"/>
      <c r="BN11" s="595"/>
      <c r="BO11" s="596">
        <v>8</v>
      </c>
      <c r="BP11" s="596"/>
      <c r="BQ11" s="596"/>
      <c r="BR11" s="596"/>
      <c r="BS11" s="602">
        <v>294497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729915</v>
      </c>
      <c r="CS11" s="594"/>
      <c r="CT11" s="594"/>
      <c r="CU11" s="594"/>
      <c r="CV11" s="594"/>
      <c r="CW11" s="594"/>
      <c r="CX11" s="594"/>
      <c r="CY11" s="595"/>
      <c r="CZ11" s="596">
        <v>1.4</v>
      </c>
      <c r="DA11" s="596"/>
      <c r="DB11" s="596"/>
      <c r="DC11" s="596"/>
      <c r="DD11" s="602">
        <v>215492</v>
      </c>
      <c r="DE11" s="594"/>
      <c r="DF11" s="594"/>
      <c r="DG11" s="594"/>
      <c r="DH11" s="594"/>
      <c r="DI11" s="594"/>
      <c r="DJ11" s="594"/>
      <c r="DK11" s="594"/>
      <c r="DL11" s="594"/>
      <c r="DM11" s="594"/>
      <c r="DN11" s="594"/>
      <c r="DO11" s="594"/>
      <c r="DP11" s="595"/>
      <c r="DQ11" s="602">
        <v>507785</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9176598</v>
      </c>
      <c r="BH12" s="594"/>
      <c r="BI12" s="594"/>
      <c r="BJ12" s="594"/>
      <c r="BK12" s="594"/>
      <c r="BL12" s="594"/>
      <c r="BM12" s="594"/>
      <c r="BN12" s="595"/>
      <c r="BO12" s="596">
        <v>40.6</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1002572</v>
      </c>
      <c r="CS12" s="594"/>
      <c r="CT12" s="594"/>
      <c r="CU12" s="594"/>
      <c r="CV12" s="594"/>
      <c r="CW12" s="594"/>
      <c r="CX12" s="594"/>
      <c r="CY12" s="595"/>
      <c r="CZ12" s="596">
        <v>1.9</v>
      </c>
      <c r="DA12" s="596"/>
      <c r="DB12" s="596"/>
      <c r="DC12" s="596"/>
      <c r="DD12" s="602">
        <v>5777</v>
      </c>
      <c r="DE12" s="594"/>
      <c r="DF12" s="594"/>
      <c r="DG12" s="594"/>
      <c r="DH12" s="594"/>
      <c r="DI12" s="594"/>
      <c r="DJ12" s="594"/>
      <c r="DK12" s="594"/>
      <c r="DL12" s="594"/>
      <c r="DM12" s="594"/>
      <c r="DN12" s="594"/>
      <c r="DO12" s="594"/>
      <c r="DP12" s="595"/>
      <c r="DQ12" s="602">
        <v>924304</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51576</v>
      </c>
      <c r="S13" s="594"/>
      <c r="T13" s="594"/>
      <c r="U13" s="594"/>
      <c r="V13" s="594"/>
      <c r="W13" s="594"/>
      <c r="X13" s="594"/>
      <c r="Y13" s="595"/>
      <c r="Z13" s="596">
        <v>0.1</v>
      </c>
      <c r="AA13" s="596"/>
      <c r="AB13" s="596"/>
      <c r="AC13" s="596"/>
      <c r="AD13" s="597">
        <v>51576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9125640</v>
      </c>
      <c r="BH13" s="594"/>
      <c r="BI13" s="594"/>
      <c r="BJ13" s="594"/>
      <c r="BK13" s="594"/>
      <c r="BL13" s="594"/>
      <c r="BM13" s="594"/>
      <c r="BN13" s="595"/>
      <c r="BO13" s="596">
        <v>40.299999999999997</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6670891</v>
      </c>
      <c r="CS13" s="594"/>
      <c r="CT13" s="594"/>
      <c r="CU13" s="594"/>
      <c r="CV13" s="594"/>
      <c r="CW13" s="594"/>
      <c r="CX13" s="594"/>
      <c r="CY13" s="595"/>
      <c r="CZ13" s="596">
        <v>12.4</v>
      </c>
      <c r="DA13" s="596"/>
      <c r="DB13" s="596"/>
      <c r="DC13" s="596"/>
      <c r="DD13" s="602">
        <v>2677130</v>
      </c>
      <c r="DE13" s="594"/>
      <c r="DF13" s="594"/>
      <c r="DG13" s="594"/>
      <c r="DH13" s="594"/>
      <c r="DI13" s="594"/>
      <c r="DJ13" s="594"/>
      <c r="DK13" s="594"/>
      <c r="DL13" s="594"/>
      <c r="DM13" s="594"/>
      <c r="DN13" s="594"/>
      <c r="DO13" s="594"/>
      <c r="DP13" s="595"/>
      <c r="DQ13" s="602">
        <v>4068704</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232362</v>
      </c>
      <c r="BH14" s="594"/>
      <c r="BI14" s="594"/>
      <c r="BJ14" s="594"/>
      <c r="BK14" s="594"/>
      <c r="BL14" s="594"/>
      <c r="BM14" s="594"/>
      <c r="BN14" s="595"/>
      <c r="BO14" s="596">
        <v>1</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2753146</v>
      </c>
      <c r="CS14" s="594"/>
      <c r="CT14" s="594"/>
      <c r="CU14" s="594"/>
      <c r="CV14" s="594"/>
      <c r="CW14" s="594"/>
      <c r="CX14" s="594"/>
      <c r="CY14" s="595"/>
      <c r="CZ14" s="596">
        <v>5.0999999999999996</v>
      </c>
      <c r="DA14" s="596"/>
      <c r="DB14" s="596"/>
      <c r="DC14" s="596"/>
      <c r="DD14" s="602">
        <v>938616</v>
      </c>
      <c r="DE14" s="594"/>
      <c r="DF14" s="594"/>
      <c r="DG14" s="594"/>
      <c r="DH14" s="594"/>
      <c r="DI14" s="594"/>
      <c r="DJ14" s="594"/>
      <c r="DK14" s="594"/>
      <c r="DL14" s="594"/>
      <c r="DM14" s="594"/>
      <c r="DN14" s="594"/>
      <c r="DO14" s="594"/>
      <c r="DP14" s="595"/>
      <c r="DQ14" s="602">
        <v>1857578</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68865</v>
      </c>
      <c r="S15" s="594"/>
      <c r="T15" s="594"/>
      <c r="U15" s="594"/>
      <c r="V15" s="594"/>
      <c r="W15" s="594"/>
      <c r="X15" s="594"/>
      <c r="Y15" s="595"/>
      <c r="Z15" s="596">
        <v>0.1</v>
      </c>
      <c r="AA15" s="596"/>
      <c r="AB15" s="596"/>
      <c r="AC15" s="596"/>
      <c r="AD15" s="597">
        <v>68865</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1366435</v>
      </c>
      <c r="BH15" s="594"/>
      <c r="BI15" s="594"/>
      <c r="BJ15" s="594"/>
      <c r="BK15" s="594"/>
      <c r="BL15" s="594"/>
      <c r="BM15" s="594"/>
      <c r="BN15" s="595"/>
      <c r="BO15" s="596">
        <v>6</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7553067</v>
      </c>
      <c r="CS15" s="594"/>
      <c r="CT15" s="594"/>
      <c r="CU15" s="594"/>
      <c r="CV15" s="594"/>
      <c r="CW15" s="594"/>
      <c r="CX15" s="594"/>
      <c r="CY15" s="595"/>
      <c r="CZ15" s="596">
        <v>14</v>
      </c>
      <c r="DA15" s="596"/>
      <c r="DB15" s="596"/>
      <c r="DC15" s="596"/>
      <c r="DD15" s="602">
        <v>3398170</v>
      </c>
      <c r="DE15" s="594"/>
      <c r="DF15" s="594"/>
      <c r="DG15" s="594"/>
      <c r="DH15" s="594"/>
      <c r="DI15" s="594"/>
      <c r="DJ15" s="594"/>
      <c r="DK15" s="594"/>
      <c r="DL15" s="594"/>
      <c r="DM15" s="594"/>
      <c r="DN15" s="594"/>
      <c r="DO15" s="594"/>
      <c r="DP15" s="595"/>
      <c r="DQ15" s="602">
        <v>3916488</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3808561</v>
      </c>
      <c r="S16" s="594"/>
      <c r="T16" s="594"/>
      <c r="U16" s="594"/>
      <c r="V16" s="594"/>
      <c r="W16" s="594"/>
      <c r="X16" s="594"/>
      <c r="Y16" s="595"/>
      <c r="Z16" s="596">
        <v>6.7</v>
      </c>
      <c r="AA16" s="596"/>
      <c r="AB16" s="596"/>
      <c r="AC16" s="596"/>
      <c r="AD16" s="597">
        <v>2985096</v>
      </c>
      <c r="AE16" s="597"/>
      <c r="AF16" s="597"/>
      <c r="AG16" s="597"/>
      <c r="AH16" s="597"/>
      <c r="AI16" s="597"/>
      <c r="AJ16" s="597"/>
      <c r="AK16" s="597"/>
      <c r="AL16" s="598">
        <v>11.1</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44811</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10771</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2985096</v>
      </c>
      <c r="S17" s="594"/>
      <c r="T17" s="594"/>
      <c r="U17" s="594"/>
      <c r="V17" s="594"/>
      <c r="W17" s="594"/>
      <c r="X17" s="594"/>
      <c r="Y17" s="595"/>
      <c r="Z17" s="596">
        <v>5.3</v>
      </c>
      <c r="AA17" s="596"/>
      <c r="AB17" s="596"/>
      <c r="AC17" s="596"/>
      <c r="AD17" s="597">
        <v>2985096</v>
      </c>
      <c r="AE17" s="597"/>
      <c r="AF17" s="597"/>
      <c r="AG17" s="597"/>
      <c r="AH17" s="597"/>
      <c r="AI17" s="597"/>
      <c r="AJ17" s="597"/>
      <c r="AK17" s="597"/>
      <c r="AL17" s="598">
        <v>11.1</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4337296</v>
      </c>
      <c r="CS17" s="594"/>
      <c r="CT17" s="594"/>
      <c r="CU17" s="594"/>
      <c r="CV17" s="594"/>
      <c r="CW17" s="594"/>
      <c r="CX17" s="594"/>
      <c r="CY17" s="595"/>
      <c r="CZ17" s="596">
        <v>8</v>
      </c>
      <c r="DA17" s="596"/>
      <c r="DB17" s="596"/>
      <c r="DC17" s="596"/>
      <c r="DD17" s="602" t="s">
        <v>112</v>
      </c>
      <c r="DE17" s="594"/>
      <c r="DF17" s="594"/>
      <c r="DG17" s="594"/>
      <c r="DH17" s="594"/>
      <c r="DI17" s="594"/>
      <c r="DJ17" s="594"/>
      <c r="DK17" s="594"/>
      <c r="DL17" s="594"/>
      <c r="DM17" s="594"/>
      <c r="DN17" s="594"/>
      <c r="DO17" s="594"/>
      <c r="DP17" s="595"/>
      <c r="DQ17" s="602">
        <v>4257833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727462</v>
      </c>
      <c r="S18" s="594"/>
      <c r="T18" s="594"/>
      <c r="U18" s="594"/>
      <c r="V18" s="594"/>
      <c r="W18" s="594"/>
      <c r="X18" s="594"/>
      <c r="Y18" s="595"/>
      <c r="Z18" s="596">
        <v>1.3</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96003</v>
      </c>
      <c r="S19" s="594"/>
      <c r="T19" s="594"/>
      <c r="U19" s="594"/>
      <c r="V19" s="594"/>
      <c r="W19" s="594"/>
      <c r="X19" s="594"/>
      <c r="Y19" s="595"/>
      <c r="Z19" s="596">
        <v>0.2</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1469056</v>
      </c>
      <c r="BH19" s="594"/>
      <c r="BI19" s="594"/>
      <c r="BJ19" s="594"/>
      <c r="BK19" s="594"/>
      <c r="BL19" s="594"/>
      <c r="BM19" s="594"/>
      <c r="BN19" s="595"/>
      <c r="BO19" s="596">
        <v>6.5</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29045631</v>
      </c>
      <c r="S20" s="594"/>
      <c r="T20" s="594"/>
      <c r="U20" s="594"/>
      <c r="V20" s="594"/>
      <c r="W20" s="594"/>
      <c r="X20" s="594"/>
      <c r="Y20" s="595"/>
      <c r="Z20" s="596">
        <v>51.5</v>
      </c>
      <c r="AA20" s="596"/>
      <c r="AB20" s="596"/>
      <c r="AC20" s="596"/>
      <c r="AD20" s="597">
        <v>26753110</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1469056</v>
      </c>
      <c r="BH20" s="594"/>
      <c r="BI20" s="594"/>
      <c r="BJ20" s="594"/>
      <c r="BK20" s="594"/>
      <c r="BL20" s="594"/>
      <c r="BM20" s="594"/>
      <c r="BN20" s="595"/>
      <c r="BO20" s="596">
        <v>6.5</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53944104</v>
      </c>
      <c r="CS20" s="594"/>
      <c r="CT20" s="594"/>
      <c r="CU20" s="594"/>
      <c r="CV20" s="594"/>
      <c r="CW20" s="594"/>
      <c r="CX20" s="594"/>
      <c r="CY20" s="595"/>
      <c r="CZ20" s="596">
        <v>100</v>
      </c>
      <c r="DA20" s="596"/>
      <c r="DB20" s="596"/>
      <c r="DC20" s="596"/>
      <c r="DD20" s="602">
        <v>11235591</v>
      </c>
      <c r="DE20" s="594"/>
      <c r="DF20" s="594"/>
      <c r="DG20" s="594"/>
      <c r="DH20" s="594"/>
      <c r="DI20" s="594"/>
      <c r="DJ20" s="594"/>
      <c r="DK20" s="594"/>
      <c r="DL20" s="594"/>
      <c r="DM20" s="594"/>
      <c r="DN20" s="594"/>
      <c r="DO20" s="594"/>
      <c r="DP20" s="595"/>
      <c r="DQ20" s="602">
        <v>31930690</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25692</v>
      </c>
      <c r="S21" s="594"/>
      <c r="T21" s="594"/>
      <c r="U21" s="594"/>
      <c r="V21" s="594"/>
      <c r="W21" s="594"/>
      <c r="X21" s="594"/>
      <c r="Y21" s="595"/>
      <c r="Z21" s="596">
        <v>0</v>
      </c>
      <c r="AA21" s="596"/>
      <c r="AB21" s="596"/>
      <c r="AC21" s="596"/>
      <c r="AD21" s="597">
        <v>25692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488138</v>
      </c>
      <c r="S22" s="594"/>
      <c r="T22" s="594"/>
      <c r="U22" s="594"/>
      <c r="V22" s="594"/>
      <c r="W22" s="594"/>
      <c r="X22" s="594"/>
      <c r="Y22" s="595"/>
      <c r="Z22" s="596">
        <v>0.9</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686641</v>
      </c>
      <c r="S23" s="594"/>
      <c r="T23" s="594"/>
      <c r="U23" s="594"/>
      <c r="V23" s="594"/>
      <c r="W23" s="594"/>
      <c r="X23" s="594"/>
      <c r="Y23" s="595"/>
      <c r="Z23" s="596">
        <v>1.2</v>
      </c>
      <c r="AA23" s="596"/>
      <c r="AB23" s="596"/>
      <c r="AC23" s="596"/>
      <c r="AD23" s="597">
        <v>90152</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1469056</v>
      </c>
      <c r="BH23" s="594"/>
      <c r="BI23" s="594"/>
      <c r="BJ23" s="594"/>
      <c r="BK23" s="594"/>
      <c r="BL23" s="594"/>
      <c r="BM23" s="594"/>
      <c r="BN23" s="595"/>
      <c r="BO23" s="596">
        <v>6.5</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526245</v>
      </c>
      <c r="S24" s="594"/>
      <c r="T24" s="594"/>
      <c r="U24" s="594"/>
      <c r="V24" s="594"/>
      <c r="W24" s="594"/>
      <c r="X24" s="594"/>
      <c r="Y24" s="595"/>
      <c r="Z24" s="596">
        <v>0.9</v>
      </c>
      <c r="AA24" s="596"/>
      <c r="AB24" s="596"/>
      <c r="AC24" s="596"/>
      <c r="AD24" s="597">
        <v>46649</v>
      </c>
      <c r="AE24" s="597"/>
      <c r="AF24" s="597"/>
      <c r="AG24" s="597"/>
      <c r="AH24" s="597"/>
      <c r="AI24" s="597"/>
      <c r="AJ24" s="597"/>
      <c r="AK24" s="597"/>
      <c r="AL24" s="598">
        <v>0.2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23811428</v>
      </c>
      <c r="CS24" s="583"/>
      <c r="CT24" s="583"/>
      <c r="CU24" s="583"/>
      <c r="CV24" s="583"/>
      <c r="CW24" s="583"/>
      <c r="CX24" s="583"/>
      <c r="CY24" s="584"/>
      <c r="CZ24" s="620">
        <v>44.1</v>
      </c>
      <c r="DA24" s="621"/>
      <c r="DB24" s="621"/>
      <c r="DC24" s="622"/>
      <c r="DD24" s="619">
        <v>15651340</v>
      </c>
      <c r="DE24" s="583"/>
      <c r="DF24" s="583"/>
      <c r="DG24" s="583"/>
      <c r="DH24" s="583"/>
      <c r="DI24" s="583"/>
      <c r="DJ24" s="583"/>
      <c r="DK24" s="584"/>
      <c r="DL24" s="619">
        <v>15289482</v>
      </c>
      <c r="DM24" s="583"/>
      <c r="DN24" s="583"/>
      <c r="DO24" s="583"/>
      <c r="DP24" s="583"/>
      <c r="DQ24" s="583"/>
      <c r="DR24" s="583"/>
      <c r="DS24" s="583"/>
      <c r="DT24" s="583"/>
      <c r="DU24" s="583"/>
      <c r="DV24" s="584"/>
      <c r="DW24" s="587">
        <v>52.1</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7455114</v>
      </c>
      <c r="S25" s="594"/>
      <c r="T25" s="594"/>
      <c r="U25" s="594"/>
      <c r="V25" s="594"/>
      <c r="W25" s="594"/>
      <c r="X25" s="594"/>
      <c r="Y25" s="595"/>
      <c r="Z25" s="596">
        <v>13.2</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9292870</v>
      </c>
      <c r="CS25" s="625"/>
      <c r="CT25" s="625"/>
      <c r="CU25" s="625"/>
      <c r="CV25" s="625"/>
      <c r="CW25" s="625"/>
      <c r="CX25" s="625"/>
      <c r="CY25" s="626"/>
      <c r="CZ25" s="627">
        <v>17.2</v>
      </c>
      <c r="DA25" s="628"/>
      <c r="DB25" s="628"/>
      <c r="DC25" s="629"/>
      <c r="DD25" s="602">
        <v>8535385</v>
      </c>
      <c r="DE25" s="625"/>
      <c r="DF25" s="625"/>
      <c r="DG25" s="625"/>
      <c r="DH25" s="625"/>
      <c r="DI25" s="625"/>
      <c r="DJ25" s="625"/>
      <c r="DK25" s="626"/>
      <c r="DL25" s="602">
        <v>8245715</v>
      </c>
      <c r="DM25" s="625"/>
      <c r="DN25" s="625"/>
      <c r="DO25" s="625"/>
      <c r="DP25" s="625"/>
      <c r="DQ25" s="625"/>
      <c r="DR25" s="625"/>
      <c r="DS25" s="625"/>
      <c r="DT25" s="625"/>
      <c r="DU25" s="625"/>
      <c r="DV25" s="626"/>
      <c r="DW25" s="598">
        <v>28.1</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v>15631</v>
      </c>
      <c r="S26" s="594"/>
      <c r="T26" s="594"/>
      <c r="U26" s="594"/>
      <c r="V26" s="594"/>
      <c r="W26" s="594"/>
      <c r="X26" s="594"/>
      <c r="Y26" s="595"/>
      <c r="Z26" s="596">
        <v>0</v>
      </c>
      <c r="AA26" s="596"/>
      <c r="AB26" s="596"/>
      <c r="AC26" s="596"/>
      <c r="AD26" s="597">
        <v>15631</v>
      </c>
      <c r="AE26" s="597"/>
      <c r="AF26" s="597"/>
      <c r="AG26" s="597"/>
      <c r="AH26" s="597"/>
      <c r="AI26" s="597"/>
      <c r="AJ26" s="597"/>
      <c r="AK26" s="597"/>
      <c r="AL26" s="598">
        <v>0.1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5795982</v>
      </c>
      <c r="CS26" s="594"/>
      <c r="CT26" s="594"/>
      <c r="CU26" s="594"/>
      <c r="CV26" s="594"/>
      <c r="CW26" s="594"/>
      <c r="CX26" s="594"/>
      <c r="CY26" s="595"/>
      <c r="CZ26" s="627">
        <v>10.7</v>
      </c>
      <c r="DA26" s="628"/>
      <c r="DB26" s="628"/>
      <c r="DC26" s="629"/>
      <c r="DD26" s="602">
        <v>5386071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2801362</v>
      </c>
      <c r="S27" s="594"/>
      <c r="T27" s="594"/>
      <c r="U27" s="594"/>
      <c r="V27" s="594"/>
      <c r="W27" s="594"/>
      <c r="X27" s="594"/>
      <c r="Y27" s="595"/>
      <c r="Z27" s="596">
        <v>5</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22625337</v>
      </c>
      <c r="BH27" s="594"/>
      <c r="BI27" s="594"/>
      <c r="BJ27" s="594"/>
      <c r="BK27" s="594"/>
      <c r="BL27" s="594"/>
      <c r="BM27" s="594"/>
      <c r="BN27" s="595"/>
      <c r="BO27" s="596">
        <v>100</v>
      </c>
      <c r="BP27" s="596"/>
      <c r="BQ27" s="596"/>
      <c r="BR27" s="596"/>
      <c r="BS27" s="602">
        <v>405916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10181851</v>
      </c>
      <c r="CS27" s="625"/>
      <c r="CT27" s="625"/>
      <c r="CU27" s="625"/>
      <c r="CV27" s="625"/>
      <c r="CW27" s="625"/>
      <c r="CX27" s="625"/>
      <c r="CY27" s="626"/>
      <c r="CZ27" s="627">
        <v>18.899999999999999</v>
      </c>
      <c r="DA27" s="628"/>
      <c r="DB27" s="628"/>
      <c r="DC27" s="629"/>
      <c r="DD27" s="602">
        <v>2858711</v>
      </c>
      <c r="DE27" s="625"/>
      <c r="DF27" s="625"/>
      <c r="DG27" s="625"/>
      <c r="DH27" s="625"/>
      <c r="DI27" s="625"/>
      <c r="DJ27" s="625"/>
      <c r="DK27" s="626"/>
      <c r="DL27" s="602">
        <v>2789783</v>
      </c>
      <c r="DM27" s="625"/>
      <c r="DN27" s="625"/>
      <c r="DO27" s="625"/>
      <c r="DP27" s="625"/>
      <c r="DQ27" s="625"/>
      <c r="DR27" s="625"/>
      <c r="DS27" s="625"/>
      <c r="DT27" s="625"/>
      <c r="DU27" s="625"/>
      <c r="DV27" s="626"/>
      <c r="DW27" s="598">
        <v>9.5</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86680</v>
      </c>
      <c r="S28" s="594"/>
      <c r="T28" s="594"/>
      <c r="U28" s="594"/>
      <c r="V28" s="594"/>
      <c r="W28" s="594"/>
      <c r="X28" s="594"/>
      <c r="Y28" s="595"/>
      <c r="Z28" s="596">
        <v>0.2</v>
      </c>
      <c r="AA28" s="596"/>
      <c r="AB28" s="596"/>
      <c r="AC28" s="596"/>
      <c r="AD28" s="597">
        <v>18395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4336707</v>
      </c>
      <c r="CS28" s="594"/>
      <c r="CT28" s="594"/>
      <c r="CU28" s="594"/>
      <c r="CV28" s="594"/>
      <c r="CW28" s="594"/>
      <c r="CX28" s="594"/>
      <c r="CY28" s="595"/>
      <c r="CZ28" s="627">
        <v>8</v>
      </c>
      <c r="DA28" s="628"/>
      <c r="DB28" s="628"/>
      <c r="DC28" s="629"/>
      <c r="DD28" s="602">
        <v>4257244</v>
      </c>
      <c r="DE28" s="594"/>
      <c r="DF28" s="594"/>
      <c r="DG28" s="594"/>
      <c r="DH28" s="594"/>
      <c r="DI28" s="594"/>
      <c r="DJ28" s="594"/>
      <c r="DK28" s="595"/>
      <c r="DL28" s="602">
        <v>4253984</v>
      </c>
      <c r="DM28" s="594"/>
      <c r="DN28" s="594"/>
      <c r="DO28" s="594"/>
      <c r="DP28" s="594"/>
      <c r="DQ28" s="594"/>
      <c r="DR28" s="594"/>
      <c r="DS28" s="594"/>
      <c r="DT28" s="594"/>
      <c r="DU28" s="594"/>
      <c r="DV28" s="595"/>
      <c r="DW28" s="598">
        <v>14.5</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3610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4335916</v>
      </c>
      <c r="CS29" s="625"/>
      <c r="CT29" s="625"/>
      <c r="CU29" s="625"/>
      <c r="CV29" s="625"/>
      <c r="CW29" s="625"/>
      <c r="CX29" s="625"/>
      <c r="CY29" s="626"/>
      <c r="CZ29" s="627">
        <v>8</v>
      </c>
      <c r="DA29" s="628"/>
      <c r="DB29" s="628"/>
      <c r="DC29" s="629"/>
      <c r="DD29" s="602">
        <v>4256453</v>
      </c>
      <c r="DE29" s="625"/>
      <c r="DF29" s="625"/>
      <c r="DG29" s="625"/>
      <c r="DH29" s="625"/>
      <c r="DI29" s="625"/>
      <c r="DJ29" s="625"/>
      <c r="DK29" s="626"/>
      <c r="DL29" s="602">
        <v>4253193</v>
      </c>
      <c r="DM29" s="625"/>
      <c r="DN29" s="625"/>
      <c r="DO29" s="625"/>
      <c r="DP29" s="625"/>
      <c r="DQ29" s="625"/>
      <c r="DR29" s="625"/>
      <c r="DS29" s="625"/>
      <c r="DT29" s="625"/>
      <c r="DU29" s="625"/>
      <c r="DV29" s="626"/>
      <c r="DW29" s="598">
        <v>14.5</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2071700</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97.8</v>
      </c>
      <c r="BH30" s="652"/>
      <c r="BI30" s="652"/>
      <c r="BJ30" s="652"/>
      <c r="BK30" s="652"/>
      <c r="BL30" s="652"/>
      <c r="BM30" s="588">
        <v>91</v>
      </c>
      <c r="BN30" s="652"/>
      <c r="BO30" s="652"/>
      <c r="BP30" s="652"/>
      <c r="BQ30" s="653"/>
      <c r="BR30" s="651">
        <v>97.6</v>
      </c>
      <c r="BS30" s="652"/>
      <c r="BT30" s="652"/>
      <c r="BU30" s="652"/>
      <c r="BV30" s="652"/>
      <c r="BW30" s="652"/>
      <c r="BX30" s="588">
        <v>89</v>
      </c>
      <c r="BY30" s="652"/>
      <c r="BZ30" s="652"/>
      <c r="CA30" s="652"/>
      <c r="CB30" s="653"/>
      <c r="CD30" s="656"/>
      <c r="CE30" s="657"/>
      <c r="CF30" s="607" t="s">
        <v>291</v>
      </c>
      <c r="CG30" s="608"/>
      <c r="CH30" s="608"/>
      <c r="CI30" s="608"/>
      <c r="CJ30" s="608"/>
      <c r="CK30" s="608"/>
      <c r="CL30" s="608"/>
      <c r="CM30" s="608"/>
      <c r="CN30" s="608"/>
      <c r="CO30" s="608"/>
      <c r="CP30" s="608"/>
      <c r="CQ30" s="609"/>
      <c r="CR30" s="593">
        <v>3780478</v>
      </c>
      <c r="CS30" s="594"/>
      <c r="CT30" s="594"/>
      <c r="CU30" s="594"/>
      <c r="CV30" s="594"/>
      <c r="CW30" s="594"/>
      <c r="CX30" s="594"/>
      <c r="CY30" s="595"/>
      <c r="CZ30" s="627">
        <v>7</v>
      </c>
      <c r="DA30" s="628"/>
      <c r="DB30" s="628"/>
      <c r="DC30" s="629"/>
      <c r="DD30" s="602">
        <v>3712320</v>
      </c>
      <c r="DE30" s="594"/>
      <c r="DF30" s="594"/>
      <c r="DG30" s="594"/>
      <c r="DH30" s="594"/>
      <c r="DI30" s="594"/>
      <c r="DJ30" s="594"/>
      <c r="DK30" s="595"/>
      <c r="DL30" s="602">
        <v>3709060</v>
      </c>
      <c r="DM30" s="594"/>
      <c r="DN30" s="594"/>
      <c r="DO30" s="594"/>
      <c r="DP30" s="594"/>
      <c r="DQ30" s="594"/>
      <c r="DR30" s="594"/>
      <c r="DS30" s="594"/>
      <c r="DT30" s="594"/>
      <c r="DU30" s="594"/>
      <c r="DV30" s="595"/>
      <c r="DW30" s="598">
        <v>12.6</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2505582</v>
      </c>
      <c r="S31" s="594"/>
      <c r="T31" s="594"/>
      <c r="U31" s="594"/>
      <c r="V31" s="594"/>
      <c r="W31" s="594"/>
      <c r="X31" s="594"/>
      <c r="Y31" s="595"/>
      <c r="Z31" s="596">
        <v>4.4000000000000004</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97.9</v>
      </c>
      <c r="BH31" s="625"/>
      <c r="BI31" s="625"/>
      <c r="BJ31" s="625"/>
      <c r="BK31" s="625"/>
      <c r="BL31" s="625"/>
      <c r="BM31" s="599">
        <v>93</v>
      </c>
      <c r="BN31" s="649"/>
      <c r="BO31" s="649"/>
      <c r="BP31" s="649"/>
      <c r="BQ31" s="650"/>
      <c r="BR31" s="648">
        <v>97.6</v>
      </c>
      <c r="BS31" s="625"/>
      <c r="BT31" s="625"/>
      <c r="BU31" s="625"/>
      <c r="BV31" s="625"/>
      <c r="BW31" s="625"/>
      <c r="BX31" s="599">
        <v>90.7</v>
      </c>
      <c r="BY31" s="649"/>
      <c r="BZ31" s="649"/>
      <c r="CA31" s="649"/>
      <c r="CB31" s="650"/>
      <c r="CD31" s="656"/>
      <c r="CE31" s="657"/>
      <c r="CF31" s="607" t="s">
        <v>295</v>
      </c>
      <c r="CG31" s="608"/>
      <c r="CH31" s="608"/>
      <c r="CI31" s="608"/>
      <c r="CJ31" s="608"/>
      <c r="CK31" s="608"/>
      <c r="CL31" s="608"/>
      <c r="CM31" s="608"/>
      <c r="CN31" s="608"/>
      <c r="CO31" s="608"/>
      <c r="CP31" s="608"/>
      <c r="CQ31" s="609"/>
      <c r="CR31" s="593">
        <v>555438</v>
      </c>
      <c r="CS31" s="625"/>
      <c r="CT31" s="625"/>
      <c r="CU31" s="625"/>
      <c r="CV31" s="625"/>
      <c r="CW31" s="625"/>
      <c r="CX31" s="625"/>
      <c r="CY31" s="626"/>
      <c r="CZ31" s="627">
        <v>1</v>
      </c>
      <c r="DA31" s="628"/>
      <c r="DB31" s="628"/>
      <c r="DC31" s="629"/>
      <c r="DD31" s="602">
        <v>544133</v>
      </c>
      <c r="DE31" s="625"/>
      <c r="DF31" s="625"/>
      <c r="DG31" s="625"/>
      <c r="DH31" s="625"/>
      <c r="DI31" s="625"/>
      <c r="DJ31" s="625"/>
      <c r="DK31" s="626"/>
      <c r="DL31" s="602">
        <v>544133</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1350775</v>
      </c>
      <c r="S32" s="594"/>
      <c r="T32" s="594"/>
      <c r="U32" s="594"/>
      <c r="V32" s="594"/>
      <c r="W32" s="594"/>
      <c r="X32" s="594"/>
      <c r="Y32" s="595"/>
      <c r="Z32" s="596">
        <v>2.4</v>
      </c>
      <c r="AA32" s="596"/>
      <c r="AB32" s="596"/>
      <c r="AC32" s="596"/>
      <c r="AD32" s="597">
        <v>1378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97.4</v>
      </c>
      <c r="BH32" s="661"/>
      <c r="BI32" s="661"/>
      <c r="BJ32" s="661"/>
      <c r="BK32" s="661"/>
      <c r="BL32" s="661"/>
      <c r="BM32" s="662">
        <v>88.3</v>
      </c>
      <c r="BN32" s="661"/>
      <c r="BO32" s="661"/>
      <c r="BP32" s="661"/>
      <c r="BQ32" s="663"/>
      <c r="BR32" s="660">
        <v>97.3</v>
      </c>
      <c r="BS32" s="661"/>
      <c r="BT32" s="661"/>
      <c r="BU32" s="661"/>
      <c r="BV32" s="661"/>
      <c r="BW32" s="661"/>
      <c r="BX32" s="662">
        <v>86.2</v>
      </c>
      <c r="BY32" s="661"/>
      <c r="BZ32" s="661"/>
      <c r="CA32" s="661"/>
      <c r="CB32" s="663"/>
      <c r="CD32" s="658"/>
      <c r="CE32" s="659"/>
      <c r="CF32" s="607" t="s">
        <v>298</v>
      </c>
      <c r="CG32" s="608"/>
      <c r="CH32" s="608"/>
      <c r="CI32" s="608"/>
      <c r="CJ32" s="608"/>
      <c r="CK32" s="608"/>
      <c r="CL32" s="608"/>
      <c r="CM32" s="608"/>
      <c r="CN32" s="608"/>
      <c r="CO32" s="608"/>
      <c r="CP32" s="608"/>
      <c r="CQ32" s="609"/>
      <c r="CR32" s="593">
        <v>791</v>
      </c>
      <c r="CS32" s="594"/>
      <c r="CT32" s="594"/>
      <c r="CU32" s="594"/>
      <c r="CV32" s="594"/>
      <c r="CW32" s="594"/>
      <c r="CX32" s="594"/>
      <c r="CY32" s="595"/>
      <c r="CZ32" s="627">
        <v>0</v>
      </c>
      <c r="DA32" s="628"/>
      <c r="DB32" s="628"/>
      <c r="DC32" s="629"/>
      <c r="DD32" s="602">
        <v>791</v>
      </c>
      <c r="DE32" s="594"/>
      <c r="DF32" s="594"/>
      <c r="DG32" s="594"/>
      <c r="DH32" s="594"/>
      <c r="DI32" s="594"/>
      <c r="DJ32" s="594"/>
      <c r="DK32" s="595"/>
      <c r="DL32" s="602">
        <v>791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9384700</v>
      </c>
      <c r="S33" s="594"/>
      <c r="T33" s="594"/>
      <c r="U33" s="594"/>
      <c r="V33" s="594"/>
      <c r="W33" s="594"/>
      <c r="X33" s="594"/>
      <c r="Y33" s="595"/>
      <c r="Z33" s="596">
        <v>16.600000000000001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18852274</v>
      </c>
      <c r="CS33" s="625"/>
      <c r="CT33" s="625"/>
      <c r="CU33" s="625"/>
      <c r="CV33" s="625"/>
      <c r="CW33" s="625"/>
      <c r="CX33" s="625"/>
      <c r="CY33" s="626"/>
      <c r="CZ33" s="627">
        <v>34.9</v>
      </c>
      <c r="DA33" s="628"/>
      <c r="DB33" s="628"/>
      <c r="DC33" s="629"/>
      <c r="DD33" s="602">
        <v>14895181</v>
      </c>
      <c r="DE33" s="625"/>
      <c r="DF33" s="625"/>
      <c r="DG33" s="625"/>
      <c r="DH33" s="625"/>
      <c r="DI33" s="625"/>
      <c r="DJ33" s="625"/>
      <c r="DK33" s="626"/>
      <c r="DL33" s="602">
        <v>10558721</v>
      </c>
      <c r="DM33" s="625"/>
      <c r="DN33" s="625"/>
      <c r="DO33" s="625"/>
      <c r="DP33" s="625"/>
      <c r="DQ33" s="625"/>
      <c r="DR33" s="625"/>
      <c r="DS33" s="625"/>
      <c r="DT33" s="625"/>
      <c r="DU33" s="625"/>
      <c r="DV33" s="626"/>
      <c r="DW33" s="598">
        <v>36</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6805101</v>
      </c>
      <c r="CS34" s="594"/>
      <c r="CT34" s="594"/>
      <c r="CU34" s="594"/>
      <c r="CV34" s="594"/>
      <c r="CW34" s="594"/>
      <c r="CX34" s="594"/>
      <c r="CY34" s="595"/>
      <c r="CZ34" s="627">
        <v>12.6</v>
      </c>
      <c r="DA34" s="628"/>
      <c r="DB34" s="628"/>
      <c r="DC34" s="629"/>
      <c r="DD34" s="602">
        <v>5265373</v>
      </c>
      <c r="DE34" s="594"/>
      <c r="DF34" s="594"/>
      <c r="DG34" s="594"/>
      <c r="DH34" s="594"/>
      <c r="DI34" s="594"/>
      <c r="DJ34" s="594"/>
      <c r="DK34" s="595"/>
      <c r="DL34" s="602">
        <v>4635865</v>
      </c>
      <c r="DM34" s="594"/>
      <c r="DN34" s="594"/>
      <c r="DO34" s="594"/>
      <c r="DP34" s="594"/>
      <c r="DQ34" s="594"/>
      <c r="DR34" s="594"/>
      <c r="DS34" s="594"/>
      <c r="DT34" s="594"/>
      <c r="DU34" s="594"/>
      <c r="DV34" s="595"/>
      <c r="DW34" s="598">
        <v>15.8</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2390800</v>
      </c>
      <c r="S35" s="594"/>
      <c r="T35" s="594"/>
      <c r="U35" s="594"/>
      <c r="V35" s="594"/>
      <c r="W35" s="594"/>
      <c r="X35" s="594"/>
      <c r="Y35" s="595"/>
      <c r="Z35" s="596">
        <v>4.2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6501249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269904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772749</v>
      </c>
      <c r="CS35" s="625"/>
      <c r="CT35" s="625"/>
      <c r="CU35" s="625"/>
      <c r="CV35" s="625"/>
      <c r="CW35" s="625"/>
      <c r="CX35" s="625"/>
      <c r="CY35" s="626"/>
      <c r="CZ35" s="627">
        <v>1.4</v>
      </c>
      <c r="DA35" s="628"/>
      <c r="DB35" s="628"/>
      <c r="DC35" s="629"/>
      <c r="DD35" s="602">
        <v>656017</v>
      </c>
      <c r="DE35" s="625"/>
      <c r="DF35" s="625"/>
      <c r="DG35" s="625"/>
      <c r="DH35" s="625"/>
      <c r="DI35" s="625"/>
      <c r="DJ35" s="625"/>
      <c r="DK35" s="626"/>
      <c r="DL35" s="602">
        <v>656017</v>
      </c>
      <c r="DM35" s="625"/>
      <c r="DN35" s="625"/>
      <c r="DO35" s="625"/>
      <c r="DP35" s="625"/>
      <c r="DQ35" s="625"/>
      <c r="DR35" s="625"/>
      <c r="DS35" s="625"/>
      <c r="DT35" s="625"/>
      <c r="DU35" s="625"/>
      <c r="DV35" s="626"/>
      <c r="DW35" s="598">
        <v>2.2000000000000002</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56447501</v>
      </c>
      <c r="S36" s="666"/>
      <c r="T36" s="666"/>
      <c r="U36" s="666"/>
      <c r="V36" s="666"/>
      <c r="W36" s="666"/>
      <c r="X36" s="666"/>
      <c r="Y36" s="667"/>
      <c r="Z36" s="668">
        <v>100</v>
      </c>
      <c r="AA36" s="668"/>
      <c r="AB36" s="668"/>
      <c r="AC36" s="668"/>
      <c r="AD36" s="669">
        <v>26951007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1819260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-484941</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3164909</v>
      </c>
      <c r="CS36" s="594"/>
      <c r="CT36" s="594"/>
      <c r="CU36" s="594"/>
      <c r="CV36" s="594"/>
      <c r="CW36" s="594"/>
      <c r="CX36" s="594"/>
      <c r="CY36" s="595"/>
      <c r="CZ36" s="627">
        <v>5.9</v>
      </c>
      <c r="DA36" s="628"/>
      <c r="DB36" s="628"/>
      <c r="DC36" s="629"/>
      <c r="DD36" s="602">
        <v>2592439</v>
      </c>
      <c r="DE36" s="594"/>
      <c r="DF36" s="594"/>
      <c r="DG36" s="594"/>
      <c r="DH36" s="594"/>
      <c r="DI36" s="594"/>
      <c r="DJ36" s="594"/>
      <c r="DK36" s="595"/>
      <c r="DL36" s="602">
        <v>841341</v>
      </c>
      <c r="DM36" s="594"/>
      <c r="DN36" s="594"/>
      <c r="DO36" s="594"/>
      <c r="DP36" s="594"/>
      <c r="DQ36" s="594"/>
      <c r="DR36" s="594"/>
      <c r="DS36" s="594"/>
      <c r="DT36" s="594"/>
      <c r="DU36" s="594"/>
      <c r="DV36" s="595"/>
      <c r="DW36" s="598">
        <v>2.9</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192205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23950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311554</v>
      </c>
      <c r="CS37" s="625"/>
      <c r="CT37" s="625"/>
      <c r="CU37" s="625"/>
      <c r="CV37" s="625"/>
      <c r="CW37" s="625"/>
      <c r="CX37" s="625"/>
      <c r="CY37" s="626"/>
      <c r="CZ37" s="627">
        <v>0.6</v>
      </c>
      <c r="DA37" s="628"/>
      <c r="DB37" s="628"/>
      <c r="DC37" s="629"/>
      <c r="DD37" s="602">
        <v>139273</v>
      </c>
      <c r="DE37" s="625"/>
      <c r="DF37" s="625"/>
      <c r="DG37" s="625"/>
      <c r="DH37" s="625"/>
      <c r="DI37" s="625"/>
      <c r="DJ37" s="625"/>
      <c r="DK37" s="626"/>
      <c r="DL37" s="602">
        <v>25885</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145280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41545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6482070</v>
      </c>
      <c r="CS38" s="594"/>
      <c r="CT38" s="594"/>
      <c r="CU38" s="594"/>
      <c r="CV38" s="594"/>
      <c r="CW38" s="594"/>
      <c r="CX38" s="594"/>
      <c r="CY38" s="595"/>
      <c r="CZ38" s="627">
        <v>12</v>
      </c>
      <c r="DA38" s="628"/>
      <c r="DB38" s="628"/>
      <c r="DC38" s="629"/>
      <c r="DD38" s="602">
        <v>5824174</v>
      </c>
      <c r="DE38" s="594"/>
      <c r="DF38" s="594"/>
      <c r="DG38" s="594"/>
      <c r="DH38" s="594"/>
      <c r="DI38" s="594"/>
      <c r="DJ38" s="594"/>
      <c r="DK38" s="595"/>
      <c r="DL38" s="602">
        <v>4425498</v>
      </c>
      <c r="DM38" s="594"/>
      <c r="DN38" s="594"/>
      <c r="DO38" s="594"/>
      <c r="DP38" s="594"/>
      <c r="DQ38" s="594"/>
      <c r="DR38" s="594"/>
      <c r="DS38" s="594"/>
      <c r="DT38" s="594"/>
      <c r="DU38" s="594"/>
      <c r="DV38" s="595"/>
      <c r="DW38" s="598">
        <v>15.1</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116953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1504245</v>
      </c>
      <c r="CS39" s="625"/>
      <c r="CT39" s="625"/>
      <c r="CU39" s="625"/>
      <c r="CV39" s="625"/>
      <c r="CW39" s="625"/>
      <c r="CX39" s="625"/>
      <c r="CY39" s="626"/>
      <c r="CZ39" s="627">
        <v>2.8</v>
      </c>
      <c r="DA39" s="628"/>
      <c r="DB39" s="628"/>
      <c r="DC39" s="629"/>
      <c r="DD39" s="602">
        <v>547778</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1527665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123200</v>
      </c>
      <c r="CS40" s="594"/>
      <c r="CT40" s="594"/>
      <c r="CU40" s="594"/>
      <c r="CV40" s="594"/>
      <c r="CW40" s="594"/>
      <c r="CX40" s="594"/>
      <c r="CY40" s="595"/>
      <c r="CZ40" s="627">
        <v>0.2</v>
      </c>
      <c r="DA40" s="628"/>
      <c r="DB40" s="628"/>
      <c r="DC40" s="629"/>
      <c r="DD40" s="602">
        <v>9400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2699886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11280402</v>
      </c>
      <c r="CS42" s="594"/>
      <c r="CT42" s="594"/>
      <c r="CU42" s="594"/>
      <c r="CV42" s="594"/>
      <c r="CW42" s="594"/>
      <c r="CX42" s="594"/>
      <c r="CY42" s="595"/>
      <c r="CZ42" s="627">
        <v>20.9</v>
      </c>
      <c r="DA42" s="676"/>
      <c r="DB42" s="676"/>
      <c r="DC42" s="677"/>
      <c r="DD42" s="602">
        <v>1384169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129601</v>
      </c>
      <c r="CS43" s="625"/>
      <c r="CT43" s="625"/>
      <c r="CU43" s="625"/>
      <c r="CV43" s="625"/>
      <c r="CW43" s="625"/>
      <c r="CX43" s="625"/>
      <c r="CY43" s="626"/>
      <c r="CZ43" s="627">
        <v>0.2</v>
      </c>
      <c r="DA43" s="628"/>
      <c r="DB43" s="628"/>
      <c r="DC43" s="629"/>
      <c r="DD43" s="602">
        <v>129601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11235591</v>
      </c>
      <c r="CS44" s="594"/>
      <c r="CT44" s="594"/>
      <c r="CU44" s="594"/>
      <c r="CV44" s="594"/>
      <c r="CW44" s="594"/>
      <c r="CX44" s="594"/>
      <c r="CY44" s="595"/>
      <c r="CZ44" s="627">
        <v>20.8</v>
      </c>
      <c r="DA44" s="676"/>
      <c r="DB44" s="676"/>
      <c r="DC44" s="677"/>
      <c r="DD44" s="602">
        <v>1373398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3444897</v>
      </c>
      <c r="CS45" s="625"/>
      <c r="CT45" s="625"/>
      <c r="CU45" s="625"/>
      <c r="CV45" s="625"/>
      <c r="CW45" s="625"/>
      <c r="CX45" s="625"/>
      <c r="CY45" s="626"/>
      <c r="CZ45" s="627">
        <v>6.4</v>
      </c>
      <c r="DA45" s="628"/>
      <c r="DB45" s="628"/>
      <c r="DC45" s="629"/>
      <c r="DD45" s="602">
        <v>145849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7771204</v>
      </c>
      <c r="CS46" s="594"/>
      <c r="CT46" s="594"/>
      <c r="CU46" s="594"/>
      <c r="CV46" s="594"/>
      <c r="CW46" s="594"/>
      <c r="CX46" s="594"/>
      <c r="CY46" s="595"/>
      <c r="CZ46" s="627">
        <v>14.4</v>
      </c>
      <c r="DA46" s="676"/>
      <c r="DB46" s="676"/>
      <c r="DC46" s="677"/>
      <c r="DD46" s="602">
        <v>1222859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44811</v>
      </c>
      <c r="CS47" s="625"/>
      <c r="CT47" s="625"/>
      <c r="CU47" s="625"/>
      <c r="CV47" s="625"/>
      <c r="CW47" s="625"/>
      <c r="CX47" s="625"/>
      <c r="CY47" s="626"/>
      <c r="CZ47" s="627">
        <v>0.1</v>
      </c>
      <c r="DA47" s="628"/>
      <c r="DB47" s="628"/>
      <c r="DC47" s="629"/>
      <c r="DD47" s="602">
        <v>10771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53944104</v>
      </c>
      <c r="CS49" s="661"/>
      <c r="CT49" s="661"/>
      <c r="CU49" s="661"/>
      <c r="CV49" s="661"/>
      <c r="CW49" s="661"/>
      <c r="CX49" s="661"/>
      <c r="CY49" s="688"/>
      <c r="CZ49" s="689">
        <v>100</v>
      </c>
      <c r="DA49" s="690"/>
      <c r="DB49" s="690"/>
      <c r="DC49" s="691"/>
      <c r="DD49" s="692">
        <v>31930690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customSheetViews>
    <customSheetView guid="{8CB5C11D-1919-4D63-81A9-6EC69C081A41}"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57277</v>
      </c>
      <c r="R7" s="723"/>
      <c r="S7" s="723"/>
      <c r="T7" s="723"/>
      <c r="U7" s="723"/>
      <c r="V7" s="723">
        <v>54873</v>
      </c>
      <c r="W7" s="723"/>
      <c r="X7" s="723"/>
      <c r="Y7" s="723"/>
      <c r="Z7" s="723"/>
      <c r="AA7" s="723">
        <v>2404</v>
      </c>
      <c r="AB7" s="723"/>
      <c r="AC7" s="723"/>
      <c r="AD7" s="723"/>
      <c r="AE7" s="724"/>
      <c r="AF7" s="725">
        <v>1121</v>
      </c>
      <c r="AG7" s="726"/>
      <c r="AH7" s="726"/>
      <c r="AI7" s="726"/>
      <c r="AJ7" s="727"/>
      <c r="AK7" s="762">
        <v>2072</v>
      </c>
      <c r="AL7" s="763"/>
      <c r="AM7" s="763"/>
      <c r="AN7" s="763"/>
      <c r="AO7" s="763"/>
      <c r="AP7" s="763">
        <v>53663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3</v>
      </c>
      <c r="CN7" s="760"/>
      <c r="CO7" s="760"/>
      <c r="CP7" s="760"/>
      <c r="CQ7" s="761"/>
      <c r="CR7" s="759">
        <v>3</v>
      </c>
      <c r="CS7" s="760"/>
      <c r="CT7" s="760"/>
      <c r="CU7" s="760"/>
      <c r="CV7" s="761"/>
      <c r="CW7" s="759">
        <v>111</v>
      </c>
      <c r="CX7" s="760"/>
      <c r="CY7" s="760"/>
      <c r="CZ7" s="760"/>
      <c r="DA7" s="761"/>
      <c r="DB7" s="759" t="s">
        <v>535</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327</v>
      </c>
      <c r="R8" s="747"/>
      <c r="S8" s="747"/>
      <c r="T8" s="747"/>
      <c r="U8" s="747"/>
      <c r="V8" s="747">
        <v>327</v>
      </c>
      <c r="W8" s="747"/>
      <c r="X8" s="747"/>
      <c r="Y8" s="747"/>
      <c r="Z8" s="747"/>
      <c r="AA8" s="747" t="s">
        <v>535</v>
      </c>
      <c r="AB8" s="747"/>
      <c r="AC8" s="747"/>
      <c r="AD8" s="747"/>
      <c r="AE8" s="748"/>
      <c r="AF8" s="749" t="s">
        <v>112</v>
      </c>
      <c r="AG8" s="750"/>
      <c r="AH8" s="750"/>
      <c r="AI8" s="750"/>
      <c r="AJ8" s="751"/>
      <c r="AK8" s="752">
        <v>327</v>
      </c>
      <c r="AL8" s="753"/>
      <c r="AM8" s="753"/>
      <c r="AN8" s="753"/>
      <c r="AO8" s="753"/>
      <c r="AP8" s="753">
        <v>4282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6</v>
      </c>
      <c r="CI8" s="770"/>
      <c r="CJ8" s="770"/>
      <c r="CK8" s="770"/>
      <c r="CL8" s="771"/>
      <c r="CM8" s="769">
        <v>386</v>
      </c>
      <c r="CN8" s="770"/>
      <c r="CO8" s="770"/>
      <c r="CP8" s="770"/>
      <c r="CQ8" s="771"/>
      <c r="CR8" s="769">
        <v>149</v>
      </c>
      <c r="CS8" s="770"/>
      <c r="CT8" s="770"/>
      <c r="CU8" s="770"/>
      <c r="CV8" s="771"/>
      <c r="CW8" s="769" t="s">
        <v>535</v>
      </c>
      <c r="CX8" s="770"/>
      <c r="CY8" s="770"/>
      <c r="CZ8" s="770"/>
      <c r="DA8" s="771"/>
      <c r="DB8" s="769" t="s">
        <v>535</v>
      </c>
      <c r="DC8" s="770"/>
      <c r="DD8" s="770"/>
      <c r="DE8" s="770"/>
      <c r="DF8" s="771"/>
      <c r="DG8" s="769" t="s">
        <v>535</v>
      </c>
      <c r="DH8" s="770"/>
      <c r="DI8" s="770"/>
      <c r="DJ8" s="770"/>
      <c r="DK8" s="771"/>
      <c r="DL8" s="769" t="s">
        <v>535</v>
      </c>
      <c r="DM8" s="770"/>
      <c r="DN8" s="770"/>
      <c r="DO8" s="770"/>
      <c r="DP8" s="771"/>
      <c r="DQ8" s="769" t="s">
        <v>550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2</v>
      </c>
      <c r="CI9" s="770"/>
      <c r="CJ9" s="770"/>
      <c r="CK9" s="770"/>
      <c r="CL9" s="771"/>
      <c r="CM9" s="769">
        <v>222</v>
      </c>
      <c r="CN9" s="770"/>
      <c r="CO9" s="770"/>
      <c r="CP9" s="770"/>
      <c r="CQ9" s="771"/>
      <c r="CR9" s="769">
        <v>1</v>
      </c>
      <c r="CS9" s="770"/>
      <c r="CT9" s="770"/>
      <c r="CU9" s="770"/>
      <c r="CV9" s="771"/>
      <c r="CW9" s="769" t="s">
        <v>535</v>
      </c>
      <c r="CX9" s="770"/>
      <c r="CY9" s="770"/>
      <c r="CZ9" s="770"/>
      <c r="DA9" s="771"/>
      <c r="DB9" s="769" t="s">
        <v>551</v>
      </c>
      <c r="DC9" s="770"/>
      <c r="DD9" s="770"/>
      <c r="DE9" s="770"/>
      <c r="DF9" s="771"/>
      <c r="DG9" s="769" t="s">
        <v>535</v>
      </c>
      <c r="DH9" s="770"/>
      <c r="DI9" s="770"/>
      <c r="DJ9" s="770"/>
      <c r="DK9" s="771"/>
      <c r="DL9" s="769" t="s">
        <v>535</v>
      </c>
      <c r="DM9" s="770"/>
      <c r="DN9" s="770"/>
      <c r="DO9" s="770"/>
      <c r="DP9" s="771"/>
      <c r="DQ9" s="769" t="s">
        <v>535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1</v>
      </c>
      <c r="CI10" s="770"/>
      <c r="CJ10" s="770"/>
      <c r="CK10" s="770"/>
      <c r="CL10" s="771"/>
      <c r="CM10" s="769">
        <v>91</v>
      </c>
      <c r="CN10" s="770"/>
      <c r="CO10" s="770"/>
      <c r="CP10" s="770"/>
      <c r="CQ10" s="771"/>
      <c r="CR10" s="769">
        <v>50</v>
      </c>
      <c r="CS10" s="770"/>
      <c r="CT10" s="770"/>
      <c r="CU10" s="770"/>
      <c r="CV10" s="771"/>
      <c r="CW10" s="769">
        <v>1</v>
      </c>
      <c r="CX10" s="770"/>
      <c r="CY10" s="770"/>
      <c r="CZ10" s="770"/>
      <c r="DA10" s="771"/>
      <c r="DB10" s="769" t="s">
        <v>535</v>
      </c>
      <c r="DC10" s="770"/>
      <c r="DD10" s="770"/>
      <c r="DE10" s="770"/>
      <c r="DF10" s="771"/>
      <c r="DG10" s="769" t="s">
        <v>550</v>
      </c>
      <c r="DH10" s="770"/>
      <c r="DI10" s="770"/>
      <c r="DJ10" s="770"/>
      <c r="DK10" s="771"/>
      <c r="DL10" s="769" t="s">
        <v>551</v>
      </c>
      <c r="DM10" s="770"/>
      <c r="DN10" s="770"/>
      <c r="DO10" s="770"/>
      <c r="DP10" s="771"/>
      <c r="DQ10" s="769" t="s">
        <v>551</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0</v>
      </c>
      <c r="CI11" s="770"/>
      <c r="CJ11" s="770"/>
      <c r="CK11" s="770"/>
      <c r="CL11" s="771"/>
      <c r="CM11" s="769">
        <v>9</v>
      </c>
      <c r="CN11" s="770"/>
      <c r="CO11" s="770"/>
      <c r="CP11" s="770"/>
      <c r="CQ11" s="771"/>
      <c r="CR11" s="769">
        <v>30</v>
      </c>
      <c r="CS11" s="770"/>
      <c r="CT11" s="770"/>
      <c r="CU11" s="770"/>
      <c r="CV11" s="771"/>
      <c r="CW11" s="769" t="s">
        <v>535</v>
      </c>
      <c r="CX11" s="770"/>
      <c r="CY11" s="770"/>
      <c r="CZ11" s="770"/>
      <c r="DA11" s="771"/>
      <c r="DB11" s="769" t="s">
        <v>535</v>
      </c>
      <c r="DC11" s="770"/>
      <c r="DD11" s="770"/>
      <c r="DE11" s="770"/>
      <c r="DF11" s="771"/>
      <c r="DG11" s="769" t="s">
        <v>535</v>
      </c>
      <c r="DH11" s="770"/>
      <c r="DI11" s="770"/>
      <c r="DJ11" s="770"/>
      <c r="DK11" s="771"/>
      <c r="DL11" s="769" t="s">
        <v>535</v>
      </c>
      <c r="DM11" s="770"/>
      <c r="DN11" s="770"/>
      <c r="DO11" s="770"/>
      <c r="DP11" s="771"/>
      <c r="DQ11" s="769" t="s">
        <v>535</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57277</v>
      </c>
      <c r="R23" s="782"/>
      <c r="S23" s="782"/>
      <c r="T23" s="782"/>
      <c r="U23" s="782"/>
      <c r="V23" s="782">
        <v>54873</v>
      </c>
      <c r="W23" s="782"/>
      <c r="X23" s="782"/>
      <c r="Y23" s="782"/>
      <c r="Z23" s="782"/>
      <c r="AA23" s="782">
        <v>2404</v>
      </c>
      <c r="AB23" s="782"/>
      <c r="AC23" s="782"/>
      <c r="AD23" s="782"/>
      <c r="AE23" s="783"/>
      <c r="AF23" s="784">
        <v>1121</v>
      </c>
      <c r="AG23" s="782"/>
      <c r="AH23" s="782"/>
      <c r="AI23" s="782"/>
      <c r="AJ23" s="785"/>
      <c r="AK23" s="786"/>
      <c r="AL23" s="787"/>
      <c r="AM23" s="787"/>
      <c r="AN23" s="787"/>
      <c r="AO23" s="787"/>
      <c r="AP23" s="782">
        <v>57945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16317</v>
      </c>
      <c r="R28" s="811"/>
      <c r="S28" s="811"/>
      <c r="T28" s="811"/>
      <c r="U28" s="811"/>
      <c r="V28" s="811">
        <v>16047</v>
      </c>
      <c r="W28" s="811"/>
      <c r="X28" s="811"/>
      <c r="Y28" s="811"/>
      <c r="Z28" s="811"/>
      <c r="AA28" s="811">
        <v>270</v>
      </c>
      <c r="AB28" s="811"/>
      <c r="AC28" s="811"/>
      <c r="AD28" s="811"/>
      <c r="AE28" s="812"/>
      <c r="AF28" s="813">
        <v>270</v>
      </c>
      <c r="AG28" s="811"/>
      <c r="AH28" s="811"/>
      <c r="AI28" s="811"/>
      <c r="AJ28" s="814"/>
      <c r="AK28" s="815">
        <v>1528</v>
      </c>
      <c r="AL28" s="806"/>
      <c r="AM28" s="806"/>
      <c r="AN28" s="806"/>
      <c r="AO28" s="806"/>
      <c r="AP28" s="806" t="s">
        <v>535</v>
      </c>
      <c r="AQ28" s="806"/>
      <c r="AR28" s="806"/>
      <c r="AS28" s="806"/>
      <c r="AT28" s="806"/>
      <c r="AU28" s="806" t="s">
        <v>535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9277</v>
      </c>
      <c r="R29" s="747"/>
      <c r="S29" s="747"/>
      <c r="T29" s="747"/>
      <c r="U29" s="747"/>
      <c r="V29" s="747">
        <v>9271</v>
      </c>
      <c r="W29" s="747"/>
      <c r="X29" s="747"/>
      <c r="Y29" s="747"/>
      <c r="Z29" s="747"/>
      <c r="AA29" s="747">
        <v>6</v>
      </c>
      <c r="AB29" s="747"/>
      <c r="AC29" s="747"/>
      <c r="AD29" s="747"/>
      <c r="AE29" s="748"/>
      <c r="AF29" s="749">
        <v>6</v>
      </c>
      <c r="AG29" s="750"/>
      <c r="AH29" s="750"/>
      <c r="AI29" s="750"/>
      <c r="AJ29" s="751"/>
      <c r="AK29" s="818">
        <v>1409</v>
      </c>
      <c r="AL29" s="819"/>
      <c r="AM29" s="819"/>
      <c r="AN29" s="819"/>
      <c r="AO29" s="819"/>
      <c r="AP29" s="819" t="s">
        <v>535</v>
      </c>
      <c r="AQ29" s="819"/>
      <c r="AR29" s="819"/>
      <c r="AS29" s="819"/>
      <c r="AT29" s="819"/>
      <c r="AU29" s="819" t="s">
        <v>535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2</v>
      </c>
      <c r="R30" s="747"/>
      <c r="S30" s="747"/>
      <c r="T30" s="747"/>
      <c r="U30" s="747"/>
      <c r="V30" s="747">
        <v>2</v>
      </c>
      <c r="W30" s="747"/>
      <c r="X30" s="747"/>
      <c r="Y30" s="747"/>
      <c r="Z30" s="747"/>
      <c r="AA30" s="747" t="s">
        <v>535</v>
      </c>
      <c r="AB30" s="747"/>
      <c r="AC30" s="747"/>
      <c r="AD30" s="747"/>
      <c r="AE30" s="748"/>
      <c r="AF30" s="749" t="s">
        <v>112</v>
      </c>
      <c r="AG30" s="750"/>
      <c r="AH30" s="750"/>
      <c r="AI30" s="750"/>
      <c r="AJ30" s="751"/>
      <c r="AK30" s="818" t="s">
        <v>535</v>
      </c>
      <c r="AL30" s="819"/>
      <c r="AM30" s="819"/>
      <c r="AN30" s="819"/>
      <c r="AO30" s="819"/>
      <c r="AP30" s="819" t="s">
        <v>535</v>
      </c>
      <c r="AQ30" s="819"/>
      <c r="AR30" s="819"/>
      <c r="AS30" s="819"/>
      <c r="AT30" s="819"/>
      <c r="AU30" s="819" t="s">
        <v>535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1367</v>
      </c>
      <c r="R31" s="747"/>
      <c r="S31" s="747"/>
      <c r="T31" s="747"/>
      <c r="U31" s="747"/>
      <c r="V31" s="747">
        <v>1365</v>
      </c>
      <c r="W31" s="747"/>
      <c r="X31" s="747"/>
      <c r="Y31" s="747"/>
      <c r="Z31" s="747"/>
      <c r="AA31" s="747">
        <v>2</v>
      </c>
      <c r="AB31" s="747"/>
      <c r="AC31" s="747"/>
      <c r="AD31" s="747"/>
      <c r="AE31" s="748"/>
      <c r="AF31" s="749">
        <v>2</v>
      </c>
      <c r="AG31" s="750"/>
      <c r="AH31" s="750"/>
      <c r="AI31" s="750"/>
      <c r="AJ31" s="751"/>
      <c r="AK31" s="818">
        <v>260</v>
      </c>
      <c r="AL31" s="819"/>
      <c r="AM31" s="819"/>
      <c r="AN31" s="819"/>
      <c r="AO31" s="819"/>
      <c r="AP31" s="819" t="s">
        <v>535</v>
      </c>
      <c r="AQ31" s="819"/>
      <c r="AR31" s="819"/>
      <c r="AS31" s="819"/>
      <c r="AT31" s="819"/>
      <c r="AU31" s="819" t="s">
        <v>536</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311</v>
      </c>
      <c r="R32" s="747"/>
      <c r="S32" s="747"/>
      <c r="T32" s="747"/>
      <c r="U32" s="747"/>
      <c r="V32" s="747">
        <v>304</v>
      </c>
      <c r="W32" s="747"/>
      <c r="X32" s="747"/>
      <c r="Y32" s="747"/>
      <c r="Z32" s="747"/>
      <c r="AA32" s="747">
        <v>7</v>
      </c>
      <c r="AB32" s="747"/>
      <c r="AC32" s="747"/>
      <c r="AD32" s="747"/>
      <c r="AE32" s="748"/>
      <c r="AF32" s="749">
        <v>0</v>
      </c>
      <c r="AG32" s="750"/>
      <c r="AH32" s="750"/>
      <c r="AI32" s="750"/>
      <c r="AJ32" s="751"/>
      <c r="AK32" s="818">
        <v>192</v>
      </c>
      <c r="AL32" s="819"/>
      <c r="AM32" s="819"/>
      <c r="AN32" s="819"/>
      <c r="AO32" s="819"/>
      <c r="AP32" s="819">
        <v>508</v>
      </c>
      <c r="AQ32" s="819"/>
      <c r="AR32" s="819"/>
      <c r="AS32" s="819"/>
      <c r="AT32" s="819"/>
      <c r="AU32" s="819">
        <v>332</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3280</v>
      </c>
      <c r="R33" s="747"/>
      <c r="S33" s="747"/>
      <c r="T33" s="747"/>
      <c r="U33" s="747"/>
      <c r="V33" s="747">
        <v>3186</v>
      </c>
      <c r="W33" s="747"/>
      <c r="X33" s="747"/>
      <c r="Y33" s="747"/>
      <c r="Z33" s="747"/>
      <c r="AA33" s="747">
        <v>94</v>
      </c>
      <c r="AB33" s="747"/>
      <c r="AC33" s="747"/>
      <c r="AD33" s="747"/>
      <c r="AE33" s="748"/>
      <c r="AF33" s="749">
        <v>3889</v>
      </c>
      <c r="AG33" s="750"/>
      <c r="AH33" s="750"/>
      <c r="AI33" s="750"/>
      <c r="AJ33" s="751"/>
      <c r="AK33" s="818" t="s">
        <v>535</v>
      </c>
      <c r="AL33" s="819"/>
      <c r="AM33" s="819"/>
      <c r="AN33" s="819"/>
      <c r="AO33" s="819"/>
      <c r="AP33" s="819">
        <v>6045</v>
      </c>
      <c r="AQ33" s="819"/>
      <c r="AR33" s="819"/>
      <c r="AS33" s="819"/>
      <c r="AT33" s="819"/>
      <c r="AU33" s="819" t="s">
        <v>535</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5942</v>
      </c>
      <c r="R34" s="747"/>
      <c r="S34" s="747"/>
      <c r="T34" s="747"/>
      <c r="U34" s="747"/>
      <c r="V34" s="747">
        <v>5877</v>
      </c>
      <c r="W34" s="747"/>
      <c r="X34" s="747"/>
      <c r="Y34" s="747"/>
      <c r="Z34" s="747"/>
      <c r="AA34" s="747">
        <v>65</v>
      </c>
      <c r="AB34" s="747"/>
      <c r="AC34" s="747"/>
      <c r="AD34" s="747"/>
      <c r="AE34" s="748"/>
      <c r="AF34" s="749">
        <v>1</v>
      </c>
      <c r="AG34" s="750"/>
      <c r="AH34" s="750"/>
      <c r="AI34" s="750"/>
      <c r="AJ34" s="751"/>
      <c r="AK34" s="818">
        <v>1753</v>
      </c>
      <c r="AL34" s="819"/>
      <c r="AM34" s="819"/>
      <c r="AN34" s="819"/>
      <c r="AO34" s="819"/>
      <c r="AP34" s="819">
        <v>23257</v>
      </c>
      <c r="AQ34" s="819"/>
      <c r="AR34" s="819"/>
      <c r="AS34" s="819"/>
      <c r="AT34" s="819"/>
      <c r="AU34" s="819">
        <v>16442</v>
      </c>
      <c r="AV34" s="819"/>
      <c r="AW34" s="819"/>
      <c r="AX34" s="819"/>
      <c r="AY34" s="819"/>
      <c r="AZ34" s="820"/>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145</v>
      </c>
      <c r="R35" s="747"/>
      <c r="S35" s="747"/>
      <c r="T35" s="747"/>
      <c r="U35" s="747"/>
      <c r="V35" s="747">
        <v>145</v>
      </c>
      <c r="W35" s="747"/>
      <c r="X35" s="747"/>
      <c r="Y35" s="747"/>
      <c r="Z35" s="747"/>
      <c r="AA35" s="747">
        <v>0</v>
      </c>
      <c r="AB35" s="747"/>
      <c r="AC35" s="747"/>
      <c r="AD35" s="747"/>
      <c r="AE35" s="748"/>
      <c r="AF35" s="749">
        <v>0</v>
      </c>
      <c r="AG35" s="750"/>
      <c r="AH35" s="750"/>
      <c r="AI35" s="750"/>
      <c r="AJ35" s="751"/>
      <c r="AK35" s="818">
        <v>145</v>
      </c>
      <c r="AL35" s="819"/>
      <c r="AM35" s="819"/>
      <c r="AN35" s="819"/>
      <c r="AO35" s="819"/>
      <c r="AP35" s="819" t="s">
        <v>535</v>
      </c>
      <c r="AQ35" s="819"/>
      <c r="AR35" s="819"/>
      <c r="AS35" s="819"/>
      <c r="AT35" s="819"/>
      <c r="AU35" s="819" t="s">
        <v>535</v>
      </c>
      <c r="AV35" s="819"/>
      <c r="AW35" s="819"/>
      <c r="AX35" s="819"/>
      <c r="AY35" s="819"/>
      <c r="AZ35" s="820"/>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127</v>
      </c>
      <c r="R36" s="747"/>
      <c r="S36" s="747"/>
      <c r="T36" s="747"/>
      <c r="U36" s="747"/>
      <c r="V36" s="747">
        <v>127</v>
      </c>
      <c r="W36" s="747"/>
      <c r="X36" s="747"/>
      <c r="Y36" s="747"/>
      <c r="Z36" s="747"/>
      <c r="AA36" s="747">
        <v>0</v>
      </c>
      <c r="AB36" s="747"/>
      <c r="AC36" s="747"/>
      <c r="AD36" s="747"/>
      <c r="AE36" s="748"/>
      <c r="AF36" s="749">
        <v>0</v>
      </c>
      <c r="AG36" s="750"/>
      <c r="AH36" s="750"/>
      <c r="AI36" s="750"/>
      <c r="AJ36" s="751"/>
      <c r="AK36" s="818">
        <v>67</v>
      </c>
      <c r="AL36" s="819"/>
      <c r="AM36" s="819"/>
      <c r="AN36" s="819"/>
      <c r="AO36" s="819"/>
      <c r="AP36" s="819">
        <v>332</v>
      </c>
      <c r="AQ36" s="819"/>
      <c r="AR36" s="819"/>
      <c r="AS36" s="819"/>
      <c r="AT36" s="819"/>
      <c r="AU36" s="819">
        <v>332</v>
      </c>
      <c r="AV36" s="819"/>
      <c r="AW36" s="819"/>
      <c r="AX36" s="819"/>
      <c r="AY36" s="819"/>
      <c r="AZ36" s="820"/>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200</v>
      </c>
      <c r="R37" s="747"/>
      <c r="S37" s="747"/>
      <c r="T37" s="747"/>
      <c r="U37" s="747"/>
      <c r="V37" s="747">
        <v>200</v>
      </c>
      <c r="W37" s="747"/>
      <c r="X37" s="747"/>
      <c r="Y37" s="747"/>
      <c r="Z37" s="747"/>
      <c r="AA37" s="747">
        <v>0</v>
      </c>
      <c r="AB37" s="747"/>
      <c r="AC37" s="747"/>
      <c r="AD37" s="747"/>
      <c r="AE37" s="748"/>
      <c r="AF37" s="749" t="s">
        <v>112</v>
      </c>
      <c r="AG37" s="750"/>
      <c r="AH37" s="750"/>
      <c r="AI37" s="750"/>
      <c r="AJ37" s="751"/>
      <c r="AK37" s="818">
        <v>217</v>
      </c>
      <c r="AL37" s="819"/>
      <c r="AM37" s="819"/>
      <c r="AN37" s="819"/>
      <c r="AO37" s="819"/>
      <c r="AP37" s="819">
        <v>86</v>
      </c>
      <c r="AQ37" s="819"/>
      <c r="AR37" s="819"/>
      <c r="AS37" s="819"/>
      <c r="AT37" s="819"/>
      <c r="AU37" s="819">
        <v>86</v>
      </c>
      <c r="AV37" s="819"/>
      <c r="AW37" s="819"/>
      <c r="AX37" s="819"/>
      <c r="AY37" s="819"/>
      <c r="AZ37" s="820"/>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4168</v>
      </c>
      <c r="AG63" s="830"/>
      <c r="AH63" s="830"/>
      <c r="AI63" s="830"/>
      <c r="AJ63" s="831"/>
      <c r="AK63" s="832"/>
      <c r="AL63" s="827"/>
      <c r="AM63" s="827"/>
      <c r="AN63" s="827"/>
      <c r="AO63" s="827"/>
      <c r="AP63" s="830">
        <v>30228</v>
      </c>
      <c r="AQ63" s="830"/>
      <c r="AR63" s="830"/>
      <c r="AS63" s="830"/>
      <c r="AT63" s="830"/>
      <c r="AU63" s="830">
        <v>17192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535</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535</v>
      </c>
      <c r="AQ69" s="819"/>
      <c r="AR69" s="819"/>
      <c r="AS69" s="819"/>
      <c r="AT69" s="819"/>
      <c r="AU69" s="819" t="s">
        <v>535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535</v>
      </c>
      <c r="AL70" s="819"/>
      <c r="AM70" s="819"/>
      <c r="AN70" s="819"/>
      <c r="AO70" s="819"/>
      <c r="AP70" s="819" t="s">
        <v>550</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535</v>
      </c>
      <c r="AL71" s="819"/>
      <c r="AM71" s="819"/>
      <c r="AN71" s="819"/>
      <c r="AO71" s="819"/>
      <c r="AP71" s="819" t="s">
        <v>550</v>
      </c>
      <c r="AQ71" s="819"/>
      <c r="AR71" s="819"/>
      <c r="AS71" s="819"/>
      <c r="AT71" s="819"/>
      <c r="AU71" s="819" t="s">
        <v>550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550</v>
      </c>
      <c r="AQ72" s="819"/>
      <c r="AR72" s="819"/>
      <c r="AS72" s="819"/>
      <c r="AT72" s="819"/>
      <c r="AU72" s="819" t="s">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715</v>
      </c>
      <c r="R73" s="819"/>
      <c r="S73" s="819"/>
      <c r="T73" s="819"/>
      <c r="U73" s="819"/>
      <c r="V73" s="819">
        <v>658</v>
      </c>
      <c r="W73" s="819"/>
      <c r="X73" s="819"/>
      <c r="Y73" s="819"/>
      <c r="Z73" s="819"/>
      <c r="AA73" s="819">
        <v>56</v>
      </c>
      <c r="AB73" s="819"/>
      <c r="AC73" s="819"/>
      <c r="AD73" s="819"/>
      <c r="AE73" s="819"/>
      <c r="AF73" s="819">
        <v>56</v>
      </c>
      <c r="AG73" s="819"/>
      <c r="AH73" s="819"/>
      <c r="AI73" s="819"/>
      <c r="AJ73" s="819"/>
      <c r="AK73" s="819" t="s">
        <v>535</v>
      </c>
      <c r="AL73" s="819"/>
      <c r="AM73" s="819"/>
      <c r="AN73" s="819"/>
      <c r="AO73" s="819"/>
      <c r="AP73" s="819">
        <v>937</v>
      </c>
      <c r="AQ73" s="819"/>
      <c r="AR73" s="819"/>
      <c r="AS73" s="819"/>
      <c r="AT73" s="819"/>
      <c r="AU73" s="819">
        <v>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709</v>
      </c>
      <c r="R74" s="819"/>
      <c r="S74" s="819"/>
      <c r="T74" s="819"/>
      <c r="U74" s="819"/>
      <c r="V74" s="819">
        <v>665</v>
      </c>
      <c r="W74" s="819"/>
      <c r="X74" s="819"/>
      <c r="Y74" s="819"/>
      <c r="Z74" s="819"/>
      <c r="AA74" s="819">
        <v>44</v>
      </c>
      <c r="AB74" s="819"/>
      <c r="AC74" s="819"/>
      <c r="AD74" s="819"/>
      <c r="AE74" s="819"/>
      <c r="AF74" s="819">
        <v>44</v>
      </c>
      <c r="AG74" s="819"/>
      <c r="AH74" s="819"/>
      <c r="AI74" s="819"/>
      <c r="AJ74" s="819"/>
      <c r="AK74" s="819" t="s">
        <v>550</v>
      </c>
      <c r="AL74" s="819"/>
      <c r="AM74" s="819"/>
      <c r="AN74" s="819"/>
      <c r="AO74" s="819"/>
      <c r="AP74" s="819" t="s">
        <v>535</v>
      </c>
      <c r="AQ74" s="819"/>
      <c r="AR74" s="819"/>
      <c r="AS74" s="819"/>
      <c r="AT74" s="819"/>
      <c r="AU74" s="819" t="s">
        <v>535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532</v>
      </c>
      <c r="R75" s="868"/>
      <c r="S75" s="868"/>
      <c r="T75" s="868"/>
      <c r="U75" s="818"/>
      <c r="V75" s="869">
        <v>444</v>
      </c>
      <c r="W75" s="868"/>
      <c r="X75" s="868"/>
      <c r="Y75" s="868"/>
      <c r="Z75" s="818"/>
      <c r="AA75" s="869">
        <v>88</v>
      </c>
      <c r="AB75" s="868"/>
      <c r="AC75" s="868"/>
      <c r="AD75" s="868"/>
      <c r="AE75" s="818"/>
      <c r="AF75" s="869">
        <v>24</v>
      </c>
      <c r="AG75" s="868"/>
      <c r="AH75" s="868"/>
      <c r="AI75" s="868"/>
      <c r="AJ75" s="818"/>
      <c r="AK75" s="869" t="s">
        <v>535</v>
      </c>
      <c r="AL75" s="868"/>
      <c r="AM75" s="868"/>
      <c r="AN75" s="868"/>
      <c r="AO75" s="818"/>
      <c r="AP75" s="869" t="s">
        <v>535</v>
      </c>
      <c r="AQ75" s="868"/>
      <c r="AR75" s="868"/>
      <c r="AS75" s="868"/>
      <c r="AT75" s="818"/>
      <c r="AU75" s="869" t="s">
        <v>535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9514</v>
      </c>
      <c r="AG88" s="830"/>
      <c r="AH88" s="830"/>
      <c r="AI88" s="830"/>
      <c r="AJ88" s="830"/>
      <c r="AK88" s="827"/>
      <c r="AL88" s="827"/>
      <c r="AM88" s="827"/>
      <c r="AN88" s="827"/>
      <c r="AO88" s="827"/>
      <c r="AP88" s="830">
        <v>937</v>
      </c>
      <c r="AQ88" s="830"/>
      <c r="AR88" s="830"/>
      <c r="AS88" s="830"/>
      <c r="AT88" s="830"/>
      <c r="AU88" s="830">
        <v>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233</v>
      </c>
      <c r="CS102" s="838"/>
      <c r="CT102" s="838"/>
      <c r="CU102" s="838"/>
      <c r="CV102" s="881"/>
      <c r="CW102" s="880">
        <v>112</v>
      </c>
      <c r="CX102" s="838"/>
      <c r="CY102" s="838"/>
      <c r="CZ102" s="838"/>
      <c r="DA102" s="881"/>
      <c r="DB102" s="880" t="s">
        <v>535</v>
      </c>
      <c r="DC102" s="838"/>
      <c r="DD102" s="838"/>
      <c r="DE102" s="838"/>
      <c r="DF102" s="881"/>
      <c r="DG102" s="880" t="s">
        <v>535</v>
      </c>
      <c r="DH102" s="838"/>
      <c r="DI102" s="838"/>
      <c r="DJ102" s="838"/>
      <c r="DK102" s="881"/>
      <c r="DL102" s="880" t="s">
        <v>535</v>
      </c>
      <c r="DM102" s="838"/>
      <c r="DN102" s="838"/>
      <c r="DO102" s="838"/>
      <c r="DP102" s="881"/>
      <c r="DQ102" s="880" t="s">
        <v>535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285</v>
      </c>
      <c r="AG109" s="883"/>
      <c r="AH109" s="883"/>
      <c r="AI109" s="883"/>
      <c r="AJ109" s="884"/>
      <c r="AK109" s="882" t="s">
        <v>284</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285</v>
      </c>
      <c r="BW109" s="883"/>
      <c r="BX109" s="883"/>
      <c r="BY109" s="883"/>
      <c r="BZ109" s="884"/>
      <c r="CA109" s="882" t="s">
        <v>284</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285</v>
      </c>
      <c r="DM109" s="883"/>
      <c r="DN109" s="883"/>
      <c r="DO109" s="883"/>
      <c r="DP109" s="884"/>
      <c r="DQ109" s="882" t="s">
        <v>284</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4840408</v>
      </c>
      <c r="AB110" s="890"/>
      <c r="AC110" s="890"/>
      <c r="AD110" s="890"/>
      <c r="AE110" s="891"/>
      <c r="AF110" s="892">
        <v>4570256</v>
      </c>
      <c r="AG110" s="890"/>
      <c r="AH110" s="890"/>
      <c r="AI110" s="890"/>
      <c r="AJ110" s="891"/>
      <c r="AK110" s="892">
        <v>4332916</v>
      </c>
      <c r="AL110" s="890"/>
      <c r="AM110" s="890"/>
      <c r="AN110" s="890"/>
      <c r="AO110" s="891"/>
      <c r="AP110" s="893">
        <v>17.399999999999999</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48233471</v>
      </c>
      <c r="BR110" s="927"/>
      <c r="BS110" s="927"/>
      <c r="BT110" s="927"/>
      <c r="BU110" s="927"/>
      <c r="BV110" s="927">
        <v>52342064</v>
      </c>
      <c r="BW110" s="927"/>
      <c r="BX110" s="927"/>
      <c r="BY110" s="927"/>
      <c r="BZ110" s="927"/>
      <c r="CA110" s="927">
        <v>57944786</v>
      </c>
      <c r="CB110" s="927"/>
      <c r="CC110" s="927"/>
      <c r="CD110" s="927"/>
      <c r="CE110" s="927"/>
      <c r="CF110" s="941">
        <v>233.4</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2089604</v>
      </c>
      <c r="BR111" s="920"/>
      <c r="BS111" s="920"/>
      <c r="BT111" s="920"/>
      <c r="BU111" s="920"/>
      <c r="BV111" s="920">
        <v>363547</v>
      </c>
      <c r="BW111" s="920"/>
      <c r="BX111" s="920"/>
      <c r="BY111" s="920"/>
      <c r="BZ111" s="920"/>
      <c r="CA111" s="920">
        <v>326542</v>
      </c>
      <c r="CB111" s="920"/>
      <c r="CC111" s="920"/>
      <c r="CD111" s="920"/>
      <c r="CE111" s="920"/>
      <c r="CF111" s="914">
        <v>1.3</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64667</v>
      </c>
      <c r="AB112" s="959"/>
      <c r="AC112" s="959"/>
      <c r="AD112" s="959"/>
      <c r="AE112" s="960"/>
      <c r="AF112" s="961">
        <v>72667</v>
      </c>
      <c r="AG112" s="959"/>
      <c r="AH112" s="959"/>
      <c r="AI112" s="959"/>
      <c r="AJ112" s="960"/>
      <c r="AK112" s="961">
        <v>80667</v>
      </c>
      <c r="AL112" s="959"/>
      <c r="AM112" s="959"/>
      <c r="AN112" s="959"/>
      <c r="AO112" s="960"/>
      <c r="AP112" s="962">
        <v>0.3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18281329</v>
      </c>
      <c r="BR112" s="920"/>
      <c r="BS112" s="920"/>
      <c r="BT112" s="920"/>
      <c r="BU112" s="920"/>
      <c r="BV112" s="920">
        <v>17931278</v>
      </c>
      <c r="BW112" s="920"/>
      <c r="BX112" s="920"/>
      <c r="BY112" s="920"/>
      <c r="BZ112" s="920"/>
      <c r="CA112" s="920">
        <v>17192218</v>
      </c>
      <c r="CB112" s="920"/>
      <c r="CC112" s="920"/>
      <c r="CD112" s="920"/>
      <c r="CE112" s="920"/>
      <c r="CF112" s="914">
        <v>69.2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276903</v>
      </c>
      <c r="DH112" s="920"/>
      <c r="DI112" s="920"/>
      <c r="DJ112" s="920"/>
      <c r="DK112" s="920"/>
      <c r="DL112" s="920">
        <v>278870</v>
      </c>
      <c r="DM112" s="920"/>
      <c r="DN112" s="920"/>
      <c r="DO112" s="920"/>
      <c r="DP112" s="920"/>
      <c r="DQ112" s="920">
        <v>247004</v>
      </c>
      <c r="DR112" s="920"/>
      <c r="DS112" s="920"/>
      <c r="DT112" s="920"/>
      <c r="DU112" s="920"/>
      <c r="DV112" s="921">
        <v>1</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1856576</v>
      </c>
      <c r="AB113" s="934"/>
      <c r="AC113" s="934"/>
      <c r="AD113" s="934"/>
      <c r="AE113" s="935"/>
      <c r="AF113" s="936">
        <v>1825376</v>
      </c>
      <c r="AG113" s="934"/>
      <c r="AH113" s="934"/>
      <c r="AI113" s="934"/>
      <c r="AJ113" s="935"/>
      <c r="AK113" s="936">
        <v>1750969</v>
      </c>
      <c r="AL113" s="934"/>
      <c r="AM113" s="934"/>
      <c r="AN113" s="934"/>
      <c r="AO113" s="935"/>
      <c r="AP113" s="937">
        <v>7.1</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54595</v>
      </c>
      <c r="BR113" s="920"/>
      <c r="BS113" s="920"/>
      <c r="BT113" s="920"/>
      <c r="BU113" s="920"/>
      <c r="BV113" s="920">
        <v>44298</v>
      </c>
      <c r="BW113" s="920"/>
      <c r="BX113" s="920"/>
      <c r="BY113" s="920"/>
      <c r="BZ113" s="920"/>
      <c r="CA113" s="920">
        <v>35621</v>
      </c>
      <c r="CB113" s="920"/>
      <c r="CC113" s="920"/>
      <c r="CD113" s="920"/>
      <c r="CE113" s="920"/>
      <c r="CF113" s="914">
        <v>0.1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13506</v>
      </c>
      <c r="DH113" s="959"/>
      <c r="DI113" s="959"/>
      <c r="DJ113" s="959"/>
      <c r="DK113" s="960"/>
      <c r="DL113" s="961">
        <v>13506</v>
      </c>
      <c r="DM113" s="959"/>
      <c r="DN113" s="959"/>
      <c r="DO113" s="959"/>
      <c r="DP113" s="960"/>
      <c r="DQ113" s="961">
        <v>8367</v>
      </c>
      <c r="DR113" s="959"/>
      <c r="DS113" s="959"/>
      <c r="DT113" s="959"/>
      <c r="DU113" s="960"/>
      <c r="DV113" s="962">
        <v>0</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8904</v>
      </c>
      <c r="AB114" s="959"/>
      <c r="AC114" s="959"/>
      <c r="AD114" s="959"/>
      <c r="AE114" s="960"/>
      <c r="AF114" s="961">
        <v>9198</v>
      </c>
      <c r="AG114" s="959"/>
      <c r="AH114" s="959"/>
      <c r="AI114" s="959"/>
      <c r="AJ114" s="960"/>
      <c r="AK114" s="961">
        <v>9812</v>
      </c>
      <c r="AL114" s="959"/>
      <c r="AM114" s="959"/>
      <c r="AN114" s="959"/>
      <c r="AO114" s="960"/>
      <c r="AP114" s="962">
        <v>0</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9355937</v>
      </c>
      <c r="BR114" s="920"/>
      <c r="BS114" s="920"/>
      <c r="BT114" s="920"/>
      <c r="BU114" s="920"/>
      <c r="BV114" s="920">
        <v>8937827</v>
      </c>
      <c r="BW114" s="920"/>
      <c r="BX114" s="920"/>
      <c r="BY114" s="920"/>
      <c r="BZ114" s="920"/>
      <c r="CA114" s="920">
        <v>8220896</v>
      </c>
      <c r="CB114" s="920"/>
      <c r="CC114" s="920"/>
      <c r="CD114" s="920"/>
      <c r="CE114" s="920"/>
      <c r="CF114" s="914">
        <v>33.1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36497</v>
      </c>
      <c r="AB115" s="934"/>
      <c r="AC115" s="934"/>
      <c r="AD115" s="934"/>
      <c r="AE115" s="935"/>
      <c r="AF115" s="936">
        <v>32587</v>
      </c>
      <c r="AG115" s="934"/>
      <c r="AH115" s="934"/>
      <c r="AI115" s="934"/>
      <c r="AJ115" s="935"/>
      <c r="AK115" s="936">
        <v>29968</v>
      </c>
      <c r="AL115" s="934"/>
      <c r="AM115" s="934"/>
      <c r="AN115" s="934"/>
      <c r="AO115" s="935"/>
      <c r="AP115" s="937">
        <v>0.1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15094</v>
      </c>
      <c r="BR115" s="920"/>
      <c r="BS115" s="920"/>
      <c r="BT115" s="920"/>
      <c r="BU115" s="920"/>
      <c r="BV115" s="920">
        <v>31871</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1798730</v>
      </c>
      <c r="DH115" s="959"/>
      <c r="DI115" s="959"/>
      <c r="DJ115" s="959"/>
      <c r="DK115" s="960"/>
      <c r="DL115" s="961">
        <v>71171</v>
      </c>
      <c r="DM115" s="959"/>
      <c r="DN115" s="959"/>
      <c r="DO115" s="959"/>
      <c r="DP115" s="960"/>
      <c r="DQ115" s="961">
        <v>71171</v>
      </c>
      <c r="DR115" s="959"/>
      <c r="DS115" s="959"/>
      <c r="DT115" s="959"/>
      <c r="DU115" s="960"/>
      <c r="DV115" s="962">
        <v>0.3</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6807052</v>
      </c>
      <c r="AB117" s="966"/>
      <c r="AC117" s="966"/>
      <c r="AD117" s="966"/>
      <c r="AE117" s="967"/>
      <c r="AF117" s="965">
        <v>6510084</v>
      </c>
      <c r="AG117" s="966"/>
      <c r="AH117" s="966"/>
      <c r="AI117" s="966"/>
      <c r="AJ117" s="967"/>
      <c r="AK117" s="965">
        <v>6204332</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285</v>
      </c>
      <c r="AG118" s="883"/>
      <c r="AH118" s="883"/>
      <c r="AI118" s="883"/>
      <c r="AJ118" s="884"/>
      <c r="AK118" s="882" t="s">
        <v>284</v>
      </c>
      <c r="AL118" s="883"/>
      <c r="AM118" s="883"/>
      <c r="AN118" s="883"/>
      <c r="AO118" s="884"/>
      <c r="AP118" s="990" t="s">
        <v>407</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435</v>
      </c>
      <c r="BP118" s="994"/>
      <c r="BQ118" s="985">
        <v>78030030</v>
      </c>
      <c r="BR118" s="986"/>
      <c r="BS118" s="986"/>
      <c r="BT118" s="986"/>
      <c r="BU118" s="986"/>
      <c r="BV118" s="986">
        <v>79650885</v>
      </c>
      <c r="BW118" s="986"/>
      <c r="BX118" s="986"/>
      <c r="BY118" s="986"/>
      <c r="BZ118" s="986"/>
      <c r="CA118" s="986">
        <v>83720063</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15325330</v>
      </c>
      <c r="BR119" s="927"/>
      <c r="BS119" s="927"/>
      <c r="BT119" s="927"/>
      <c r="BU119" s="927"/>
      <c r="BV119" s="927">
        <v>14641634</v>
      </c>
      <c r="BW119" s="927"/>
      <c r="BX119" s="927"/>
      <c r="BY119" s="927"/>
      <c r="BZ119" s="927"/>
      <c r="CA119" s="927">
        <v>14368224</v>
      </c>
      <c r="CB119" s="927"/>
      <c r="CC119" s="927"/>
      <c r="CD119" s="927"/>
      <c r="CE119" s="927"/>
      <c r="CF119" s="941">
        <v>57.9</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465</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14779906</v>
      </c>
      <c r="BR120" s="920"/>
      <c r="BS120" s="920"/>
      <c r="BT120" s="920"/>
      <c r="BU120" s="920"/>
      <c r="BV120" s="920">
        <v>14515499</v>
      </c>
      <c r="BW120" s="920"/>
      <c r="BX120" s="920"/>
      <c r="BY120" s="920"/>
      <c r="BZ120" s="920"/>
      <c r="CA120" s="920">
        <v>14485034</v>
      </c>
      <c r="CB120" s="920"/>
      <c r="CC120" s="920"/>
      <c r="CD120" s="920"/>
      <c r="CE120" s="920"/>
      <c r="CF120" s="914">
        <v>58.3</v>
      </c>
      <c r="CG120" s="915"/>
      <c r="CH120" s="915"/>
      <c r="CI120" s="915"/>
      <c r="CJ120" s="915"/>
      <c r="CK120" s="1013" t="s">
        <v>441</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17323221</v>
      </c>
      <c r="DH120" s="927"/>
      <c r="DI120" s="927"/>
      <c r="DJ120" s="927"/>
      <c r="DK120" s="927"/>
      <c r="DL120" s="927">
        <v>17077616</v>
      </c>
      <c r="DM120" s="927"/>
      <c r="DN120" s="927"/>
      <c r="DO120" s="927"/>
      <c r="DP120" s="927"/>
      <c r="DQ120" s="927">
        <v>16442348</v>
      </c>
      <c r="DR120" s="927"/>
      <c r="DS120" s="927"/>
      <c r="DT120" s="927"/>
      <c r="DU120" s="927"/>
      <c r="DV120" s="928">
        <v>66.2</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36032</v>
      </c>
      <c r="AB121" s="959"/>
      <c r="AC121" s="959"/>
      <c r="AD121" s="959"/>
      <c r="AE121" s="960"/>
      <c r="AF121" s="961">
        <v>32122</v>
      </c>
      <c r="AG121" s="959"/>
      <c r="AH121" s="959"/>
      <c r="AI121" s="959"/>
      <c r="AJ121" s="960"/>
      <c r="AK121" s="961">
        <v>29968</v>
      </c>
      <c r="AL121" s="959"/>
      <c r="AM121" s="959"/>
      <c r="AN121" s="959"/>
      <c r="AO121" s="960"/>
      <c r="AP121" s="962">
        <v>0.1</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42146162</v>
      </c>
      <c r="BR121" s="986"/>
      <c r="BS121" s="986"/>
      <c r="BT121" s="986"/>
      <c r="BU121" s="986"/>
      <c r="BV121" s="986">
        <v>45715869</v>
      </c>
      <c r="BW121" s="986"/>
      <c r="BX121" s="986"/>
      <c r="BY121" s="986"/>
      <c r="BZ121" s="986"/>
      <c r="CA121" s="986">
        <v>48258423</v>
      </c>
      <c r="CB121" s="986"/>
      <c r="CC121" s="986"/>
      <c r="CD121" s="986"/>
      <c r="CE121" s="986"/>
      <c r="CF121" s="1024">
        <v>194.3</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378667</v>
      </c>
      <c r="DH121" s="920"/>
      <c r="DI121" s="920"/>
      <c r="DJ121" s="920"/>
      <c r="DK121" s="920"/>
      <c r="DL121" s="920">
        <v>356061</v>
      </c>
      <c r="DM121" s="920"/>
      <c r="DN121" s="920"/>
      <c r="DO121" s="920"/>
      <c r="DP121" s="920"/>
      <c r="DQ121" s="920">
        <v>332347</v>
      </c>
      <c r="DR121" s="920"/>
      <c r="DS121" s="920"/>
      <c r="DT121" s="920"/>
      <c r="DU121" s="920"/>
      <c r="DV121" s="921">
        <v>1.3</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444</v>
      </c>
      <c r="BP122" s="994"/>
      <c r="BQ122" s="1034">
        <v>72251398</v>
      </c>
      <c r="BR122" s="1035"/>
      <c r="BS122" s="1035"/>
      <c r="BT122" s="1035"/>
      <c r="BU122" s="1035"/>
      <c r="BV122" s="1035">
        <v>74873002</v>
      </c>
      <c r="BW122" s="1035"/>
      <c r="BX122" s="1035"/>
      <c r="BY122" s="1035"/>
      <c r="BZ122" s="1035"/>
      <c r="CA122" s="1035">
        <v>77111681</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55860</v>
      </c>
      <c r="DH122" s="920"/>
      <c r="DI122" s="920"/>
      <c r="DJ122" s="920"/>
      <c r="DK122" s="920"/>
      <c r="DL122" s="920">
        <v>52273</v>
      </c>
      <c r="DM122" s="920"/>
      <c r="DN122" s="920"/>
      <c r="DO122" s="920"/>
      <c r="DP122" s="920"/>
      <c r="DQ122" s="920">
        <v>85549</v>
      </c>
      <c r="DR122" s="920"/>
      <c r="DS122" s="920"/>
      <c r="DT122" s="920"/>
      <c r="DU122" s="920"/>
      <c r="DV122" s="921">
        <v>0.3</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23.2</v>
      </c>
      <c r="BR123" s="1027"/>
      <c r="BS123" s="1027"/>
      <c r="BT123" s="1027"/>
      <c r="BU123" s="1027"/>
      <c r="BV123" s="1027">
        <v>19</v>
      </c>
      <c r="BW123" s="1027"/>
      <c r="BX123" s="1027"/>
      <c r="BY123" s="1027"/>
      <c r="BZ123" s="1027"/>
      <c r="CA123" s="1027">
        <v>26.6</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465</v>
      </c>
      <c r="AB126" s="959"/>
      <c r="AC126" s="959"/>
      <c r="AD126" s="959"/>
      <c r="AE126" s="960"/>
      <c r="AF126" s="961">
        <v>465</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11.87</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15094</v>
      </c>
      <c r="DH127" s="1048"/>
      <c r="DI127" s="1048"/>
      <c r="DJ127" s="1048"/>
      <c r="DK127" s="1048"/>
      <c r="DL127" s="1048">
        <v>31871</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1386370</v>
      </c>
      <c r="AB128" s="1090"/>
      <c r="AC128" s="1090"/>
      <c r="AD128" s="1090"/>
      <c r="AE128" s="1091"/>
      <c r="AF128" s="1092">
        <v>1291796</v>
      </c>
      <c r="AG128" s="1090"/>
      <c r="AH128" s="1090"/>
      <c r="AI128" s="1090"/>
      <c r="AJ128" s="1091"/>
      <c r="AK128" s="1092">
        <v>1318617</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16.87</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28393948</v>
      </c>
      <c r="AB129" s="959"/>
      <c r="AC129" s="959"/>
      <c r="AD129" s="959"/>
      <c r="AE129" s="960"/>
      <c r="AF129" s="961">
        <v>28686318</v>
      </c>
      <c r="AG129" s="959"/>
      <c r="AH129" s="959"/>
      <c r="AI129" s="959"/>
      <c r="AJ129" s="960"/>
      <c r="AK129" s="961">
        <v>28611389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3577322</v>
      </c>
      <c r="AB130" s="959"/>
      <c r="AC130" s="959"/>
      <c r="AD130" s="959"/>
      <c r="AE130" s="960"/>
      <c r="AF130" s="961">
        <v>3629091</v>
      </c>
      <c r="AG130" s="959"/>
      <c r="AH130" s="959"/>
      <c r="AI130" s="959"/>
      <c r="AJ130" s="960"/>
      <c r="AK130" s="961">
        <v>3780704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26.6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24816626</v>
      </c>
      <c r="AB131" s="998"/>
      <c r="AC131" s="998"/>
      <c r="AD131" s="998"/>
      <c r="AE131" s="999"/>
      <c r="AF131" s="1000">
        <v>25057227</v>
      </c>
      <c r="AG131" s="998"/>
      <c r="AH131" s="998"/>
      <c r="AI131" s="998"/>
      <c r="AJ131" s="999"/>
      <c r="AK131" s="1000">
        <v>24830685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7.4279235220000004</v>
      </c>
      <c r="AB132" s="1104"/>
      <c r="AC132" s="1104"/>
      <c r="AD132" s="1104"/>
      <c r="AE132" s="1105"/>
      <c r="AF132" s="1106">
        <v>6.3422700369999996</v>
      </c>
      <c r="AG132" s="1104"/>
      <c r="AH132" s="1104"/>
      <c r="AI132" s="1104"/>
      <c r="AJ132" s="1105"/>
      <c r="AK132" s="1106">
        <v>4.450183311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8.5</v>
      </c>
      <c r="AB133" s="1111"/>
      <c r="AC133" s="1111"/>
      <c r="AD133" s="1111"/>
      <c r="AE133" s="1112"/>
      <c r="AF133" s="1110">
        <v>7.3</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8CB5C11D-1919-4D63-81A9-6EC69C081A41}" scale="70" fitToPage="1" hiddenRows="1" hiddenColumns="1">
      <selection activeCell="A5" sqref="A5:P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customSheetViews>
    <customSheetView guid="{8CB5C11D-1919-4D63-81A9-6EC69C081A41}" showPageBreaks="1" showGridLines="0" fitToPage="1" hiddenRows="1" hiddenColumns="1" view="pageBreakPreview" topLeftCell="S1">
      <selection activeCell="Q76" sqref="Q76"/>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5"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31"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customSheetViews>
    <customSheetView guid="{8CB5C11D-1919-4D63-81A9-6EC69C081A41}"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9292870</v>
      </c>
      <c r="L9" s="264">
        <v>64121</v>
      </c>
      <c r="M9" s="265">
        <v>58961</v>
      </c>
      <c r="N9" s="266">
        <v>8.8000000000000007</v>
      </c>
    </row>
    <row r="10" spans="1:16" x14ac:dyDescent="0.15">
      <c r="A10" s="248"/>
      <c r="B10" s="244"/>
      <c r="C10" s="244"/>
      <c r="D10" s="244"/>
      <c r="E10" s="244"/>
      <c r="F10" s="244"/>
      <c r="G10" s="1119" t="s">
        <v>477</v>
      </c>
      <c r="H10" s="1120"/>
      <c r="I10" s="1120"/>
      <c r="J10" s="1121"/>
      <c r="K10" s="267">
        <v>19210</v>
      </c>
      <c r="L10" s="268">
        <v>133</v>
      </c>
      <c r="M10" s="269">
        <v>3996</v>
      </c>
      <c r="N10" s="270">
        <v>-96.7</v>
      </c>
    </row>
    <row r="11" spans="1:16" ht="13.5" customHeight="1" x14ac:dyDescent="0.15">
      <c r="A11" s="248"/>
      <c r="B11" s="244"/>
      <c r="C11" s="244"/>
      <c r="D11" s="244"/>
      <c r="E11" s="244"/>
      <c r="F11" s="244"/>
      <c r="G11" s="1119" t="s">
        <v>478</v>
      </c>
      <c r="H11" s="1120"/>
      <c r="I11" s="1120"/>
      <c r="J11" s="1121"/>
      <c r="K11" s="267">
        <v>27293</v>
      </c>
      <c r="L11" s="268">
        <v>188</v>
      </c>
      <c r="M11" s="269">
        <v>3773</v>
      </c>
      <c r="N11" s="270">
        <v>-95</v>
      </c>
    </row>
    <row r="12" spans="1:16" ht="13.5" customHeight="1" x14ac:dyDescent="0.15">
      <c r="A12" s="248"/>
      <c r="B12" s="244"/>
      <c r="C12" s="244"/>
      <c r="D12" s="244"/>
      <c r="E12" s="244"/>
      <c r="F12" s="244"/>
      <c r="G12" s="1119" t="s">
        <v>479</v>
      </c>
      <c r="H12" s="1120"/>
      <c r="I12" s="1120"/>
      <c r="J12" s="1121"/>
      <c r="K12" s="267" t="s">
        <v>480</v>
      </c>
      <c r="L12" s="268" t="s">
        <v>480</v>
      </c>
      <c r="M12" s="269">
        <v>594</v>
      </c>
      <c r="N12" s="270" t="s">
        <v>480</v>
      </c>
    </row>
    <row r="13" spans="1:16" ht="13.5" customHeight="1" x14ac:dyDescent="0.15">
      <c r="A13" s="248"/>
      <c r="B13" s="244"/>
      <c r="C13" s="244"/>
      <c r="D13" s="244"/>
      <c r="E13" s="244"/>
      <c r="F13" s="244"/>
      <c r="G13" s="1119" t="s">
        <v>481</v>
      </c>
      <c r="H13" s="1120"/>
      <c r="I13" s="1120"/>
      <c r="J13" s="1121"/>
      <c r="K13" s="267" t="s">
        <v>480</v>
      </c>
      <c r="L13" s="268" t="s">
        <v>480</v>
      </c>
      <c r="M13" s="269">
        <v>1</v>
      </c>
      <c r="N13" s="270" t="s">
        <v>480</v>
      </c>
    </row>
    <row r="14" spans="1:16" ht="13.5" customHeight="1" x14ac:dyDescent="0.15">
      <c r="A14" s="248"/>
      <c r="B14" s="244"/>
      <c r="C14" s="244"/>
      <c r="D14" s="244"/>
      <c r="E14" s="244"/>
      <c r="F14" s="244"/>
      <c r="G14" s="1119" t="s">
        <v>482</v>
      </c>
      <c r="H14" s="1120"/>
      <c r="I14" s="1120"/>
      <c r="J14" s="1121"/>
      <c r="K14" s="267">
        <v>469665</v>
      </c>
      <c r="L14" s="268">
        <v>3241</v>
      </c>
      <c r="M14" s="269">
        <v>2438</v>
      </c>
      <c r="N14" s="270">
        <v>32.9</v>
      </c>
    </row>
    <row r="15" spans="1:16" ht="13.5" customHeight="1" x14ac:dyDescent="0.15">
      <c r="A15" s="248"/>
      <c r="B15" s="244"/>
      <c r="C15" s="244"/>
      <c r="D15" s="244"/>
      <c r="E15" s="244"/>
      <c r="F15" s="244"/>
      <c r="G15" s="1119" t="s">
        <v>483</v>
      </c>
      <c r="H15" s="1120"/>
      <c r="I15" s="1120"/>
      <c r="J15" s="1121"/>
      <c r="K15" s="267">
        <v>129601</v>
      </c>
      <c r="L15" s="268">
        <v>894</v>
      </c>
      <c r="M15" s="269">
        <v>1435</v>
      </c>
      <c r="N15" s="270">
        <v>-37.700000000000003</v>
      </c>
    </row>
    <row r="16" spans="1:16" x14ac:dyDescent="0.15">
      <c r="A16" s="248"/>
      <c r="B16" s="244"/>
      <c r="C16" s="244"/>
      <c r="D16" s="244"/>
      <c r="E16" s="244"/>
      <c r="F16" s="244"/>
      <c r="G16" s="1122" t="s">
        <v>484</v>
      </c>
      <c r="H16" s="1123"/>
      <c r="I16" s="1123"/>
      <c r="J16" s="1124"/>
      <c r="K16" s="268">
        <v>-875682</v>
      </c>
      <c r="L16" s="268">
        <v>-6042</v>
      </c>
      <c r="M16" s="269">
        <v>-6041</v>
      </c>
      <c r="N16" s="270">
        <v>0</v>
      </c>
    </row>
    <row r="17" spans="1:16" x14ac:dyDescent="0.15">
      <c r="A17" s="248"/>
      <c r="B17" s="244"/>
      <c r="C17" s="244"/>
      <c r="D17" s="244"/>
      <c r="E17" s="244"/>
      <c r="F17" s="244"/>
      <c r="G17" s="1122" t="s">
        <v>169</v>
      </c>
      <c r="H17" s="1123"/>
      <c r="I17" s="1123"/>
      <c r="J17" s="1124"/>
      <c r="K17" s="268">
        <v>9062957</v>
      </c>
      <c r="L17" s="268">
        <v>62535</v>
      </c>
      <c r="M17" s="269">
        <v>65157</v>
      </c>
      <c r="N17" s="270">
        <v>-4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6.52</v>
      </c>
      <c r="L21" s="281">
        <v>6.38</v>
      </c>
      <c r="M21" s="282">
        <v>0.14000000000000001</v>
      </c>
      <c r="N21" s="249"/>
      <c r="O21" s="283"/>
      <c r="P21" s="279"/>
    </row>
    <row r="22" spans="1:16" s="284" customFormat="1" x14ac:dyDescent="0.15">
      <c r="A22" s="279"/>
      <c r="B22" s="249"/>
      <c r="C22" s="249"/>
      <c r="D22" s="249"/>
      <c r="E22" s="249"/>
      <c r="F22" s="249"/>
      <c r="G22" s="1114" t="s">
        <v>490</v>
      </c>
      <c r="H22" s="1115"/>
      <c r="I22" s="1115"/>
      <c r="J22" s="1116"/>
      <c r="K22" s="285">
        <v>94.9</v>
      </c>
      <c r="L22" s="286">
        <v>99.2</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4332916</v>
      </c>
      <c r="L32" s="294">
        <v>29897</v>
      </c>
      <c r="M32" s="295">
        <v>38103</v>
      </c>
      <c r="N32" s="296">
        <v>-21.5</v>
      </c>
    </row>
    <row r="33" spans="1:16" ht="13.5" customHeight="1" x14ac:dyDescent="0.15">
      <c r="A33" s="248"/>
      <c r="B33" s="244"/>
      <c r="C33" s="244"/>
      <c r="D33" s="244"/>
      <c r="E33" s="244"/>
      <c r="F33" s="244"/>
      <c r="G33" s="1130" t="s">
        <v>494</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495</v>
      </c>
      <c r="H34" s="1131"/>
      <c r="I34" s="1131"/>
      <c r="J34" s="1132"/>
      <c r="K34" s="294">
        <v>80667</v>
      </c>
      <c r="L34" s="294">
        <v>557</v>
      </c>
      <c r="M34" s="295">
        <v>32</v>
      </c>
      <c r="N34" s="296">
        <v>1640.6</v>
      </c>
    </row>
    <row r="35" spans="1:16" ht="27" customHeight="1" x14ac:dyDescent="0.15">
      <c r="A35" s="248"/>
      <c r="B35" s="244"/>
      <c r="C35" s="244"/>
      <c r="D35" s="244"/>
      <c r="E35" s="244"/>
      <c r="F35" s="244"/>
      <c r="G35" s="1130" t="s">
        <v>496</v>
      </c>
      <c r="H35" s="1131"/>
      <c r="I35" s="1131"/>
      <c r="J35" s="1132"/>
      <c r="K35" s="294">
        <v>1750969</v>
      </c>
      <c r="L35" s="294">
        <v>12082</v>
      </c>
      <c r="M35" s="295">
        <v>9772</v>
      </c>
      <c r="N35" s="296">
        <v>23.6</v>
      </c>
    </row>
    <row r="36" spans="1:16" ht="27" customHeight="1" x14ac:dyDescent="0.15">
      <c r="A36" s="248"/>
      <c r="B36" s="244"/>
      <c r="C36" s="244"/>
      <c r="D36" s="244"/>
      <c r="E36" s="244"/>
      <c r="F36" s="244"/>
      <c r="G36" s="1130" t="s">
        <v>497</v>
      </c>
      <c r="H36" s="1131"/>
      <c r="I36" s="1131"/>
      <c r="J36" s="1132"/>
      <c r="K36" s="294">
        <v>9812</v>
      </c>
      <c r="L36" s="294">
        <v>68</v>
      </c>
      <c r="M36" s="295">
        <v>1367</v>
      </c>
      <c r="N36" s="296">
        <v>-95</v>
      </c>
    </row>
    <row r="37" spans="1:16" ht="13.5" customHeight="1" x14ac:dyDescent="0.15">
      <c r="A37" s="248"/>
      <c r="B37" s="244"/>
      <c r="C37" s="244"/>
      <c r="D37" s="244"/>
      <c r="E37" s="244"/>
      <c r="F37" s="244"/>
      <c r="G37" s="1130" t="s">
        <v>498</v>
      </c>
      <c r="H37" s="1131"/>
      <c r="I37" s="1131"/>
      <c r="J37" s="1132"/>
      <c r="K37" s="294">
        <v>29968</v>
      </c>
      <c r="L37" s="294">
        <v>207</v>
      </c>
      <c r="M37" s="295">
        <v>888</v>
      </c>
      <c r="N37" s="296">
        <v>-76.7</v>
      </c>
    </row>
    <row r="38" spans="1:16" ht="27" customHeight="1" x14ac:dyDescent="0.15">
      <c r="A38" s="248"/>
      <c r="B38" s="244"/>
      <c r="C38" s="244"/>
      <c r="D38" s="244"/>
      <c r="E38" s="244"/>
      <c r="F38" s="244"/>
      <c r="G38" s="1133" t="s">
        <v>499</v>
      </c>
      <c r="H38" s="1134"/>
      <c r="I38" s="1134"/>
      <c r="J38" s="1135"/>
      <c r="K38" s="297" t="s">
        <v>480</v>
      </c>
      <c r="L38" s="297" t="s">
        <v>480</v>
      </c>
      <c r="M38" s="298">
        <v>2</v>
      </c>
      <c r="N38" s="299" t="s">
        <v>480</v>
      </c>
      <c r="O38" s="293"/>
    </row>
    <row r="39" spans="1:16" x14ac:dyDescent="0.15">
      <c r="A39" s="248"/>
      <c r="B39" s="244"/>
      <c r="C39" s="244"/>
      <c r="D39" s="244"/>
      <c r="E39" s="244"/>
      <c r="F39" s="244"/>
      <c r="G39" s="1133" t="s">
        <v>500</v>
      </c>
      <c r="H39" s="1134"/>
      <c r="I39" s="1134"/>
      <c r="J39" s="1135"/>
      <c r="K39" s="300">
        <v>-1318617</v>
      </c>
      <c r="L39" s="300">
        <v>-9098</v>
      </c>
      <c r="M39" s="301">
        <v>-6931</v>
      </c>
      <c r="N39" s="302">
        <v>31.3</v>
      </c>
      <c r="O39" s="293"/>
    </row>
    <row r="40" spans="1:16" ht="27" customHeight="1" x14ac:dyDescent="0.15">
      <c r="A40" s="248"/>
      <c r="B40" s="244"/>
      <c r="C40" s="244"/>
      <c r="D40" s="244"/>
      <c r="E40" s="244"/>
      <c r="F40" s="244"/>
      <c r="G40" s="1130" t="s">
        <v>501</v>
      </c>
      <c r="H40" s="1131"/>
      <c r="I40" s="1131"/>
      <c r="J40" s="1132"/>
      <c r="K40" s="300">
        <v>-3780704</v>
      </c>
      <c r="L40" s="300">
        <v>-26087</v>
      </c>
      <c r="M40" s="301">
        <v>-31548</v>
      </c>
      <c r="N40" s="302">
        <v>-17.3</v>
      </c>
      <c r="O40" s="293"/>
    </row>
    <row r="41" spans="1:16" x14ac:dyDescent="0.15">
      <c r="A41" s="248"/>
      <c r="B41" s="244"/>
      <c r="C41" s="244"/>
      <c r="D41" s="244"/>
      <c r="E41" s="244"/>
      <c r="F41" s="244"/>
      <c r="G41" s="1136" t="s">
        <v>279</v>
      </c>
      <c r="H41" s="1137"/>
      <c r="I41" s="1137"/>
      <c r="J41" s="1138"/>
      <c r="K41" s="294">
        <v>1105011</v>
      </c>
      <c r="L41" s="300">
        <v>7625</v>
      </c>
      <c r="M41" s="301">
        <v>11686</v>
      </c>
      <c r="N41" s="302">
        <v>-34.799999999999997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6713010</v>
      </c>
      <c r="J51" s="320">
        <v>46862</v>
      </c>
      <c r="K51" s="321">
        <v>3.7</v>
      </c>
      <c r="L51" s="322">
        <v>51263</v>
      </c>
      <c r="M51" s="323">
        <v>-4.9000000000000004</v>
      </c>
      <c r="N51" s="324">
        <v>8.6</v>
      </c>
    </row>
    <row r="52" spans="1:14" x14ac:dyDescent="0.15">
      <c r="A52" s="248"/>
      <c r="B52" s="244"/>
      <c r="C52" s="244"/>
      <c r="D52" s="244"/>
      <c r="E52" s="244"/>
      <c r="F52" s="244"/>
      <c r="G52" s="325"/>
      <c r="H52" s="326" t="s">
        <v>512</v>
      </c>
      <c r="I52" s="327">
        <v>3926327</v>
      </c>
      <c r="J52" s="328">
        <v>27409</v>
      </c>
      <c r="K52" s="329">
        <v>-24.1</v>
      </c>
      <c r="L52" s="330">
        <v>29061</v>
      </c>
      <c r="M52" s="331">
        <v>-15.2</v>
      </c>
      <c r="N52" s="332">
        <v>-8.9</v>
      </c>
    </row>
    <row r="53" spans="1:14" x14ac:dyDescent="0.15">
      <c r="A53" s="248"/>
      <c r="B53" s="244"/>
      <c r="C53" s="244"/>
      <c r="D53" s="244"/>
      <c r="E53" s="244"/>
      <c r="F53" s="244"/>
      <c r="G53" s="310" t="s">
        <v>513</v>
      </c>
      <c r="H53" s="311"/>
      <c r="I53" s="319">
        <v>9214121</v>
      </c>
      <c r="J53" s="320">
        <v>64438</v>
      </c>
      <c r="K53" s="321">
        <v>37.5</v>
      </c>
      <c r="L53" s="322">
        <v>41433</v>
      </c>
      <c r="M53" s="323">
        <v>-19.2</v>
      </c>
      <c r="N53" s="324">
        <v>56.7</v>
      </c>
    </row>
    <row r="54" spans="1:14" x14ac:dyDescent="0.15">
      <c r="A54" s="248"/>
      <c r="B54" s="244"/>
      <c r="C54" s="244"/>
      <c r="D54" s="244"/>
      <c r="E54" s="244"/>
      <c r="F54" s="244"/>
      <c r="G54" s="325"/>
      <c r="H54" s="326" t="s">
        <v>512</v>
      </c>
      <c r="I54" s="327">
        <v>4612653</v>
      </c>
      <c r="J54" s="328">
        <v>32258</v>
      </c>
      <c r="K54" s="329">
        <v>17.7</v>
      </c>
      <c r="L54" s="330">
        <v>22351</v>
      </c>
      <c r="M54" s="331">
        <v>-23.1</v>
      </c>
      <c r="N54" s="332">
        <v>40.799999999999997</v>
      </c>
    </row>
    <row r="55" spans="1:14" x14ac:dyDescent="0.15">
      <c r="A55" s="248"/>
      <c r="B55" s="244"/>
      <c r="C55" s="244"/>
      <c r="D55" s="244"/>
      <c r="E55" s="244"/>
      <c r="F55" s="244"/>
      <c r="G55" s="310" t="s">
        <v>514</v>
      </c>
      <c r="H55" s="311"/>
      <c r="I55" s="319">
        <v>7706888</v>
      </c>
      <c r="J55" s="320">
        <v>52844</v>
      </c>
      <c r="K55" s="321">
        <v>-18</v>
      </c>
      <c r="L55" s="322">
        <v>43493</v>
      </c>
      <c r="M55" s="323">
        <v>5</v>
      </c>
      <c r="N55" s="324">
        <v>-23</v>
      </c>
    </row>
    <row r="56" spans="1:14" x14ac:dyDescent="0.15">
      <c r="A56" s="248"/>
      <c r="B56" s="244"/>
      <c r="C56" s="244"/>
      <c r="D56" s="244"/>
      <c r="E56" s="244"/>
      <c r="F56" s="244"/>
      <c r="G56" s="325"/>
      <c r="H56" s="326" t="s">
        <v>512</v>
      </c>
      <c r="I56" s="327">
        <v>5076598</v>
      </c>
      <c r="J56" s="328">
        <v>34809</v>
      </c>
      <c r="K56" s="329">
        <v>7.9</v>
      </c>
      <c r="L56" s="330">
        <v>23254</v>
      </c>
      <c r="M56" s="331">
        <v>4</v>
      </c>
      <c r="N56" s="332">
        <v>3.9</v>
      </c>
    </row>
    <row r="57" spans="1:14" x14ac:dyDescent="0.15">
      <c r="A57" s="248"/>
      <c r="B57" s="244"/>
      <c r="C57" s="244"/>
      <c r="D57" s="244"/>
      <c r="E57" s="244"/>
      <c r="F57" s="244"/>
      <c r="G57" s="310" t="s">
        <v>515</v>
      </c>
      <c r="H57" s="311"/>
      <c r="I57" s="319">
        <v>10841632</v>
      </c>
      <c r="J57" s="320">
        <v>74497</v>
      </c>
      <c r="K57" s="321">
        <v>41</v>
      </c>
      <c r="L57" s="322">
        <v>50840</v>
      </c>
      <c r="M57" s="323">
        <v>16.899999999999999</v>
      </c>
      <c r="N57" s="324">
        <v>24.1</v>
      </c>
    </row>
    <row r="58" spans="1:14" x14ac:dyDescent="0.15">
      <c r="A58" s="248"/>
      <c r="B58" s="244"/>
      <c r="C58" s="244"/>
      <c r="D58" s="244"/>
      <c r="E58" s="244"/>
      <c r="F58" s="244"/>
      <c r="G58" s="325"/>
      <c r="H58" s="326" t="s">
        <v>512</v>
      </c>
      <c r="I58" s="327">
        <v>6221158</v>
      </c>
      <c r="J58" s="328">
        <v>42748</v>
      </c>
      <c r="K58" s="329">
        <v>22.8</v>
      </c>
      <c r="L58" s="330">
        <v>25367</v>
      </c>
      <c r="M58" s="331">
        <v>9.1</v>
      </c>
      <c r="N58" s="332">
        <v>13.7</v>
      </c>
    </row>
    <row r="59" spans="1:14" x14ac:dyDescent="0.15">
      <c r="A59" s="248"/>
      <c r="B59" s="244"/>
      <c r="C59" s="244"/>
      <c r="D59" s="244"/>
      <c r="E59" s="244"/>
      <c r="F59" s="244"/>
      <c r="G59" s="310" t="s">
        <v>516</v>
      </c>
      <c r="H59" s="311"/>
      <c r="I59" s="319">
        <v>11235591</v>
      </c>
      <c r="J59" s="320">
        <v>77526</v>
      </c>
      <c r="K59" s="321">
        <v>4.0999999999999996</v>
      </c>
      <c r="L59" s="322">
        <v>53605</v>
      </c>
      <c r="M59" s="323">
        <v>5.4</v>
      </c>
      <c r="N59" s="324">
        <v>-1.3</v>
      </c>
    </row>
    <row r="60" spans="1:14" x14ac:dyDescent="0.15">
      <c r="A60" s="248"/>
      <c r="B60" s="244"/>
      <c r="C60" s="244"/>
      <c r="D60" s="244"/>
      <c r="E60" s="244"/>
      <c r="F60" s="244"/>
      <c r="G60" s="325"/>
      <c r="H60" s="326" t="s">
        <v>512</v>
      </c>
      <c r="I60" s="333">
        <v>7771204</v>
      </c>
      <c r="J60" s="328">
        <v>53622</v>
      </c>
      <c r="K60" s="329">
        <v>25.4</v>
      </c>
      <c r="L60" s="330">
        <v>28343</v>
      </c>
      <c r="M60" s="331">
        <v>11.7</v>
      </c>
      <c r="N60" s="332">
        <v>13.7</v>
      </c>
    </row>
    <row r="61" spans="1:14" x14ac:dyDescent="0.15">
      <c r="A61" s="248"/>
      <c r="B61" s="244"/>
      <c r="C61" s="244"/>
      <c r="D61" s="244"/>
      <c r="E61" s="244"/>
      <c r="F61" s="244"/>
      <c r="G61" s="310" t="s">
        <v>517</v>
      </c>
      <c r="H61" s="334"/>
      <c r="I61" s="335">
        <v>9142248</v>
      </c>
      <c r="J61" s="336">
        <v>63233</v>
      </c>
      <c r="K61" s="337">
        <v>13.7</v>
      </c>
      <c r="L61" s="338">
        <v>48127</v>
      </c>
      <c r="M61" s="339">
        <v>0.6</v>
      </c>
      <c r="N61" s="324">
        <v>13.1</v>
      </c>
    </row>
    <row r="62" spans="1:14" x14ac:dyDescent="0.15">
      <c r="A62" s="248"/>
      <c r="B62" s="244"/>
      <c r="C62" s="244"/>
      <c r="D62" s="244"/>
      <c r="E62" s="244"/>
      <c r="F62" s="244"/>
      <c r="G62" s="325"/>
      <c r="H62" s="326" t="s">
        <v>512</v>
      </c>
      <c r="I62" s="327">
        <v>5521588</v>
      </c>
      <c r="J62" s="328">
        <v>38169</v>
      </c>
      <c r="K62" s="329">
        <v>9.9</v>
      </c>
      <c r="L62" s="330">
        <v>25675</v>
      </c>
      <c r="M62" s="331">
        <v>-2.7</v>
      </c>
      <c r="N62" s="332">
        <v>12.6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customSheetViews>
    <customSheetView guid="{8CB5C11D-1919-4D63-81A9-6EC69C081A41}"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15.18</v>
      </c>
      <c r="G47" s="12">
        <v>16.809999999999999</v>
      </c>
      <c r="H47" s="12">
        <v>16.3</v>
      </c>
      <c r="I47" s="12">
        <v>19.16</v>
      </c>
      <c r="J47" s="13">
        <v>20.79</v>
      </c>
    </row>
    <row r="48" spans="2:10" ht="57.75" customHeight="1" x14ac:dyDescent="0.15">
      <c r="B48" s="14"/>
      <c r="C48" s="1141" t="s">
        <v>4</v>
      </c>
      <c r="D48" s="1141"/>
      <c r="E48" s="1142"/>
      <c r="F48" s="15">
        <v>3.73</v>
      </c>
      <c r="G48" s="16">
        <v>3.5</v>
      </c>
      <c r="H48" s="16">
        <v>6.23</v>
      </c>
      <c r="I48" s="16">
        <v>7.15</v>
      </c>
      <c r="J48" s="17">
        <v>3.92</v>
      </c>
    </row>
    <row r="49" spans="2:10" ht="57.75" customHeight="1" thickBot="1" x14ac:dyDescent="0.2">
      <c r="B49" s="18"/>
      <c r="C49" s="1143" t="s">
        <v>5</v>
      </c>
      <c r="D49" s="1143"/>
      <c r="E49" s="1144"/>
      <c r="F49" s="19">
        <v>0.46</v>
      </c>
      <c r="G49" s="20">
        <v>1.26</v>
      </c>
      <c r="H49" s="20">
        <v>2.31</v>
      </c>
      <c r="I49" s="20">
        <v>4.16</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customSheetViews>
    <customSheetView guid="{8CB5C11D-1919-4D63-81A9-6EC69C081A41}"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525</v>
      </c>
      <c r="D34" s="1151"/>
      <c r="E34" s="1152"/>
      <c r="F34" s="32">
        <v>10.4</v>
      </c>
      <c r="G34" s="33">
        <v>10.88</v>
      </c>
      <c r="H34" s="33">
        <v>12.72</v>
      </c>
      <c r="I34" s="33">
        <v>13.22</v>
      </c>
      <c r="J34" s="34">
        <v>13.59</v>
      </c>
      <c r="K34" s="22"/>
      <c r="L34" s="22"/>
      <c r="M34" s="22"/>
      <c r="N34" s="22"/>
      <c r="O34" s="22"/>
      <c r="P34" s="22"/>
    </row>
    <row r="35" spans="1:16" ht="39" customHeight="1" x14ac:dyDescent="0.15">
      <c r="A35" s="22"/>
      <c r="B35" s="35"/>
      <c r="C35" s="1145" t="s">
        <v>526</v>
      </c>
      <c r="D35" s="1146"/>
      <c r="E35" s="1147"/>
      <c r="F35" s="36">
        <v>3.69</v>
      </c>
      <c r="G35" s="37">
        <v>3.5</v>
      </c>
      <c r="H35" s="37">
        <v>6.23</v>
      </c>
      <c r="I35" s="37">
        <v>7.16</v>
      </c>
      <c r="J35" s="38">
        <v>3.91</v>
      </c>
      <c r="K35" s="22"/>
      <c r="L35" s="22"/>
      <c r="M35" s="22"/>
      <c r="N35" s="22"/>
      <c r="O35" s="22"/>
      <c r="P35" s="22"/>
    </row>
    <row r="36" spans="1:16" ht="39" customHeight="1" x14ac:dyDescent="0.15">
      <c r="A36" s="22"/>
      <c r="B36" s="35"/>
      <c r="C36" s="1145" t="s">
        <v>527</v>
      </c>
      <c r="D36" s="1146"/>
      <c r="E36" s="1147"/>
      <c r="F36" s="36">
        <v>0.04</v>
      </c>
      <c r="G36" s="37">
        <v>0.02</v>
      </c>
      <c r="H36" s="37">
        <v>0.06</v>
      </c>
      <c r="I36" s="37">
        <v>0.04</v>
      </c>
      <c r="J36" s="38">
        <v>0.94</v>
      </c>
      <c r="K36" s="22"/>
      <c r="L36" s="22"/>
      <c r="M36" s="22"/>
      <c r="N36" s="22"/>
      <c r="O36" s="22"/>
      <c r="P36" s="22"/>
    </row>
    <row r="37" spans="1:16" ht="39" customHeight="1" x14ac:dyDescent="0.15">
      <c r="A37" s="22"/>
      <c r="B37" s="35"/>
      <c r="C37" s="1145" t="s">
        <v>528</v>
      </c>
      <c r="D37" s="1146"/>
      <c r="E37" s="1147"/>
      <c r="F37" s="36">
        <v>0.09</v>
      </c>
      <c r="G37" s="37">
        <v>0.13</v>
      </c>
      <c r="H37" s="37">
        <v>0.3</v>
      </c>
      <c r="I37" s="37">
        <v>0.05</v>
      </c>
      <c r="J37" s="38">
        <v>0.02</v>
      </c>
      <c r="K37" s="22"/>
      <c r="L37" s="22"/>
      <c r="M37" s="22"/>
      <c r="N37" s="22"/>
      <c r="O37" s="22"/>
      <c r="P37" s="22"/>
    </row>
    <row r="38" spans="1:16" ht="39" customHeight="1" x14ac:dyDescent="0.15">
      <c r="A38" s="22"/>
      <c r="B38" s="35"/>
      <c r="C38" s="1145" t="s">
        <v>529</v>
      </c>
      <c r="D38" s="1146"/>
      <c r="E38" s="1147"/>
      <c r="F38" s="36">
        <v>0</v>
      </c>
      <c r="G38" s="37">
        <v>0</v>
      </c>
      <c r="H38" s="37">
        <v>0</v>
      </c>
      <c r="I38" s="37">
        <v>0</v>
      </c>
      <c r="J38" s="38">
        <v>0</v>
      </c>
      <c r="K38" s="22"/>
      <c r="L38" s="22"/>
      <c r="M38" s="22"/>
      <c r="N38" s="22"/>
      <c r="O38" s="22"/>
      <c r="P38" s="22"/>
    </row>
    <row r="39" spans="1:16" ht="39" customHeight="1" x14ac:dyDescent="0.15">
      <c r="A39" s="22"/>
      <c r="B39" s="35"/>
      <c r="C39" s="1145" t="s">
        <v>530</v>
      </c>
      <c r="D39" s="1146"/>
      <c r="E39" s="1147"/>
      <c r="F39" s="36">
        <v>0.02</v>
      </c>
      <c r="G39" s="37">
        <v>0.01</v>
      </c>
      <c r="H39" s="37">
        <v>0</v>
      </c>
      <c r="I39" s="37">
        <v>0</v>
      </c>
      <c r="J39" s="38">
        <v>0</v>
      </c>
      <c r="K39" s="22"/>
      <c r="L39" s="22"/>
      <c r="M39" s="22"/>
      <c r="N39" s="22"/>
      <c r="O39" s="22"/>
      <c r="P39" s="22"/>
    </row>
    <row r="40" spans="1:16" ht="39" customHeight="1" x14ac:dyDescent="0.15">
      <c r="A40" s="22"/>
      <c r="B40" s="35"/>
      <c r="C40" s="1145" t="s">
        <v>531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534</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8CB5C11D-1919-4D63-81A9-6EC69C081A41}"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5475</v>
      </c>
      <c r="L45" s="60">
        <v>4969</v>
      </c>
      <c r="M45" s="60">
        <v>4840</v>
      </c>
      <c r="N45" s="60">
        <v>4570</v>
      </c>
      <c r="O45" s="61">
        <v>4333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v>45</v>
      </c>
      <c r="L47" s="64">
        <v>54</v>
      </c>
      <c r="M47" s="64">
        <v>61</v>
      </c>
      <c r="N47" s="64">
        <v>61</v>
      </c>
      <c r="O47" s="65">
        <v>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1890</v>
      </c>
      <c r="L48" s="64">
        <v>2012</v>
      </c>
      <c r="M48" s="64">
        <v>1857</v>
      </c>
      <c r="N48" s="64">
        <v>1825</v>
      </c>
      <c r="O48" s="65">
        <v>1751</v>
      </c>
      <c r="P48" s="48"/>
      <c r="Q48" s="48"/>
      <c r="R48" s="48"/>
      <c r="S48" s="48"/>
      <c r="T48" s="48"/>
      <c r="U48" s="48"/>
    </row>
    <row r="49" spans="1:21" ht="30.75" customHeight="1" x14ac:dyDescent="0.15">
      <c r="A49" s="48"/>
      <c r="B49" s="1163"/>
      <c r="C49" s="1164"/>
      <c r="D49" s="62"/>
      <c r="E49" s="1155" t="s">
        <v>16</v>
      </c>
      <c r="F49" s="1155"/>
      <c r="G49" s="1155"/>
      <c r="H49" s="1155"/>
      <c r="I49" s="1155"/>
      <c r="J49" s="1156"/>
      <c r="K49" s="63">
        <v>9</v>
      </c>
      <c r="L49" s="64">
        <v>10</v>
      </c>
      <c r="M49" s="64">
        <v>9</v>
      </c>
      <c r="N49" s="64">
        <v>9</v>
      </c>
      <c r="O49" s="65">
        <v>10</v>
      </c>
      <c r="P49" s="48"/>
      <c r="Q49" s="48"/>
      <c r="R49" s="48"/>
      <c r="S49" s="48"/>
      <c r="T49" s="48"/>
      <c r="U49" s="48"/>
    </row>
    <row r="50" spans="1:21" ht="30.75" customHeight="1" x14ac:dyDescent="0.15">
      <c r="A50" s="48"/>
      <c r="B50" s="1163"/>
      <c r="C50" s="1164"/>
      <c r="D50" s="62"/>
      <c r="E50" s="1155" t="s">
        <v>17</v>
      </c>
      <c r="F50" s="1155"/>
      <c r="G50" s="1155"/>
      <c r="H50" s="1155"/>
      <c r="I50" s="1155"/>
      <c r="J50" s="1156"/>
      <c r="K50" s="63">
        <v>46</v>
      </c>
      <c r="L50" s="64">
        <v>38</v>
      </c>
      <c r="M50" s="64">
        <v>36</v>
      </c>
      <c r="N50" s="64">
        <v>33</v>
      </c>
      <c r="O50" s="65">
        <v>30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4983</v>
      </c>
      <c r="L52" s="64">
        <v>5016</v>
      </c>
      <c r="M52" s="64">
        <v>4963</v>
      </c>
      <c r="N52" s="64">
        <v>4921</v>
      </c>
      <c r="O52" s="65">
        <v>5099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2482</v>
      </c>
      <c r="L53" s="69">
        <v>2067</v>
      </c>
      <c r="M53" s="69">
        <v>1840</v>
      </c>
      <c r="N53" s="69">
        <v>1577</v>
      </c>
      <c r="O53" s="70">
        <v>1106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8CB5C11D-1919-4D63-81A9-6EC69C081A41}"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2016-04-22T00:16:25Z</cp:lastPrinted>
  <dcterms:created xsi:type="dcterms:W3CDTF">2016-02-15T00:48:52Z</dcterms:created>
  <dcterms:modified xsi:type="dcterms:W3CDTF">2016-05-06T06:27:37Z</dcterms:modified>
  <cp:category/>
</cp:coreProperties>
</file>